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U38" i="9"/>
  <c r="C38" i="9"/>
  <c r="BW37" i="9"/>
  <c r="AM37" i="9"/>
  <c r="U37" i="9"/>
  <c r="C37" i="9"/>
  <c r="AM36" i="9"/>
  <c r="C36" i="9"/>
  <c r="BW35" i="9"/>
  <c r="BW36" i="9" s="1"/>
  <c r="AM35" i="9"/>
  <c r="CO34" i="9"/>
  <c r="CO35" i="9" s="1"/>
  <c r="CO36" i="9" s="1"/>
  <c r="CO37" i="9" s="1"/>
  <c r="CO38" i="9" s="1"/>
  <c r="CO39" i="9" s="1"/>
  <c r="CO40" i="9" s="1"/>
  <c r="CO41" i="9" s="1"/>
  <c r="CO42" i="9" s="1"/>
  <c r="CO43" i="9" s="1"/>
  <c r="BW34" i="9"/>
  <c r="C34" i="9"/>
  <c r="C35" i="9" s="1"/>
  <c r="U34" i="9" l="1"/>
  <c r="U35" i="9" s="1"/>
  <c r="U36" i="9" s="1"/>
  <c r="AM34" i="9" s="1"/>
  <c r="BE34" i="9" s="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<sst xmlns="http://schemas.openxmlformats.org/spreadsheetml/2006/main" count="1012" uniqueCount="567">
  <si>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</si>
  <si>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</si>
  <si>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</si>
  <si>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</si>
  <si>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</si>
  <si>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</si>
  <si>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</si>
  <si>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</si>
  <si>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</si>
  <si>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</si>
  <si>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</si>
  <si>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</si>
  <si>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</si>
  <si>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</si>
  <si>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</si>
  <si>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</si>
  <si>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</si>
  <si>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</si>
  <si>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</si>
  <si>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</si>
  <si>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</si>
  <si>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</si>
  <si>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</si>
  <si>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</si>
  <si>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</si>
  <si>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</si>
  <si>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</si>
  <si>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</si>
  <si>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</si>
  <si>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</si>
  <si>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</si>
  <si>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</si>
  <si>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</si>
  <si>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</si>
  <si>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</si>
  <si>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</si>
  <si>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</si>
  <si>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</si>
  <si>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</si>
  <si>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</si>
  <si>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</si>
  <si>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</si>
  <si>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</si>
  <si>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</si>
  <si>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</si>
  <si>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</si>
  <si>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</si>
  <si>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</si>
  <si>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</si>
  <si>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</si>
  <si>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</si>
  <si>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</si>
  <si>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</si>
  <si>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</si>
  <si>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</si>
  <si>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</si>
  <si>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</si>
  <si>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</si>
  <si>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</si>
  <si>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</si>
  <si>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</si>
  <si>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</si>
  <si>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</si>
  <si>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</si>
  <si>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</si>
  <si>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</si>
  <si>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</si>
  <si>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</si>
  <si>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</si>
  <si>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</si>
  <si>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</si>
  <si>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</si>
  <si>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</si>
  <si>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</si>
  <si>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</si>
  <si>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</si>
  <si>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</si>
  <si>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</si>
  <si>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</si>
  <si>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</si>
  <si>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</si>
  <si>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</si>
  <si>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</si>
  <si>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</si>
  <si>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</si>
  <si>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</si>
  <si>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</si>
  <si>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</si>
  <si>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</si>
  <si>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</si>
  <si>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</si>
  <si>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</si>
  <si>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</si>
  <si>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</si>
  <si>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</si>
  <si>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</si>
  <si>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</si>
  <si>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</si>
  <si>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</si>
  <si>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</si>
  <si>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</si>
  <si>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</si>
  <si>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</si>
  <si>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</si>
  <si>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</si>
  <si>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</si>
  <si>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</si>
  <si>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</si>
  <si>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</si>
  <si>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</si>
  <si>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</si>
  <si>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</si>
  <si>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</si>
  <si>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</si>
  <si>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</si>
  <si>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</si>
  <si>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</si>
  <si>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</si>
  <si>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</si>
  <si>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</si>
  <si>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</si>
  <si>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</si>
  <si>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</si>
  <si>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</si>
  <si>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</si>
  <si>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</si>
  <si>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</si>
  <si>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</si>
  <si>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</si>
  <si>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</si>
  <si>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</si>
  <si>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</si>
  <si>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</si>
  <si>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</si>
  <si>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</si>
  <si>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</si>
  <si>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</si>
  <si>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</si>
  <si>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</si>
  <si>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</si>
  <si>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</si>
  <si>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</si>
  <si>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</si>
  <si>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</si>
  <si>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</si>
  <si>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</si>
  <si>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</si>
  <si>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</si>
  <si>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</si>
  <si>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</si>
  <si>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</si>
  <si>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</si>
  <si>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</si>
  <si>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</si>
  <si>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</si>
  <si>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</si>
  <si>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</si>
  <si>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</si>
  <si>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</si>
  <si>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</si>
  <si>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</si>
  <si>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</si>
  <si>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</si>
  <si>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</si>
  <si>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</si>
  <si>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</si>
  <si>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</si>
  <si>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</si>
  <si>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</si>
  <si>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</si>
  <si>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</si>
  <si>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</si>
  <si>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</si>
  <si>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</si>
  <si>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</si>
  <si>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</si>
  <si>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</si>
  <si>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</si>
  <si>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</si>
  <si>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</si>
  <si>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</si>
  <si>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</si>
  <si>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</si>
  <si>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</si>
  <si>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</si>
  <si>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</si>
  <si>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</si>
  <si>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</si>
  <si>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</si>
  <si>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</si>
  <si>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</si>
  <si>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</si>
  <si>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</si>
  <si>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</si>
  <si>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</si>
  <si>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福島県福島市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</si>
  <si>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</si>
  <si>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</si>
  <si>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</si>
  <si>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</si>
  <si>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</si>
  <si>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</si>
  <si>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</si>
  <si>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</si>
  <si>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</si>
  <si>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</si>
  <si>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</si>
  <si>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</si>
  <si>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</si>
  <si>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</si>
  <si>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</si>
  <si>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</si>
  <si>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</si>
  <si>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</si>
  <si>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</si>
  <si>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</si>
  <si>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</si>
  <si>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</si>
  <si>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</si>
  <si>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</si>
  <si>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</si>
  <si>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</si>
  <si>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</si>
  <si>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</si>
  <si>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</si>
  <si>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</si>
  <si>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</si>
  <si>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</si>
  <si>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</si>
  <si>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</si>
  <si>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</si>
  <si>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</si>
  <si>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</si>
  <si>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</si>
  <si>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</si>
  <si>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</si>
  <si>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</si>
  <si>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</si>
  <si>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</si>
  <si>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</si>
  <si>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</si>
  <si>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</si>
  <si>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</si>
  <si>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</si>
  <si>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</si>
  <si>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</si>
  <si>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</si>
  <si>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</si>
  <si>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</si>
  <si>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</si>
  <si>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</si>
  <si>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</si>
  <si>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</si>
  <si>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</si>
  <si>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</si>
  <si>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</si>
  <si>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</si>
  <si>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</si>
  <si>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</si>
  <si>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</si>
  <si>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</si>
  <si>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</si>
  <si>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</si>
  <si>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</si>
  <si>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</si>
  <si>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</si>
  <si>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</si>
  <si>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</si>
  <si>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</si>
  <si>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</si>
  <si>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</si>
  <si>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</si>
  <si>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</si>
  <si>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</si>
  <si>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</si>
  <si>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</si>
  <si>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</si>
  <si>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</si>
  <si>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</si>
  <si>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</si>
  <si>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</si>
  <si>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</si>
  <si>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</si>
  <si>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</si>
  <si>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</si>
  <si>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</si>
  <si>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</si>
  <si>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</si>
  <si>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</si>
  <si>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</si>
  <si>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</si>
  <si>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</si>
  <si>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</si>
  <si>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</si>
  <si>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</si>
  <si>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</si>
  <si>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</si>
  <si>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</si>
  <si>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</si>
  <si>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</si>
  <si>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</si>
  <si>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</si>
  <si>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</si>
  <si>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</si>
  <si>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</si>
  <si>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</si>
  <si>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</si>
  <si>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</si>
  <si>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</si>
  <si>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</si>
  <si>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</si>
  <si>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</si>
  <si>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</si>
  <si>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</si>
  <si>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</si>
  <si>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</si>
  <si>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</si>
  <si>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</si>
  <si>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</si>
  <si>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</si>
  <si>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</si>
  <si>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</si>
  <si>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</si>
  <si>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</si>
  <si>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</si>
  <si>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</si>
  <si>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</si>
  <si>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</si>
  <si>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</si>
  <si>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</si>
  <si>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</si>
  <si>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</si>
  <si>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</si>
  <si>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</si>
  <si>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</si>
  <si>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</si>
  <si>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</si>
  <si>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</si>
  <si>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</si>
  <si>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</si>
  <si>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</si>
  <si>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</si>
  <si>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</si>
  <si>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</si>
  <si>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</si>
  <si>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福島県福島市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</si>
  <si>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</si>
  <si>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</si>
  <si>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</si>
  <si>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</si>
  <si>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</si>
  <si>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</si>
  <si>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</si>
  <si>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</si>
  <si>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</si>
  <si>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</si>
  <si>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</si>
  <si>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</si>
  <si>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</si>
  <si>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</si>
  <si>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</si>
  <si>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</si>
  <si>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</si>
  <si>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</si>
  <si>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</si>
  <si>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</si>
  <si>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庁舎整備基金運用特別会計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</si>
  <si>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</si>
  <si>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</si>
  <si>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</si>
  <si>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</si>
  <si>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</si>
  <si>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</si>
  <si>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</si>
  <si>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</si>
  <si>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</si>
  <si>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</si>
  <si>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</si>
  <si>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</si>
  <si>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</si>
  <si>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</si>
  <si>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</si>
  <si>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</si>
  <si>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水道事業会計</t>
    <phoneticPr fontId="5"/>
  </si>
  <si>
    <t>法適用企業</t>
    <phoneticPr fontId="5"/>
  </si>
  <si>
    <t>中央卸売市場事業費特別会計</t>
    <phoneticPr fontId="5"/>
  </si>
  <si>
    <t>法非適用企業</t>
    <phoneticPr fontId="5"/>
  </si>
  <si>
    <t>下水道事業費特別会計</t>
    <phoneticPr fontId="5"/>
  </si>
  <si>
    <t>農業集落排水事業費特別会計</t>
    <phoneticPr fontId="5"/>
  </si>
  <si>
    <t>土地区画整理事業費特別会計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</si>
  <si>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</si>
  <si>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</si>
  <si>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</si>
  <si>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</si>
  <si>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</si>
  <si>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</si>
  <si>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</si>
  <si>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</si>
  <si>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</si>
  <si>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</si>
  <si>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</si>
  <si>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</si>
  <si>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</si>
  <si>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</si>
  <si>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</si>
  <si>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</si>
  <si>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</si>
  <si>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</si>
  <si>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</si>
  <si>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</si>
  <si>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</si>
  <si>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</si>
  <si>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</si>
  <si>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</si>
  <si>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</si>
  <si>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</si>
  <si>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</si>
  <si>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</si>
  <si>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</si>
  <si>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</si>
  <si>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</si>
  <si>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</si>
  <si>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</si>
  <si>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</si>
  <si>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</si>
  <si>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</si>
  <si>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</si>
  <si>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</si>
  <si>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</si>
  <si>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</si>
  <si>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</si>
  <si>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</si>
  <si>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</si>
  <si>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</si>
  <si>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</si>
  <si>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</si>
  <si>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</si>
  <si>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</si>
  <si>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</si>
  <si>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</si>
  <si>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</si>
  <si>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</si>
  <si>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</si>
  <si>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</si>
  <si>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</si>
  <si>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</si>
  <si>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</si>
  <si>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</si>
  <si>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</si>
  <si>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</si>
  <si>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</si>
  <si>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</si>
  <si>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</si>
  <si>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</si>
  <si>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</si>
  <si>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</si>
  <si>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</si>
  <si>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</si>
  <si>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</si>
  <si>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</si>
  <si>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</si>
  <si>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</si>
  <si>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</si>
  <si>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</si>
  <si>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</si>
  <si>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</si>
  <si>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</si>
  <si>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</si>
  <si>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</si>
  <si>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</si>
  <si>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</si>
  <si>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</si>
  <si>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</si>
  <si>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</si>
  <si>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</si>
  <si>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</si>
  <si>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</si>
  <si>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</si>
  <si>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</si>
  <si>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</si>
  <si>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</si>
  <si>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</si>
  <si>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</si>
  <si>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</si>
  <si>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</si>
  <si>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</si>
  <si>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</si>
  <si>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</si>
  <si>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</si>
  <si>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</si>
  <si>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</si>
  <si>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</si>
  <si>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</si>
  <si>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</si>
  <si>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</si>
  <si>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</si>
  <si>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</si>
  <si>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</si>
  <si>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</si>
  <si>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</si>
  <si>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</si>
  <si>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</si>
  <si>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</si>
  <si>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</si>
  <si>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</si>
  <si>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</si>
  <si>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</si>
  <si>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</si>
  <si>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</si>
  <si>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</si>
  <si>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</si>
  <si>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</si>
  <si>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</si>
  <si>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</si>
  <si>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</si>
  <si>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</si>
  <si>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</si>
  <si>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</si>
  <si>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</si>
  <si>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</si>
  <si>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</si>
  <si>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</si>
  <si>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</si>
  <si>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</si>
  <si>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</si>
  <si>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下水道事業費特別会計</t>
  </si>
  <si>
    <t>国民健康保険事業費特別会計</t>
  </si>
  <si>
    <t>介護保険事業費特別会計</t>
  </si>
  <si>
    <t>土地区画整理事業費特別会計</t>
  </si>
  <si>
    <t>農業集落排水事業費特別会計</t>
  </si>
  <si>
    <t>中央卸売市場事業費特別会計</t>
  </si>
  <si>
    <t>その他会計（赤字）</t>
  </si>
  <si>
    <t>その他会計（黒字）</t>
  </si>
  <si>
    <t>-</t>
    <phoneticPr fontId="2"/>
  </si>
  <si>
    <t>-</t>
    <phoneticPr fontId="2"/>
  </si>
  <si>
    <t>-</t>
    <phoneticPr fontId="2"/>
  </si>
  <si>
    <t>-</t>
    <phoneticPr fontId="2"/>
  </si>
  <si>
    <t>-</t>
    <phoneticPr fontId="2"/>
  </si>
  <si>
    <t>法非適用(宅造)</t>
    <rPh sb="5" eb="6">
      <t>タク</t>
    </rPh>
    <rPh sb="6" eb="7">
      <t>ゾウ</t>
    </rPh>
    <phoneticPr fontId="5"/>
  </si>
  <si>
    <t>伊達地方衛生処理組合　一般会計</t>
    <rPh sb="0" eb="2">
      <t>ダテ</t>
    </rPh>
    <rPh sb="2" eb="4">
      <t>チホウ</t>
    </rPh>
    <rPh sb="4" eb="5">
      <t>エイ</t>
    </rPh>
    <rPh sb="5" eb="6">
      <t>セイ</t>
    </rPh>
    <rPh sb="6" eb="8">
      <t>ショリ</t>
    </rPh>
    <rPh sb="8" eb="10">
      <t>クミアイ</t>
    </rPh>
    <rPh sb="11" eb="13">
      <t>イッパン</t>
    </rPh>
    <rPh sb="13" eb="15">
      <t>カイケイ</t>
    </rPh>
    <phoneticPr fontId="2"/>
  </si>
  <si>
    <t>伊達地方衛生処理組合　ごみ処理事業費特別会計</t>
    <rPh sb="0" eb="2">
      <t>ダテ</t>
    </rPh>
    <rPh sb="2" eb="4">
      <t>チホウ</t>
    </rPh>
    <rPh sb="4" eb="5">
      <t>エイ</t>
    </rPh>
    <rPh sb="5" eb="6">
      <t>セイ</t>
    </rPh>
    <rPh sb="6" eb="8">
      <t>ショリ</t>
    </rPh>
    <rPh sb="8" eb="10">
      <t>クミアイ</t>
    </rPh>
    <rPh sb="13" eb="15">
      <t>ショリ</t>
    </rPh>
    <rPh sb="15" eb="17">
      <t>ジギョウ</t>
    </rPh>
    <rPh sb="17" eb="18">
      <t>ヒ</t>
    </rPh>
    <rPh sb="18" eb="20">
      <t>トクベツ</t>
    </rPh>
    <rPh sb="20" eb="21">
      <t>カイ</t>
    </rPh>
    <rPh sb="21" eb="22">
      <t>ケイ</t>
    </rPh>
    <phoneticPr fontId="2"/>
  </si>
  <si>
    <t>伊達地方衛生処理組合　し尿処理事業費特別会計</t>
    <rPh sb="0" eb="2">
      <t>ダテ</t>
    </rPh>
    <rPh sb="2" eb="4">
      <t>チホウ</t>
    </rPh>
    <rPh sb="4" eb="5">
      <t>エイ</t>
    </rPh>
    <rPh sb="5" eb="6">
      <t>セイ</t>
    </rPh>
    <rPh sb="6" eb="8">
      <t>ショリ</t>
    </rPh>
    <rPh sb="8" eb="10">
      <t>クミアイ</t>
    </rPh>
    <rPh sb="12" eb="13">
      <t>ニョウ</t>
    </rPh>
    <rPh sb="13" eb="15">
      <t>ショリ</t>
    </rPh>
    <rPh sb="15" eb="17">
      <t>ジギョウ</t>
    </rPh>
    <rPh sb="17" eb="18">
      <t>ヒ</t>
    </rPh>
    <rPh sb="18" eb="20">
      <t>トクベツ</t>
    </rPh>
    <rPh sb="20" eb="21">
      <t>カイ</t>
    </rPh>
    <rPh sb="21" eb="22">
      <t>ケイ</t>
    </rPh>
    <phoneticPr fontId="2"/>
  </si>
  <si>
    <t>川俣方部衛生処理組合　一般会計</t>
    <rPh sb="0" eb="2">
      <t>カワマタ</t>
    </rPh>
    <rPh sb="2" eb="3">
      <t>ホウ</t>
    </rPh>
    <rPh sb="3" eb="4">
      <t>ブ</t>
    </rPh>
    <rPh sb="4" eb="5">
      <t>エイ</t>
    </rPh>
    <rPh sb="5" eb="6">
      <t>セイ</t>
    </rPh>
    <rPh sb="6" eb="8">
      <t>ショリ</t>
    </rPh>
    <rPh sb="8" eb="10">
      <t>クミアイ</t>
    </rPh>
    <rPh sb="11" eb="13">
      <t>イッパン</t>
    </rPh>
    <rPh sb="13" eb="15">
      <t>カイケイ</t>
    </rPh>
    <phoneticPr fontId="2"/>
  </si>
  <si>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</si>
  <si>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</si>
  <si>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1">
      <t>カイ</t>
    </rPh>
    <rPh sb="21" eb="22">
      <t>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</si>
  <si>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3">
      <t>カイ</t>
    </rPh>
    <rPh sb="23" eb="24">
      <t>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</si>
  <si>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</si>
  <si>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2">
      <t>カイ</t>
    </rPh>
    <rPh sb="22" eb="23">
      <t>ケイ</t>
    </rPh>
    <phoneticPr fontId="2"/>
  </si>
  <si>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</si>
  <si>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5">
      <t>カイ</t>
    </rPh>
    <rPh sb="25" eb="26">
      <t>ケイ</t>
    </rPh>
    <phoneticPr fontId="2"/>
  </si>
  <si>
    <t>福島地方水道用水供給企業団　福島地方水道用水供給事業</t>
    <rPh sb="0" eb="2">
      <t>フクシマ</t>
    </rPh>
    <rPh sb="2" eb="4">
      <t>チホウ</t>
    </rPh>
    <rPh sb="4" eb="6">
      <t>スイドウ</t>
    </rPh>
    <rPh sb="6" eb="8">
      <t>ヨウスイ</t>
    </rPh>
    <rPh sb="8" eb="10">
      <t>キョウキュウ</t>
    </rPh>
    <rPh sb="10" eb="12">
      <t>キギョウ</t>
    </rPh>
    <rPh sb="12" eb="13">
      <t>ダン</t>
    </rPh>
    <rPh sb="14" eb="16">
      <t>フクシマ</t>
    </rPh>
    <rPh sb="16" eb="18">
      <t>チホウ</t>
    </rPh>
    <rPh sb="18" eb="20">
      <t>スイドウ</t>
    </rPh>
    <rPh sb="20" eb="22">
      <t>ヨウスイ</t>
    </rPh>
    <rPh sb="22" eb="24">
      <t>キョウキュウ</t>
    </rPh>
    <rPh sb="24" eb="26">
      <t>ジギョウ</t>
    </rPh>
    <phoneticPr fontId="2"/>
  </si>
  <si>
    <t>福島地方土地開発公社</t>
    <rPh sb="0" eb="2">
      <t>フクシマ</t>
    </rPh>
    <rPh sb="2" eb="4">
      <t>チホウ</t>
    </rPh>
    <rPh sb="4" eb="6">
      <t>トチ</t>
    </rPh>
    <rPh sb="6" eb="8">
      <t>カイハツ</t>
    </rPh>
    <rPh sb="8" eb="10">
      <t>コウシャ</t>
    </rPh>
    <phoneticPr fontId="24"/>
  </si>
  <si>
    <t>（公財）福島市スポーツ振興公社</t>
    <rPh sb="1" eb="2">
      <t>コウ</t>
    </rPh>
    <rPh sb="2" eb="3">
      <t>ザイ</t>
    </rPh>
    <rPh sb="4" eb="7">
      <t>フクシマシ</t>
    </rPh>
    <rPh sb="11" eb="13">
      <t>シンコウ</t>
    </rPh>
    <rPh sb="13" eb="15">
      <t>コウシャ</t>
    </rPh>
    <phoneticPr fontId="24"/>
  </si>
  <si>
    <t>福島市観光開発（株）</t>
    <rPh sb="0" eb="3">
      <t>フクシマシ</t>
    </rPh>
    <rPh sb="3" eb="5">
      <t>カンコウ</t>
    </rPh>
    <rPh sb="5" eb="7">
      <t>カイハツ</t>
    </rPh>
    <rPh sb="8" eb="9">
      <t>カブ</t>
    </rPh>
    <phoneticPr fontId="24"/>
  </si>
  <si>
    <t>（株）福島まちづくりセンター</t>
    <rPh sb="1" eb="2">
      <t>カブ</t>
    </rPh>
    <rPh sb="3" eb="5">
      <t>フクシマ</t>
    </rPh>
    <phoneticPr fontId="24"/>
  </si>
  <si>
    <t>（株）福島テクノサービスセンター</t>
    <rPh sb="1" eb="2">
      <t>カブ</t>
    </rPh>
    <rPh sb="3" eb="5">
      <t>フクシマ</t>
    </rPh>
    <phoneticPr fontId="24"/>
  </si>
  <si>
    <t>（株）飯野町振興公社</t>
    <rPh sb="1" eb="2">
      <t>カブ</t>
    </rPh>
    <rPh sb="3" eb="6">
      <t>イイノマチ</t>
    </rPh>
    <rPh sb="6" eb="8">
      <t>シンコウ</t>
    </rPh>
    <rPh sb="8" eb="10">
      <t>コウシャ</t>
    </rPh>
    <phoneticPr fontId="24"/>
  </si>
  <si>
    <t>阿武隈急行（株）</t>
    <rPh sb="0" eb="3">
      <t>アブクマ</t>
    </rPh>
    <rPh sb="3" eb="5">
      <t>キュウコウ</t>
    </rPh>
    <rPh sb="6" eb="7">
      <t>カブ</t>
    </rPh>
    <phoneticPr fontId="24"/>
  </si>
  <si>
    <t>（公財）福島市振興公社</t>
    <rPh sb="1" eb="2">
      <t>オオヤケ</t>
    </rPh>
    <rPh sb="2" eb="3">
      <t>ザイ</t>
    </rPh>
    <rPh sb="4" eb="7">
      <t>フクシマシ</t>
    </rPh>
    <rPh sb="7" eb="9">
      <t>シンコウ</t>
    </rPh>
    <rPh sb="9" eb="11">
      <t>コウシャ</t>
    </rPh>
    <phoneticPr fontId="24"/>
  </si>
  <si>
    <t>（一財）福島市中小企業福祉サポートセンター</t>
    <rPh sb="1" eb="2">
      <t>イチ</t>
    </rPh>
    <rPh sb="2" eb="3">
      <t>ザイ</t>
    </rPh>
    <rPh sb="4" eb="7">
      <t>フクシマシ</t>
    </rPh>
    <rPh sb="7" eb="9">
      <t>チュウショウ</t>
    </rPh>
    <rPh sb="9" eb="11">
      <t>キギョウ</t>
    </rPh>
    <rPh sb="11" eb="13">
      <t>フクシ</t>
    </rPh>
    <phoneticPr fontId="24"/>
  </si>
  <si>
    <t>（公財）福島県青少年育成・男女共生推進機構</t>
    <rPh sb="1" eb="2">
      <t>オオヤケ</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24"/>
  </si>
  <si>
    <t>-</t>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</si>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</sst>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51540</c:v>
                </c:pt>
                <c:pt idx="1">
                  <c:v>50804</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28223</c:v>
                </c:pt>
                <c:pt idx="1">
                  <c:v>50493</c:v>
                </c:pt>
                <c:pt idx="2">
                  <c:v>17358</c:v>
                </c:pt>
                <c:pt idx="3">
                  <c:v>27531</c:v>
                </c:pt>
                <c:pt idx="4">
                  <c:v>33788</c:v>
                </c:pt>
              </c:numCache>
            </c:numRef>
          </c:val>
          <c:smooth val="0"/>
        </c:ser>
        <c:dLbls>
          <c:showLegendKey val="0"/>
          <c:showVal val="0"/>
          <c:showCatName val="0"/>
          <c:showSerName val="0"/>
          <c:showPercent val="0"/>
          <c:showBubbleSize val="0"/>
        </c:dLbls>
        <c:marker val="1"/>
        <c:smooth val="0"/>
        <c:axId val="114833280"/>
        <c:axId val="114851840"/>
      </c:lineChart>
      <c:catAx>
        <c:axId val="1148332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851840"/>
        <c:crosses val="autoZero"/>
        <c:auto val="1"/>
        <c:lblAlgn val="ctr"/>
        <c:lblOffset val="100"/>
        <c:tickLblSkip val="1"/>
        <c:tickMarkSkip val="1"/>
        <c:noMultiLvlLbl val="0"/>
      </c:catAx>
      <c:valAx>
        <c:axId val="1148518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833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5.24</c:v>
                </c:pt>
                <c:pt idx="1">
                  <c:v>3.56</c:v>
                </c:pt>
                <c:pt idx="2">
                  <c:v>9.52</c:v>
                </c:pt>
                <c:pt idx="3">
                  <c:v>8.7100000000000009</c:v>
                </c:pt>
                <c:pt idx="4">
                  <c:v>8.07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3.84</c:v>
                </c:pt>
                <c:pt idx="1">
                  <c:v>8.81</c:v>
                </c:pt>
                <c:pt idx="2">
                  <c:v>9.0500000000000007</c:v>
                </c:pt>
                <c:pt idx="3">
                  <c:v>13.6</c:v>
                </c:pt>
                <c:pt idx="4">
                  <c:v>14.28</c:v>
                </c:pt>
              </c:numCache>
            </c:numRef>
          </c:val>
        </c:ser>
        <c:dLbls>
          <c:showLegendKey val="0"/>
          <c:showVal val="0"/>
          <c:showCatName val="0"/>
          <c:showSerName val="0"/>
          <c:showPercent val="0"/>
          <c:showBubbleSize val="0"/>
        </c:dLbls>
        <c:gapWidth val="250"/>
        <c:overlap val="100"/>
        <c:axId val="118150272"/>
        <c:axId val="118152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0.38</c:v>
                </c:pt>
                <c:pt idx="1">
                  <c:v>3.56</c:v>
                </c:pt>
                <c:pt idx="2">
                  <c:v>6.33</c:v>
                </c:pt>
                <c:pt idx="3">
                  <c:v>3.42</c:v>
                </c:pt>
                <c:pt idx="4">
                  <c:v>0.5</c:v>
                </c:pt>
              </c:numCache>
            </c:numRef>
          </c:val>
          <c:smooth val="0"/>
        </c:ser>
        <c:dLbls>
          <c:showLegendKey val="0"/>
          <c:showVal val="0"/>
          <c:showCatName val="0"/>
          <c:showSerName val="0"/>
          <c:showPercent val="0"/>
          <c:showBubbleSize val="0"/>
        </c:dLbls>
        <c:marker val="1"/>
        <c:smooth val="0"/>
        <c:axId val="118150272"/>
        <c:axId val="118152192"/>
      </c:lineChart>
      <c:catAx>
        <c:axId val="11815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152192"/>
        <c:crosses val="autoZero"/>
        <c:auto val="1"/>
        <c:lblAlgn val="ctr"/>
        <c:lblOffset val="100"/>
        <c:tickLblSkip val="1"/>
        <c:tickMarkSkip val="1"/>
        <c:noMultiLvlLbl val="0"/>
      </c:catAx>
      <c:valAx>
        <c:axId val="118152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5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中央卸売市場事業費特別会計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7.0000000000000007E-2</c:v>
                </c:pt>
                <c:pt idx="2">
                  <c:v>#N/A</c:v>
                </c:pt>
                <c:pt idx="3">
                  <c:v>0.13</c:v>
                </c:pt>
                <c:pt idx="4">
                  <c:v>#N/A</c:v>
                </c:pt>
                <c:pt idx="5">
                  <c:v>0.05</c:v>
                </c:pt>
                <c:pt idx="6">
                  <c:v>#N/A</c:v>
                </c:pt>
                <c:pt idx="7">
                  <c:v>0.02</c:v>
                </c:pt>
                <c:pt idx="8">
                  <c:v>#N/A</c:v>
                </c:pt>
                <c:pt idx="9">
                  <c:v>0.03</c:v>
                </c:pt>
              </c:numCache>
            </c:numRef>
          </c:val>
        </c:ser>
        <c:ser>
          <c:idx val="3"/>
          <c:order val="3"/>
          <c:tx>
            <c:strRef>
              <c:f>データシート!$A$30</c:f>
              <c:strCache>
                <c:ptCount val="1"/>
                <c:pt idx="0">
                  <c:v>農業集落排水事業費特別会計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0.02</c:v>
                </c:pt>
                <c:pt idx="4">
                  <c:v>#N/A</c:v>
                </c:pt>
                <c:pt idx="5">
                  <c:v>0.05</c:v>
                </c:pt>
                <c:pt idx="6">
                  <c:v>#N/A</c:v>
                </c:pt>
                <c:pt idx="7">
                  <c:v>0.13</c:v>
                </c:pt>
                <c:pt idx="8">
                  <c:v>#N/A</c:v>
                </c:pt>
                <c:pt idx="9">
                  <c:v>7.0000000000000007E-2</c:v>
                </c:pt>
              </c:numCache>
            </c:numRef>
          </c:val>
        </c:ser>
        <c:ser>
          <c:idx val="4"/>
          <c:order val="4"/>
          <c:tx>
            <c:strRef>
              <c:f>データシート!$A$31</c:f>
              <c:strCache>
                <c:ptCount val="1"/>
                <c:pt idx="0">
                  <c:v>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0.64</c:v>
                </c:pt>
                <c:pt idx="2">
                  <c:v>#N/A</c:v>
                </c:pt>
                <c:pt idx="3">
                  <c:v>0.92</c:v>
                </c:pt>
                <c:pt idx="4">
                  <c:v>#N/A</c:v>
                </c:pt>
                <c:pt idx="5">
                  <c:v>0.79</c:v>
                </c:pt>
                <c:pt idx="6">
                  <c:v>#N/A</c:v>
                </c:pt>
                <c:pt idx="7">
                  <c:v>0.47</c:v>
                </c:pt>
                <c:pt idx="8">
                  <c:v>#N/A</c:v>
                </c:pt>
                <c:pt idx="9">
                  <c:v>0.12</c:v>
                </c:pt>
              </c:numCache>
            </c:numRef>
          </c:val>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0.26</c:v>
                </c:pt>
                <c:pt idx="2">
                  <c:v>#N/A</c:v>
                </c:pt>
                <c:pt idx="3">
                  <c:v>0.05</c:v>
                </c:pt>
                <c:pt idx="4">
                  <c:v>#N/A</c:v>
                </c:pt>
                <c:pt idx="5">
                  <c:v>0.25</c:v>
                </c:pt>
                <c:pt idx="6">
                  <c:v>#N/A</c:v>
                </c:pt>
                <c:pt idx="7">
                  <c:v>0.51</c:v>
                </c:pt>
                <c:pt idx="8">
                  <c:v>#N/A</c:v>
                </c:pt>
                <c:pt idx="9">
                  <c:v>0.36</c:v>
                </c:pt>
              </c:numCache>
            </c:numRef>
          </c:val>
        </c:ser>
        <c:ser>
          <c:idx val="6"/>
          <c:order val="6"/>
          <c:tx>
            <c:strRef>
              <c:f>データシート!$A$33</c:f>
              <c:strCache>
                <c:ptCount val="1"/>
                <c:pt idx="0">
                  <c:v>国民健康保険事業費特別会計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1.59</c:v>
                </c:pt>
                <c:pt idx="2">
                  <c:v>#N/A</c:v>
                </c:pt>
                <c:pt idx="3">
                  <c:v>0.3</c:v>
                </c:pt>
                <c:pt idx="4">
                  <c:v>#N/A</c:v>
                </c:pt>
                <c:pt idx="5">
                  <c:v>1.53</c:v>
                </c:pt>
                <c:pt idx="6">
                  <c:v>#N/A</c:v>
                </c:pt>
                <c:pt idx="7">
                  <c:v>2.39</c:v>
                </c:pt>
                <c:pt idx="8">
                  <c:v>#N/A</c:v>
                </c:pt>
                <c:pt idx="9">
                  <c:v>2.2799999999999998</c:v>
                </c:pt>
              </c:numCache>
            </c:numRef>
          </c:val>
        </c:ser>
        <c:ser>
          <c:idx val="7"/>
          <c:order val="7"/>
          <c:tx>
            <c:strRef>
              <c:f>データシート!$A$34</c:f>
              <c:strCache>
                <c:ptCount val="1"/>
                <c:pt idx="0">
                  <c:v>下水道事業費特別会計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0.82</c:v>
                </c:pt>
                <c:pt idx="2">
                  <c:v>#N/A</c:v>
                </c:pt>
                <c:pt idx="3">
                  <c:v>0.37</c:v>
                </c:pt>
                <c:pt idx="4">
                  <c:v>#N/A</c:v>
                </c:pt>
                <c:pt idx="5">
                  <c:v>0.57999999999999996</c:v>
                </c:pt>
                <c:pt idx="6">
                  <c:v>#N/A</c:v>
                </c:pt>
                <c:pt idx="7">
                  <c:v>2.06</c:v>
                </c:pt>
                <c:pt idx="8">
                  <c:v>#N/A</c:v>
                </c:pt>
                <c:pt idx="9">
                  <c:v>2.56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6.66</c:v>
                </c:pt>
                <c:pt idx="2">
                  <c:v>#N/A</c:v>
                </c:pt>
                <c:pt idx="3">
                  <c:v>5.6</c:v>
                </c:pt>
                <c:pt idx="4">
                  <c:v>#N/A</c:v>
                </c:pt>
                <c:pt idx="5">
                  <c:v>4.7300000000000004</c:v>
                </c:pt>
                <c:pt idx="6">
                  <c:v>#N/A</c:v>
                </c:pt>
                <c:pt idx="7">
                  <c:v>5.15</c:v>
                </c:pt>
                <c:pt idx="8">
                  <c:v>#N/A</c:v>
                </c:pt>
                <c:pt idx="9">
                  <c:v>5.53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5.23</c:v>
                </c:pt>
                <c:pt idx="2">
                  <c:v>#N/A</c:v>
                </c:pt>
                <c:pt idx="3">
                  <c:v>3.55</c:v>
                </c:pt>
                <c:pt idx="4">
                  <c:v>#N/A</c:v>
                </c:pt>
                <c:pt idx="5">
                  <c:v>9.51</c:v>
                </c:pt>
                <c:pt idx="6">
                  <c:v>#N/A</c:v>
                </c:pt>
                <c:pt idx="7">
                  <c:v>8.6999999999999993</c:v>
                </c:pt>
                <c:pt idx="8">
                  <c:v>#N/A</c:v>
                </c:pt>
                <c:pt idx="9">
                  <c:v>8.07</c:v>
                </c:pt>
              </c:numCache>
            </c:numRef>
          </c:val>
        </c:ser>
        <c:dLbls>
          <c:showLegendKey val="0"/>
          <c:showVal val="0"/>
          <c:showCatName val="0"/>
          <c:showSerName val="0"/>
          <c:showPercent val="0"/>
          <c:showBubbleSize val="0"/>
        </c:dLbls>
        <c:gapWidth val="150"/>
        <c:overlap val="100"/>
        <c:axId val="106613760"/>
        <c:axId val="106619648"/>
      </c:barChart>
      <c:catAx>
        <c:axId val="10661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619648"/>
        <c:crosses val="autoZero"/>
        <c:auto val="1"/>
        <c:lblAlgn val="ctr"/>
        <c:lblOffset val="100"/>
        <c:tickLblSkip val="1"/>
        <c:tickMarkSkip val="1"/>
        <c:noMultiLvlLbl val="0"/>
      </c:catAx>
      <c:valAx>
        <c:axId val="106619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13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11406</c:v>
                </c:pt>
                <c:pt idx="5">
                  <c:v>11376</c:v>
                </c:pt>
                <c:pt idx="8">
                  <c:v>11590</c:v>
                </c:pt>
                <c:pt idx="11">
                  <c:v>10836</c:v>
                </c:pt>
                <c:pt idx="14">
                  <c:v>10687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911</c:v>
                </c:pt>
                <c:pt idx="3">
                  <c:v>742</c:v>
                </c:pt>
                <c:pt idx="6">
                  <c:v>539</c:v>
                </c:pt>
                <c:pt idx="9">
                  <c:v>254</c:v>
                </c:pt>
                <c:pt idx="12">
                  <c:v>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12</c:v>
                </c:pt>
                <c:pt idx="3">
                  <c:v>13</c:v>
                </c:pt>
                <c:pt idx="6">
                  <c:v>18</c:v>
                </c:pt>
                <c:pt idx="9">
                  <c:v>21</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3891</c:v>
                </c:pt>
                <c:pt idx="3">
                  <c:v>3682</c:v>
                </c:pt>
                <c:pt idx="6">
                  <c:v>3800</c:v>
                </c:pt>
                <c:pt idx="9">
                  <c:v>3382</c:v>
                </c:pt>
                <c:pt idx="12">
                  <c:v>3259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17</c:v>
                </c:pt>
                <c:pt idx="3">
                  <c:v>17</c:v>
                </c:pt>
                <c:pt idx="6">
                  <c:v>17</c:v>
                </c:pt>
                <c:pt idx="9">
                  <c:v>17</c:v>
                </c:pt>
                <c:pt idx="12">
                  <c:v>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9644</c:v>
                </c:pt>
                <c:pt idx="3">
                  <c:v>9324</c:v>
                </c:pt>
                <c:pt idx="6">
                  <c:v>9605</c:v>
                </c:pt>
                <c:pt idx="9">
                  <c:v>9590</c:v>
                </c:pt>
                <c:pt idx="12">
                  <c:v>9096</c:v>
                </c:pt>
              </c:numCache>
            </c:numRef>
          </c:val>
        </c:ser>
        <c:dLbls>
          <c:showLegendKey val="0"/>
          <c:showVal val="0"/>
          <c:showCatName val="0"/>
          <c:showSerName val="0"/>
          <c:showPercent val="0"/>
          <c:showBubbleSize val="0"/>
        </c:dLbls>
        <c:gapWidth val="100"/>
        <c:overlap val="100"/>
        <c:axId val="117324032"/>
        <c:axId val="117334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3069</c:v>
                </c:pt>
                <c:pt idx="2">
                  <c:v>#N/A</c:v>
                </c:pt>
                <c:pt idx="3">
                  <c:v>#N/A</c:v>
                </c:pt>
                <c:pt idx="4">
                  <c:v>2402</c:v>
                </c:pt>
                <c:pt idx="5">
                  <c:v>#N/A</c:v>
                </c:pt>
                <c:pt idx="6">
                  <c:v>#N/A</c:v>
                </c:pt>
                <c:pt idx="7">
                  <c:v>2389</c:v>
                </c:pt>
                <c:pt idx="8">
                  <c:v>#N/A</c:v>
                </c:pt>
                <c:pt idx="9">
                  <c:v>#N/A</c:v>
                </c:pt>
                <c:pt idx="10">
                  <c:v>2428</c:v>
                </c:pt>
                <c:pt idx="11">
                  <c:v>#N/A</c:v>
                </c:pt>
                <c:pt idx="12">
                  <c:v>#N/A</c:v>
                </c:pt>
                <c:pt idx="13">
                  <c:v>1766</c:v>
                </c:pt>
                <c:pt idx="14">
                  <c:v>#N/A</c:v>
                </c:pt>
              </c:numCache>
            </c:numRef>
          </c:val>
          <c:smooth val="0"/>
        </c:ser>
        <c:dLbls>
          <c:showLegendKey val="0"/>
          <c:showVal val="0"/>
          <c:showCatName val="0"/>
          <c:showSerName val="0"/>
          <c:showPercent val="0"/>
          <c:showBubbleSize val="0"/>
        </c:dLbls>
        <c:marker val="1"/>
        <c:smooth val="0"/>
        <c:axId val="117324032"/>
        <c:axId val="117334400"/>
      </c:lineChart>
      <c:catAx>
        <c:axId val="11732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334400"/>
        <c:crosses val="autoZero"/>
        <c:auto val="1"/>
        <c:lblAlgn val="ctr"/>
        <c:lblOffset val="100"/>
        <c:tickLblSkip val="1"/>
        <c:tickMarkSkip val="1"/>
        <c:noMultiLvlLbl val="0"/>
      </c:catAx>
      <c:valAx>
        <c:axId val="11733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2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101139</c:v>
                </c:pt>
                <c:pt idx="5">
                  <c:v>100764</c:v>
                </c:pt>
                <c:pt idx="8">
                  <c:v>99702</c:v>
                </c:pt>
                <c:pt idx="11">
                  <c:v>99327</c:v>
                </c:pt>
                <c:pt idx="14">
                  <c:v>98481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26134</c:v>
                </c:pt>
                <c:pt idx="5">
                  <c:v>26076</c:v>
                </c:pt>
                <c:pt idx="8">
                  <c:v>26060</c:v>
                </c:pt>
                <c:pt idx="11">
                  <c:v>22724</c:v>
                </c:pt>
                <c:pt idx="14">
                  <c:v>19148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13374</c:v>
                </c:pt>
                <c:pt idx="5">
                  <c:v>8920</c:v>
                </c:pt>
                <c:pt idx="8">
                  <c:v>12708</c:v>
                </c:pt>
                <c:pt idx="11">
                  <c:v>12545</c:v>
                </c:pt>
                <c:pt idx="14">
                  <c:v>13839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6218</c:v>
                </c:pt>
                <c:pt idx="3">
                  <c:v>6987</c:v>
                </c:pt>
                <c:pt idx="6">
                  <c:v>7435</c:v>
                </c:pt>
                <c:pt idx="9">
                  <c:v>6791</c:v>
                </c:pt>
                <c:pt idx="12">
                  <c:v>5784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21596</c:v>
                </c:pt>
                <c:pt idx="3">
                  <c:v>20553</c:v>
                </c:pt>
                <c:pt idx="6">
                  <c:v>19700</c:v>
                </c:pt>
                <c:pt idx="9">
                  <c:v>19176</c:v>
                </c:pt>
                <c:pt idx="12">
                  <c:v>18440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380</c:v>
                </c:pt>
                <c:pt idx="3">
                  <c:v>364</c:v>
                </c:pt>
                <c:pt idx="6">
                  <c:v>340</c:v>
                </c:pt>
                <c:pt idx="9">
                  <c:v>307</c:v>
                </c:pt>
                <c:pt idx="12">
                  <c:v>278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42959</c:v>
                </c:pt>
                <c:pt idx="3">
                  <c:v>43504</c:v>
                </c:pt>
                <c:pt idx="6">
                  <c:v>44864</c:v>
                </c:pt>
                <c:pt idx="9">
                  <c:v>42944</c:v>
                </c:pt>
                <c:pt idx="12">
                  <c:v>40759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2023</c:v>
                </c:pt>
                <c:pt idx="3">
                  <c:v>1236</c:v>
                </c:pt>
                <c:pt idx="6">
                  <c:v>750</c:v>
                </c:pt>
                <c:pt idx="9">
                  <c:v>145</c:v>
                </c:pt>
                <c:pt idx="12">
                  <c:v>103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89529</c:v>
                </c:pt>
                <c:pt idx="3">
                  <c:v>89166</c:v>
                </c:pt>
                <c:pt idx="6">
                  <c:v>87225</c:v>
                </c:pt>
                <c:pt idx="9">
                  <c:v>85724</c:v>
                </c:pt>
                <c:pt idx="12">
                  <c:v>83961</c:v>
                </c:pt>
              </c:numCache>
            </c:numRef>
          </c:val>
        </c:ser>
        <c:dLbls>
          <c:showLegendKey val="0"/>
          <c:showVal val="0"/>
          <c:showCatName val="0"/>
          <c:showSerName val="0"/>
          <c:showPercent val="0"/>
          <c:showBubbleSize val="0"/>
        </c:dLbls>
        <c:gapWidth val="100"/>
        <c:overlap val="100"/>
        <c:axId val="118325632"/>
        <c:axId val="118327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22058</c:v>
                </c:pt>
                <c:pt idx="2">
                  <c:v>#N/A</c:v>
                </c:pt>
                <c:pt idx="3">
                  <c:v>#N/A</c:v>
                </c:pt>
                <c:pt idx="4">
                  <c:v>26050</c:v>
                </c:pt>
                <c:pt idx="5">
                  <c:v>#N/A</c:v>
                </c:pt>
                <c:pt idx="6">
                  <c:v>#N/A</c:v>
                </c:pt>
                <c:pt idx="7">
                  <c:v>21844</c:v>
                </c:pt>
                <c:pt idx="8">
                  <c:v>#N/A</c:v>
                </c:pt>
                <c:pt idx="9">
                  <c:v>#N/A</c:v>
                </c:pt>
                <c:pt idx="10">
                  <c:v>20489</c:v>
                </c:pt>
                <c:pt idx="11">
                  <c:v>#N/A</c:v>
                </c:pt>
                <c:pt idx="12">
                  <c:v>#N/A</c:v>
                </c:pt>
                <c:pt idx="13">
                  <c:v>17857</c:v>
                </c:pt>
                <c:pt idx="14">
                  <c:v>#N/A</c:v>
                </c:pt>
              </c:numCache>
            </c:numRef>
          </c:val>
          <c:smooth val="0"/>
        </c:ser>
        <c:dLbls>
          <c:showLegendKey val="0"/>
          <c:showVal val="0"/>
          <c:showCatName val="0"/>
          <c:showSerName val="0"/>
          <c:showPercent val="0"/>
          <c:showBubbleSize val="0"/>
        </c:dLbls>
        <c:marker val="1"/>
        <c:smooth val="0"/>
        <c:axId val="118325632"/>
        <c:axId val="118327552"/>
      </c:lineChart>
      <c:catAx>
        <c:axId val="11832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327552"/>
        <c:crosses val="autoZero"/>
        <c:auto val="1"/>
        <c:lblAlgn val="ctr"/>
        <c:lblOffset val="100"/>
        <c:tickLblSkip val="1"/>
        <c:tickMarkSkip val="1"/>
        <c:noMultiLvlLbl val="0"/>
      </c:catAx>
      <c:valAx>
        <c:axId val="11832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2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285,146
283,708
767.74
157,186,575
151,234,840
4,651,686
57,674,189
85,711,291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36.5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基準財政収入額は、前年度と比べ、景気低迷による設備投資の減により固定資産税（償却資産）が減少した一方、市民税（所得割・法人税割）が増加し、全体では</a:t>
          </a:r>
          <a:r>
            <a:rPr kumimoji="1" lang="en-US" altLang="ja-JP" sz="1300">
              <a:latin typeface="ＭＳ Ｐゴシック"/>
            </a:rPr>
            <a:t>7.2</a:t>
          </a:r>
          <a:r>
            <a:rPr kumimoji="1" lang="ja-JP" altLang="en-US" sz="1300">
              <a:latin typeface="ＭＳ Ｐゴシック"/>
            </a:rPr>
            <a:t>％の増加となった。基準財政需要額は、前年度と比べ、介護サービス受給者の増加により厚生費が増加したため、全体では</a:t>
          </a:r>
          <a:r>
            <a:rPr kumimoji="1" lang="en-US" altLang="ja-JP" sz="1300">
              <a:latin typeface="ＭＳ Ｐゴシック"/>
            </a:rPr>
            <a:t>0.1</a:t>
          </a:r>
          <a:r>
            <a:rPr kumimoji="1" lang="ja-JP" altLang="en-US" sz="1300">
              <a:latin typeface="ＭＳ Ｐゴシック"/>
            </a:rPr>
            <a:t>％の増加となった。その結果、平成</a:t>
          </a:r>
          <a:r>
            <a:rPr kumimoji="1" lang="en-US" altLang="ja-JP" sz="1300">
              <a:latin typeface="ＭＳ Ｐゴシック"/>
            </a:rPr>
            <a:t>25</a:t>
          </a:r>
          <a:r>
            <a:rPr kumimoji="1" lang="ja-JP" altLang="en-US" sz="1300">
              <a:latin typeface="ＭＳ Ｐゴシック"/>
            </a:rPr>
            <a:t>年度を含む過去</a:t>
          </a:r>
          <a:r>
            <a:rPr kumimoji="1" lang="en-US" altLang="ja-JP" sz="1300">
              <a:latin typeface="ＭＳ Ｐゴシック"/>
            </a:rPr>
            <a:t>3</a:t>
          </a:r>
          <a:r>
            <a:rPr kumimoji="1" lang="ja-JP" altLang="en-US" sz="1300">
              <a:latin typeface="ＭＳ Ｐゴシック"/>
            </a:rPr>
            <a:t>ヵ年の平均である財政力指数は</a:t>
          </a:r>
          <a:r>
            <a:rPr kumimoji="1" lang="en-US" altLang="ja-JP" sz="1300">
              <a:latin typeface="ＭＳ Ｐゴシック"/>
            </a:rPr>
            <a:t>0.69</a:t>
          </a:r>
          <a:r>
            <a:rPr kumimoji="1" lang="ja-JP" altLang="en-US" sz="1300">
              <a:latin typeface="ＭＳ Ｐゴシック"/>
            </a:rPr>
            <a:t>で前年度同値となった。</a:t>
          </a:r>
          <a:endParaRPr kumimoji="1" lang="en-US" altLang="ja-JP" sz="1300">
            <a:latin typeface="ＭＳ Ｐゴシック"/>
          </a:endParaRPr>
        </a:p>
        <a:p>
          <a:r>
            <a:rPr kumimoji="1" lang="ja-JP" altLang="en-US" sz="1300">
              <a:latin typeface="ＭＳ Ｐゴシック"/>
            </a:rPr>
            <a:t>　今後も、より一層、事務事業の見直しや定員管理の適正化に努めるほか、引き続き税徴収率向上に向け徴収体制の強化を図る。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8" name="直線コネクタ 67"/>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9"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38805</xdr:rowOff>
    </xdr:from>
    <xdr:to>
      <xdr:col>6</xdr:col>
      <xdr:colOff>0</xdr:colOff>
      <xdr:row>42</xdr:row>
      <xdr:rowOff>65617</xdr:rowOff>
    </xdr:to>
    <xdr:cxnSp macro="">
      <xdr:nvCxnSpPr>
        <xdr:cNvPr id="71" name="直線コネクタ 70"/>
        <xdr:cNvCxnSpPr/>
      </xdr:nvCxnSpPr>
      <xdr:spPr>
        <a:xfrm>
          <a:off x="3225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11995</xdr:rowOff>
    </xdr:from>
    <xdr:to>
      <xdr:col>4</xdr:col>
      <xdr:colOff>482600</xdr:colOff>
      <xdr:row>42</xdr:row>
      <xdr:rowOff>38805</xdr:rowOff>
    </xdr:to>
    <xdr:cxnSp macro="">
      <xdr:nvCxnSpPr>
        <xdr:cNvPr id="74" name="直線コネクタ 73"/>
        <xdr:cNvCxnSpPr/>
      </xdr:nvCxnSpPr>
      <xdr:spPr>
        <a:xfrm>
          <a:off x="2336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83555</xdr:rowOff>
    </xdr:from>
    <xdr:ext cx="762000" cy="259045"/>
    <xdr:sp macro="" textlink="">
      <xdr:nvSpPr>
        <xdr:cNvPr id="76" name="テキスト ボックス 75"/>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143228</xdr:rowOff>
    </xdr:from>
    <xdr:to>
      <xdr:col>3</xdr:col>
      <xdr:colOff>279400</xdr:colOff>
      <xdr:row>42</xdr:row>
      <xdr:rowOff>11995</xdr:rowOff>
    </xdr:to>
    <xdr:cxnSp macro="">
      <xdr:nvCxnSpPr>
        <xdr:cNvPr id="77" name="直線コネクタ 76"/>
        <xdr:cNvCxnSpPr/>
      </xdr:nvCxnSpPr>
      <xdr:spPr>
        <a:xfrm>
          <a:off x="1447800" y="71726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159455</xdr:rowOff>
    </xdr:from>
    <xdr:to>
      <xdr:col>3</xdr:col>
      <xdr:colOff>330200</xdr:colOff>
      <xdr:row>42</xdr:row>
      <xdr:rowOff>89605</xdr:rowOff>
    </xdr:to>
    <xdr:sp macro="" textlink="">
      <xdr:nvSpPr>
        <xdr:cNvPr id="78" name="フローチャート : 判断 77"/>
        <xdr:cNvSpPr/>
      </xdr:nvSpPr>
      <xdr:spPr>
        <a:xfrm>
          <a:off x="2286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74382</xdr:rowOff>
    </xdr:from>
    <xdr:ext cx="762000" cy="259045"/>
    <xdr:sp macro="" textlink="">
      <xdr:nvSpPr>
        <xdr:cNvPr id="79" name="テキスト ボックス 78"/>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80" name="フローチャート : 判断 79"/>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47572</xdr:rowOff>
    </xdr:from>
    <xdr:ext cx="762000" cy="259045"/>
    <xdr:sp macro="" textlink="">
      <xdr:nvSpPr>
        <xdr:cNvPr id="81" name="テキスト ボックス 80"/>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158344</xdr:rowOff>
    </xdr:from>
    <xdr:ext cx="762000" cy="259045"/>
    <xdr:sp macro="" textlink="">
      <xdr:nvSpPr>
        <xdr:cNvPr id="88"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101194</xdr:rowOff>
    </xdr:from>
    <xdr:ext cx="736600" cy="259045"/>
    <xdr:sp macro="" textlink="">
      <xdr:nvSpPr>
        <xdr:cNvPr id="90" name="テキスト ボックス 89"/>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159455</xdr:rowOff>
    </xdr:from>
    <xdr:to>
      <xdr:col>4</xdr:col>
      <xdr:colOff>533400</xdr:colOff>
      <xdr:row>42</xdr:row>
      <xdr:rowOff>89605</xdr:rowOff>
    </xdr:to>
    <xdr:sp macro="" textlink="">
      <xdr:nvSpPr>
        <xdr:cNvPr id="91" name="円/楕円 90"/>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74382</xdr:rowOff>
    </xdr:from>
    <xdr:ext cx="762000" cy="259045"/>
    <xdr:sp macro="" textlink="">
      <xdr:nvSpPr>
        <xdr:cNvPr id="92" name="テキスト ボックス 91"/>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132645</xdr:rowOff>
    </xdr:from>
    <xdr:to>
      <xdr:col>3</xdr:col>
      <xdr:colOff>330200</xdr:colOff>
      <xdr:row>42</xdr:row>
      <xdr:rowOff>62795</xdr:rowOff>
    </xdr:to>
    <xdr:sp macro="" textlink="">
      <xdr:nvSpPr>
        <xdr:cNvPr id="93" name="円/楕円 92"/>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72972</xdr:rowOff>
    </xdr:from>
    <xdr:ext cx="762000" cy="259045"/>
    <xdr:sp macro="" textlink="">
      <xdr:nvSpPr>
        <xdr:cNvPr id="94" name="テキスト ボックス 93"/>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92428</xdr:rowOff>
    </xdr:from>
    <xdr:to>
      <xdr:col>2</xdr:col>
      <xdr:colOff>127000</xdr:colOff>
      <xdr:row>42</xdr:row>
      <xdr:rowOff>22578</xdr:rowOff>
    </xdr:to>
    <xdr:sp macro="" textlink="">
      <xdr:nvSpPr>
        <xdr:cNvPr id="95" name="円/楕円 94"/>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32755</xdr:rowOff>
    </xdr:from>
    <xdr:ext cx="762000" cy="259045"/>
    <xdr:sp macro="" textlink="">
      <xdr:nvSpPr>
        <xdr:cNvPr id="96" name="テキスト ボックス 95"/>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経常一般財源の歳入は、地方税が前年度同程度だったこともあり、前年度と比較して同規模となった。経常一般財源の歳出は、定員管理の適正化等により人件費が前年度比</a:t>
          </a:r>
          <a:r>
            <a:rPr kumimoji="1" lang="en-US" altLang="ja-JP" sz="1300">
              <a:latin typeface="ＭＳ Ｐゴシック"/>
            </a:rPr>
            <a:t>1.6</a:t>
          </a:r>
          <a:r>
            <a:rPr kumimoji="1" lang="ja-JP" altLang="en-US" sz="1300">
              <a:latin typeface="ＭＳ Ｐゴシック"/>
            </a:rPr>
            <a:t>％の減となった一方、物件費は前年度比</a:t>
          </a:r>
          <a:r>
            <a:rPr kumimoji="1" lang="en-US" altLang="ja-JP" sz="1300">
              <a:latin typeface="ＭＳ Ｐゴシック"/>
            </a:rPr>
            <a:t>2.7</a:t>
          </a:r>
          <a:r>
            <a:rPr kumimoji="1" lang="ja-JP" altLang="en-US" sz="1300">
              <a:latin typeface="ＭＳ Ｐゴシック"/>
            </a:rPr>
            <a:t>％の増となるなど全体では前年度と比較して</a:t>
          </a:r>
          <a:r>
            <a:rPr kumimoji="1" lang="en-US" altLang="ja-JP" sz="1300">
              <a:latin typeface="ＭＳ Ｐゴシック"/>
            </a:rPr>
            <a:t>0.3</a:t>
          </a:r>
          <a:r>
            <a:rPr kumimoji="1" lang="ja-JP" altLang="en-US" sz="1300">
              <a:latin typeface="ＭＳ Ｐゴシック"/>
            </a:rPr>
            <a:t>％の増となり、結果として経常収支比率の低下につながった。</a:t>
          </a:r>
          <a:endParaRPr kumimoji="1" lang="en-US" altLang="ja-JP" sz="1300">
            <a:latin typeface="ＭＳ Ｐゴシック"/>
          </a:endParaRPr>
        </a:p>
        <a:p>
          <a:r>
            <a:rPr kumimoji="1" lang="ja-JP" altLang="en-US" sz="1300">
              <a:latin typeface="ＭＳ Ｐゴシック"/>
            </a:rPr>
            <a:t>　今後も、経常的経費の縮減と自主財源の確保を図り、健全な財政運営の維持に努める。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26" name="直線コネクタ 12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2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28" name="直線コネクタ 12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57573</xdr:rowOff>
    </xdr:from>
    <xdr:to>
      <xdr:col>7</xdr:col>
      <xdr:colOff>152400</xdr:colOff>
      <xdr:row>61</xdr:row>
      <xdr:rowOff>6773</xdr:rowOff>
    </xdr:to>
    <xdr:cxnSp macro="">
      <xdr:nvCxnSpPr>
        <xdr:cNvPr id="131" name="直線コネクタ 130"/>
        <xdr:cNvCxnSpPr/>
      </xdr:nvCxnSpPr>
      <xdr:spPr>
        <a:xfrm>
          <a:off x="4114800" y="1034457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2"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1270</xdr:rowOff>
    </xdr:from>
    <xdr:to>
      <xdr:col>6</xdr:col>
      <xdr:colOff>0</xdr:colOff>
      <xdr:row>60</xdr:row>
      <xdr:rowOff>57573</xdr:rowOff>
    </xdr:to>
    <xdr:cxnSp macro="">
      <xdr:nvCxnSpPr>
        <xdr:cNvPr id="134" name="直線コネクタ 133"/>
        <xdr:cNvCxnSpPr/>
      </xdr:nvCxnSpPr>
      <xdr:spPr>
        <a:xfrm>
          <a:off x="3225800" y="102882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36" name="テキスト ボックス 13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1270</xdr:rowOff>
    </xdr:from>
    <xdr:to>
      <xdr:col>4</xdr:col>
      <xdr:colOff>482600</xdr:colOff>
      <xdr:row>60</xdr:row>
      <xdr:rowOff>113877</xdr:rowOff>
    </xdr:to>
    <xdr:cxnSp macro="">
      <xdr:nvCxnSpPr>
        <xdr:cNvPr id="137" name="直線コネクタ 136"/>
        <xdr:cNvCxnSpPr/>
      </xdr:nvCxnSpPr>
      <xdr:spPr>
        <a:xfrm flipV="1">
          <a:off x="2336800" y="1028827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8" name="フローチャート : 判断 137"/>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37271</xdr:rowOff>
    </xdr:from>
    <xdr:ext cx="762000" cy="259045"/>
    <xdr:sp macro="" textlink="">
      <xdr:nvSpPr>
        <xdr:cNvPr id="139" name="テキスト ボックス 138"/>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113877</xdr:rowOff>
    </xdr:from>
    <xdr:to>
      <xdr:col>3</xdr:col>
      <xdr:colOff>279400</xdr:colOff>
      <xdr:row>61</xdr:row>
      <xdr:rowOff>111337</xdr:rowOff>
    </xdr:to>
    <xdr:cxnSp macro="">
      <xdr:nvCxnSpPr>
        <xdr:cNvPr id="140" name="直線コネクタ 139"/>
        <xdr:cNvCxnSpPr/>
      </xdr:nvCxnSpPr>
      <xdr:spPr>
        <a:xfrm flipV="1">
          <a:off x="1447800" y="1040087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157056</xdr:rowOff>
    </xdr:from>
    <xdr:to>
      <xdr:col>3</xdr:col>
      <xdr:colOff>330200</xdr:colOff>
      <xdr:row>62</xdr:row>
      <xdr:rowOff>87206</xdr:rowOff>
    </xdr:to>
    <xdr:sp macro="" textlink="">
      <xdr:nvSpPr>
        <xdr:cNvPr id="141" name="フローチャート : 判断 140"/>
        <xdr:cNvSpPr/>
      </xdr:nvSpPr>
      <xdr:spPr>
        <a:xfrm>
          <a:off x="2286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71983</xdr:rowOff>
    </xdr:from>
    <xdr:ext cx="762000" cy="259045"/>
    <xdr:sp macro="" textlink="">
      <xdr:nvSpPr>
        <xdr:cNvPr id="142" name="テキスト ボックス 141"/>
        <xdr:cNvSpPr txBox="1"/>
      </xdr:nvSpPr>
      <xdr:spPr>
        <a:xfrm>
          <a:off x="1955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43" name="フローチャート : 判断 142"/>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141833</xdr:rowOff>
    </xdr:from>
    <xdr:ext cx="762000" cy="259045"/>
    <xdr:sp macro="" textlink="">
      <xdr:nvSpPr>
        <xdr:cNvPr id="144" name="テキスト ボックス 143"/>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127423</xdr:rowOff>
    </xdr:from>
    <xdr:to>
      <xdr:col>7</xdr:col>
      <xdr:colOff>203200</xdr:colOff>
      <xdr:row>61</xdr:row>
      <xdr:rowOff>57573</xdr:rowOff>
    </xdr:to>
    <xdr:sp macro="" textlink="">
      <xdr:nvSpPr>
        <xdr:cNvPr id="150" name="円/楕円 149"/>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143950</xdr:rowOff>
    </xdr:from>
    <xdr:ext cx="762000" cy="259045"/>
    <xdr:sp macro="" textlink="">
      <xdr:nvSpPr>
        <xdr:cNvPr id="151" name="財政構造の弾力性該当値テキスト"/>
        <xdr:cNvSpPr txBox="1"/>
      </xdr:nvSpPr>
      <xdr:spPr>
        <a:xfrm>
          <a:off x="5041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6773</xdr:rowOff>
    </xdr:from>
    <xdr:to>
      <xdr:col>6</xdr:col>
      <xdr:colOff>50800</xdr:colOff>
      <xdr:row>60</xdr:row>
      <xdr:rowOff>108373</xdr:rowOff>
    </xdr:to>
    <xdr:sp macro="" textlink="">
      <xdr:nvSpPr>
        <xdr:cNvPr id="152" name="円/楕円 151"/>
        <xdr:cNvSpPr/>
      </xdr:nvSpPr>
      <xdr:spPr>
        <a:xfrm>
          <a:off x="4064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118550</xdr:rowOff>
    </xdr:from>
    <xdr:ext cx="736600" cy="259045"/>
    <xdr:sp macro="" textlink="">
      <xdr:nvSpPr>
        <xdr:cNvPr id="153" name="テキスト ボックス 152"/>
        <xdr:cNvSpPr txBox="1"/>
      </xdr:nvSpPr>
      <xdr:spPr>
        <a:xfrm>
          <a:off x="3733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121920</xdr:rowOff>
    </xdr:from>
    <xdr:to>
      <xdr:col>4</xdr:col>
      <xdr:colOff>533400</xdr:colOff>
      <xdr:row>60</xdr:row>
      <xdr:rowOff>52070</xdr:rowOff>
    </xdr:to>
    <xdr:sp macro="" textlink="">
      <xdr:nvSpPr>
        <xdr:cNvPr id="154" name="円/楕円 153"/>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62247</xdr:rowOff>
    </xdr:from>
    <xdr:ext cx="762000" cy="259045"/>
    <xdr:sp macro="" textlink="">
      <xdr:nvSpPr>
        <xdr:cNvPr id="155" name="テキスト ボックス 154"/>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63077</xdr:rowOff>
    </xdr:from>
    <xdr:to>
      <xdr:col>3</xdr:col>
      <xdr:colOff>330200</xdr:colOff>
      <xdr:row>60</xdr:row>
      <xdr:rowOff>164677</xdr:rowOff>
    </xdr:to>
    <xdr:sp macro="" textlink="">
      <xdr:nvSpPr>
        <xdr:cNvPr id="156" name="円/楕円 155"/>
        <xdr:cNvSpPr/>
      </xdr:nvSpPr>
      <xdr:spPr>
        <a:xfrm>
          <a:off x="2286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3404</xdr:rowOff>
    </xdr:from>
    <xdr:ext cx="762000" cy="259045"/>
    <xdr:sp macro="" textlink="">
      <xdr:nvSpPr>
        <xdr:cNvPr id="157" name="テキスト ボックス 156"/>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60537</xdr:rowOff>
    </xdr:from>
    <xdr:to>
      <xdr:col>2</xdr:col>
      <xdr:colOff>127000</xdr:colOff>
      <xdr:row>61</xdr:row>
      <xdr:rowOff>162137</xdr:rowOff>
    </xdr:to>
    <xdr:sp macro="" textlink="">
      <xdr:nvSpPr>
        <xdr:cNvPr id="158" name="円/楕円 157"/>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864</xdr:rowOff>
    </xdr:from>
    <xdr:ext cx="762000" cy="259045"/>
    <xdr:sp macro="" textlink="">
      <xdr:nvSpPr>
        <xdr:cNvPr id="159" name="テキスト ボックス 158"/>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[292,530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人件費は、定員管理の適正化により前年度比</a:t>
          </a:r>
          <a:r>
            <a:rPr kumimoji="1" lang="en-US" altLang="ja-JP" sz="1300">
              <a:latin typeface="ＭＳ Ｐゴシック"/>
            </a:rPr>
            <a:t>3.0</a:t>
          </a:r>
          <a:r>
            <a:rPr kumimoji="1" lang="ja-JP" altLang="en-US" sz="1300">
              <a:latin typeface="ＭＳ Ｐゴシック"/>
            </a:rPr>
            <a:t>％の減となっているが、物件費は除染事業の増加により前年度比</a:t>
          </a:r>
          <a:r>
            <a:rPr kumimoji="1" lang="en-US" altLang="ja-JP" sz="1300">
              <a:latin typeface="ＭＳ Ｐゴシック"/>
            </a:rPr>
            <a:t>83.8</a:t>
          </a:r>
          <a:r>
            <a:rPr kumimoji="1" lang="ja-JP" altLang="en-US" sz="1300">
              <a:latin typeface="ＭＳ Ｐゴシック"/>
            </a:rPr>
            <a:t>％の増となり、全体では前年度に引き続き大幅な増加となった。</a:t>
          </a:r>
          <a:endParaRPr kumimoji="1" lang="en-US" altLang="ja-JP" sz="1300">
            <a:latin typeface="ＭＳ Ｐゴシック"/>
          </a:endParaRPr>
        </a:p>
        <a:p>
          <a:r>
            <a:rPr kumimoji="1" lang="ja-JP" altLang="en-US" sz="1300">
              <a:latin typeface="ＭＳ Ｐゴシック"/>
            </a:rPr>
            <a:t>　引き続き定員管理・給与の適正化に努めるほか、事務事業の見直しにより経費の節減に努める。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85" name="直線コネクタ 18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8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87" name="直線コネクタ 18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8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89" name="直線コネクタ 18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118624</xdr:rowOff>
    </xdr:from>
    <xdr:to>
      <xdr:col>7</xdr:col>
      <xdr:colOff>152400</xdr:colOff>
      <xdr:row>88</xdr:row>
      <xdr:rowOff>75588</xdr:rowOff>
    </xdr:to>
    <xdr:cxnSp macro="">
      <xdr:nvCxnSpPr>
        <xdr:cNvPr id="190" name="直線コネクタ 189"/>
        <xdr:cNvCxnSpPr/>
      </xdr:nvCxnSpPr>
      <xdr:spPr>
        <a:xfrm>
          <a:off x="4114800" y="14520424"/>
          <a:ext cx="838200" cy="64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125826</xdr:rowOff>
    </xdr:from>
    <xdr:ext cx="762000" cy="259045"/>
    <xdr:sp macro="" textlink="">
      <xdr:nvSpPr>
        <xdr:cNvPr id="191" name="人件費・物件費等の状況平均値テキスト"/>
        <xdr:cNvSpPr txBox="1"/>
      </xdr:nvSpPr>
      <xdr:spPr>
        <a:xfrm>
          <a:off x="5041900" y="13841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92" name="フローチャート : 判断 19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70492</xdr:rowOff>
    </xdr:from>
    <xdr:to>
      <xdr:col>6</xdr:col>
      <xdr:colOff>0</xdr:colOff>
      <xdr:row>84</xdr:row>
      <xdr:rowOff>118624</xdr:rowOff>
    </xdr:to>
    <xdr:cxnSp macro="">
      <xdr:nvCxnSpPr>
        <xdr:cNvPr id="193" name="直線コネクタ 192"/>
        <xdr:cNvCxnSpPr/>
      </xdr:nvCxnSpPr>
      <xdr:spPr>
        <a:xfrm>
          <a:off x="3225800" y="14129392"/>
          <a:ext cx="889000" cy="39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94" name="フローチャート : 判断 19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40529</xdr:rowOff>
    </xdr:from>
    <xdr:ext cx="736600" cy="259045"/>
    <xdr:sp macro="" textlink="">
      <xdr:nvSpPr>
        <xdr:cNvPr id="195" name="テキスト ボックス 194"/>
        <xdr:cNvSpPr txBox="1"/>
      </xdr:nvSpPr>
      <xdr:spPr>
        <a:xfrm>
          <a:off x="3733800" y="137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150061</xdr:rowOff>
    </xdr:from>
    <xdr:to>
      <xdr:col>4</xdr:col>
      <xdr:colOff>482600</xdr:colOff>
      <xdr:row>82</xdr:row>
      <xdr:rowOff>70492</xdr:rowOff>
    </xdr:to>
    <xdr:cxnSp macro="">
      <xdr:nvCxnSpPr>
        <xdr:cNvPr id="196" name="直線コネクタ 195"/>
        <xdr:cNvCxnSpPr/>
      </xdr:nvCxnSpPr>
      <xdr:spPr>
        <a:xfrm>
          <a:off x="2336800" y="14037511"/>
          <a:ext cx="889000" cy="9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126696</xdr:rowOff>
    </xdr:from>
    <xdr:to>
      <xdr:col>4</xdr:col>
      <xdr:colOff>533400</xdr:colOff>
      <xdr:row>82</xdr:row>
      <xdr:rowOff>56846</xdr:rowOff>
    </xdr:to>
    <xdr:sp macro="" textlink="">
      <xdr:nvSpPr>
        <xdr:cNvPr id="197" name="フローチャート : 判断 196"/>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67023</xdr:rowOff>
    </xdr:from>
    <xdr:ext cx="762000" cy="259045"/>
    <xdr:sp macro="" textlink="">
      <xdr:nvSpPr>
        <xdr:cNvPr id="198" name="テキスト ボックス 197"/>
        <xdr:cNvSpPr txBox="1"/>
      </xdr:nvSpPr>
      <xdr:spPr>
        <a:xfrm>
          <a:off x="2844800" y="137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132609</xdr:rowOff>
    </xdr:from>
    <xdr:to>
      <xdr:col>3</xdr:col>
      <xdr:colOff>279400</xdr:colOff>
      <xdr:row>81</xdr:row>
      <xdr:rowOff>150061</xdr:rowOff>
    </xdr:to>
    <xdr:cxnSp macro="">
      <xdr:nvCxnSpPr>
        <xdr:cNvPr id="199" name="直線コネクタ 198"/>
        <xdr:cNvCxnSpPr/>
      </xdr:nvCxnSpPr>
      <xdr:spPr>
        <a:xfrm>
          <a:off x="1447800" y="14020059"/>
          <a:ext cx="889000" cy="1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139111</xdr:rowOff>
    </xdr:from>
    <xdr:to>
      <xdr:col>3</xdr:col>
      <xdr:colOff>330200</xdr:colOff>
      <xdr:row>82</xdr:row>
      <xdr:rowOff>69261</xdr:rowOff>
    </xdr:to>
    <xdr:sp macro="" textlink="">
      <xdr:nvSpPr>
        <xdr:cNvPr id="200" name="フローチャート : 判断 199"/>
        <xdr:cNvSpPr/>
      </xdr:nvSpPr>
      <xdr:spPr>
        <a:xfrm>
          <a:off x="2286000" y="1402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54038</xdr:rowOff>
    </xdr:from>
    <xdr:ext cx="762000" cy="259045"/>
    <xdr:sp macro="" textlink="">
      <xdr:nvSpPr>
        <xdr:cNvPr id="201" name="テキスト ボックス 200"/>
        <xdr:cNvSpPr txBox="1"/>
      </xdr:nvSpPr>
      <xdr:spPr>
        <a:xfrm>
          <a:off x="1955800" y="1411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142622</xdr:rowOff>
    </xdr:from>
    <xdr:to>
      <xdr:col>2</xdr:col>
      <xdr:colOff>127000</xdr:colOff>
      <xdr:row>82</xdr:row>
      <xdr:rowOff>72772</xdr:rowOff>
    </xdr:to>
    <xdr:sp macro="" textlink="">
      <xdr:nvSpPr>
        <xdr:cNvPr id="202" name="フローチャート : 判断 201"/>
        <xdr:cNvSpPr/>
      </xdr:nvSpPr>
      <xdr:spPr>
        <a:xfrm>
          <a:off x="1397000" y="1403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57549</xdr:rowOff>
    </xdr:from>
    <xdr:ext cx="762000" cy="259045"/>
    <xdr:sp macro="" textlink="">
      <xdr:nvSpPr>
        <xdr:cNvPr id="203" name="テキスト ボックス 202"/>
        <xdr:cNvSpPr txBox="1"/>
      </xdr:nvSpPr>
      <xdr:spPr>
        <a:xfrm>
          <a:off x="1066800" y="1411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113,116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88</xdr:row>
      <xdr:rowOff>24788</xdr:rowOff>
    </xdr:from>
    <xdr:to>
      <xdr:col>7</xdr:col>
      <xdr:colOff>203200</xdr:colOff>
      <xdr:row>88</xdr:row>
      <xdr:rowOff>126388</xdr:rowOff>
    </xdr:to>
    <xdr:sp macro="" textlink="">
      <xdr:nvSpPr>
        <xdr:cNvPr id="209" name="円/楕円 208"/>
        <xdr:cNvSpPr/>
      </xdr:nvSpPr>
      <xdr:spPr>
        <a:xfrm>
          <a:off x="4902200" y="151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92115</xdr:rowOff>
    </xdr:from>
    <xdr:ext cx="762000" cy="259045"/>
    <xdr:sp macro="" textlink="">
      <xdr:nvSpPr>
        <xdr:cNvPr id="210" name="人件費・物件費等の状況該当値テキスト"/>
        <xdr:cNvSpPr txBox="1"/>
      </xdr:nvSpPr>
      <xdr:spPr>
        <a:xfrm>
          <a:off x="5041900" y="1500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292,530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67824</xdr:rowOff>
    </xdr:from>
    <xdr:to>
      <xdr:col>6</xdr:col>
      <xdr:colOff>50800</xdr:colOff>
      <xdr:row>84</xdr:row>
      <xdr:rowOff>169424</xdr:rowOff>
    </xdr:to>
    <xdr:sp macro="" textlink="">
      <xdr:nvSpPr>
        <xdr:cNvPr id="211" name="円/楕円 210"/>
        <xdr:cNvSpPr/>
      </xdr:nvSpPr>
      <xdr:spPr>
        <a:xfrm>
          <a:off x="4064000" y="1446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154201</xdr:rowOff>
    </xdr:from>
    <xdr:ext cx="736600" cy="259045"/>
    <xdr:sp macro="" textlink="">
      <xdr:nvSpPr>
        <xdr:cNvPr id="212" name="テキスト ボックス 211"/>
        <xdr:cNvSpPr txBox="1"/>
      </xdr:nvSpPr>
      <xdr:spPr>
        <a:xfrm>
          <a:off x="3733800" y="1455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185,980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19692</xdr:rowOff>
    </xdr:from>
    <xdr:to>
      <xdr:col>4</xdr:col>
      <xdr:colOff>533400</xdr:colOff>
      <xdr:row>82</xdr:row>
      <xdr:rowOff>121292</xdr:rowOff>
    </xdr:to>
    <xdr:sp macro="" textlink="">
      <xdr:nvSpPr>
        <xdr:cNvPr id="213" name="円/楕円 212"/>
        <xdr:cNvSpPr/>
      </xdr:nvSpPr>
      <xdr:spPr>
        <a:xfrm>
          <a:off x="3175000" y="1407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106069</xdr:rowOff>
    </xdr:from>
    <xdr:ext cx="762000" cy="259045"/>
    <xdr:sp macro="" textlink="">
      <xdr:nvSpPr>
        <xdr:cNvPr id="214" name="テキスト ボックス 213"/>
        <xdr:cNvSpPr txBox="1"/>
      </xdr:nvSpPr>
      <xdr:spPr>
        <a:xfrm>
          <a:off x="2844800" y="14164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121,159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99261</xdr:rowOff>
    </xdr:from>
    <xdr:to>
      <xdr:col>3</xdr:col>
      <xdr:colOff>330200</xdr:colOff>
      <xdr:row>82</xdr:row>
      <xdr:rowOff>29411</xdr:rowOff>
    </xdr:to>
    <xdr:sp macro="" textlink="">
      <xdr:nvSpPr>
        <xdr:cNvPr id="215" name="円/楕円 214"/>
        <xdr:cNvSpPr/>
      </xdr:nvSpPr>
      <xdr:spPr>
        <a:xfrm>
          <a:off x="2286000" y="1398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39588</xdr:rowOff>
    </xdr:from>
    <xdr:ext cx="762000" cy="259045"/>
    <xdr:sp macro="" textlink="">
      <xdr:nvSpPr>
        <xdr:cNvPr id="216" name="テキスト ボックス 215"/>
        <xdr:cNvSpPr txBox="1"/>
      </xdr:nvSpPr>
      <xdr:spPr>
        <a:xfrm>
          <a:off x="1955800" y="1375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105,928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81809</xdr:rowOff>
    </xdr:from>
    <xdr:to>
      <xdr:col>2</xdr:col>
      <xdr:colOff>127000</xdr:colOff>
      <xdr:row>82</xdr:row>
      <xdr:rowOff>11959</xdr:rowOff>
    </xdr:to>
    <xdr:sp macro="" textlink="">
      <xdr:nvSpPr>
        <xdr:cNvPr id="217" name="円/楕円 216"/>
        <xdr:cNvSpPr/>
      </xdr:nvSpPr>
      <xdr:spPr>
        <a:xfrm>
          <a:off x="1397000" y="139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22136</xdr:rowOff>
    </xdr:from>
    <xdr:ext cx="762000" cy="259045"/>
    <xdr:sp macro="" textlink="">
      <xdr:nvSpPr>
        <xdr:cNvPr id="218" name="テキスト ボックス 217"/>
        <xdr:cNvSpPr txBox="1"/>
      </xdr:nvSpPr>
      <xdr:spPr>
        <a:xfrm>
          <a:off x="1066800" y="1373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引き続き、地域における民間企業の給与の実態や経済情勢、国や他の地方公共団体の状況等を総合的に勘案し、適正な給与改定を行う。</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84</xdr:row>
      <xdr:rowOff>82550</xdr:rowOff>
    </xdr:to>
    <xdr:cxnSp macro="">
      <xdr:nvCxnSpPr>
        <xdr:cNvPr id="247" name="直線コネクタ 246"/>
        <xdr:cNvCxnSpPr/>
      </xdr:nvCxnSpPr>
      <xdr:spPr>
        <a:xfrm flipV="1">
          <a:off x="17018000" y="13752407"/>
          <a:ext cx="0" cy="7319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48"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49" name="直線コネクタ 248"/>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0"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1" name="直線コネクタ 250"/>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101177</xdr:rowOff>
    </xdr:from>
    <xdr:to>
      <xdr:col>24</xdr:col>
      <xdr:colOff>558800</xdr:colOff>
      <xdr:row>87</xdr:row>
      <xdr:rowOff>66887</xdr:rowOff>
    </xdr:to>
    <xdr:cxnSp macro="">
      <xdr:nvCxnSpPr>
        <xdr:cNvPr id="252" name="直線コネクタ 251"/>
        <xdr:cNvCxnSpPr/>
      </xdr:nvCxnSpPr>
      <xdr:spPr>
        <a:xfrm flipV="1">
          <a:off x="16179800" y="14331527"/>
          <a:ext cx="8382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109661</xdr:rowOff>
    </xdr:from>
    <xdr:ext cx="762000" cy="259045"/>
    <xdr:sp macro="" textlink="">
      <xdr:nvSpPr>
        <xdr:cNvPr id="253" name="給与水準   （国との比較）平均値テキスト"/>
        <xdr:cNvSpPr txBox="1"/>
      </xdr:nvSpPr>
      <xdr:spPr>
        <a:xfrm>
          <a:off x="17106900" y="13997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54" name="フローチャート : 判断 253"/>
        <xdr:cNvSpPr/>
      </xdr:nvSpPr>
      <xdr:spPr>
        <a:xfrm>
          <a:off x="169672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66887</xdr:rowOff>
    </xdr:from>
    <xdr:to>
      <xdr:col>23</xdr:col>
      <xdr:colOff>406400</xdr:colOff>
      <xdr:row>88</xdr:row>
      <xdr:rowOff>88477</xdr:rowOff>
    </xdr:to>
    <xdr:cxnSp macro="">
      <xdr:nvCxnSpPr>
        <xdr:cNvPr id="255" name="直線コネクタ 254"/>
        <xdr:cNvCxnSpPr/>
      </xdr:nvCxnSpPr>
      <xdr:spPr>
        <a:xfrm flipV="1">
          <a:off x="15290800" y="1498303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74930</xdr:rowOff>
    </xdr:from>
    <xdr:to>
      <xdr:col>23</xdr:col>
      <xdr:colOff>457200</xdr:colOff>
      <xdr:row>87</xdr:row>
      <xdr:rowOff>5080</xdr:rowOff>
    </xdr:to>
    <xdr:sp macro="" textlink="">
      <xdr:nvSpPr>
        <xdr:cNvPr id="256" name="フローチャート : 判断 255"/>
        <xdr:cNvSpPr/>
      </xdr:nvSpPr>
      <xdr:spPr>
        <a:xfrm>
          <a:off x="16129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15257</xdr:rowOff>
    </xdr:from>
    <xdr:ext cx="736600" cy="259045"/>
    <xdr:sp macro="" textlink="">
      <xdr:nvSpPr>
        <xdr:cNvPr id="257" name="テキスト ボックス 256"/>
        <xdr:cNvSpPr txBox="1"/>
      </xdr:nvSpPr>
      <xdr:spPr>
        <a:xfrm>
          <a:off x="15798800" y="1458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88</xdr:row>
      <xdr:rowOff>88477</xdr:rowOff>
    </xdr:to>
    <xdr:cxnSp macro="">
      <xdr:nvCxnSpPr>
        <xdr:cNvPr id="258" name="直線コネクタ 257"/>
        <xdr:cNvCxnSpPr/>
      </xdr:nvCxnSpPr>
      <xdr:spPr>
        <a:xfrm>
          <a:off x="14401800" y="14508480"/>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74930</xdr:rowOff>
    </xdr:from>
    <xdr:to>
      <xdr:col>22</xdr:col>
      <xdr:colOff>254000</xdr:colOff>
      <xdr:row>87</xdr:row>
      <xdr:rowOff>5080</xdr:rowOff>
    </xdr:to>
    <xdr:sp macro="" textlink="">
      <xdr:nvSpPr>
        <xdr:cNvPr id="259" name="フローチャート : 判断 258"/>
        <xdr:cNvSpPr/>
      </xdr:nvSpPr>
      <xdr:spPr>
        <a:xfrm>
          <a:off x="15240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15257</xdr:rowOff>
    </xdr:from>
    <xdr:ext cx="762000" cy="259045"/>
    <xdr:sp macro="" textlink="">
      <xdr:nvSpPr>
        <xdr:cNvPr id="260" name="テキスト ボックス 259"/>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84</xdr:row>
      <xdr:rowOff>106680</xdr:rowOff>
    </xdr:to>
    <xdr:cxnSp macro="">
      <xdr:nvCxnSpPr>
        <xdr:cNvPr id="261" name="直線コネクタ 260"/>
        <xdr:cNvCxnSpPr/>
      </xdr:nvCxnSpPr>
      <xdr:spPr>
        <a:xfrm>
          <a:off x="135128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20743</xdr:rowOff>
    </xdr:from>
    <xdr:to>
      <xdr:col>21</xdr:col>
      <xdr:colOff>50800</xdr:colOff>
      <xdr:row>82</xdr:row>
      <xdr:rowOff>122343</xdr:rowOff>
    </xdr:to>
    <xdr:sp macro="" textlink="">
      <xdr:nvSpPr>
        <xdr:cNvPr id="262" name="フローチャート : 判断 261"/>
        <xdr:cNvSpPr/>
      </xdr:nvSpPr>
      <xdr:spPr>
        <a:xfrm>
          <a:off x="14351000" y="140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132520</xdr:rowOff>
    </xdr:from>
    <xdr:ext cx="762000" cy="259045"/>
    <xdr:sp macro="" textlink="">
      <xdr:nvSpPr>
        <xdr:cNvPr id="263" name="テキスト ボックス 262"/>
        <xdr:cNvSpPr txBox="1"/>
      </xdr:nvSpPr>
      <xdr:spPr>
        <a:xfrm>
          <a:off x="14020800" y="1384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12700</xdr:rowOff>
    </xdr:from>
    <xdr:to>
      <xdr:col>19</xdr:col>
      <xdr:colOff>533400</xdr:colOff>
      <xdr:row>82</xdr:row>
      <xdr:rowOff>114300</xdr:rowOff>
    </xdr:to>
    <xdr:sp macro="" textlink="">
      <xdr:nvSpPr>
        <xdr:cNvPr id="264" name="フローチャート : 判断 263"/>
        <xdr:cNvSpPr/>
      </xdr:nvSpPr>
      <xdr:spPr>
        <a:xfrm>
          <a:off x="134620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124477</xdr:rowOff>
    </xdr:from>
    <xdr:ext cx="762000" cy="259045"/>
    <xdr:sp macro="" textlink="">
      <xdr:nvSpPr>
        <xdr:cNvPr id="265" name="テキスト ボックス 264"/>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50377</xdr:rowOff>
    </xdr:from>
    <xdr:to>
      <xdr:col>24</xdr:col>
      <xdr:colOff>609600</xdr:colOff>
      <xdr:row>83</xdr:row>
      <xdr:rowOff>151977</xdr:rowOff>
    </xdr:to>
    <xdr:sp macro="" textlink="">
      <xdr:nvSpPr>
        <xdr:cNvPr id="271" name="円/楕円 270"/>
        <xdr:cNvSpPr/>
      </xdr:nvSpPr>
      <xdr:spPr>
        <a:xfrm>
          <a:off x="169672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22454</xdr:rowOff>
    </xdr:from>
    <xdr:ext cx="762000" cy="259045"/>
    <xdr:sp macro="" textlink="">
      <xdr:nvSpPr>
        <xdr:cNvPr id="272" name="給与水準   （国との比較）該当値テキスト"/>
        <xdr:cNvSpPr txBox="1"/>
      </xdr:nvSpPr>
      <xdr:spPr>
        <a:xfrm>
          <a:off x="17106900" y="1425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16087</xdr:rowOff>
    </xdr:from>
    <xdr:to>
      <xdr:col>23</xdr:col>
      <xdr:colOff>457200</xdr:colOff>
      <xdr:row>87</xdr:row>
      <xdr:rowOff>117687</xdr:rowOff>
    </xdr:to>
    <xdr:sp macro="" textlink="">
      <xdr:nvSpPr>
        <xdr:cNvPr id="273" name="円/楕円 272"/>
        <xdr:cNvSpPr/>
      </xdr:nvSpPr>
      <xdr:spPr>
        <a:xfrm>
          <a:off x="16129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102464</xdr:rowOff>
    </xdr:from>
    <xdr:ext cx="736600" cy="259045"/>
    <xdr:sp macro="" textlink="">
      <xdr:nvSpPr>
        <xdr:cNvPr id="274" name="テキスト ボックス 273"/>
        <xdr:cNvSpPr txBox="1"/>
      </xdr:nvSpPr>
      <xdr:spPr>
        <a:xfrm>
          <a:off x="15798800" y="1501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37677</xdr:rowOff>
    </xdr:from>
    <xdr:to>
      <xdr:col>22</xdr:col>
      <xdr:colOff>254000</xdr:colOff>
      <xdr:row>88</xdr:row>
      <xdr:rowOff>139277</xdr:rowOff>
    </xdr:to>
    <xdr:sp macro="" textlink="">
      <xdr:nvSpPr>
        <xdr:cNvPr id="275" name="円/楕円 274"/>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76" name="テキスト ボックス 275"/>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77" name="円/楕円 276"/>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142257</xdr:rowOff>
    </xdr:from>
    <xdr:ext cx="762000" cy="259045"/>
    <xdr:sp macro="" textlink="">
      <xdr:nvSpPr>
        <xdr:cNvPr id="278" name="テキスト ボックス 277"/>
        <xdr:cNvSpPr txBox="1"/>
      </xdr:nvSpPr>
      <xdr:spPr>
        <a:xfrm>
          <a:off x="14020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79" name="円/楕円 278"/>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80" name="テキスト ボックス 279"/>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引き続き東日本大震災とそれに起因する原子力災害からの復旧・復興という喫緊の課題を抱えているが、それらの課題への迅速な対応に配慮しながらも、事務事業の見直しに努め、民間委託の推進や指定管理者制度の導入等により、定員管理の適正化を図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2" name="直線コネクタ 311"/>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3"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4" name="直線コネクタ 313"/>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5"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16" name="直線コネクタ 315"/>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127181</xdr:rowOff>
    </xdr:from>
    <xdr:to>
      <xdr:col>24</xdr:col>
      <xdr:colOff>558800</xdr:colOff>
      <xdr:row>62</xdr:row>
      <xdr:rowOff>168547</xdr:rowOff>
    </xdr:to>
    <xdr:cxnSp macro="">
      <xdr:nvCxnSpPr>
        <xdr:cNvPr id="317" name="直線コネクタ 316"/>
        <xdr:cNvCxnSpPr/>
      </xdr:nvCxnSpPr>
      <xdr:spPr>
        <a:xfrm flipV="1">
          <a:off x="16179800" y="10757081"/>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167839</xdr:rowOff>
    </xdr:from>
    <xdr:ext cx="762000" cy="259045"/>
    <xdr:sp macro="" textlink="">
      <xdr:nvSpPr>
        <xdr:cNvPr id="318" name="定員管理の状況平均値テキスト"/>
        <xdr:cNvSpPr txBox="1"/>
      </xdr:nvSpPr>
      <xdr:spPr>
        <a:xfrm>
          <a:off x="17106900" y="1045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19" name="フローチャート : 判断 318"/>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168547</xdr:rowOff>
    </xdr:from>
    <xdr:to>
      <xdr:col>23</xdr:col>
      <xdr:colOff>406400</xdr:colOff>
      <xdr:row>62</xdr:row>
      <xdr:rowOff>168547</xdr:rowOff>
    </xdr:to>
    <xdr:cxnSp macro="">
      <xdr:nvCxnSpPr>
        <xdr:cNvPr id="320" name="直線コネクタ 319"/>
        <xdr:cNvCxnSpPr/>
      </xdr:nvCxnSpPr>
      <xdr:spPr>
        <a:xfrm>
          <a:off x="15290800" y="107984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1" name="フローチャート : 判断 320"/>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2" name="テキスト ボックス 321"/>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158206</xdr:rowOff>
    </xdr:from>
    <xdr:to>
      <xdr:col>22</xdr:col>
      <xdr:colOff>203200</xdr:colOff>
      <xdr:row>62</xdr:row>
      <xdr:rowOff>168547</xdr:rowOff>
    </xdr:to>
    <xdr:cxnSp macro="">
      <xdr:nvCxnSpPr>
        <xdr:cNvPr id="323" name="直線コネクタ 322"/>
        <xdr:cNvCxnSpPr/>
      </xdr:nvCxnSpPr>
      <xdr:spPr>
        <a:xfrm>
          <a:off x="14401800" y="1078810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4" name="フローチャート : 判断 323"/>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160581</xdr:rowOff>
    </xdr:from>
    <xdr:ext cx="762000" cy="259045"/>
    <xdr:sp macro="" textlink="">
      <xdr:nvSpPr>
        <xdr:cNvPr id="325" name="テキスト ボックス 324"/>
        <xdr:cNvSpPr txBox="1"/>
      </xdr:nvSpPr>
      <xdr:spPr>
        <a:xfrm>
          <a:off x="14909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158206</xdr:rowOff>
    </xdr:from>
    <xdr:to>
      <xdr:col>21</xdr:col>
      <xdr:colOff>0</xdr:colOff>
      <xdr:row>63</xdr:row>
      <xdr:rowOff>17780</xdr:rowOff>
    </xdr:to>
    <xdr:cxnSp macro="">
      <xdr:nvCxnSpPr>
        <xdr:cNvPr id="326" name="直線コネクタ 325"/>
        <xdr:cNvCxnSpPr/>
      </xdr:nvCxnSpPr>
      <xdr:spPr>
        <a:xfrm flipV="1">
          <a:off x="13512800" y="107881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91984</xdr:rowOff>
    </xdr:from>
    <xdr:to>
      <xdr:col>21</xdr:col>
      <xdr:colOff>50800</xdr:colOff>
      <xdr:row>65</xdr:row>
      <xdr:rowOff>22134</xdr:rowOff>
    </xdr:to>
    <xdr:sp macro="" textlink="">
      <xdr:nvSpPr>
        <xdr:cNvPr id="327" name="フローチャート : 判断 326"/>
        <xdr:cNvSpPr/>
      </xdr:nvSpPr>
      <xdr:spPr>
        <a:xfrm>
          <a:off x="14351000" y="1106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6911</xdr:rowOff>
    </xdr:from>
    <xdr:ext cx="762000" cy="259045"/>
    <xdr:sp macro="" textlink="">
      <xdr:nvSpPr>
        <xdr:cNvPr id="328" name="テキスト ボックス 327"/>
        <xdr:cNvSpPr txBox="1"/>
      </xdr:nvSpPr>
      <xdr:spPr>
        <a:xfrm>
          <a:off x="14020800" y="11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129903</xdr:rowOff>
    </xdr:from>
    <xdr:to>
      <xdr:col>19</xdr:col>
      <xdr:colOff>533400</xdr:colOff>
      <xdr:row>65</xdr:row>
      <xdr:rowOff>60053</xdr:rowOff>
    </xdr:to>
    <xdr:sp macro="" textlink="">
      <xdr:nvSpPr>
        <xdr:cNvPr id="329" name="フローチャート : 判断 328"/>
        <xdr:cNvSpPr/>
      </xdr:nvSpPr>
      <xdr:spPr>
        <a:xfrm>
          <a:off x="13462000" y="111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44830</xdr:rowOff>
    </xdr:from>
    <xdr:ext cx="762000" cy="259045"/>
    <xdr:sp macro="" textlink="">
      <xdr:nvSpPr>
        <xdr:cNvPr id="330" name="テキスト ボックス 329"/>
        <xdr:cNvSpPr txBox="1"/>
      </xdr:nvSpPr>
      <xdr:spPr>
        <a:xfrm>
          <a:off x="13131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76381</xdr:rowOff>
    </xdr:from>
    <xdr:to>
      <xdr:col>24</xdr:col>
      <xdr:colOff>609600</xdr:colOff>
      <xdr:row>63</xdr:row>
      <xdr:rowOff>6531</xdr:rowOff>
    </xdr:to>
    <xdr:sp macro="" textlink="">
      <xdr:nvSpPr>
        <xdr:cNvPr id="336" name="円/楕円 335"/>
        <xdr:cNvSpPr/>
      </xdr:nvSpPr>
      <xdr:spPr>
        <a:xfrm>
          <a:off x="169672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48458</xdr:rowOff>
    </xdr:from>
    <xdr:ext cx="762000" cy="259045"/>
    <xdr:sp macro="" textlink="">
      <xdr:nvSpPr>
        <xdr:cNvPr id="337" name="定員管理の状況該当値テキスト"/>
        <xdr:cNvSpPr txBox="1"/>
      </xdr:nvSpPr>
      <xdr:spPr>
        <a:xfrm>
          <a:off x="17106900" y="1067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117747</xdr:rowOff>
    </xdr:from>
    <xdr:to>
      <xdr:col>23</xdr:col>
      <xdr:colOff>457200</xdr:colOff>
      <xdr:row>63</xdr:row>
      <xdr:rowOff>47897</xdr:rowOff>
    </xdr:to>
    <xdr:sp macro="" textlink="">
      <xdr:nvSpPr>
        <xdr:cNvPr id="338" name="円/楕円 337"/>
        <xdr:cNvSpPr/>
      </xdr:nvSpPr>
      <xdr:spPr>
        <a:xfrm>
          <a:off x="16129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32674</xdr:rowOff>
    </xdr:from>
    <xdr:ext cx="736600" cy="259045"/>
    <xdr:sp macro="" textlink="">
      <xdr:nvSpPr>
        <xdr:cNvPr id="339" name="テキスト ボックス 338"/>
        <xdr:cNvSpPr txBox="1"/>
      </xdr:nvSpPr>
      <xdr:spPr>
        <a:xfrm>
          <a:off x="15798800" y="10834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117747</xdr:rowOff>
    </xdr:from>
    <xdr:to>
      <xdr:col>22</xdr:col>
      <xdr:colOff>254000</xdr:colOff>
      <xdr:row>63</xdr:row>
      <xdr:rowOff>47897</xdr:rowOff>
    </xdr:to>
    <xdr:sp macro="" textlink="">
      <xdr:nvSpPr>
        <xdr:cNvPr id="340" name="円/楕円 339"/>
        <xdr:cNvSpPr/>
      </xdr:nvSpPr>
      <xdr:spPr>
        <a:xfrm>
          <a:off x="15240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32674</xdr:rowOff>
    </xdr:from>
    <xdr:ext cx="762000" cy="259045"/>
    <xdr:sp macro="" textlink="">
      <xdr:nvSpPr>
        <xdr:cNvPr id="341" name="テキスト ボックス 340"/>
        <xdr:cNvSpPr txBox="1"/>
      </xdr:nvSpPr>
      <xdr:spPr>
        <a:xfrm>
          <a:off x="14909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107406</xdr:rowOff>
    </xdr:from>
    <xdr:to>
      <xdr:col>21</xdr:col>
      <xdr:colOff>50800</xdr:colOff>
      <xdr:row>63</xdr:row>
      <xdr:rowOff>37556</xdr:rowOff>
    </xdr:to>
    <xdr:sp macro="" textlink="">
      <xdr:nvSpPr>
        <xdr:cNvPr id="342" name="円/楕円 341"/>
        <xdr:cNvSpPr/>
      </xdr:nvSpPr>
      <xdr:spPr>
        <a:xfrm>
          <a:off x="14351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47733</xdr:rowOff>
    </xdr:from>
    <xdr:ext cx="762000" cy="259045"/>
    <xdr:sp macro="" textlink="">
      <xdr:nvSpPr>
        <xdr:cNvPr id="343" name="テキスト ボックス 342"/>
        <xdr:cNvSpPr txBox="1"/>
      </xdr:nvSpPr>
      <xdr:spPr>
        <a:xfrm>
          <a:off x="14020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138430</xdr:rowOff>
    </xdr:from>
    <xdr:to>
      <xdr:col>19</xdr:col>
      <xdr:colOff>533400</xdr:colOff>
      <xdr:row>63</xdr:row>
      <xdr:rowOff>68580</xdr:rowOff>
    </xdr:to>
    <xdr:sp macro="" textlink="">
      <xdr:nvSpPr>
        <xdr:cNvPr id="344" name="円/楕円 343"/>
        <xdr:cNvSpPr/>
      </xdr:nvSpPr>
      <xdr:spPr>
        <a:xfrm>
          <a:off x="13462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78757</xdr:rowOff>
    </xdr:from>
    <xdr:ext cx="762000" cy="259045"/>
    <xdr:sp macro="" textlink="">
      <xdr:nvSpPr>
        <xdr:cNvPr id="345" name="テキスト ボックス 344"/>
        <xdr:cNvSpPr txBox="1"/>
      </xdr:nvSpPr>
      <xdr:spPr>
        <a:xfrm>
          <a:off x="13131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公債費に準じる債務負担行為に係る支出が前年度比</a:t>
          </a:r>
          <a:r>
            <a:rPr kumimoji="1" lang="en-US" altLang="ja-JP" sz="1300">
              <a:latin typeface="ＭＳ Ｐゴシック"/>
            </a:rPr>
            <a:t>75.9</a:t>
          </a:r>
          <a:r>
            <a:rPr kumimoji="1" lang="ja-JP" altLang="en-US" sz="1300">
              <a:latin typeface="ＭＳ Ｐゴシック"/>
            </a:rPr>
            <a:t>％の大幅な減となったため、実質公債費比率の向上につながった。</a:t>
          </a:r>
          <a:endParaRPr kumimoji="1" lang="en-US" altLang="ja-JP" sz="1300">
            <a:latin typeface="ＭＳ Ｐゴシック"/>
          </a:endParaRPr>
        </a:p>
        <a:p>
          <a:r>
            <a:rPr kumimoji="1" lang="ja-JP" altLang="en-US" sz="1300">
              <a:latin typeface="ＭＳ Ｐゴシック"/>
            </a:rPr>
            <a:t>　今後も、市債依存度の抑制を基調に、市債の適正な運用を図る。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70" name="直線コネクタ 369"/>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71"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2" name="直線コネクタ 371"/>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3"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4" name="直線コネクタ 373"/>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138113</xdr:rowOff>
    </xdr:from>
    <xdr:to>
      <xdr:col>24</xdr:col>
      <xdr:colOff>558800</xdr:colOff>
      <xdr:row>38</xdr:row>
      <xdr:rowOff>162243</xdr:rowOff>
    </xdr:to>
    <xdr:cxnSp macro="">
      <xdr:nvCxnSpPr>
        <xdr:cNvPr id="375" name="直線コネクタ 374"/>
        <xdr:cNvCxnSpPr/>
      </xdr:nvCxnSpPr>
      <xdr:spPr>
        <a:xfrm flipV="1">
          <a:off x="16179800" y="665321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143845</xdr:rowOff>
    </xdr:from>
    <xdr:ext cx="762000" cy="259045"/>
    <xdr:sp macro="" textlink="">
      <xdr:nvSpPr>
        <xdr:cNvPr id="376" name="公債費負担の状況平均値テキスト"/>
        <xdr:cNvSpPr txBox="1"/>
      </xdr:nvSpPr>
      <xdr:spPr>
        <a:xfrm>
          <a:off x="17106900" y="6658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77" name="フローチャート : 判断 376"/>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162243</xdr:rowOff>
    </xdr:from>
    <xdr:to>
      <xdr:col>23</xdr:col>
      <xdr:colOff>406400</xdr:colOff>
      <xdr:row>39</xdr:row>
      <xdr:rowOff>14922</xdr:rowOff>
    </xdr:to>
    <xdr:cxnSp macro="">
      <xdr:nvCxnSpPr>
        <xdr:cNvPr id="378" name="直線コネクタ 377"/>
        <xdr:cNvCxnSpPr/>
      </xdr:nvCxnSpPr>
      <xdr:spPr>
        <a:xfrm flipV="1">
          <a:off x="15290800" y="66773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79" name="フローチャート : 判断 378"/>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140987</xdr:rowOff>
    </xdr:from>
    <xdr:ext cx="736600" cy="259045"/>
    <xdr:sp macro="" textlink="">
      <xdr:nvSpPr>
        <xdr:cNvPr id="380" name="テキスト ボックス 379"/>
        <xdr:cNvSpPr txBox="1"/>
      </xdr:nvSpPr>
      <xdr:spPr>
        <a:xfrm>
          <a:off x="15798800" y="682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14922</xdr:rowOff>
    </xdr:from>
    <xdr:to>
      <xdr:col>22</xdr:col>
      <xdr:colOff>203200</xdr:colOff>
      <xdr:row>39</xdr:row>
      <xdr:rowOff>51118</xdr:rowOff>
    </xdr:to>
    <xdr:cxnSp macro="">
      <xdr:nvCxnSpPr>
        <xdr:cNvPr id="381" name="直線コネクタ 380"/>
        <xdr:cNvCxnSpPr/>
      </xdr:nvCxnSpPr>
      <xdr:spPr>
        <a:xfrm flipV="1">
          <a:off x="14401800" y="670147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2" name="フローチャート : 判断 381"/>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17797</xdr:rowOff>
    </xdr:from>
    <xdr:ext cx="762000" cy="259045"/>
    <xdr:sp macro="" textlink="">
      <xdr:nvSpPr>
        <xdr:cNvPr id="383" name="テキスト ボックス 382"/>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51118</xdr:rowOff>
    </xdr:from>
    <xdr:to>
      <xdr:col>21</xdr:col>
      <xdr:colOff>0</xdr:colOff>
      <xdr:row>39</xdr:row>
      <xdr:rowOff>111443</xdr:rowOff>
    </xdr:to>
    <xdr:cxnSp macro="">
      <xdr:nvCxnSpPr>
        <xdr:cNvPr id="384" name="直線コネクタ 383"/>
        <xdr:cNvCxnSpPr/>
      </xdr:nvCxnSpPr>
      <xdr:spPr>
        <a:xfrm flipV="1">
          <a:off x="13512800" y="673766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6" name="テキスト ボックス 38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87" name="フローチャート : 判断 386"/>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88" name="テキスト ボックス 387"/>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87313</xdr:rowOff>
    </xdr:from>
    <xdr:to>
      <xdr:col>24</xdr:col>
      <xdr:colOff>609600</xdr:colOff>
      <xdr:row>39</xdr:row>
      <xdr:rowOff>17463</xdr:rowOff>
    </xdr:to>
    <xdr:sp macro="" textlink="">
      <xdr:nvSpPr>
        <xdr:cNvPr id="394" name="円/楕円 393"/>
        <xdr:cNvSpPr/>
      </xdr:nvSpPr>
      <xdr:spPr>
        <a:xfrm>
          <a:off x="169672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103840</xdr:rowOff>
    </xdr:from>
    <xdr:ext cx="762000" cy="259045"/>
    <xdr:sp macro="" textlink="">
      <xdr:nvSpPr>
        <xdr:cNvPr id="395" name="公債費負担の状況該当値テキスト"/>
        <xdr:cNvSpPr txBox="1"/>
      </xdr:nvSpPr>
      <xdr:spPr>
        <a:xfrm>
          <a:off x="171069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111443</xdr:rowOff>
    </xdr:from>
    <xdr:to>
      <xdr:col>23</xdr:col>
      <xdr:colOff>457200</xdr:colOff>
      <xdr:row>39</xdr:row>
      <xdr:rowOff>41593</xdr:rowOff>
    </xdr:to>
    <xdr:sp macro="" textlink="">
      <xdr:nvSpPr>
        <xdr:cNvPr id="396" name="円/楕円 395"/>
        <xdr:cNvSpPr/>
      </xdr:nvSpPr>
      <xdr:spPr>
        <a:xfrm>
          <a:off x="16129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51769</xdr:rowOff>
    </xdr:from>
    <xdr:ext cx="736600" cy="259045"/>
    <xdr:sp macro="" textlink="">
      <xdr:nvSpPr>
        <xdr:cNvPr id="397" name="テキスト ボックス 396"/>
        <xdr:cNvSpPr txBox="1"/>
      </xdr:nvSpPr>
      <xdr:spPr>
        <a:xfrm>
          <a:off x="15798800" y="639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135572</xdr:rowOff>
    </xdr:from>
    <xdr:to>
      <xdr:col>22</xdr:col>
      <xdr:colOff>254000</xdr:colOff>
      <xdr:row>39</xdr:row>
      <xdr:rowOff>65722</xdr:rowOff>
    </xdr:to>
    <xdr:sp macro="" textlink="">
      <xdr:nvSpPr>
        <xdr:cNvPr id="398" name="円/楕円 397"/>
        <xdr:cNvSpPr/>
      </xdr:nvSpPr>
      <xdr:spPr>
        <a:xfrm>
          <a:off x="15240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75899</xdr:rowOff>
    </xdr:from>
    <xdr:ext cx="762000" cy="259045"/>
    <xdr:sp macro="" textlink="">
      <xdr:nvSpPr>
        <xdr:cNvPr id="399" name="テキスト ボックス 398"/>
        <xdr:cNvSpPr txBox="1"/>
      </xdr:nvSpPr>
      <xdr:spPr>
        <a:xfrm>
          <a:off x="14909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318</xdr:rowOff>
    </xdr:from>
    <xdr:to>
      <xdr:col>21</xdr:col>
      <xdr:colOff>50800</xdr:colOff>
      <xdr:row>39</xdr:row>
      <xdr:rowOff>101918</xdr:rowOff>
    </xdr:to>
    <xdr:sp macro="" textlink="">
      <xdr:nvSpPr>
        <xdr:cNvPr id="400" name="円/楕円 399"/>
        <xdr:cNvSpPr/>
      </xdr:nvSpPr>
      <xdr:spPr>
        <a:xfrm>
          <a:off x="14351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112095</xdr:rowOff>
    </xdr:from>
    <xdr:ext cx="762000" cy="259045"/>
    <xdr:sp macro="" textlink="">
      <xdr:nvSpPr>
        <xdr:cNvPr id="401" name="テキスト ボックス 400"/>
        <xdr:cNvSpPr txBox="1"/>
      </xdr:nvSpPr>
      <xdr:spPr>
        <a:xfrm>
          <a:off x="14020800" y="645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60643</xdr:rowOff>
    </xdr:from>
    <xdr:to>
      <xdr:col>19</xdr:col>
      <xdr:colOff>533400</xdr:colOff>
      <xdr:row>39</xdr:row>
      <xdr:rowOff>162243</xdr:rowOff>
    </xdr:to>
    <xdr:sp macro="" textlink="">
      <xdr:nvSpPr>
        <xdr:cNvPr id="402" name="円/楕円 401"/>
        <xdr:cNvSpPr/>
      </xdr:nvSpPr>
      <xdr:spPr>
        <a:xfrm>
          <a:off x="13462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970</xdr:rowOff>
    </xdr:from>
    <xdr:ext cx="762000" cy="259045"/>
    <xdr:sp macro="" textlink="">
      <xdr:nvSpPr>
        <xdr:cNvPr id="403" name="テキスト ボックス 402"/>
        <xdr:cNvSpPr txBox="1"/>
      </xdr:nvSpPr>
      <xdr:spPr>
        <a:xfrm>
          <a:off x="13131800" y="651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債務負担行為支出予定額が前年度比</a:t>
          </a:r>
          <a:r>
            <a:rPr kumimoji="1" lang="en-US" altLang="ja-JP" sz="1300">
              <a:latin typeface="ＭＳ Ｐゴシック"/>
            </a:rPr>
            <a:t>28.5</a:t>
          </a:r>
          <a:r>
            <a:rPr kumimoji="1" lang="ja-JP" altLang="en-US" sz="1300">
              <a:latin typeface="ＭＳ Ｐゴシック"/>
            </a:rPr>
            <a:t>％の減となったほか、地方債残高についても減となっているため、将来負担比率は前年度に引き続き改善された。</a:t>
          </a:r>
          <a:endParaRPr kumimoji="1" lang="en-US" altLang="ja-JP" sz="1300">
            <a:latin typeface="ＭＳ Ｐゴシック"/>
          </a:endParaRPr>
        </a:p>
        <a:p>
          <a:r>
            <a:rPr kumimoji="1" lang="ja-JP" altLang="en-US" sz="1300">
              <a:latin typeface="ＭＳ Ｐゴシック"/>
            </a:rPr>
            <a:t>　今後も、市債の適正な運用を図り、財政の健全化を図る。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0" name="直線コネクタ 41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1" name="テキスト ボックス 42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4" name="直線コネクタ 42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5" name="テキスト ボックス 42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28" name="直線コネクタ 427"/>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29"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30" name="直線コネクタ 429"/>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31"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2" name="直線コネクタ 431"/>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48736</xdr:rowOff>
    </xdr:from>
    <xdr:to>
      <xdr:col>24</xdr:col>
      <xdr:colOff>558800</xdr:colOff>
      <xdr:row>16</xdr:row>
      <xdr:rowOff>85535</xdr:rowOff>
    </xdr:to>
    <xdr:cxnSp macro="">
      <xdr:nvCxnSpPr>
        <xdr:cNvPr id="433" name="直線コネクタ 432"/>
        <xdr:cNvCxnSpPr/>
      </xdr:nvCxnSpPr>
      <xdr:spPr>
        <a:xfrm flipV="1">
          <a:off x="16179800" y="2791936"/>
          <a:ext cx="838200" cy="3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162387</xdr:rowOff>
    </xdr:from>
    <xdr:ext cx="762000" cy="259045"/>
    <xdr:sp macro="" textlink="">
      <xdr:nvSpPr>
        <xdr:cNvPr id="434" name="将来負担の状況平均値テキスト"/>
        <xdr:cNvSpPr txBox="1"/>
      </xdr:nvSpPr>
      <xdr:spPr>
        <a:xfrm>
          <a:off x="17106900" y="2562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5" name="フローチャート : 判断 434"/>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85535</xdr:rowOff>
    </xdr:from>
    <xdr:to>
      <xdr:col>23</xdr:col>
      <xdr:colOff>406400</xdr:colOff>
      <xdr:row>16</xdr:row>
      <xdr:rowOff>96996</xdr:rowOff>
    </xdr:to>
    <xdr:cxnSp macro="">
      <xdr:nvCxnSpPr>
        <xdr:cNvPr id="436" name="直線コネクタ 435"/>
        <xdr:cNvCxnSpPr/>
      </xdr:nvCxnSpPr>
      <xdr:spPr>
        <a:xfrm flipV="1">
          <a:off x="15290800" y="2828735"/>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37" name="フローチャート : 判断 436"/>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142892</xdr:rowOff>
    </xdr:from>
    <xdr:ext cx="736600" cy="259045"/>
    <xdr:sp macro="" textlink="">
      <xdr:nvSpPr>
        <xdr:cNvPr id="438" name="テキスト ボックス 437"/>
        <xdr:cNvSpPr txBox="1"/>
      </xdr:nvSpPr>
      <xdr:spPr>
        <a:xfrm>
          <a:off x="15798800" y="254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96996</xdr:rowOff>
    </xdr:from>
    <xdr:to>
      <xdr:col>22</xdr:col>
      <xdr:colOff>203200</xdr:colOff>
      <xdr:row>16</xdr:row>
      <xdr:rowOff>148273</xdr:rowOff>
    </xdr:to>
    <xdr:cxnSp macro="">
      <xdr:nvCxnSpPr>
        <xdr:cNvPr id="439" name="直線コネクタ 438"/>
        <xdr:cNvCxnSpPr/>
      </xdr:nvCxnSpPr>
      <xdr:spPr>
        <a:xfrm flipV="1">
          <a:off x="14401800" y="2840196"/>
          <a:ext cx="889000" cy="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98076</xdr:rowOff>
    </xdr:from>
    <xdr:to>
      <xdr:col>22</xdr:col>
      <xdr:colOff>254000</xdr:colOff>
      <xdr:row>17</xdr:row>
      <xdr:rowOff>28226</xdr:rowOff>
    </xdr:to>
    <xdr:sp macro="" textlink="">
      <xdr:nvSpPr>
        <xdr:cNvPr id="440" name="フローチャート : 判断 439"/>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13003</xdr:rowOff>
    </xdr:from>
    <xdr:ext cx="762000" cy="259045"/>
    <xdr:sp macro="" textlink="">
      <xdr:nvSpPr>
        <xdr:cNvPr id="441" name="テキスト ボックス 440"/>
        <xdr:cNvSpPr txBox="1"/>
      </xdr:nvSpPr>
      <xdr:spPr>
        <a:xfrm>
          <a:off x="14909800" y="29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104839</xdr:rowOff>
    </xdr:from>
    <xdr:to>
      <xdr:col>21</xdr:col>
      <xdr:colOff>0</xdr:colOff>
      <xdr:row>16</xdr:row>
      <xdr:rowOff>148273</xdr:rowOff>
    </xdr:to>
    <xdr:cxnSp macro="">
      <xdr:nvCxnSpPr>
        <xdr:cNvPr id="442" name="直線コネクタ 441"/>
        <xdr:cNvCxnSpPr/>
      </xdr:nvCxnSpPr>
      <xdr:spPr>
        <a:xfrm>
          <a:off x="13512800" y="284803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144399</xdr:rowOff>
    </xdr:from>
    <xdr:to>
      <xdr:col>21</xdr:col>
      <xdr:colOff>50800</xdr:colOff>
      <xdr:row>18</xdr:row>
      <xdr:rowOff>74549</xdr:rowOff>
    </xdr:to>
    <xdr:sp macro="" textlink="">
      <xdr:nvSpPr>
        <xdr:cNvPr id="443" name="フローチャート : 判断 442"/>
        <xdr:cNvSpPr/>
      </xdr:nvSpPr>
      <xdr:spPr>
        <a:xfrm>
          <a:off x="14351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59326</xdr:rowOff>
    </xdr:from>
    <xdr:ext cx="762000" cy="259045"/>
    <xdr:sp macro="" textlink="">
      <xdr:nvSpPr>
        <xdr:cNvPr id="444" name="テキスト ボックス 443"/>
        <xdr:cNvSpPr txBox="1"/>
      </xdr:nvSpPr>
      <xdr:spPr>
        <a:xfrm>
          <a:off x="14020800" y="3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49562</xdr:rowOff>
    </xdr:from>
    <xdr:to>
      <xdr:col>19</xdr:col>
      <xdr:colOff>533400</xdr:colOff>
      <xdr:row>18</xdr:row>
      <xdr:rowOff>151162</xdr:rowOff>
    </xdr:to>
    <xdr:sp macro="" textlink="">
      <xdr:nvSpPr>
        <xdr:cNvPr id="445" name="フローチャート : 判断 444"/>
        <xdr:cNvSpPr/>
      </xdr:nvSpPr>
      <xdr:spPr>
        <a:xfrm>
          <a:off x="13462000" y="31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135939</xdr:rowOff>
    </xdr:from>
    <xdr:ext cx="762000" cy="259045"/>
    <xdr:sp macro="" textlink="">
      <xdr:nvSpPr>
        <xdr:cNvPr id="446" name="テキスト ボックス 445"/>
        <xdr:cNvSpPr txBox="1"/>
      </xdr:nvSpPr>
      <xdr:spPr>
        <a:xfrm>
          <a:off x="13131800" y="322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169386</xdr:rowOff>
    </xdr:from>
    <xdr:to>
      <xdr:col>24</xdr:col>
      <xdr:colOff>609600</xdr:colOff>
      <xdr:row>16</xdr:row>
      <xdr:rowOff>99536</xdr:rowOff>
    </xdr:to>
    <xdr:sp macro="" textlink="">
      <xdr:nvSpPr>
        <xdr:cNvPr id="452" name="円/楕円 451"/>
        <xdr:cNvSpPr/>
      </xdr:nvSpPr>
      <xdr:spPr>
        <a:xfrm>
          <a:off x="16967200" y="27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141463</xdr:rowOff>
    </xdr:from>
    <xdr:ext cx="762000" cy="259045"/>
    <xdr:sp macro="" textlink="">
      <xdr:nvSpPr>
        <xdr:cNvPr id="453" name="将来負担の状況該当値テキスト"/>
        <xdr:cNvSpPr txBox="1"/>
      </xdr:nvSpPr>
      <xdr:spPr>
        <a:xfrm>
          <a:off x="17106900" y="271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34735</xdr:rowOff>
    </xdr:from>
    <xdr:to>
      <xdr:col>23</xdr:col>
      <xdr:colOff>457200</xdr:colOff>
      <xdr:row>16</xdr:row>
      <xdr:rowOff>136335</xdr:rowOff>
    </xdr:to>
    <xdr:sp macro="" textlink="">
      <xdr:nvSpPr>
        <xdr:cNvPr id="454" name="円/楕円 453"/>
        <xdr:cNvSpPr/>
      </xdr:nvSpPr>
      <xdr:spPr>
        <a:xfrm>
          <a:off x="16129000" y="277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121112</xdr:rowOff>
    </xdr:from>
    <xdr:ext cx="736600" cy="259045"/>
    <xdr:sp macro="" textlink="">
      <xdr:nvSpPr>
        <xdr:cNvPr id="455" name="テキスト ボックス 454"/>
        <xdr:cNvSpPr txBox="1"/>
      </xdr:nvSpPr>
      <xdr:spPr>
        <a:xfrm>
          <a:off x="15798800" y="2864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46196</xdr:rowOff>
    </xdr:from>
    <xdr:to>
      <xdr:col>22</xdr:col>
      <xdr:colOff>254000</xdr:colOff>
      <xdr:row>16</xdr:row>
      <xdr:rowOff>147796</xdr:rowOff>
    </xdr:to>
    <xdr:sp macro="" textlink="">
      <xdr:nvSpPr>
        <xdr:cNvPr id="456" name="円/楕円 455"/>
        <xdr:cNvSpPr/>
      </xdr:nvSpPr>
      <xdr:spPr>
        <a:xfrm>
          <a:off x="15240000" y="27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157973</xdr:rowOff>
    </xdr:from>
    <xdr:ext cx="762000" cy="259045"/>
    <xdr:sp macro="" textlink="">
      <xdr:nvSpPr>
        <xdr:cNvPr id="457" name="テキスト ボックス 456"/>
        <xdr:cNvSpPr txBox="1"/>
      </xdr:nvSpPr>
      <xdr:spPr>
        <a:xfrm>
          <a:off x="14909800" y="25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97473</xdr:rowOff>
    </xdr:from>
    <xdr:to>
      <xdr:col>21</xdr:col>
      <xdr:colOff>50800</xdr:colOff>
      <xdr:row>17</xdr:row>
      <xdr:rowOff>27623</xdr:rowOff>
    </xdr:to>
    <xdr:sp macro="" textlink="">
      <xdr:nvSpPr>
        <xdr:cNvPr id="458" name="円/楕円 457"/>
        <xdr:cNvSpPr/>
      </xdr:nvSpPr>
      <xdr:spPr>
        <a:xfrm>
          <a:off x="14351000" y="284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37800</xdr:rowOff>
    </xdr:from>
    <xdr:ext cx="762000" cy="259045"/>
    <xdr:sp macro="" textlink="">
      <xdr:nvSpPr>
        <xdr:cNvPr id="459" name="テキスト ボックス 458"/>
        <xdr:cNvSpPr txBox="1"/>
      </xdr:nvSpPr>
      <xdr:spPr>
        <a:xfrm>
          <a:off x="14020800" y="260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54039</xdr:rowOff>
    </xdr:from>
    <xdr:to>
      <xdr:col>19</xdr:col>
      <xdr:colOff>533400</xdr:colOff>
      <xdr:row>16</xdr:row>
      <xdr:rowOff>155639</xdr:rowOff>
    </xdr:to>
    <xdr:sp macro="" textlink="">
      <xdr:nvSpPr>
        <xdr:cNvPr id="460" name="円/楕円 459"/>
        <xdr:cNvSpPr/>
      </xdr:nvSpPr>
      <xdr:spPr>
        <a:xfrm>
          <a:off x="13462000" y="279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165816</xdr:rowOff>
    </xdr:from>
    <xdr:ext cx="762000" cy="259045"/>
    <xdr:sp macro="" textlink="">
      <xdr:nvSpPr>
        <xdr:cNvPr id="461" name="テキスト ボックス 460"/>
        <xdr:cNvSpPr txBox="1"/>
      </xdr:nvSpPr>
      <xdr:spPr>
        <a:xfrm>
          <a:off x="13131800" y="256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福島県福島市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285,146
283,708
767.74
157,186,575
151,234,840
4,651,686
57,674,189
85,711,291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36.5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行政改革推進プランにおいて、民間委託や指定管理者制度等の民間ノウハウの活用などにより、平成</a:t>
          </a:r>
          <a:r>
            <a:rPr kumimoji="1" lang="en-US" altLang="ja-JP" sz="1300">
              <a:latin typeface="ＭＳ Ｐゴシック"/>
            </a:rPr>
            <a:t>23</a:t>
          </a:r>
          <a:r>
            <a:rPr kumimoji="1" lang="ja-JP" altLang="en-US" sz="1300">
              <a:latin typeface="ＭＳ Ｐゴシック"/>
            </a:rPr>
            <a:t>年度の</a:t>
          </a:r>
          <a:r>
            <a:rPr kumimoji="1" lang="en-US" altLang="ja-JP" sz="1300">
              <a:latin typeface="ＭＳ Ｐゴシック"/>
            </a:rPr>
            <a:t>6</a:t>
          </a:r>
          <a:r>
            <a:rPr kumimoji="1" lang="ja-JP" altLang="en-US" sz="1300">
              <a:latin typeface="ＭＳ Ｐゴシック"/>
            </a:rPr>
            <a:t>年間で</a:t>
          </a:r>
          <a:r>
            <a:rPr kumimoji="1" lang="en-US" altLang="ja-JP" sz="1300">
              <a:latin typeface="ＭＳ Ｐゴシック"/>
            </a:rPr>
            <a:t>109</a:t>
          </a:r>
          <a:r>
            <a:rPr kumimoji="1" lang="ja-JP" altLang="en-US" sz="1300">
              <a:latin typeface="ＭＳ Ｐゴシック"/>
            </a:rPr>
            <a:t>名の減員を図るとしており、平成</a:t>
          </a:r>
          <a:r>
            <a:rPr kumimoji="1" lang="en-US" altLang="ja-JP" sz="1300">
              <a:latin typeface="ＭＳ Ｐゴシック"/>
            </a:rPr>
            <a:t>23</a:t>
          </a:r>
          <a:r>
            <a:rPr kumimoji="1" lang="ja-JP" altLang="en-US" sz="1300">
              <a:latin typeface="ＭＳ Ｐゴシック"/>
            </a:rPr>
            <a:t>年度以降、大震災や原子力災害からの復旧・復興を推し進めるなかにありながらも、平成</a:t>
          </a:r>
          <a:r>
            <a:rPr kumimoji="1" lang="en-US" altLang="ja-JP" sz="1300">
              <a:latin typeface="ＭＳ Ｐゴシック"/>
            </a:rPr>
            <a:t>25</a:t>
          </a:r>
          <a:r>
            <a:rPr kumimoji="1" lang="ja-JP" altLang="en-US" sz="1300">
              <a:latin typeface="ＭＳ Ｐゴシック"/>
            </a:rPr>
            <a:t>年度も計画的に減員を行った。</a:t>
          </a:r>
          <a:endParaRPr kumimoji="1" lang="en-US" altLang="ja-JP" sz="1300">
            <a:latin typeface="ＭＳ Ｐゴシック"/>
          </a:endParaRPr>
        </a:p>
        <a:p>
          <a:r>
            <a:rPr kumimoji="1" lang="ja-JP" altLang="en-US" sz="1300">
              <a:latin typeface="ＭＳ Ｐゴシック"/>
            </a:rPr>
            <a:t>　今後も、復興・復旧業務が継続するため、それら課題への対応を考慮しながら、定員管理・給与の適正化を図る。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58964</xdr:rowOff>
    </xdr:from>
    <xdr:to>
      <xdr:col>7</xdr:col>
      <xdr:colOff>15875</xdr:colOff>
      <xdr:row>37</xdr:row>
      <xdr:rowOff>69850</xdr:rowOff>
    </xdr:to>
    <xdr:cxnSp macro="">
      <xdr:nvCxnSpPr>
        <xdr:cNvPr id="67" name="直線コネクタ 66"/>
        <xdr:cNvCxnSpPr/>
      </xdr:nvCxnSpPr>
      <xdr:spPr>
        <a:xfrm flipV="1">
          <a:off x="3987800" y="64026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8"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38</xdr:row>
      <xdr:rowOff>94343</xdr:rowOff>
    </xdr:to>
    <xdr:cxnSp macro="">
      <xdr:nvCxnSpPr>
        <xdr:cNvPr id="70" name="直線コネクタ 69"/>
        <xdr:cNvCxnSpPr/>
      </xdr:nvCxnSpPr>
      <xdr:spPr>
        <a:xfrm flipV="1">
          <a:off x="3098800" y="6413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2" name="テキスト ボックス 71"/>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94343</xdr:rowOff>
    </xdr:from>
    <xdr:to>
      <xdr:col>4</xdr:col>
      <xdr:colOff>346075</xdr:colOff>
      <xdr:row>38</xdr:row>
      <xdr:rowOff>137885</xdr:rowOff>
    </xdr:to>
    <xdr:cxnSp macro="">
      <xdr:nvCxnSpPr>
        <xdr:cNvPr id="73" name="直線コネクタ 72"/>
        <xdr:cNvCxnSpPr/>
      </xdr:nvCxnSpPr>
      <xdr:spPr>
        <a:xfrm flipV="1">
          <a:off x="2209800" y="6609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10885</xdr:rowOff>
    </xdr:from>
    <xdr:to>
      <xdr:col>4</xdr:col>
      <xdr:colOff>396875</xdr:colOff>
      <xdr:row>38</xdr:row>
      <xdr:rowOff>112485</xdr:rowOff>
    </xdr:to>
    <xdr:sp macro="" textlink="">
      <xdr:nvSpPr>
        <xdr:cNvPr id="74" name="フローチャート : 判断 73"/>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122663</xdr:rowOff>
    </xdr:from>
    <xdr:ext cx="762000" cy="259045"/>
    <xdr:sp macro="" textlink="">
      <xdr:nvSpPr>
        <xdr:cNvPr id="75" name="テキスト ボックス 74"/>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137885</xdr:rowOff>
    </xdr:from>
    <xdr:to>
      <xdr:col>3</xdr:col>
      <xdr:colOff>142875</xdr:colOff>
      <xdr:row>39</xdr:row>
      <xdr:rowOff>31750</xdr:rowOff>
    </xdr:to>
    <xdr:cxnSp macro="">
      <xdr:nvCxnSpPr>
        <xdr:cNvPr id="76" name="直線コネクタ 75"/>
        <xdr:cNvCxnSpPr/>
      </xdr:nvCxnSpPr>
      <xdr:spPr>
        <a:xfrm flipV="1">
          <a:off x="1320800" y="6652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51707</xdr:rowOff>
    </xdr:from>
    <xdr:to>
      <xdr:col>3</xdr:col>
      <xdr:colOff>193675</xdr:colOff>
      <xdr:row>37</xdr:row>
      <xdr:rowOff>153307</xdr:rowOff>
    </xdr:to>
    <xdr:sp macro="" textlink="">
      <xdr:nvSpPr>
        <xdr:cNvPr id="77" name="フローチャート : 判断 76"/>
        <xdr:cNvSpPr/>
      </xdr:nvSpPr>
      <xdr:spPr>
        <a:xfrm>
          <a:off x="2159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163484</xdr:rowOff>
    </xdr:from>
    <xdr:ext cx="762000" cy="259045"/>
    <xdr:sp macro="" textlink="">
      <xdr:nvSpPr>
        <xdr:cNvPr id="78" name="テキスト ボックス 77"/>
        <xdr:cNvSpPr txBox="1"/>
      </xdr:nvSpPr>
      <xdr:spPr>
        <a:xfrm>
          <a:off x="1828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65315</xdr:rowOff>
    </xdr:from>
    <xdr:to>
      <xdr:col>1</xdr:col>
      <xdr:colOff>676275</xdr:colOff>
      <xdr:row>38</xdr:row>
      <xdr:rowOff>166915</xdr:rowOff>
    </xdr:to>
    <xdr:sp macro="" textlink="">
      <xdr:nvSpPr>
        <xdr:cNvPr id="79" name="フローチャート : 判断 78"/>
        <xdr:cNvSpPr/>
      </xdr:nvSpPr>
      <xdr:spPr>
        <a:xfrm>
          <a:off x="1270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5641</xdr:rowOff>
    </xdr:from>
    <xdr:ext cx="762000" cy="259045"/>
    <xdr:sp macro="" textlink="">
      <xdr:nvSpPr>
        <xdr:cNvPr id="80" name="テキスト ボックス 79"/>
        <xdr:cNvSpPr txBox="1"/>
      </xdr:nvSpPr>
      <xdr:spPr>
        <a:xfrm>
          <a:off x="939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86" name="円/楕円 85"/>
        <xdr:cNvSpPr/>
      </xdr:nvSpPr>
      <xdr:spPr>
        <a:xfrm>
          <a:off x="47752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151691</xdr:rowOff>
    </xdr:from>
    <xdr:ext cx="762000" cy="259045"/>
    <xdr:sp macro="" textlink="">
      <xdr:nvSpPr>
        <xdr:cNvPr id="87" name="人件費該当値テキスト"/>
        <xdr:cNvSpPr txBox="1"/>
      </xdr:nvSpPr>
      <xdr:spPr>
        <a:xfrm>
          <a:off x="49149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8" name="円/楕円 87"/>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89" name="テキスト ボックス 8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43543</xdr:rowOff>
    </xdr:from>
    <xdr:to>
      <xdr:col>4</xdr:col>
      <xdr:colOff>396875</xdr:colOff>
      <xdr:row>38</xdr:row>
      <xdr:rowOff>145143</xdr:rowOff>
    </xdr:to>
    <xdr:sp macro="" textlink="">
      <xdr:nvSpPr>
        <xdr:cNvPr id="90" name="円/楕円 89"/>
        <xdr:cNvSpPr/>
      </xdr:nvSpPr>
      <xdr:spPr>
        <a:xfrm>
          <a:off x="3048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129920</xdr:rowOff>
    </xdr:from>
    <xdr:ext cx="762000" cy="259045"/>
    <xdr:sp macro="" textlink="">
      <xdr:nvSpPr>
        <xdr:cNvPr id="91" name="テキスト ボックス 90"/>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87085</xdr:rowOff>
    </xdr:from>
    <xdr:to>
      <xdr:col>3</xdr:col>
      <xdr:colOff>193675</xdr:colOff>
      <xdr:row>39</xdr:row>
      <xdr:rowOff>17235</xdr:rowOff>
    </xdr:to>
    <xdr:sp macro="" textlink="">
      <xdr:nvSpPr>
        <xdr:cNvPr id="92" name="円/楕円 91"/>
        <xdr:cNvSpPr/>
      </xdr:nvSpPr>
      <xdr:spPr>
        <a:xfrm>
          <a:off x="2159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2012</xdr:rowOff>
    </xdr:from>
    <xdr:ext cx="762000" cy="259045"/>
    <xdr:sp macro="" textlink="">
      <xdr:nvSpPr>
        <xdr:cNvPr id="93" name="テキスト ボックス 92"/>
        <xdr:cNvSpPr txBox="1"/>
      </xdr:nvSpPr>
      <xdr:spPr>
        <a:xfrm>
          <a:off x="1828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94" name="円/楕円 93"/>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95" name="テキスト ボックス 94"/>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経費の節減・合理化に努めているが、指定管理者制度の導入や民間委託の推進により、物件費に係る経常収支比率が近年横ばいで推移している。</a:t>
          </a:r>
          <a:endParaRPr kumimoji="1" lang="en-US" altLang="ja-JP" sz="1300">
            <a:latin typeface="ＭＳ Ｐゴシック"/>
          </a:endParaRPr>
        </a:p>
        <a:p>
          <a:r>
            <a:rPr kumimoji="1" lang="ja-JP" altLang="en-US" sz="1300">
              <a:latin typeface="ＭＳ Ｐゴシック"/>
            </a:rPr>
            <a:t>　今後も、事務事業の効率的執行に努め、経費の節減を図る。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4" name="直線コネクタ 11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5" name="テキスト ボックス 11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9" name="直線コネクタ 11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3" name="直線コネクタ 12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132715</xdr:rowOff>
    </xdr:from>
    <xdr:to>
      <xdr:col>24</xdr:col>
      <xdr:colOff>31750</xdr:colOff>
      <xdr:row>15</xdr:row>
      <xdr:rowOff>167005</xdr:rowOff>
    </xdr:to>
    <xdr:cxnSp macro="">
      <xdr:nvCxnSpPr>
        <xdr:cNvPr id="124" name="直線コネクタ 123"/>
        <xdr:cNvCxnSpPr/>
      </xdr:nvCxnSpPr>
      <xdr:spPr>
        <a:xfrm>
          <a:off x="15671800" y="27044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93997</xdr:rowOff>
    </xdr:from>
    <xdr:ext cx="762000" cy="259045"/>
    <xdr:sp macro="" textlink="">
      <xdr:nvSpPr>
        <xdr:cNvPr id="125" name="物件費平均値テキスト"/>
        <xdr:cNvSpPr txBox="1"/>
      </xdr:nvSpPr>
      <xdr:spPr>
        <a:xfrm>
          <a:off x="16598900" y="266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6" name="フローチャート : 判断 12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104140</xdr:rowOff>
    </xdr:from>
    <xdr:to>
      <xdr:col>22</xdr:col>
      <xdr:colOff>565150</xdr:colOff>
      <xdr:row>15</xdr:row>
      <xdr:rowOff>132715</xdr:rowOff>
    </xdr:to>
    <xdr:cxnSp macro="">
      <xdr:nvCxnSpPr>
        <xdr:cNvPr id="127" name="直線コネクタ 126"/>
        <xdr:cNvCxnSpPr/>
      </xdr:nvCxnSpPr>
      <xdr:spPr>
        <a:xfrm>
          <a:off x="14782800" y="26758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8" name="フローチャート : 判断 12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8272</xdr:rowOff>
    </xdr:from>
    <xdr:ext cx="736600" cy="259045"/>
    <xdr:sp macro="" textlink="">
      <xdr:nvSpPr>
        <xdr:cNvPr id="129" name="テキスト ボックス 128"/>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104140</xdr:rowOff>
    </xdr:from>
    <xdr:to>
      <xdr:col>21</xdr:col>
      <xdr:colOff>361950</xdr:colOff>
      <xdr:row>15</xdr:row>
      <xdr:rowOff>115570</xdr:rowOff>
    </xdr:to>
    <xdr:cxnSp macro="">
      <xdr:nvCxnSpPr>
        <xdr:cNvPr id="130" name="直線コネクタ 129"/>
        <xdr:cNvCxnSpPr/>
      </xdr:nvCxnSpPr>
      <xdr:spPr>
        <a:xfrm flipV="1">
          <a:off x="13893800" y="2675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31" name="フローチャート : 判断 130"/>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156862</xdr:rowOff>
    </xdr:from>
    <xdr:ext cx="762000" cy="259045"/>
    <xdr:sp macro="" textlink="">
      <xdr:nvSpPr>
        <xdr:cNvPr id="132" name="テキスト ボックス 131"/>
        <xdr:cNvSpPr txBox="1"/>
      </xdr:nvSpPr>
      <xdr:spPr>
        <a:xfrm>
          <a:off x="14401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98425</xdr:rowOff>
    </xdr:from>
    <xdr:to>
      <xdr:col>20</xdr:col>
      <xdr:colOff>158750</xdr:colOff>
      <xdr:row>15</xdr:row>
      <xdr:rowOff>115570</xdr:rowOff>
    </xdr:to>
    <xdr:cxnSp macro="">
      <xdr:nvCxnSpPr>
        <xdr:cNvPr id="133" name="直線コネクタ 132"/>
        <xdr:cNvCxnSpPr/>
      </xdr:nvCxnSpPr>
      <xdr:spPr>
        <a:xfrm>
          <a:off x="13004800" y="26701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110490</xdr:rowOff>
    </xdr:from>
    <xdr:to>
      <xdr:col>20</xdr:col>
      <xdr:colOff>209550</xdr:colOff>
      <xdr:row>15</xdr:row>
      <xdr:rowOff>40640</xdr:rowOff>
    </xdr:to>
    <xdr:sp macro="" textlink="">
      <xdr:nvSpPr>
        <xdr:cNvPr id="134" name="フローチャート : 判断 133"/>
        <xdr:cNvSpPr/>
      </xdr:nvSpPr>
      <xdr:spPr>
        <a:xfrm>
          <a:off x="13843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50817</xdr:rowOff>
    </xdr:from>
    <xdr:ext cx="762000" cy="259045"/>
    <xdr:sp macro="" textlink="">
      <xdr:nvSpPr>
        <xdr:cNvPr id="135" name="テキスト ボックス 134"/>
        <xdr:cNvSpPr txBox="1"/>
      </xdr:nvSpPr>
      <xdr:spPr>
        <a:xfrm>
          <a:off x="13512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36" name="フローチャート : 判断 135"/>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37" name="テキスト ボックス 136"/>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116205</xdr:rowOff>
    </xdr:from>
    <xdr:to>
      <xdr:col>24</xdr:col>
      <xdr:colOff>82550</xdr:colOff>
      <xdr:row>16</xdr:row>
      <xdr:rowOff>46355</xdr:rowOff>
    </xdr:to>
    <xdr:sp macro="" textlink="">
      <xdr:nvSpPr>
        <xdr:cNvPr id="143" name="円/楕円 142"/>
        <xdr:cNvSpPr/>
      </xdr:nvSpPr>
      <xdr:spPr>
        <a:xfrm>
          <a:off x="164592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132732</xdr:rowOff>
    </xdr:from>
    <xdr:ext cx="762000" cy="259045"/>
    <xdr:sp macro="" textlink="">
      <xdr:nvSpPr>
        <xdr:cNvPr id="144" name="物件費該当値テキスト"/>
        <xdr:cNvSpPr txBox="1"/>
      </xdr:nvSpPr>
      <xdr:spPr>
        <a:xfrm>
          <a:off x="16598900" y="253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81915</xdr:rowOff>
    </xdr:from>
    <xdr:to>
      <xdr:col>22</xdr:col>
      <xdr:colOff>615950</xdr:colOff>
      <xdr:row>16</xdr:row>
      <xdr:rowOff>12065</xdr:rowOff>
    </xdr:to>
    <xdr:sp macro="" textlink="">
      <xdr:nvSpPr>
        <xdr:cNvPr id="145" name="円/楕円 144"/>
        <xdr:cNvSpPr/>
      </xdr:nvSpPr>
      <xdr:spPr>
        <a:xfrm>
          <a:off x="15621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22242</xdr:rowOff>
    </xdr:from>
    <xdr:ext cx="736600" cy="259045"/>
    <xdr:sp macro="" textlink="">
      <xdr:nvSpPr>
        <xdr:cNvPr id="146" name="テキスト ボックス 145"/>
        <xdr:cNvSpPr txBox="1"/>
      </xdr:nvSpPr>
      <xdr:spPr>
        <a:xfrm>
          <a:off x="15290800" y="242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53340</xdr:rowOff>
    </xdr:from>
    <xdr:to>
      <xdr:col>21</xdr:col>
      <xdr:colOff>412750</xdr:colOff>
      <xdr:row>15</xdr:row>
      <xdr:rowOff>154940</xdr:rowOff>
    </xdr:to>
    <xdr:sp macro="" textlink="">
      <xdr:nvSpPr>
        <xdr:cNvPr id="147" name="円/楕円 146"/>
        <xdr:cNvSpPr/>
      </xdr:nvSpPr>
      <xdr:spPr>
        <a:xfrm>
          <a:off x="14732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165117</xdr:rowOff>
    </xdr:from>
    <xdr:ext cx="762000" cy="259045"/>
    <xdr:sp macro="" textlink="">
      <xdr:nvSpPr>
        <xdr:cNvPr id="148" name="テキスト ボックス 147"/>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49" name="円/楕円 148"/>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151147</xdr:rowOff>
    </xdr:from>
    <xdr:ext cx="762000" cy="259045"/>
    <xdr:sp macro="" textlink="">
      <xdr:nvSpPr>
        <xdr:cNvPr id="150" name="テキスト ボックス 149"/>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47625</xdr:rowOff>
    </xdr:from>
    <xdr:to>
      <xdr:col>19</xdr:col>
      <xdr:colOff>6350</xdr:colOff>
      <xdr:row>15</xdr:row>
      <xdr:rowOff>149225</xdr:rowOff>
    </xdr:to>
    <xdr:sp macro="" textlink="">
      <xdr:nvSpPr>
        <xdr:cNvPr id="151" name="円/楕円 150"/>
        <xdr:cNvSpPr/>
      </xdr:nvSpPr>
      <xdr:spPr>
        <a:xfrm>
          <a:off x="12954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134002</xdr:rowOff>
    </xdr:from>
    <xdr:ext cx="762000" cy="259045"/>
    <xdr:sp macro="" textlink="">
      <xdr:nvSpPr>
        <xdr:cNvPr id="152" name="テキスト ボックス 151"/>
        <xdr:cNvSpPr txBox="1"/>
      </xdr:nvSpPr>
      <xdr:spPr>
        <a:xfrm>
          <a:off x="126238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類似団体平均を大きく下回っているものの、障害者福祉サービス給付費等の増により前年度比</a:t>
          </a:r>
          <a:r>
            <a:rPr kumimoji="1" lang="en-US" altLang="ja-JP" sz="1300">
              <a:latin typeface="ＭＳ Ｐゴシック"/>
            </a:rPr>
            <a:t>0.4</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　今後も資格審査の適正化に努める。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62</xdr:row>
      <xdr:rowOff>50800</xdr:rowOff>
    </xdr:to>
    <xdr:cxnSp macro="">
      <xdr:nvCxnSpPr>
        <xdr:cNvPr id="180" name="直線コネクタ 179"/>
        <xdr:cNvCxnSpPr/>
      </xdr:nvCxnSpPr>
      <xdr:spPr>
        <a:xfrm flipV="1">
          <a:off x="4826000" y="8985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1"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2" name="直線コネクタ 181"/>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3"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4" name="直線コネクタ 183"/>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127000</xdr:rowOff>
    </xdr:from>
    <xdr:to>
      <xdr:col>7</xdr:col>
      <xdr:colOff>15875</xdr:colOff>
      <xdr:row>54</xdr:row>
      <xdr:rowOff>31750</xdr:rowOff>
    </xdr:to>
    <xdr:cxnSp macro="">
      <xdr:nvCxnSpPr>
        <xdr:cNvPr id="185" name="直線コネクタ 184"/>
        <xdr:cNvCxnSpPr/>
      </xdr:nvCxnSpPr>
      <xdr:spPr>
        <a:xfrm>
          <a:off x="3987800" y="9213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6"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7" name="フローチャート : 判断 18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53</xdr:row>
      <xdr:rowOff>127000</xdr:rowOff>
    </xdr:to>
    <xdr:cxnSp macro="">
      <xdr:nvCxnSpPr>
        <xdr:cNvPr id="188" name="直線コネクタ 187"/>
        <xdr:cNvCxnSpPr/>
      </xdr:nvCxnSpPr>
      <xdr:spPr>
        <a:xfrm>
          <a:off x="3098800" y="9080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9" name="フローチャート : 判断 188"/>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0" name="テキスト ボックス 18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53</xdr:row>
      <xdr:rowOff>127000</xdr:rowOff>
    </xdr:to>
    <xdr:cxnSp macro="">
      <xdr:nvCxnSpPr>
        <xdr:cNvPr id="191" name="直線コネクタ 190"/>
        <xdr:cNvCxnSpPr/>
      </xdr:nvCxnSpPr>
      <xdr:spPr>
        <a:xfrm flipV="1">
          <a:off x="2209800" y="9080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193" name="テキスト ボックス 192"/>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127000</xdr:rowOff>
    </xdr:to>
    <xdr:cxnSp macro="">
      <xdr:nvCxnSpPr>
        <xdr:cNvPr id="194" name="直線コネクタ 193"/>
        <xdr:cNvCxnSpPr/>
      </xdr:nvCxnSpPr>
      <xdr:spPr>
        <a:xfrm>
          <a:off x="1320800" y="9118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5" name="フローチャート : 判断 194"/>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6" name="テキスト ボックス 195"/>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7" name="フローチャート : 判断 196"/>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8" name="テキスト ボックス 197"/>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4" name="円/楕円 203"/>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168927</xdr:rowOff>
    </xdr:from>
    <xdr:ext cx="762000" cy="259045"/>
    <xdr:sp macro="" textlink="">
      <xdr:nvSpPr>
        <xdr:cNvPr id="205"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76200</xdr:rowOff>
    </xdr:from>
    <xdr:to>
      <xdr:col>5</xdr:col>
      <xdr:colOff>600075</xdr:colOff>
      <xdr:row>54</xdr:row>
      <xdr:rowOff>6350</xdr:rowOff>
    </xdr:to>
    <xdr:sp macro="" textlink="">
      <xdr:nvSpPr>
        <xdr:cNvPr id="206" name="円/楕円 205"/>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16527</xdr:rowOff>
    </xdr:from>
    <xdr:ext cx="736600" cy="259045"/>
    <xdr:sp macro="" textlink="">
      <xdr:nvSpPr>
        <xdr:cNvPr id="207" name="テキスト ボックス 206"/>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08" name="円/楕円 207"/>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09" name="テキスト ボックス 208"/>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10" name="円/楕円 209"/>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211" name="テキスト ボックス 210"/>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12" name="円/楕円 211"/>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13" name="テキスト ボックス 212"/>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年度に大震災からの復旧・復興を優先させたため減となっていた舗装道等の維持修繕費が平成</a:t>
          </a:r>
          <a:r>
            <a:rPr kumimoji="1" lang="en-US" altLang="ja-JP" sz="1300">
              <a:latin typeface="ＭＳ Ｐゴシック"/>
            </a:rPr>
            <a:t>24</a:t>
          </a:r>
          <a:r>
            <a:rPr kumimoji="1" lang="ja-JP" altLang="en-US" sz="1300">
              <a:latin typeface="ＭＳ Ｐゴシック"/>
            </a:rPr>
            <a:t>年度に引き続き増となったため、前年度比</a:t>
          </a:r>
          <a:r>
            <a:rPr kumimoji="1" lang="en-US" altLang="ja-JP" sz="1300">
              <a:latin typeface="ＭＳ Ｐゴシック"/>
            </a:rPr>
            <a:t>1.1</a:t>
          </a:r>
          <a:r>
            <a:rPr kumimoji="1" lang="ja-JP" altLang="en-US" sz="1300">
              <a:latin typeface="ＭＳ Ｐゴシック"/>
            </a:rPr>
            <a:t>％の増となったもの。</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41" name="直線コネクタ 240"/>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4"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5" name="直線コネクタ 244"/>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76200</xdr:rowOff>
    </xdr:from>
    <xdr:to>
      <xdr:col>24</xdr:col>
      <xdr:colOff>31750</xdr:colOff>
      <xdr:row>61</xdr:row>
      <xdr:rowOff>44450</xdr:rowOff>
    </xdr:to>
    <xdr:cxnSp macro="">
      <xdr:nvCxnSpPr>
        <xdr:cNvPr id="246" name="直線コネクタ 245"/>
        <xdr:cNvCxnSpPr/>
      </xdr:nvCxnSpPr>
      <xdr:spPr>
        <a:xfrm>
          <a:off x="15671800" y="103632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47"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8" name="フローチャート : 判断 247"/>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95250</xdr:rowOff>
    </xdr:from>
    <xdr:to>
      <xdr:col>22</xdr:col>
      <xdr:colOff>565150</xdr:colOff>
      <xdr:row>60</xdr:row>
      <xdr:rowOff>76200</xdr:rowOff>
    </xdr:to>
    <xdr:cxnSp macro="">
      <xdr:nvCxnSpPr>
        <xdr:cNvPr id="249" name="直線コネクタ 248"/>
        <xdr:cNvCxnSpPr/>
      </xdr:nvCxnSpPr>
      <xdr:spPr>
        <a:xfrm>
          <a:off x="14782800" y="10210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0" name="フローチャート : 判断 249"/>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1" name="テキスト ボックス 25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95250</xdr:rowOff>
    </xdr:from>
    <xdr:to>
      <xdr:col>21</xdr:col>
      <xdr:colOff>361950</xdr:colOff>
      <xdr:row>59</xdr:row>
      <xdr:rowOff>120650</xdr:rowOff>
    </xdr:to>
    <xdr:cxnSp macro="">
      <xdr:nvCxnSpPr>
        <xdr:cNvPr id="252" name="直線コネクタ 251"/>
        <xdr:cNvCxnSpPr/>
      </xdr:nvCxnSpPr>
      <xdr:spPr>
        <a:xfrm flipV="1">
          <a:off x="13893800" y="1021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3" name="フローチャート : 判断 252"/>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54" name="テキスト ボックス 253"/>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120650</xdr:rowOff>
    </xdr:from>
    <xdr:to>
      <xdr:col>20</xdr:col>
      <xdr:colOff>158750</xdr:colOff>
      <xdr:row>60</xdr:row>
      <xdr:rowOff>101600</xdr:rowOff>
    </xdr:to>
    <xdr:cxnSp macro="">
      <xdr:nvCxnSpPr>
        <xdr:cNvPr id="255" name="直線コネクタ 254"/>
        <xdr:cNvCxnSpPr/>
      </xdr:nvCxnSpPr>
      <xdr:spPr>
        <a:xfrm flipV="1">
          <a:off x="13004800" y="10236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56" name="フローチャート : 判断 255"/>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149877</xdr:rowOff>
    </xdr:from>
    <xdr:ext cx="762000" cy="259045"/>
    <xdr:sp macro="" textlink="">
      <xdr:nvSpPr>
        <xdr:cNvPr id="257" name="テキスト ボックス 256"/>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58" name="フローチャート : 判断 257"/>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16527</xdr:rowOff>
    </xdr:from>
    <xdr:ext cx="762000" cy="259045"/>
    <xdr:sp macro="" textlink="">
      <xdr:nvSpPr>
        <xdr:cNvPr id="259" name="テキスト ボックス 258"/>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165100</xdr:rowOff>
    </xdr:from>
    <xdr:to>
      <xdr:col>24</xdr:col>
      <xdr:colOff>82550</xdr:colOff>
      <xdr:row>61</xdr:row>
      <xdr:rowOff>95250</xdr:rowOff>
    </xdr:to>
    <xdr:sp macro="" textlink="">
      <xdr:nvSpPr>
        <xdr:cNvPr id="265" name="円/楕円 264"/>
        <xdr:cNvSpPr/>
      </xdr:nvSpPr>
      <xdr:spPr>
        <a:xfrm>
          <a:off x="164592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73677</xdr:rowOff>
    </xdr:from>
    <xdr:ext cx="762000" cy="259045"/>
    <xdr:sp macro="" textlink="">
      <xdr:nvSpPr>
        <xdr:cNvPr id="266" name="その他該当値テキスト"/>
        <xdr:cNvSpPr txBox="1"/>
      </xdr:nvSpPr>
      <xdr:spPr>
        <a:xfrm>
          <a:off x="16598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25400</xdr:rowOff>
    </xdr:from>
    <xdr:to>
      <xdr:col>22</xdr:col>
      <xdr:colOff>615950</xdr:colOff>
      <xdr:row>60</xdr:row>
      <xdr:rowOff>127000</xdr:rowOff>
    </xdr:to>
    <xdr:sp macro="" textlink="">
      <xdr:nvSpPr>
        <xdr:cNvPr id="267" name="円/楕円 266"/>
        <xdr:cNvSpPr/>
      </xdr:nvSpPr>
      <xdr:spPr>
        <a:xfrm>
          <a:off x="15621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111777</xdr:rowOff>
    </xdr:from>
    <xdr:ext cx="736600" cy="259045"/>
    <xdr:sp macro="" textlink="">
      <xdr:nvSpPr>
        <xdr:cNvPr id="268" name="テキスト ボックス 267"/>
        <xdr:cNvSpPr txBox="1"/>
      </xdr:nvSpPr>
      <xdr:spPr>
        <a:xfrm>
          <a:off x="15290800" y="1039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44450</xdr:rowOff>
    </xdr:from>
    <xdr:to>
      <xdr:col>21</xdr:col>
      <xdr:colOff>412750</xdr:colOff>
      <xdr:row>59</xdr:row>
      <xdr:rowOff>146050</xdr:rowOff>
    </xdr:to>
    <xdr:sp macro="" textlink="">
      <xdr:nvSpPr>
        <xdr:cNvPr id="269" name="円/楕円 268"/>
        <xdr:cNvSpPr/>
      </xdr:nvSpPr>
      <xdr:spPr>
        <a:xfrm>
          <a:off x="14732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130827</xdr:rowOff>
    </xdr:from>
    <xdr:ext cx="762000" cy="259045"/>
    <xdr:sp macro="" textlink="">
      <xdr:nvSpPr>
        <xdr:cNvPr id="270" name="テキスト ボックス 269"/>
        <xdr:cNvSpPr txBox="1"/>
      </xdr:nvSpPr>
      <xdr:spPr>
        <a:xfrm>
          <a:off x="14401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69850</xdr:rowOff>
    </xdr:from>
    <xdr:to>
      <xdr:col>20</xdr:col>
      <xdr:colOff>209550</xdr:colOff>
      <xdr:row>60</xdr:row>
      <xdr:rowOff>0</xdr:rowOff>
    </xdr:to>
    <xdr:sp macro="" textlink="">
      <xdr:nvSpPr>
        <xdr:cNvPr id="271" name="円/楕円 270"/>
        <xdr:cNvSpPr/>
      </xdr:nvSpPr>
      <xdr:spPr>
        <a:xfrm>
          <a:off x="13843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156227</xdr:rowOff>
    </xdr:from>
    <xdr:ext cx="762000" cy="259045"/>
    <xdr:sp macro="" textlink="">
      <xdr:nvSpPr>
        <xdr:cNvPr id="272" name="テキスト ボックス 271"/>
        <xdr:cNvSpPr txBox="1"/>
      </xdr:nvSpPr>
      <xdr:spPr>
        <a:xfrm>
          <a:off x="13512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50800</xdr:rowOff>
    </xdr:from>
    <xdr:to>
      <xdr:col>19</xdr:col>
      <xdr:colOff>6350</xdr:colOff>
      <xdr:row>60</xdr:row>
      <xdr:rowOff>152400</xdr:rowOff>
    </xdr:to>
    <xdr:sp macro="" textlink="">
      <xdr:nvSpPr>
        <xdr:cNvPr id="273" name="円/楕円 272"/>
        <xdr:cNvSpPr/>
      </xdr:nvSpPr>
      <xdr:spPr>
        <a:xfrm>
          <a:off x="12954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137177</xdr:rowOff>
    </xdr:from>
    <xdr:ext cx="762000" cy="259045"/>
    <xdr:sp macro="" textlink="">
      <xdr:nvSpPr>
        <xdr:cNvPr id="274" name="テキスト ボックス 273"/>
        <xdr:cNvSpPr txBox="1"/>
      </xdr:nvSpPr>
      <xdr:spPr>
        <a:xfrm>
          <a:off x="12623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類似団体平均と比較して大幅に下回っているものの、補助費等に係る経常収支比率は、近年横ばいで推移している。</a:t>
          </a:r>
          <a:endParaRPr kumimoji="1" lang="en-US" altLang="ja-JP" sz="1300">
            <a:latin typeface="ＭＳ Ｐゴシック"/>
          </a:endParaRPr>
        </a:p>
        <a:p>
          <a:r>
            <a:rPr kumimoji="1" lang="ja-JP" altLang="en-US" sz="1300">
              <a:latin typeface="ＭＳ Ｐゴシック"/>
            </a:rPr>
            <a:t>　今後も、行政の責任と役割、経費負担のあり方、事業効果等を十分検証し、廃止や統合・再編、減額、終期設定等の見直しを行う。</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301" name="直線コネクタ 300"/>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3" name="直線コネクタ 30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4"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5" name="直線コネクタ 304"/>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5080</xdr:rowOff>
    </xdr:from>
    <xdr:to>
      <xdr:col>24</xdr:col>
      <xdr:colOff>31750</xdr:colOff>
      <xdr:row>34</xdr:row>
      <xdr:rowOff>12700</xdr:rowOff>
    </xdr:to>
    <xdr:cxnSp macro="">
      <xdr:nvCxnSpPr>
        <xdr:cNvPr id="306" name="直線コネクタ 305"/>
        <xdr:cNvCxnSpPr/>
      </xdr:nvCxnSpPr>
      <xdr:spPr>
        <a:xfrm>
          <a:off x="15671800" y="5834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55897</xdr:rowOff>
    </xdr:from>
    <xdr:ext cx="762000" cy="259045"/>
    <xdr:sp macro="" textlink="">
      <xdr:nvSpPr>
        <xdr:cNvPr id="307" name="補助費等平均値テキスト"/>
        <xdr:cNvSpPr txBox="1"/>
      </xdr:nvSpPr>
      <xdr:spPr>
        <a:xfrm>
          <a:off x="16598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08" name="フローチャート : 判断 307"/>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5080</xdr:rowOff>
    </xdr:from>
    <xdr:to>
      <xdr:col>22</xdr:col>
      <xdr:colOff>565150</xdr:colOff>
      <xdr:row>34</xdr:row>
      <xdr:rowOff>5080</xdr:rowOff>
    </xdr:to>
    <xdr:cxnSp macro="">
      <xdr:nvCxnSpPr>
        <xdr:cNvPr id="309" name="直線コネクタ 308"/>
        <xdr:cNvCxnSpPr/>
      </xdr:nvCxnSpPr>
      <xdr:spPr>
        <a:xfrm>
          <a:off x="14782800" y="583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0" name="フローチャート : 判断 309"/>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170197</xdr:rowOff>
    </xdr:from>
    <xdr:ext cx="736600" cy="259045"/>
    <xdr:sp macro="" textlink="">
      <xdr:nvSpPr>
        <xdr:cNvPr id="311" name="テキスト ボックス 310"/>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5080</xdr:rowOff>
    </xdr:from>
    <xdr:to>
      <xdr:col>21</xdr:col>
      <xdr:colOff>361950</xdr:colOff>
      <xdr:row>34</xdr:row>
      <xdr:rowOff>35560</xdr:rowOff>
    </xdr:to>
    <xdr:cxnSp macro="">
      <xdr:nvCxnSpPr>
        <xdr:cNvPr id="312" name="直線コネクタ 311"/>
        <xdr:cNvCxnSpPr/>
      </xdr:nvCxnSpPr>
      <xdr:spPr>
        <a:xfrm flipV="1">
          <a:off x="13893800" y="583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3" name="フローチャート : 判断 312"/>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147337</xdr:rowOff>
    </xdr:from>
    <xdr:ext cx="762000" cy="259045"/>
    <xdr:sp macro="" textlink="">
      <xdr:nvSpPr>
        <xdr:cNvPr id="314" name="テキスト ボックス 313"/>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27940</xdr:rowOff>
    </xdr:from>
    <xdr:to>
      <xdr:col>20</xdr:col>
      <xdr:colOff>158750</xdr:colOff>
      <xdr:row>34</xdr:row>
      <xdr:rowOff>35560</xdr:rowOff>
    </xdr:to>
    <xdr:cxnSp macro="">
      <xdr:nvCxnSpPr>
        <xdr:cNvPr id="315" name="直線コネクタ 314"/>
        <xdr:cNvCxnSpPr/>
      </xdr:nvCxnSpPr>
      <xdr:spPr>
        <a:xfrm>
          <a:off x="13004800" y="585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6" name="フローチャート : 判断 315"/>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7" name="テキスト ボックス 316"/>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18" name="フローチャート : 判断 317"/>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19" name="テキスト ボックス 318"/>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133350</xdr:rowOff>
    </xdr:from>
    <xdr:to>
      <xdr:col>24</xdr:col>
      <xdr:colOff>82550</xdr:colOff>
      <xdr:row>34</xdr:row>
      <xdr:rowOff>63500</xdr:rowOff>
    </xdr:to>
    <xdr:sp macro="" textlink="">
      <xdr:nvSpPr>
        <xdr:cNvPr id="325" name="円/楕円 324"/>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41927</xdr:rowOff>
    </xdr:from>
    <xdr:ext cx="762000" cy="259045"/>
    <xdr:sp macro="" textlink="">
      <xdr:nvSpPr>
        <xdr:cNvPr id="326" name="補助費等該当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125730</xdr:rowOff>
    </xdr:from>
    <xdr:to>
      <xdr:col>22</xdr:col>
      <xdr:colOff>615950</xdr:colOff>
      <xdr:row>34</xdr:row>
      <xdr:rowOff>55880</xdr:rowOff>
    </xdr:to>
    <xdr:sp macro="" textlink="">
      <xdr:nvSpPr>
        <xdr:cNvPr id="327" name="円/楕円 326"/>
        <xdr:cNvSpPr/>
      </xdr:nvSpPr>
      <xdr:spPr>
        <a:xfrm>
          <a:off x="15621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66057</xdr:rowOff>
    </xdr:from>
    <xdr:ext cx="736600" cy="259045"/>
    <xdr:sp macro="" textlink="">
      <xdr:nvSpPr>
        <xdr:cNvPr id="328" name="テキスト ボックス 327"/>
        <xdr:cNvSpPr txBox="1"/>
      </xdr:nvSpPr>
      <xdr:spPr>
        <a:xfrm>
          <a:off x="15290800" y="555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125730</xdr:rowOff>
    </xdr:from>
    <xdr:to>
      <xdr:col>21</xdr:col>
      <xdr:colOff>412750</xdr:colOff>
      <xdr:row>34</xdr:row>
      <xdr:rowOff>55880</xdr:rowOff>
    </xdr:to>
    <xdr:sp macro="" textlink="">
      <xdr:nvSpPr>
        <xdr:cNvPr id="329" name="円/楕円 328"/>
        <xdr:cNvSpPr/>
      </xdr:nvSpPr>
      <xdr:spPr>
        <a:xfrm>
          <a:off x="14732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66057</xdr:rowOff>
    </xdr:from>
    <xdr:ext cx="762000" cy="259045"/>
    <xdr:sp macro="" textlink="">
      <xdr:nvSpPr>
        <xdr:cNvPr id="330" name="テキスト ボックス 329"/>
        <xdr:cNvSpPr txBox="1"/>
      </xdr:nvSpPr>
      <xdr:spPr>
        <a:xfrm>
          <a:off x="14401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156210</xdr:rowOff>
    </xdr:from>
    <xdr:to>
      <xdr:col>20</xdr:col>
      <xdr:colOff>209550</xdr:colOff>
      <xdr:row>34</xdr:row>
      <xdr:rowOff>86360</xdr:rowOff>
    </xdr:to>
    <xdr:sp macro="" textlink="">
      <xdr:nvSpPr>
        <xdr:cNvPr id="331" name="円/楕円 330"/>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96537</xdr:rowOff>
    </xdr:from>
    <xdr:ext cx="762000" cy="259045"/>
    <xdr:sp macro="" textlink="">
      <xdr:nvSpPr>
        <xdr:cNvPr id="332" name="テキスト ボックス 331"/>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148590</xdr:rowOff>
    </xdr:from>
    <xdr:to>
      <xdr:col>19</xdr:col>
      <xdr:colOff>6350</xdr:colOff>
      <xdr:row>34</xdr:row>
      <xdr:rowOff>78740</xdr:rowOff>
    </xdr:to>
    <xdr:sp macro="" textlink="">
      <xdr:nvSpPr>
        <xdr:cNvPr id="333" name="円/楕円 332"/>
        <xdr:cNvSpPr/>
      </xdr:nvSpPr>
      <xdr:spPr>
        <a:xfrm>
          <a:off x="12954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88917</xdr:rowOff>
    </xdr:from>
    <xdr:ext cx="762000" cy="259045"/>
    <xdr:sp macro="" textlink="">
      <xdr:nvSpPr>
        <xdr:cNvPr id="334" name="テキスト ボックス 333"/>
        <xdr:cNvSpPr txBox="1"/>
      </xdr:nvSpPr>
      <xdr:spPr>
        <a:xfrm>
          <a:off x="12623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公債費に係る経常収支比率は、施設建設に充当した市債の償還が終了するとともに、近年の市債抑制効果により、前年度比で</a:t>
          </a:r>
          <a:r>
            <a:rPr kumimoji="1" lang="en-US" altLang="ja-JP" sz="1300">
              <a:latin typeface="ＭＳ Ｐゴシック"/>
            </a:rPr>
            <a:t>0.6</a:t>
          </a:r>
          <a:r>
            <a:rPr kumimoji="1" lang="ja-JP" altLang="en-US" sz="1300">
              <a:latin typeface="ＭＳ Ｐゴシック"/>
            </a:rPr>
            <a:t>％減少となった。</a:t>
          </a:r>
          <a:endParaRPr kumimoji="1" lang="en-US" altLang="ja-JP" sz="1300">
            <a:latin typeface="ＭＳ Ｐゴシック"/>
          </a:endParaRPr>
        </a:p>
        <a:p>
          <a:r>
            <a:rPr kumimoji="1" lang="ja-JP" altLang="en-US" sz="1300">
              <a:latin typeface="ＭＳ Ｐゴシック"/>
            </a:rPr>
            <a:t>　今後も、公債費負担や市債現在高の状況等を十分勘案し、後世代に過大な負担を残すことのないよう、市債の適正な運用を図る。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58" name="直線コネクタ 357"/>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59"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60" name="直線コネクタ 359"/>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61"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2" name="直線コネクタ 361"/>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46989</xdr:rowOff>
    </xdr:to>
    <xdr:cxnSp macro="">
      <xdr:nvCxnSpPr>
        <xdr:cNvPr id="363" name="直線コネクタ 362"/>
        <xdr:cNvCxnSpPr/>
      </xdr:nvCxnSpPr>
      <xdr:spPr>
        <a:xfrm flipV="1">
          <a:off x="3987800" y="130429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115587</xdr:rowOff>
    </xdr:from>
    <xdr:ext cx="762000" cy="259045"/>
    <xdr:sp macro="" textlink="">
      <xdr:nvSpPr>
        <xdr:cNvPr id="364"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5" name="フローチャート : 判断 364"/>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41275</xdr:rowOff>
    </xdr:from>
    <xdr:to>
      <xdr:col>5</xdr:col>
      <xdr:colOff>549275</xdr:colOff>
      <xdr:row>76</xdr:row>
      <xdr:rowOff>46989</xdr:rowOff>
    </xdr:to>
    <xdr:cxnSp macro="">
      <xdr:nvCxnSpPr>
        <xdr:cNvPr id="366" name="直線コネクタ 365"/>
        <xdr:cNvCxnSpPr/>
      </xdr:nvCxnSpPr>
      <xdr:spPr>
        <a:xfrm>
          <a:off x="3098800" y="130714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7" name="フローチャート : 判断 366"/>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67962</xdr:rowOff>
    </xdr:from>
    <xdr:ext cx="736600" cy="259045"/>
    <xdr:sp macro="" textlink="">
      <xdr:nvSpPr>
        <xdr:cNvPr id="368" name="テキスト ボックス 367"/>
        <xdr:cNvSpPr txBox="1"/>
      </xdr:nvSpPr>
      <xdr:spPr>
        <a:xfrm>
          <a:off x="3606800" y="127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41275</xdr:rowOff>
    </xdr:to>
    <xdr:cxnSp macro="">
      <xdr:nvCxnSpPr>
        <xdr:cNvPr id="369" name="直線コネクタ 368"/>
        <xdr:cNvCxnSpPr/>
      </xdr:nvCxnSpPr>
      <xdr:spPr>
        <a:xfrm>
          <a:off x="2209800" y="13042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0" name="フローチャート : 判断 369"/>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79392</xdr:rowOff>
    </xdr:from>
    <xdr:ext cx="762000" cy="259045"/>
    <xdr:sp macro="" textlink="">
      <xdr:nvSpPr>
        <xdr:cNvPr id="371" name="テキスト ボックス 370"/>
        <xdr:cNvSpPr txBox="1"/>
      </xdr:nvSpPr>
      <xdr:spPr>
        <a:xfrm>
          <a:off x="2717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81280</xdr:rowOff>
    </xdr:to>
    <xdr:cxnSp macro="">
      <xdr:nvCxnSpPr>
        <xdr:cNvPr id="372" name="直線コネクタ 371"/>
        <xdr:cNvCxnSpPr/>
      </xdr:nvCxnSpPr>
      <xdr:spPr>
        <a:xfrm flipV="1">
          <a:off x="1320800" y="13042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121920</xdr:rowOff>
    </xdr:from>
    <xdr:to>
      <xdr:col>3</xdr:col>
      <xdr:colOff>193675</xdr:colOff>
      <xdr:row>77</xdr:row>
      <xdr:rowOff>52070</xdr:rowOff>
    </xdr:to>
    <xdr:sp macro="" textlink="">
      <xdr:nvSpPr>
        <xdr:cNvPr id="373" name="フローチャート : 判断 37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36847</xdr:rowOff>
    </xdr:from>
    <xdr:ext cx="762000" cy="259045"/>
    <xdr:sp macro="" textlink="">
      <xdr:nvSpPr>
        <xdr:cNvPr id="374" name="テキスト ボックス 373"/>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7620</xdr:rowOff>
    </xdr:from>
    <xdr:to>
      <xdr:col>1</xdr:col>
      <xdr:colOff>676275</xdr:colOff>
      <xdr:row>77</xdr:row>
      <xdr:rowOff>109220</xdr:rowOff>
    </xdr:to>
    <xdr:sp macro="" textlink="">
      <xdr:nvSpPr>
        <xdr:cNvPr id="375" name="フローチャート : 判断 374"/>
        <xdr:cNvSpPr/>
      </xdr:nvSpPr>
      <xdr:spPr>
        <a:xfrm>
          <a:off x="1270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93997</xdr:rowOff>
    </xdr:from>
    <xdr:ext cx="762000" cy="259045"/>
    <xdr:sp macro="" textlink="">
      <xdr:nvSpPr>
        <xdr:cNvPr id="376" name="テキスト ボックス 375"/>
        <xdr:cNvSpPr txBox="1"/>
      </xdr:nvSpPr>
      <xdr:spPr>
        <a:xfrm>
          <a:off x="939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2" name="円/楕円 381"/>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105427</xdr:rowOff>
    </xdr:from>
    <xdr:ext cx="762000" cy="259045"/>
    <xdr:sp macro="" textlink="">
      <xdr:nvSpPr>
        <xdr:cNvPr id="383" name="公債費該当値テキスト"/>
        <xdr:cNvSpPr txBox="1"/>
      </xdr:nvSpPr>
      <xdr:spPr>
        <a:xfrm>
          <a:off x="4914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167639</xdr:rowOff>
    </xdr:from>
    <xdr:to>
      <xdr:col>5</xdr:col>
      <xdr:colOff>600075</xdr:colOff>
      <xdr:row>76</xdr:row>
      <xdr:rowOff>97789</xdr:rowOff>
    </xdr:to>
    <xdr:sp macro="" textlink="">
      <xdr:nvSpPr>
        <xdr:cNvPr id="384" name="円/楕円 383"/>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82566</xdr:rowOff>
    </xdr:from>
    <xdr:ext cx="736600" cy="259045"/>
    <xdr:sp macro="" textlink="">
      <xdr:nvSpPr>
        <xdr:cNvPr id="385" name="テキスト ボックス 384"/>
        <xdr:cNvSpPr txBox="1"/>
      </xdr:nvSpPr>
      <xdr:spPr>
        <a:xfrm>
          <a:off x="3606800" y="13112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161925</xdr:rowOff>
    </xdr:from>
    <xdr:to>
      <xdr:col>4</xdr:col>
      <xdr:colOff>396875</xdr:colOff>
      <xdr:row>76</xdr:row>
      <xdr:rowOff>92075</xdr:rowOff>
    </xdr:to>
    <xdr:sp macro="" textlink="">
      <xdr:nvSpPr>
        <xdr:cNvPr id="386" name="円/楕円 385"/>
        <xdr:cNvSpPr/>
      </xdr:nvSpPr>
      <xdr:spPr>
        <a:xfrm>
          <a:off x="30480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76852</xdr:rowOff>
    </xdr:from>
    <xdr:ext cx="762000" cy="259045"/>
    <xdr:sp macro="" textlink="">
      <xdr:nvSpPr>
        <xdr:cNvPr id="387" name="テキスト ボックス 386"/>
        <xdr:cNvSpPr txBox="1"/>
      </xdr:nvSpPr>
      <xdr:spPr>
        <a:xfrm>
          <a:off x="2717800" y="1310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88" name="円/楕円 387"/>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389" name="テキスト ボックス 388"/>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30480</xdr:rowOff>
    </xdr:from>
    <xdr:to>
      <xdr:col>1</xdr:col>
      <xdr:colOff>676275</xdr:colOff>
      <xdr:row>76</xdr:row>
      <xdr:rowOff>132080</xdr:rowOff>
    </xdr:to>
    <xdr:sp macro="" textlink="">
      <xdr:nvSpPr>
        <xdr:cNvPr id="390" name="円/楕円 389"/>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142257</xdr:rowOff>
    </xdr:from>
    <xdr:ext cx="762000" cy="259045"/>
    <xdr:sp macro="" textlink="">
      <xdr:nvSpPr>
        <xdr:cNvPr id="391" name="テキスト ボックス 390"/>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公債費以外に係る経常収支比率は、扶助費や維持修繕費の増により、前年度比</a:t>
          </a:r>
          <a:r>
            <a:rPr kumimoji="1" lang="en-US" altLang="ja-JP" sz="1300">
              <a:latin typeface="ＭＳ Ｐゴシック"/>
            </a:rPr>
            <a:t>2.1</a:t>
          </a:r>
          <a:r>
            <a:rPr kumimoji="1" lang="ja-JP" altLang="en-US" sz="1300">
              <a:latin typeface="ＭＳ Ｐゴシック"/>
            </a:rPr>
            <a:t>％の増となったが、ほぼ横ばいで推移しており、類似団体平均も引き続き下回っている。</a:t>
          </a:r>
          <a:endParaRPr kumimoji="1" lang="en-US" altLang="ja-JP" sz="1300">
            <a:latin typeface="ＭＳ Ｐゴシック"/>
          </a:endParaRPr>
        </a:p>
        <a:p>
          <a:r>
            <a:rPr kumimoji="1" lang="ja-JP" altLang="en-US" sz="1300">
              <a:latin typeface="ＭＳ Ｐゴシック"/>
            </a:rPr>
            <a:t>　今後も、経費の節減・合理化により、効率的な執行を図る。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7" name="直線コネクタ 416"/>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8"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9" name="直線コネクタ 418"/>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0"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1" name="直線コネクタ 420"/>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83566</xdr:rowOff>
    </xdr:from>
    <xdr:to>
      <xdr:col>24</xdr:col>
      <xdr:colOff>31750</xdr:colOff>
      <xdr:row>76</xdr:row>
      <xdr:rowOff>8128</xdr:rowOff>
    </xdr:to>
    <xdr:cxnSp macro="">
      <xdr:nvCxnSpPr>
        <xdr:cNvPr id="422" name="直線コネクタ 421"/>
        <xdr:cNvCxnSpPr/>
      </xdr:nvCxnSpPr>
      <xdr:spPr>
        <a:xfrm>
          <a:off x="15671800" y="1294231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144290</xdr:rowOff>
    </xdr:from>
    <xdr:ext cx="762000" cy="259045"/>
    <xdr:sp macro="" textlink="">
      <xdr:nvSpPr>
        <xdr:cNvPr id="423"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4" name="フローチャート : 判断 423"/>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56134</xdr:rowOff>
    </xdr:from>
    <xdr:to>
      <xdr:col>22</xdr:col>
      <xdr:colOff>565150</xdr:colOff>
      <xdr:row>75</xdr:row>
      <xdr:rowOff>83566</xdr:rowOff>
    </xdr:to>
    <xdr:cxnSp macro="">
      <xdr:nvCxnSpPr>
        <xdr:cNvPr id="425" name="直線コネクタ 424"/>
        <xdr:cNvCxnSpPr/>
      </xdr:nvCxnSpPr>
      <xdr:spPr>
        <a:xfrm>
          <a:off x="14782800" y="12914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6" name="フローチャート : 判断 425"/>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27" name="テキスト ボックス 426"/>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56134</xdr:rowOff>
    </xdr:from>
    <xdr:to>
      <xdr:col>21</xdr:col>
      <xdr:colOff>361950</xdr:colOff>
      <xdr:row>75</xdr:row>
      <xdr:rowOff>143002</xdr:rowOff>
    </xdr:to>
    <xdr:cxnSp macro="">
      <xdr:nvCxnSpPr>
        <xdr:cNvPr id="428" name="直線コネクタ 427"/>
        <xdr:cNvCxnSpPr/>
      </xdr:nvCxnSpPr>
      <xdr:spPr>
        <a:xfrm flipV="1">
          <a:off x="13893800" y="129148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9" name="フローチャート : 判断 42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0" name="テキスト ボックス 429"/>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143002</xdr:rowOff>
    </xdr:from>
    <xdr:to>
      <xdr:col>20</xdr:col>
      <xdr:colOff>158750</xdr:colOff>
      <xdr:row>76</xdr:row>
      <xdr:rowOff>12700</xdr:rowOff>
    </xdr:to>
    <xdr:cxnSp macro="">
      <xdr:nvCxnSpPr>
        <xdr:cNvPr id="431" name="直線コネクタ 430"/>
        <xdr:cNvCxnSpPr/>
      </xdr:nvCxnSpPr>
      <xdr:spPr>
        <a:xfrm flipV="1">
          <a:off x="13004800" y="13001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115062</xdr:rowOff>
    </xdr:from>
    <xdr:to>
      <xdr:col>20</xdr:col>
      <xdr:colOff>209550</xdr:colOff>
      <xdr:row>76</xdr:row>
      <xdr:rowOff>45213</xdr:rowOff>
    </xdr:to>
    <xdr:sp macro="" textlink="">
      <xdr:nvSpPr>
        <xdr:cNvPr id="432" name="フローチャート : 判断 431"/>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29990</xdr:rowOff>
    </xdr:from>
    <xdr:ext cx="762000" cy="259045"/>
    <xdr:sp macro="" textlink="">
      <xdr:nvSpPr>
        <xdr:cNvPr id="433" name="テキスト ボックス 432"/>
        <xdr:cNvSpPr txBox="1"/>
      </xdr:nvSpPr>
      <xdr:spPr>
        <a:xfrm>
          <a:off x="13512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35052</xdr:rowOff>
    </xdr:from>
    <xdr:to>
      <xdr:col>19</xdr:col>
      <xdr:colOff>6350</xdr:colOff>
      <xdr:row>76</xdr:row>
      <xdr:rowOff>136652</xdr:rowOff>
    </xdr:to>
    <xdr:sp macro="" textlink="">
      <xdr:nvSpPr>
        <xdr:cNvPr id="434" name="フローチャート : 判断 433"/>
        <xdr:cNvSpPr/>
      </xdr:nvSpPr>
      <xdr:spPr>
        <a:xfrm>
          <a:off x="12954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121429</xdr:rowOff>
    </xdr:from>
    <xdr:ext cx="762000" cy="259045"/>
    <xdr:sp macro="" textlink="">
      <xdr:nvSpPr>
        <xdr:cNvPr id="435" name="テキスト ボックス 434"/>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128778</xdr:rowOff>
    </xdr:from>
    <xdr:to>
      <xdr:col>24</xdr:col>
      <xdr:colOff>82550</xdr:colOff>
      <xdr:row>76</xdr:row>
      <xdr:rowOff>58928</xdr:rowOff>
    </xdr:to>
    <xdr:sp macro="" textlink="">
      <xdr:nvSpPr>
        <xdr:cNvPr id="441" name="円/楕円 440"/>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145305</xdr:rowOff>
    </xdr:from>
    <xdr:ext cx="762000" cy="259045"/>
    <xdr:sp macro="" textlink="">
      <xdr:nvSpPr>
        <xdr:cNvPr id="442" name="公債費以外該当値テキスト"/>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32766</xdr:rowOff>
    </xdr:from>
    <xdr:to>
      <xdr:col>22</xdr:col>
      <xdr:colOff>615950</xdr:colOff>
      <xdr:row>75</xdr:row>
      <xdr:rowOff>134366</xdr:rowOff>
    </xdr:to>
    <xdr:sp macro="" textlink="">
      <xdr:nvSpPr>
        <xdr:cNvPr id="443" name="円/楕円 442"/>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144543</xdr:rowOff>
    </xdr:from>
    <xdr:ext cx="736600" cy="259045"/>
    <xdr:sp macro="" textlink="">
      <xdr:nvSpPr>
        <xdr:cNvPr id="444" name="テキスト ボックス 443"/>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5334</xdr:rowOff>
    </xdr:from>
    <xdr:to>
      <xdr:col>21</xdr:col>
      <xdr:colOff>412750</xdr:colOff>
      <xdr:row>75</xdr:row>
      <xdr:rowOff>106934</xdr:rowOff>
    </xdr:to>
    <xdr:sp macro="" textlink="">
      <xdr:nvSpPr>
        <xdr:cNvPr id="445" name="円/楕円 444"/>
        <xdr:cNvSpPr/>
      </xdr:nvSpPr>
      <xdr:spPr>
        <a:xfrm>
          <a:off x="14732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117111</xdr:rowOff>
    </xdr:from>
    <xdr:ext cx="762000" cy="259045"/>
    <xdr:sp macro="" textlink="">
      <xdr:nvSpPr>
        <xdr:cNvPr id="446" name="テキスト ボックス 445"/>
        <xdr:cNvSpPr txBox="1"/>
      </xdr:nvSpPr>
      <xdr:spPr>
        <a:xfrm>
          <a:off x="14401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92202</xdr:rowOff>
    </xdr:from>
    <xdr:to>
      <xdr:col>20</xdr:col>
      <xdr:colOff>209550</xdr:colOff>
      <xdr:row>76</xdr:row>
      <xdr:rowOff>22352</xdr:rowOff>
    </xdr:to>
    <xdr:sp macro="" textlink="">
      <xdr:nvSpPr>
        <xdr:cNvPr id="447" name="円/楕円 446"/>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48" name="テキスト ボックス 447"/>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49" name="円/楕円 448"/>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50" name="テキスト ボックス 449"/>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福島県福島市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57467</xdr:rowOff>
    </xdr:from>
    <xdr:to>
      <xdr:col>4</xdr:col>
      <xdr:colOff>1117600</xdr:colOff>
      <xdr:row>19</xdr:row>
      <xdr:rowOff>13165</xdr:rowOff>
    </xdr:to>
    <xdr:cxnSp macro="">
      <xdr:nvCxnSpPr>
        <xdr:cNvPr id="43" name="直線コネクタ 42"/>
        <xdr:cNvCxnSpPr/>
      </xdr:nvCxnSpPr>
      <xdr:spPr bwMode="auto">
        <a:xfrm flipV="1">
          <a:off x="5651500" y="2162492"/>
          <a:ext cx="0" cy="1155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13165</xdr:rowOff>
    </xdr:from>
    <xdr:to>
      <xdr:col>5</xdr:col>
      <xdr:colOff>73025</xdr:colOff>
      <xdr:row>19</xdr:row>
      <xdr:rowOff>13165</xdr:rowOff>
    </xdr:to>
    <xdr:cxnSp macro="">
      <xdr:nvCxnSpPr>
        <xdr:cNvPr id="45" name="直線コネクタ 44"/>
        <xdr:cNvCxnSpPr/>
      </xdr:nvCxnSpPr>
      <xdr:spPr bwMode="auto">
        <a:xfrm>
          <a:off x="5562600" y="3318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57467</xdr:rowOff>
    </xdr:from>
    <xdr:to>
      <xdr:col>5</xdr:col>
      <xdr:colOff>73025</xdr:colOff>
      <xdr:row>12</xdr:row>
      <xdr:rowOff>57467</xdr:rowOff>
    </xdr:to>
    <xdr:cxnSp macro="">
      <xdr:nvCxnSpPr>
        <xdr:cNvPr id="47" name="直線コネクタ 46"/>
        <xdr:cNvCxnSpPr/>
      </xdr:nvCxnSpPr>
      <xdr:spPr bwMode="auto">
        <a:xfrm>
          <a:off x="5562600" y="216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62085</xdr:rowOff>
    </xdr:from>
    <xdr:to>
      <xdr:col>4</xdr:col>
      <xdr:colOff>1117600</xdr:colOff>
      <xdr:row>17</xdr:row>
      <xdr:rowOff>97267</xdr:rowOff>
    </xdr:to>
    <xdr:cxnSp macro="">
      <xdr:nvCxnSpPr>
        <xdr:cNvPr id="48" name="直線コネクタ 47"/>
        <xdr:cNvCxnSpPr/>
      </xdr:nvCxnSpPr>
      <xdr:spPr bwMode="auto">
        <a:xfrm>
          <a:off x="5003800" y="3024360"/>
          <a:ext cx="647700" cy="3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5409</xdr:rowOff>
    </xdr:from>
    <xdr:ext cx="762000" cy="259045"/>
    <xdr:sp macro="" textlink="">
      <xdr:nvSpPr>
        <xdr:cNvPr id="49" name="人口1人当たり決算額の推移平均値テキスト130"/>
        <xdr:cNvSpPr txBox="1"/>
      </xdr:nvSpPr>
      <xdr:spPr>
        <a:xfrm>
          <a:off x="5740400" y="2796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160332</xdr:rowOff>
    </xdr:from>
    <xdr:to>
      <xdr:col>5</xdr:col>
      <xdr:colOff>34925</xdr:colOff>
      <xdr:row>17</xdr:row>
      <xdr:rowOff>90482</xdr:rowOff>
    </xdr:to>
    <xdr:sp macro="" textlink="">
      <xdr:nvSpPr>
        <xdr:cNvPr id="50" name="フローチャート : 判断 49"/>
        <xdr:cNvSpPr/>
      </xdr:nvSpPr>
      <xdr:spPr bwMode="auto">
        <a:xfrm>
          <a:off x="56007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295</xdr:rowOff>
    </xdr:from>
    <xdr:to>
      <xdr:col>4</xdr:col>
      <xdr:colOff>469900</xdr:colOff>
      <xdr:row>17</xdr:row>
      <xdr:rowOff>62085</xdr:rowOff>
    </xdr:to>
    <xdr:cxnSp macro="">
      <xdr:nvCxnSpPr>
        <xdr:cNvPr id="51" name="直線コネクタ 50"/>
        <xdr:cNvCxnSpPr/>
      </xdr:nvCxnSpPr>
      <xdr:spPr bwMode="auto">
        <a:xfrm>
          <a:off x="4305300" y="2962570"/>
          <a:ext cx="698500" cy="61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137861</xdr:rowOff>
    </xdr:from>
    <xdr:to>
      <xdr:col>4</xdr:col>
      <xdr:colOff>520700</xdr:colOff>
      <xdr:row>17</xdr:row>
      <xdr:rowOff>68011</xdr:rowOff>
    </xdr:to>
    <xdr:sp macro="" textlink="">
      <xdr:nvSpPr>
        <xdr:cNvPr id="52" name="フローチャート : 判断 51"/>
        <xdr:cNvSpPr/>
      </xdr:nvSpPr>
      <xdr:spPr bwMode="auto">
        <a:xfrm>
          <a:off x="4953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78188</xdr:rowOff>
    </xdr:from>
    <xdr:ext cx="736600" cy="259045"/>
    <xdr:sp macro="" textlink="">
      <xdr:nvSpPr>
        <xdr:cNvPr id="53" name="テキスト ボックス 52"/>
        <xdr:cNvSpPr txBox="1"/>
      </xdr:nvSpPr>
      <xdr:spPr>
        <a:xfrm>
          <a:off x="4622800" y="269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295</xdr:rowOff>
    </xdr:from>
    <xdr:to>
      <xdr:col>3</xdr:col>
      <xdr:colOff>904875</xdr:colOff>
      <xdr:row>17</xdr:row>
      <xdr:rowOff>23566</xdr:rowOff>
    </xdr:to>
    <xdr:cxnSp macro="">
      <xdr:nvCxnSpPr>
        <xdr:cNvPr id="54" name="直線コネクタ 53"/>
        <xdr:cNvCxnSpPr/>
      </xdr:nvCxnSpPr>
      <xdr:spPr bwMode="auto">
        <a:xfrm flipV="1">
          <a:off x="3606800" y="2962570"/>
          <a:ext cx="698500" cy="23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85946</xdr:rowOff>
    </xdr:from>
    <xdr:to>
      <xdr:col>3</xdr:col>
      <xdr:colOff>955675</xdr:colOff>
      <xdr:row>17</xdr:row>
      <xdr:rowOff>16096</xdr:rowOff>
    </xdr:to>
    <xdr:sp macro="" textlink="">
      <xdr:nvSpPr>
        <xdr:cNvPr id="55" name="フローチャート : 判断 54"/>
        <xdr:cNvSpPr/>
      </xdr:nvSpPr>
      <xdr:spPr bwMode="auto">
        <a:xfrm>
          <a:off x="4254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26273</xdr:rowOff>
    </xdr:from>
    <xdr:ext cx="762000" cy="259045"/>
    <xdr:sp macro="" textlink="">
      <xdr:nvSpPr>
        <xdr:cNvPr id="56" name="テキスト ボックス 55"/>
        <xdr:cNvSpPr txBox="1"/>
      </xdr:nvSpPr>
      <xdr:spPr>
        <a:xfrm>
          <a:off x="3924300" y="26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23566</xdr:rowOff>
    </xdr:from>
    <xdr:to>
      <xdr:col>3</xdr:col>
      <xdr:colOff>206375</xdr:colOff>
      <xdr:row>17</xdr:row>
      <xdr:rowOff>47546</xdr:rowOff>
    </xdr:to>
    <xdr:cxnSp macro="">
      <xdr:nvCxnSpPr>
        <xdr:cNvPr id="57" name="直線コネクタ 56"/>
        <xdr:cNvCxnSpPr/>
      </xdr:nvCxnSpPr>
      <xdr:spPr bwMode="auto">
        <a:xfrm flipV="1">
          <a:off x="2908300" y="2985841"/>
          <a:ext cx="698500" cy="23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54308</xdr:rowOff>
    </xdr:from>
    <xdr:to>
      <xdr:col>3</xdr:col>
      <xdr:colOff>257175</xdr:colOff>
      <xdr:row>15</xdr:row>
      <xdr:rowOff>155908</xdr:rowOff>
    </xdr:to>
    <xdr:sp macro="" textlink="">
      <xdr:nvSpPr>
        <xdr:cNvPr id="58" name="フローチャート : 判断 57"/>
        <xdr:cNvSpPr/>
      </xdr:nvSpPr>
      <xdr:spPr bwMode="auto">
        <a:xfrm>
          <a:off x="35560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166085</xdr:rowOff>
    </xdr:from>
    <xdr:ext cx="762000" cy="259045"/>
    <xdr:sp macro="" textlink="">
      <xdr:nvSpPr>
        <xdr:cNvPr id="59" name="テキスト ボックス 58"/>
        <xdr:cNvSpPr txBox="1"/>
      </xdr:nvSpPr>
      <xdr:spPr>
        <a:xfrm>
          <a:off x="3225800" y="244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36500</xdr:rowOff>
    </xdr:from>
    <xdr:to>
      <xdr:col>2</xdr:col>
      <xdr:colOff>692150</xdr:colOff>
      <xdr:row>15</xdr:row>
      <xdr:rowOff>138100</xdr:rowOff>
    </xdr:to>
    <xdr:sp macro="" textlink="">
      <xdr:nvSpPr>
        <xdr:cNvPr id="60" name="フローチャート : 判断 59"/>
        <xdr:cNvSpPr/>
      </xdr:nvSpPr>
      <xdr:spPr bwMode="auto">
        <a:xfrm>
          <a:off x="2857500" y="265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148277</xdr:rowOff>
    </xdr:from>
    <xdr:ext cx="762000" cy="259045"/>
    <xdr:sp macro="" textlink="">
      <xdr:nvSpPr>
        <xdr:cNvPr id="61" name="テキスト ボックス 60"/>
        <xdr:cNvSpPr txBox="1"/>
      </xdr:nvSpPr>
      <xdr:spPr>
        <a:xfrm>
          <a:off x="2527300" y="242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46467</xdr:rowOff>
    </xdr:from>
    <xdr:to>
      <xdr:col>5</xdr:col>
      <xdr:colOff>34925</xdr:colOff>
      <xdr:row>17</xdr:row>
      <xdr:rowOff>148067</xdr:rowOff>
    </xdr:to>
    <xdr:sp macro="" textlink="">
      <xdr:nvSpPr>
        <xdr:cNvPr id="67" name="円/楕円 66"/>
        <xdr:cNvSpPr/>
      </xdr:nvSpPr>
      <xdr:spPr bwMode="auto">
        <a:xfrm>
          <a:off x="5600700" y="300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18544</xdr:rowOff>
    </xdr:from>
    <xdr:ext cx="762000" cy="259045"/>
    <xdr:sp macro="" textlink="">
      <xdr:nvSpPr>
        <xdr:cNvPr id="68" name="人口1人当たり決算額の推移該当値テキスト130"/>
        <xdr:cNvSpPr txBox="1"/>
      </xdr:nvSpPr>
      <xdr:spPr>
        <a:xfrm>
          <a:off x="5740400" y="298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58,384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11285</xdr:rowOff>
    </xdr:from>
    <xdr:to>
      <xdr:col>4</xdr:col>
      <xdr:colOff>520700</xdr:colOff>
      <xdr:row>17</xdr:row>
      <xdr:rowOff>112885</xdr:rowOff>
    </xdr:to>
    <xdr:sp macro="" textlink="">
      <xdr:nvSpPr>
        <xdr:cNvPr id="69" name="円/楕円 68"/>
        <xdr:cNvSpPr/>
      </xdr:nvSpPr>
      <xdr:spPr bwMode="auto">
        <a:xfrm>
          <a:off x="4953000" y="2973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97662</xdr:rowOff>
    </xdr:from>
    <xdr:ext cx="736600" cy="259045"/>
    <xdr:sp macro="" textlink="">
      <xdr:nvSpPr>
        <xdr:cNvPr id="70" name="テキスト ボックス 69"/>
        <xdr:cNvSpPr txBox="1"/>
      </xdr:nvSpPr>
      <xdr:spPr>
        <a:xfrm>
          <a:off x="4622800" y="3059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59,923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120945</xdr:rowOff>
    </xdr:from>
    <xdr:to>
      <xdr:col>3</xdr:col>
      <xdr:colOff>955675</xdr:colOff>
      <xdr:row>17</xdr:row>
      <xdr:rowOff>51095</xdr:rowOff>
    </xdr:to>
    <xdr:sp macro="" textlink="">
      <xdr:nvSpPr>
        <xdr:cNvPr id="71" name="円/楕円 70"/>
        <xdr:cNvSpPr/>
      </xdr:nvSpPr>
      <xdr:spPr bwMode="auto">
        <a:xfrm>
          <a:off x="4254500" y="2911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35872</xdr:rowOff>
    </xdr:from>
    <xdr:ext cx="762000" cy="259045"/>
    <xdr:sp macro="" textlink="">
      <xdr:nvSpPr>
        <xdr:cNvPr id="72" name="テキスト ボックス 71"/>
        <xdr:cNvSpPr txBox="1"/>
      </xdr:nvSpPr>
      <xdr:spPr>
        <a:xfrm>
          <a:off x="3924300" y="299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62,626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144216</xdr:rowOff>
    </xdr:from>
    <xdr:to>
      <xdr:col>3</xdr:col>
      <xdr:colOff>257175</xdr:colOff>
      <xdr:row>17</xdr:row>
      <xdr:rowOff>74366</xdr:rowOff>
    </xdr:to>
    <xdr:sp macro="" textlink="">
      <xdr:nvSpPr>
        <xdr:cNvPr id="73" name="円/楕円 72"/>
        <xdr:cNvSpPr/>
      </xdr:nvSpPr>
      <xdr:spPr bwMode="auto">
        <a:xfrm>
          <a:off x="3556000" y="293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59143</xdr:rowOff>
    </xdr:from>
    <xdr:ext cx="762000" cy="259045"/>
    <xdr:sp macro="" textlink="">
      <xdr:nvSpPr>
        <xdr:cNvPr id="74" name="テキスト ボックス 73"/>
        <xdr:cNvSpPr txBox="1"/>
      </xdr:nvSpPr>
      <xdr:spPr>
        <a:xfrm>
          <a:off x="3225800" y="302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61,608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168196</xdr:rowOff>
    </xdr:from>
    <xdr:to>
      <xdr:col>2</xdr:col>
      <xdr:colOff>692150</xdr:colOff>
      <xdr:row>17</xdr:row>
      <xdr:rowOff>98346</xdr:rowOff>
    </xdr:to>
    <xdr:sp macro="" textlink="">
      <xdr:nvSpPr>
        <xdr:cNvPr id="75" name="円/楕円 74"/>
        <xdr:cNvSpPr/>
      </xdr:nvSpPr>
      <xdr:spPr bwMode="auto">
        <a:xfrm>
          <a:off x="2857500" y="295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83123</xdr:rowOff>
    </xdr:from>
    <xdr:ext cx="762000" cy="259045"/>
    <xdr:sp macro="" textlink="">
      <xdr:nvSpPr>
        <xdr:cNvPr id="76" name="テキスト ボックス 75"/>
        <xdr:cNvSpPr txBox="1"/>
      </xdr:nvSpPr>
      <xdr:spPr>
        <a:xfrm>
          <a:off x="2527300" y="30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26644</xdr:rowOff>
    </xdr:from>
    <xdr:to>
      <xdr:col>4</xdr:col>
      <xdr:colOff>1117600</xdr:colOff>
      <xdr:row>37</xdr:row>
      <xdr:rowOff>273500</xdr:rowOff>
    </xdr:to>
    <xdr:cxnSp macro="">
      <xdr:nvCxnSpPr>
        <xdr:cNvPr id="106" name="直線コネクタ 105"/>
        <xdr:cNvCxnSpPr/>
      </xdr:nvCxnSpPr>
      <xdr:spPr bwMode="auto">
        <a:xfrm flipV="1">
          <a:off x="5651500" y="5951194"/>
          <a:ext cx="0" cy="14470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273500</xdr:rowOff>
    </xdr:from>
    <xdr:to>
      <xdr:col>5</xdr:col>
      <xdr:colOff>73025</xdr:colOff>
      <xdr:row>37</xdr:row>
      <xdr:rowOff>273500</xdr:rowOff>
    </xdr:to>
    <xdr:cxnSp macro="">
      <xdr:nvCxnSpPr>
        <xdr:cNvPr id="108" name="直線コネクタ 107"/>
        <xdr:cNvCxnSpPr/>
      </xdr:nvCxnSpPr>
      <xdr:spPr bwMode="auto">
        <a:xfrm>
          <a:off x="5562600" y="7398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26644</xdr:rowOff>
    </xdr:from>
    <xdr:to>
      <xdr:col>5</xdr:col>
      <xdr:colOff>73025</xdr:colOff>
      <xdr:row>33</xdr:row>
      <xdr:rowOff>26644</xdr:rowOff>
    </xdr:to>
    <xdr:cxnSp macro="">
      <xdr:nvCxnSpPr>
        <xdr:cNvPr id="110" name="直線コネクタ 109"/>
        <xdr:cNvCxnSpPr/>
      </xdr:nvCxnSpPr>
      <xdr:spPr bwMode="auto">
        <a:xfrm>
          <a:off x="5562600" y="5951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52346</xdr:rowOff>
    </xdr:from>
    <xdr:to>
      <xdr:col>4</xdr:col>
      <xdr:colOff>1117600</xdr:colOff>
      <xdr:row>36</xdr:row>
      <xdr:rowOff>128698</xdr:rowOff>
    </xdr:to>
    <xdr:cxnSp macro="">
      <xdr:nvCxnSpPr>
        <xdr:cNvPr id="111" name="直線コネクタ 110"/>
        <xdr:cNvCxnSpPr/>
      </xdr:nvCxnSpPr>
      <xdr:spPr bwMode="auto">
        <a:xfrm>
          <a:off x="5003800" y="7005596"/>
          <a:ext cx="647700" cy="76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164736</xdr:rowOff>
    </xdr:from>
    <xdr:ext cx="762000" cy="259045"/>
    <xdr:sp macro="" textlink="">
      <xdr:nvSpPr>
        <xdr:cNvPr id="112" name="人口1人当たり決算額の推移平均値テキスト445"/>
        <xdr:cNvSpPr txBox="1"/>
      </xdr:nvSpPr>
      <xdr:spPr>
        <a:xfrm>
          <a:off x="5740400" y="677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319659</xdr:rowOff>
    </xdr:from>
    <xdr:to>
      <xdr:col>5</xdr:col>
      <xdr:colOff>34925</xdr:colOff>
      <xdr:row>36</xdr:row>
      <xdr:rowOff>78359</xdr:rowOff>
    </xdr:to>
    <xdr:sp macro="" textlink="">
      <xdr:nvSpPr>
        <xdr:cNvPr id="113" name="フローチャート : 判断 112"/>
        <xdr:cNvSpPr/>
      </xdr:nvSpPr>
      <xdr:spPr bwMode="auto">
        <a:xfrm>
          <a:off x="56007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52346</xdr:rowOff>
    </xdr:from>
    <xdr:to>
      <xdr:col>4</xdr:col>
      <xdr:colOff>469900</xdr:colOff>
      <xdr:row>36</xdr:row>
      <xdr:rowOff>57963</xdr:rowOff>
    </xdr:to>
    <xdr:cxnSp macro="">
      <xdr:nvCxnSpPr>
        <xdr:cNvPr id="114" name="直線コネクタ 113"/>
        <xdr:cNvCxnSpPr/>
      </xdr:nvCxnSpPr>
      <xdr:spPr bwMode="auto">
        <a:xfrm flipV="1">
          <a:off x="4305300" y="7005596"/>
          <a:ext cx="698500" cy="5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261921</xdr:rowOff>
    </xdr:from>
    <xdr:to>
      <xdr:col>4</xdr:col>
      <xdr:colOff>520700</xdr:colOff>
      <xdr:row>36</xdr:row>
      <xdr:rowOff>20621</xdr:rowOff>
    </xdr:to>
    <xdr:sp macro="" textlink="">
      <xdr:nvSpPr>
        <xdr:cNvPr id="115" name="フローチャート : 判断 114"/>
        <xdr:cNvSpPr/>
      </xdr:nvSpPr>
      <xdr:spPr bwMode="auto">
        <a:xfrm>
          <a:off x="4953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30798</xdr:rowOff>
    </xdr:from>
    <xdr:ext cx="736600" cy="259045"/>
    <xdr:sp macro="" textlink="">
      <xdr:nvSpPr>
        <xdr:cNvPr id="116" name="テキスト ボックス 115"/>
        <xdr:cNvSpPr txBox="1"/>
      </xdr:nvSpPr>
      <xdr:spPr>
        <a:xfrm>
          <a:off x="4622800" y="664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57963</xdr:rowOff>
    </xdr:from>
    <xdr:to>
      <xdr:col>3</xdr:col>
      <xdr:colOff>904875</xdr:colOff>
      <xdr:row>36</xdr:row>
      <xdr:rowOff>62045</xdr:rowOff>
    </xdr:to>
    <xdr:cxnSp macro="">
      <xdr:nvCxnSpPr>
        <xdr:cNvPr id="117" name="直線コネクタ 116"/>
        <xdr:cNvCxnSpPr/>
      </xdr:nvCxnSpPr>
      <xdr:spPr bwMode="auto">
        <a:xfrm flipV="1">
          <a:off x="3606800" y="7011213"/>
          <a:ext cx="698500" cy="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225345</xdr:rowOff>
    </xdr:from>
    <xdr:to>
      <xdr:col>3</xdr:col>
      <xdr:colOff>955675</xdr:colOff>
      <xdr:row>35</xdr:row>
      <xdr:rowOff>326945</xdr:rowOff>
    </xdr:to>
    <xdr:sp macro="" textlink="">
      <xdr:nvSpPr>
        <xdr:cNvPr id="118" name="フローチャート : 判断 117"/>
        <xdr:cNvSpPr/>
      </xdr:nvSpPr>
      <xdr:spPr bwMode="auto">
        <a:xfrm>
          <a:off x="4254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337122</xdr:rowOff>
    </xdr:from>
    <xdr:ext cx="762000" cy="259045"/>
    <xdr:sp macro="" textlink="">
      <xdr:nvSpPr>
        <xdr:cNvPr id="119" name="テキスト ボックス 118"/>
        <xdr:cNvSpPr txBox="1"/>
      </xdr:nvSpPr>
      <xdr:spPr>
        <a:xfrm>
          <a:off x="39243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331205</xdr:rowOff>
    </xdr:from>
    <xdr:to>
      <xdr:col>3</xdr:col>
      <xdr:colOff>206375</xdr:colOff>
      <xdr:row>36</xdr:row>
      <xdr:rowOff>62045</xdr:rowOff>
    </xdr:to>
    <xdr:cxnSp macro="">
      <xdr:nvCxnSpPr>
        <xdr:cNvPr id="120" name="直線コネクタ 119"/>
        <xdr:cNvCxnSpPr/>
      </xdr:nvCxnSpPr>
      <xdr:spPr bwMode="auto">
        <a:xfrm>
          <a:off x="2908300" y="6941555"/>
          <a:ext cx="698500" cy="73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294677</xdr:rowOff>
    </xdr:from>
    <xdr:to>
      <xdr:col>3</xdr:col>
      <xdr:colOff>257175</xdr:colOff>
      <xdr:row>35</xdr:row>
      <xdr:rowOff>53377</xdr:rowOff>
    </xdr:to>
    <xdr:sp macro="" textlink="">
      <xdr:nvSpPr>
        <xdr:cNvPr id="121" name="フローチャート : 判断 120"/>
        <xdr:cNvSpPr/>
      </xdr:nvSpPr>
      <xdr:spPr bwMode="auto">
        <a:xfrm>
          <a:off x="35560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63553</xdr:rowOff>
    </xdr:from>
    <xdr:ext cx="762000" cy="259045"/>
    <xdr:sp macro="" textlink="">
      <xdr:nvSpPr>
        <xdr:cNvPr id="122" name="テキスト ボックス 121"/>
        <xdr:cNvSpPr txBox="1"/>
      </xdr:nvSpPr>
      <xdr:spPr>
        <a:xfrm>
          <a:off x="3225800" y="633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265971</xdr:rowOff>
    </xdr:from>
    <xdr:to>
      <xdr:col>2</xdr:col>
      <xdr:colOff>692150</xdr:colOff>
      <xdr:row>35</xdr:row>
      <xdr:rowOff>24671</xdr:rowOff>
    </xdr:to>
    <xdr:sp macro="" textlink="">
      <xdr:nvSpPr>
        <xdr:cNvPr id="123" name="フローチャート : 判断 122"/>
        <xdr:cNvSpPr/>
      </xdr:nvSpPr>
      <xdr:spPr bwMode="auto">
        <a:xfrm>
          <a:off x="2857500" y="6533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34848</xdr:rowOff>
    </xdr:from>
    <xdr:ext cx="762000" cy="259045"/>
    <xdr:sp macro="" textlink="">
      <xdr:nvSpPr>
        <xdr:cNvPr id="124" name="テキスト ボックス 123"/>
        <xdr:cNvSpPr txBox="1"/>
      </xdr:nvSpPr>
      <xdr:spPr>
        <a:xfrm>
          <a:off x="2527300" y="630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77898</xdr:rowOff>
    </xdr:from>
    <xdr:to>
      <xdr:col>5</xdr:col>
      <xdr:colOff>34925</xdr:colOff>
      <xdr:row>37</xdr:row>
      <xdr:rowOff>8048</xdr:rowOff>
    </xdr:to>
    <xdr:sp macro="" textlink="">
      <xdr:nvSpPr>
        <xdr:cNvPr id="130" name="円/楕円 129"/>
        <xdr:cNvSpPr/>
      </xdr:nvSpPr>
      <xdr:spPr bwMode="auto">
        <a:xfrm>
          <a:off x="5600700" y="703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49975</xdr:rowOff>
    </xdr:from>
    <xdr:ext cx="762000" cy="259045"/>
    <xdr:sp macro="" textlink="">
      <xdr:nvSpPr>
        <xdr:cNvPr id="131" name="人口1人当たり決算額の推移該当値テキスト445"/>
        <xdr:cNvSpPr txBox="1"/>
      </xdr:nvSpPr>
      <xdr:spPr>
        <a:xfrm>
          <a:off x="5740400" y="700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1546</xdr:rowOff>
    </xdr:from>
    <xdr:to>
      <xdr:col>4</xdr:col>
      <xdr:colOff>520700</xdr:colOff>
      <xdr:row>36</xdr:row>
      <xdr:rowOff>103146</xdr:rowOff>
    </xdr:to>
    <xdr:sp macro="" textlink="">
      <xdr:nvSpPr>
        <xdr:cNvPr id="132" name="円/楕円 131"/>
        <xdr:cNvSpPr/>
      </xdr:nvSpPr>
      <xdr:spPr bwMode="auto">
        <a:xfrm>
          <a:off x="4953000" y="6954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87923</xdr:rowOff>
    </xdr:from>
    <xdr:ext cx="736600" cy="259045"/>
    <xdr:sp macro="" textlink="">
      <xdr:nvSpPr>
        <xdr:cNvPr id="133" name="テキスト ボックス 132"/>
        <xdr:cNvSpPr txBox="1"/>
      </xdr:nvSpPr>
      <xdr:spPr>
        <a:xfrm>
          <a:off x="4622800" y="704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7163</xdr:rowOff>
    </xdr:from>
    <xdr:to>
      <xdr:col>3</xdr:col>
      <xdr:colOff>955675</xdr:colOff>
      <xdr:row>36</xdr:row>
      <xdr:rowOff>108763</xdr:rowOff>
    </xdr:to>
    <xdr:sp macro="" textlink="">
      <xdr:nvSpPr>
        <xdr:cNvPr id="134" name="円/楕円 133"/>
        <xdr:cNvSpPr/>
      </xdr:nvSpPr>
      <xdr:spPr bwMode="auto">
        <a:xfrm>
          <a:off x="4254500" y="6960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93540</xdr:rowOff>
    </xdr:from>
    <xdr:ext cx="762000" cy="259045"/>
    <xdr:sp macro="" textlink="">
      <xdr:nvSpPr>
        <xdr:cNvPr id="135" name="テキスト ボックス 134"/>
        <xdr:cNvSpPr txBox="1"/>
      </xdr:nvSpPr>
      <xdr:spPr>
        <a:xfrm>
          <a:off x="3924300" y="704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11245</xdr:rowOff>
    </xdr:from>
    <xdr:to>
      <xdr:col>3</xdr:col>
      <xdr:colOff>257175</xdr:colOff>
      <xdr:row>36</xdr:row>
      <xdr:rowOff>112845</xdr:rowOff>
    </xdr:to>
    <xdr:sp macro="" textlink="">
      <xdr:nvSpPr>
        <xdr:cNvPr id="136" name="円/楕円 135"/>
        <xdr:cNvSpPr/>
      </xdr:nvSpPr>
      <xdr:spPr bwMode="auto">
        <a:xfrm>
          <a:off x="3556000" y="696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97622</xdr:rowOff>
    </xdr:from>
    <xdr:ext cx="762000" cy="259045"/>
    <xdr:sp macro="" textlink="">
      <xdr:nvSpPr>
        <xdr:cNvPr id="137" name="テキスト ボックス 136"/>
        <xdr:cNvSpPr txBox="1"/>
      </xdr:nvSpPr>
      <xdr:spPr>
        <a:xfrm>
          <a:off x="3225800" y="705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280405</xdr:rowOff>
    </xdr:from>
    <xdr:to>
      <xdr:col>2</xdr:col>
      <xdr:colOff>692150</xdr:colOff>
      <xdr:row>36</xdr:row>
      <xdr:rowOff>39105</xdr:rowOff>
    </xdr:to>
    <xdr:sp macro="" textlink="">
      <xdr:nvSpPr>
        <xdr:cNvPr id="138" name="円/楕円 137"/>
        <xdr:cNvSpPr/>
      </xdr:nvSpPr>
      <xdr:spPr bwMode="auto">
        <a:xfrm>
          <a:off x="2857500" y="6890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23882</xdr:rowOff>
    </xdr:from>
    <xdr:ext cx="762000" cy="259045"/>
    <xdr:sp macro="" textlink="">
      <xdr:nvSpPr>
        <xdr:cNvPr id="139" name="テキスト ボックス 138"/>
        <xdr:cNvSpPr txBox="1"/>
      </xdr:nvSpPr>
      <xdr:spPr>
        <a:xfrm>
          <a:off x="2527300" y="697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東日本大震災及び原子力災害からの復旧・復興事業費が引き続き大きなウエイトを占めるなかで、経費の節減・合理化に努め、財政調整基金を</a:t>
          </a:r>
          <a:r>
            <a:rPr kumimoji="1" lang="en-US" altLang="ja-JP" sz="1400" baseline="0">
              <a:latin typeface="ＭＳ ゴシック" pitchFamily="49" charset="-128"/>
              <a:ea typeface="ＭＳ ゴシック" pitchFamily="49" charset="-128"/>
            </a:rPr>
            <a:t>5</a:t>
          </a:r>
          <a:r>
            <a:rPr kumimoji="1" lang="ja-JP" altLang="en-US" sz="1400" baseline="0">
              <a:latin typeface="ＭＳ ゴシック" pitchFamily="49" charset="-128"/>
              <a:ea typeface="ＭＳ ゴシック" pitchFamily="49" charset="-128"/>
            </a:rPr>
            <a:t>億円積み立てるなど、堅実な財政運営に努めた。</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各会計とも赤字額はなく、厳しい歳入環境や東日本大震災及び原子力災害からの復旧・復興への対応を引き続き行いながらも、限られた財源の重点的かつ効率的な執行に努め、健全な財政運営に努めた。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前年度と比較して、元利償還金や債務負担行為に基づく支出額が減少したが、算入公債費等はほぼ横ばいだったため、実質公債費比率の分子は、結果として前年度比</a:t>
          </a:r>
          <a:r>
            <a:rPr kumimoji="1" lang="en-US" altLang="ja-JP" sz="1400" baseline="0">
              <a:latin typeface="ＭＳ ゴシック" pitchFamily="49" charset="-128"/>
              <a:ea typeface="ＭＳ ゴシック" pitchFamily="49" charset="-128"/>
            </a:rPr>
            <a:t>27.3</a:t>
          </a:r>
          <a:r>
            <a:rPr kumimoji="1" lang="ja-JP" altLang="en-US" sz="1400" baseline="0">
              <a:latin typeface="ＭＳ ゴシック" pitchFamily="49" charset="-128"/>
              <a:ea typeface="ＭＳ ゴシック" pitchFamily="49" charset="-128"/>
            </a:rPr>
            <a:t>％の減少となった。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今後も、市債依存度の抑制を基調に、市債の適正運用を図っていく。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一般会計等に係る地方債の現在高を前年度から約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億円減少させたほか、公営企業債等繰入見込額が前年度から約</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億円減少したため、将来負担比率の分子は、前年度比</a:t>
          </a:r>
          <a:r>
            <a:rPr kumimoji="1" lang="en-US" altLang="ja-JP" sz="1400">
              <a:latin typeface="ＭＳ ゴシック" pitchFamily="49" charset="-128"/>
              <a:ea typeface="ＭＳ ゴシック" pitchFamily="49" charset="-128"/>
            </a:rPr>
            <a:t>12.8</a:t>
          </a:r>
          <a:r>
            <a:rPr kumimoji="1" lang="ja-JP" altLang="en-US" sz="1400">
              <a:latin typeface="ＭＳ ゴシック" pitchFamily="49" charset="-128"/>
              <a:ea typeface="ＭＳ ゴシック" pitchFamily="49" charset="-128"/>
            </a:rPr>
            <a:t>％減で過去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年間でも最小の数値となっている。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今後も、長期的な視点に立った健全な財政運営を維持するため、市債の適正な運用を図る。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W34" sqref="BW34:BX3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157186575</v>
      </c>
      <c r="BO4" s="349"/>
      <c r="BP4" s="349"/>
      <c r="BQ4" s="349"/>
      <c r="BR4" s="349"/>
      <c r="BS4" s="349"/>
      <c r="BT4" s="349"/>
      <c r="BU4" s="350"/>
      <c r="BV4" s="348">
        <v>126623113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8.1</v>
      </c>
      <c r="CU4" s="355"/>
      <c r="CV4" s="355"/>
      <c r="CW4" s="355"/>
      <c r="CX4" s="355"/>
      <c r="CY4" s="355"/>
      <c r="CZ4" s="355"/>
      <c r="DA4" s="356"/>
      <c r="DB4" s="354">
        <v>8.6999999999999993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151234840</v>
      </c>
      <c r="BO5" s="386"/>
      <c r="BP5" s="386"/>
      <c r="BQ5" s="386"/>
      <c r="BR5" s="386"/>
      <c r="BS5" s="386"/>
      <c r="BT5" s="386"/>
      <c r="BU5" s="387"/>
      <c r="BV5" s="385">
        <v>120429156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85.9</v>
      </c>
      <c r="CU5" s="383"/>
      <c r="CV5" s="383"/>
      <c r="CW5" s="383"/>
      <c r="CX5" s="383"/>
      <c r="CY5" s="383"/>
      <c r="CZ5" s="383"/>
      <c r="DA5" s="384"/>
      <c r="DB5" s="382">
        <v>84.4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5951735</v>
      </c>
      <c r="BO6" s="386"/>
      <c r="BP6" s="386"/>
      <c r="BQ6" s="386"/>
      <c r="BR6" s="386"/>
      <c r="BS6" s="386"/>
      <c r="BT6" s="386"/>
      <c r="BU6" s="387"/>
      <c r="BV6" s="385">
        <v>6193957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94.7</v>
      </c>
      <c r="CU6" s="423"/>
      <c r="CV6" s="423"/>
      <c r="CW6" s="423"/>
      <c r="CX6" s="423"/>
      <c r="CY6" s="423"/>
      <c r="CZ6" s="423"/>
      <c r="DA6" s="424"/>
      <c r="DB6" s="422">
        <v>93.2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1300049</v>
      </c>
      <c r="BO7" s="386"/>
      <c r="BP7" s="386"/>
      <c r="BQ7" s="386"/>
      <c r="BR7" s="386"/>
      <c r="BS7" s="386"/>
      <c r="BT7" s="386"/>
      <c r="BU7" s="387"/>
      <c r="BV7" s="385">
        <v>1239568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57674189</v>
      </c>
      <c r="CU7" s="386"/>
      <c r="CV7" s="386"/>
      <c r="CW7" s="386"/>
      <c r="CX7" s="386"/>
      <c r="CY7" s="386"/>
      <c r="CZ7" s="386"/>
      <c r="DA7" s="387"/>
      <c r="DB7" s="385">
        <v>56876738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4651686</v>
      </c>
      <c r="BO8" s="386"/>
      <c r="BP8" s="386"/>
      <c r="BQ8" s="386"/>
      <c r="BR8" s="386"/>
      <c r="BS8" s="386"/>
      <c r="BT8" s="386"/>
      <c r="BU8" s="387"/>
      <c r="BV8" s="385">
        <v>4954389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0.69</v>
      </c>
      <c r="CU8" s="426"/>
      <c r="CV8" s="426"/>
      <c r="CW8" s="426"/>
      <c r="CX8" s="426"/>
      <c r="CY8" s="426"/>
      <c r="CZ8" s="426"/>
      <c r="DA8" s="427"/>
      <c r="DB8" s="425">
        <v>0.69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292590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-302703</v>
      </c>
      <c r="BO9" s="386"/>
      <c r="BP9" s="386"/>
      <c r="BQ9" s="386"/>
      <c r="BR9" s="386"/>
      <c r="BS9" s="386"/>
      <c r="BT9" s="386"/>
      <c r="BU9" s="387"/>
      <c r="BV9" s="385">
        <v>-554390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v>
      </c>
      <c r="CU9" s="383"/>
      <c r="CV9" s="383"/>
      <c r="CW9" s="383"/>
      <c r="CX9" s="383"/>
      <c r="CY9" s="383"/>
      <c r="CZ9" s="383"/>
      <c r="DA9" s="384"/>
      <c r="DB9" s="382">
        <v>13.5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297357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501752</v>
      </c>
      <c r="BO10" s="386"/>
      <c r="BP10" s="386"/>
      <c r="BQ10" s="386"/>
      <c r="BR10" s="386"/>
      <c r="BS10" s="386"/>
      <c r="BT10" s="386"/>
      <c r="BU10" s="387"/>
      <c r="BV10" s="385">
        <v>2500969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87201</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285146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283708</v>
      </c>
      <c r="S13" s="467"/>
      <c r="T13" s="467"/>
      <c r="U13" s="467"/>
      <c r="V13" s="468"/>
      <c r="W13" s="401" t="s">
        <v>124</v>
      </c>
      <c r="X13" s="402"/>
      <c r="Y13" s="402"/>
      <c r="Z13" s="402"/>
      <c r="AA13" s="402"/>
      <c r="AB13" s="392"/>
      <c r="AC13" s="436">
        <v>6161</v>
      </c>
      <c r="AD13" s="437"/>
      <c r="AE13" s="437"/>
      <c r="AF13" s="437"/>
      <c r="AG13" s="476"/>
      <c r="AH13" s="436">
        <v>8553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286250</v>
      </c>
      <c r="BO13" s="386"/>
      <c r="BP13" s="386"/>
      <c r="BQ13" s="386"/>
      <c r="BR13" s="386"/>
      <c r="BS13" s="386"/>
      <c r="BT13" s="386"/>
      <c r="BU13" s="387"/>
      <c r="BV13" s="385">
        <v>1946579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4.5</v>
      </c>
      <c r="CU13" s="383"/>
      <c r="CV13" s="383"/>
      <c r="CW13" s="383"/>
      <c r="CX13" s="383"/>
      <c r="CY13" s="383"/>
      <c r="CZ13" s="383"/>
      <c r="DA13" s="384"/>
      <c r="DB13" s="382">
        <v>4.9000000000000004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284496</v>
      </c>
      <c r="S14" s="467"/>
      <c r="T14" s="467"/>
      <c r="U14" s="467"/>
      <c r="V14" s="468"/>
      <c r="W14" s="375"/>
      <c r="X14" s="376"/>
      <c r="Y14" s="376"/>
      <c r="Z14" s="376"/>
      <c r="AA14" s="376"/>
      <c r="AB14" s="365"/>
      <c r="AC14" s="469">
        <v>4.9000000000000004</v>
      </c>
      <c r="AD14" s="470"/>
      <c r="AE14" s="470"/>
      <c r="AF14" s="470"/>
      <c r="AG14" s="471"/>
      <c r="AH14" s="469">
        <v>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36.5</v>
      </c>
      <c r="CU14" s="481"/>
      <c r="CV14" s="481"/>
      <c r="CW14" s="481"/>
      <c r="CX14" s="481"/>
      <c r="CY14" s="481"/>
      <c r="CZ14" s="481"/>
      <c r="DA14" s="482"/>
      <c r="DB14" s="480">
        <v>42.6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283150</v>
      </c>
      <c r="S15" s="467"/>
      <c r="T15" s="467"/>
      <c r="U15" s="467"/>
      <c r="V15" s="468"/>
      <c r="W15" s="401" t="s">
        <v>131</v>
      </c>
      <c r="X15" s="402"/>
      <c r="Y15" s="402"/>
      <c r="Z15" s="402"/>
      <c r="AA15" s="402"/>
      <c r="AB15" s="392"/>
      <c r="AC15" s="436">
        <v>29906</v>
      </c>
      <c r="AD15" s="437"/>
      <c r="AE15" s="437"/>
      <c r="AF15" s="437"/>
      <c r="AG15" s="476"/>
      <c r="AH15" s="436">
        <v>33279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30410038</v>
      </c>
      <c r="BO15" s="349"/>
      <c r="BP15" s="349"/>
      <c r="BQ15" s="349"/>
      <c r="BR15" s="349"/>
      <c r="BS15" s="349"/>
      <c r="BT15" s="349"/>
      <c r="BU15" s="350"/>
      <c r="BV15" s="348">
        <v>28376473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23.7</v>
      </c>
      <c r="AD16" s="470"/>
      <c r="AE16" s="470"/>
      <c r="AF16" s="470"/>
      <c r="AG16" s="471"/>
      <c r="AH16" s="469">
        <v>23.4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42726780</v>
      </c>
      <c r="BO16" s="386"/>
      <c r="BP16" s="386"/>
      <c r="BQ16" s="386"/>
      <c r="BR16" s="386"/>
      <c r="BS16" s="386"/>
      <c r="BT16" s="386"/>
      <c r="BU16" s="387"/>
      <c r="BV16" s="385">
        <v>42435739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90159</v>
      </c>
      <c r="AD17" s="437"/>
      <c r="AE17" s="437"/>
      <c r="AF17" s="437"/>
      <c r="AG17" s="476"/>
      <c r="AH17" s="436">
        <v>98446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39355215</v>
      </c>
      <c r="BO17" s="386"/>
      <c r="BP17" s="386"/>
      <c r="BQ17" s="386"/>
      <c r="BR17" s="386"/>
      <c r="BS17" s="386"/>
      <c r="BT17" s="386"/>
      <c r="BU17" s="387"/>
      <c r="BV17" s="385">
        <v>36592434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767.74</v>
      </c>
      <c r="M18" s="498"/>
      <c r="N18" s="498"/>
      <c r="O18" s="498"/>
      <c r="P18" s="498"/>
      <c r="Q18" s="498"/>
      <c r="R18" s="499"/>
      <c r="S18" s="499"/>
      <c r="T18" s="499"/>
      <c r="U18" s="499"/>
      <c r="V18" s="500"/>
      <c r="W18" s="403"/>
      <c r="X18" s="404"/>
      <c r="Y18" s="404"/>
      <c r="Z18" s="404"/>
      <c r="AA18" s="404"/>
      <c r="AB18" s="395"/>
      <c r="AC18" s="501">
        <v>71.400000000000006</v>
      </c>
      <c r="AD18" s="502"/>
      <c r="AE18" s="502"/>
      <c r="AF18" s="502"/>
      <c r="AG18" s="503"/>
      <c r="AH18" s="501">
        <v>69.099999999999994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49723120</v>
      </c>
      <c r="BO18" s="386"/>
      <c r="BP18" s="386"/>
      <c r="BQ18" s="386"/>
      <c r="BR18" s="386"/>
      <c r="BS18" s="386"/>
      <c r="BT18" s="386"/>
      <c r="BU18" s="387"/>
      <c r="BV18" s="385">
        <v>49549751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381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71823095</v>
      </c>
      <c r="BO19" s="386"/>
      <c r="BP19" s="386"/>
      <c r="BQ19" s="386"/>
      <c r="BR19" s="386"/>
      <c r="BS19" s="386"/>
      <c r="BT19" s="386"/>
      <c r="BU19" s="387"/>
      <c r="BV19" s="385">
        <v>72394886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113074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85711291</v>
      </c>
      <c r="BO23" s="386"/>
      <c r="BP23" s="386"/>
      <c r="BQ23" s="386"/>
      <c r="BR23" s="386"/>
      <c r="BS23" s="386"/>
      <c r="BT23" s="386"/>
      <c r="BU23" s="387"/>
      <c r="BV23" s="385">
        <v>87454291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10476</v>
      </c>
      <c r="R24" s="437"/>
      <c r="S24" s="437"/>
      <c r="T24" s="437"/>
      <c r="U24" s="437"/>
      <c r="V24" s="476"/>
      <c r="W24" s="531"/>
      <c r="X24" s="519"/>
      <c r="Y24" s="520"/>
      <c r="Z24" s="435" t="s">
        <v>154</v>
      </c>
      <c r="AA24" s="415"/>
      <c r="AB24" s="415"/>
      <c r="AC24" s="415"/>
      <c r="AD24" s="415"/>
      <c r="AE24" s="415"/>
      <c r="AF24" s="415"/>
      <c r="AG24" s="416"/>
      <c r="AH24" s="436">
        <v>1761</v>
      </c>
      <c r="AI24" s="437"/>
      <c r="AJ24" s="437"/>
      <c r="AK24" s="437"/>
      <c r="AL24" s="476"/>
      <c r="AM24" s="436">
        <v>5730294</v>
      </c>
      <c r="AN24" s="437"/>
      <c r="AO24" s="437"/>
      <c r="AP24" s="437"/>
      <c r="AQ24" s="437"/>
      <c r="AR24" s="476"/>
      <c r="AS24" s="436">
        <v>3254</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78917068</v>
      </c>
      <c r="BO24" s="386"/>
      <c r="BP24" s="386"/>
      <c r="BQ24" s="386"/>
      <c r="BR24" s="386"/>
      <c r="BS24" s="386"/>
      <c r="BT24" s="386"/>
      <c r="BU24" s="387"/>
      <c r="BV24" s="385">
        <v>79768768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8657</v>
      </c>
      <c r="R25" s="437"/>
      <c r="S25" s="437"/>
      <c r="T25" s="437"/>
      <c r="U25" s="437"/>
      <c r="V25" s="476"/>
      <c r="W25" s="531"/>
      <c r="X25" s="519"/>
      <c r="Y25" s="520"/>
      <c r="Z25" s="435" t="s">
        <v>157</v>
      </c>
      <c r="AA25" s="415"/>
      <c r="AB25" s="415"/>
      <c r="AC25" s="415"/>
      <c r="AD25" s="415"/>
      <c r="AE25" s="415"/>
      <c r="AF25" s="415"/>
      <c r="AG25" s="416"/>
      <c r="AH25" s="436">
        <v>258</v>
      </c>
      <c r="AI25" s="437"/>
      <c r="AJ25" s="437"/>
      <c r="AK25" s="437"/>
      <c r="AL25" s="476"/>
      <c r="AM25" s="436">
        <v>826374</v>
      </c>
      <c r="AN25" s="437"/>
      <c r="AO25" s="437"/>
      <c r="AP25" s="437"/>
      <c r="AQ25" s="437"/>
      <c r="AR25" s="476"/>
      <c r="AS25" s="436">
        <v>3203</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33378851</v>
      </c>
      <c r="BO25" s="349"/>
      <c r="BP25" s="349"/>
      <c r="BQ25" s="349"/>
      <c r="BR25" s="349"/>
      <c r="BS25" s="349"/>
      <c r="BT25" s="349"/>
      <c r="BU25" s="350"/>
      <c r="BV25" s="348">
        <v>30971702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7833</v>
      </c>
      <c r="R26" s="437"/>
      <c r="S26" s="437"/>
      <c r="T26" s="437"/>
      <c r="U26" s="437"/>
      <c r="V26" s="476"/>
      <c r="W26" s="531"/>
      <c r="X26" s="519"/>
      <c r="Y26" s="520"/>
      <c r="Z26" s="435" t="s">
        <v>160</v>
      </c>
      <c r="AA26" s="539"/>
      <c r="AB26" s="539"/>
      <c r="AC26" s="539"/>
      <c r="AD26" s="539"/>
      <c r="AE26" s="539"/>
      <c r="AF26" s="539"/>
      <c r="AG26" s="540"/>
      <c r="AH26" s="436">
        <v>294</v>
      </c>
      <c r="AI26" s="437"/>
      <c r="AJ26" s="437"/>
      <c r="AK26" s="437"/>
      <c r="AL26" s="476"/>
      <c r="AM26" s="436">
        <v>984606</v>
      </c>
      <c r="AN26" s="437"/>
      <c r="AO26" s="437"/>
      <c r="AP26" s="437"/>
      <c r="AQ26" s="437"/>
      <c r="AR26" s="476"/>
      <c r="AS26" s="436">
        <v>3349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6820</v>
      </c>
      <c r="R27" s="437"/>
      <c r="S27" s="437"/>
      <c r="T27" s="437"/>
      <c r="U27" s="437"/>
      <c r="V27" s="476"/>
      <c r="W27" s="531"/>
      <c r="X27" s="519"/>
      <c r="Y27" s="520"/>
      <c r="Z27" s="435" t="s">
        <v>163</v>
      </c>
      <c r="AA27" s="415"/>
      <c r="AB27" s="415"/>
      <c r="AC27" s="415"/>
      <c r="AD27" s="415"/>
      <c r="AE27" s="415"/>
      <c r="AF27" s="415"/>
      <c r="AG27" s="416"/>
      <c r="AH27" s="436">
        <v>60</v>
      </c>
      <c r="AI27" s="437"/>
      <c r="AJ27" s="437"/>
      <c r="AK27" s="437"/>
      <c r="AL27" s="476"/>
      <c r="AM27" s="436">
        <v>200568</v>
      </c>
      <c r="AN27" s="437"/>
      <c r="AO27" s="437"/>
      <c r="AP27" s="437"/>
      <c r="AQ27" s="437"/>
      <c r="AR27" s="476"/>
      <c r="AS27" s="436">
        <v>3343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3827917</v>
      </c>
      <c r="BO27" s="553"/>
      <c r="BP27" s="553"/>
      <c r="BQ27" s="553"/>
      <c r="BR27" s="553"/>
      <c r="BS27" s="553"/>
      <c r="BT27" s="553"/>
      <c r="BU27" s="554"/>
      <c r="BV27" s="552">
        <v>3847234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6359</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8238113</v>
      </c>
      <c r="BO28" s="349"/>
      <c r="BP28" s="349"/>
      <c r="BQ28" s="349"/>
      <c r="BR28" s="349"/>
      <c r="BS28" s="349"/>
      <c r="BT28" s="349"/>
      <c r="BU28" s="350"/>
      <c r="BV28" s="348">
        <v>7736361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36</v>
      </c>
      <c r="M29" s="437"/>
      <c r="N29" s="437"/>
      <c r="O29" s="437"/>
      <c r="P29" s="476"/>
      <c r="Q29" s="436">
        <v>5990</v>
      </c>
      <c r="R29" s="437"/>
      <c r="S29" s="437"/>
      <c r="T29" s="437"/>
      <c r="U29" s="437"/>
      <c r="V29" s="476"/>
      <c r="W29" s="531"/>
      <c r="X29" s="519"/>
      <c r="Y29" s="520"/>
      <c r="Z29" s="435" t="s">
        <v>170</v>
      </c>
      <c r="AA29" s="415"/>
      <c r="AB29" s="415"/>
      <c r="AC29" s="415"/>
      <c r="AD29" s="415"/>
      <c r="AE29" s="415"/>
      <c r="AF29" s="415"/>
      <c r="AG29" s="416"/>
      <c r="AH29" s="436">
        <v>1821</v>
      </c>
      <c r="AI29" s="437"/>
      <c r="AJ29" s="437"/>
      <c r="AK29" s="437"/>
      <c r="AL29" s="476"/>
      <c r="AM29" s="436">
        <v>5930862</v>
      </c>
      <c r="AN29" s="437"/>
      <c r="AO29" s="437"/>
      <c r="AP29" s="437"/>
      <c r="AQ29" s="437"/>
      <c r="AR29" s="476"/>
      <c r="AS29" s="436">
        <v>3257</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1931441</v>
      </c>
      <c r="BO29" s="386"/>
      <c r="BP29" s="386"/>
      <c r="BQ29" s="386"/>
      <c r="BR29" s="386"/>
      <c r="BS29" s="386"/>
      <c r="BT29" s="386"/>
      <c r="BU29" s="387"/>
      <c r="BV29" s="385">
        <v>1196476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101.6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11033432</v>
      </c>
      <c r="BO30" s="553"/>
      <c r="BP30" s="553"/>
      <c r="BQ30" s="553"/>
      <c r="BR30" s="553"/>
      <c r="BS30" s="553"/>
      <c r="BT30" s="553"/>
      <c r="BU30" s="554"/>
      <c r="BV30" s="552">
        <v>10514986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国民健康保険事業費特別会計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中央卸売市場事業費特別会計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伊達地方衛生処理組合　一般会計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福島地方土地開発公社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庁舎整備基金運用特別会計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介護保険事業費特別会計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下水道事業費特別会計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伊達地方衛生処理組合　し尿処理事業費特別会計</v>
      </c>
      <c r="BZ35" s="565"/>
      <c r="CA35" s="565"/>
      <c r="CB35" s="565"/>
      <c r="CC35" s="565"/>
      <c r="CD35" s="565"/>
      <c r="CE35" s="565"/>
      <c r="CF35" s="565"/>
      <c r="CG35" s="565"/>
      <c r="CH35" s="565"/>
      <c r="CI35" s="565"/>
      <c r="CJ35" s="565"/>
      <c r="CK35" s="565"/>
      <c r="CL35" s="565"/>
      <c r="CM35" s="565"/>
      <c r="CN35" s="165"/>
      <c r="CO35" s="564">
        <f t="shared" ref="CO35:CO43" si="3">IF(CQ35="","",CO34+1)</f>
        <v>22</v>
      </c>
      <c r="CP35" s="564"/>
      <c r="CQ35" s="565" t="str">
        <f>IF('各会計、関係団体の財政状況及び健全化判断比率'!BS8="","",'各会計、関係団体の財政状況及び健全化判断比率'!BS8)</f>
        <v>（公財）福島市振興公社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後期高齢者医療事業費特別会計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IF('各会計、関係団体の財政状況及び健全化判断比率'!B34="","",'各会計、関係団体の財政状況及び健全化判断比率'!B34)</f>
        <v>農業集落排水事業費特別会計</v>
      </c>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伊達地方衛生処理組合　ごみ処理事業費特別会計</v>
      </c>
      <c r="BZ36" s="565"/>
      <c r="CA36" s="565"/>
      <c r="CB36" s="565"/>
      <c r="CC36" s="565"/>
      <c r="CD36" s="565"/>
      <c r="CE36" s="565"/>
      <c r="CF36" s="565"/>
      <c r="CG36" s="565"/>
      <c r="CH36" s="565"/>
      <c r="CI36" s="565"/>
      <c r="CJ36" s="565"/>
      <c r="CK36" s="565"/>
      <c r="CL36" s="565"/>
      <c r="CM36" s="565"/>
      <c r="CN36" s="165"/>
      <c r="CO36" s="564">
        <f t="shared" si="3"/>
        <v>23</v>
      </c>
      <c r="CP36" s="564"/>
      <c r="CQ36" s="565" t="str">
        <f>IF('各会計、関係団体の財政状況及び健全化判断比率'!BS9="","",'各会計、関係団体の財政状況及び健全化判断比率'!BS9)</f>
        <v>（公財）福島市スポーツ振興公社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10</v>
      </c>
      <c r="BF37" s="564"/>
      <c r="BG37" s="565" t="str">
        <f>IF('各会計、関係団体の財政状況及び健全化判断比率'!B35="","",'各会計、関係団体の財政状況及び健全化判断比率'!B35)</f>
        <v>土地区画整理事業費特別会計</v>
      </c>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川俣方部衛生処理組合　一般会計</v>
      </c>
      <c r="BZ37" s="565"/>
      <c r="CA37" s="565"/>
      <c r="CB37" s="565"/>
      <c r="CC37" s="565"/>
      <c r="CD37" s="565"/>
      <c r="CE37" s="565"/>
      <c r="CF37" s="565"/>
      <c r="CG37" s="565"/>
      <c r="CH37" s="565"/>
      <c r="CI37" s="565"/>
      <c r="CJ37" s="565"/>
      <c r="CK37" s="565"/>
      <c r="CL37" s="565"/>
      <c r="CM37" s="565"/>
      <c r="CN37" s="165"/>
      <c r="CO37" s="564">
        <f t="shared" si="3"/>
        <v>24</v>
      </c>
      <c r="CP37" s="564"/>
      <c r="CQ37" s="565" t="str">
        <f>IF('各会計、関係団体の財政状況及び健全化判断比率'!BS10="","",'各会計、関係団体の財政状況及び健全化判断比率'!BS10)</f>
        <v>（一財）福島市中小企業福祉サポートセンター</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福島県市民交通災害共済組合　一般会計</v>
      </c>
      <c r="BZ38" s="565"/>
      <c r="CA38" s="565"/>
      <c r="CB38" s="565"/>
      <c r="CC38" s="565"/>
      <c r="CD38" s="565"/>
      <c r="CE38" s="565"/>
      <c r="CF38" s="565"/>
      <c r="CG38" s="565"/>
      <c r="CH38" s="565"/>
      <c r="CI38" s="565"/>
      <c r="CJ38" s="565"/>
      <c r="CK38" s="565"/>
      <c r="CL38" s="565"/>
      <c r="CM38" s="565"/>
      <c r="CN38" s="165"/>
      <c r="CO38" s="564">
        <f t="shared" si="3"/>
        <v>25</v>
      </c>
      <c r="CP38" s="564"/>
      <c r="CQ38" s="565" t="str">
        <f>IF('各会計、関係団体の財政状況及び健全化判断比率'!BS11="","",'各会計、関係団体の財政状況及び健全化判断比率'!BS11)</f>
        <v>福島市観光開発（株）</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福島県市町村総合事務組合　一般会計</v>
      </c>
      <c r="BZ39" s="565"/>
      <c r="CA39" s="565"/>
      <c r="CB39" s="565"/>
      <c r="CC39" s="565"/>
      <c r="CD39" s="565"/>
      <c r="CE39" s="565"/>
      <c r="CF39" s="565"/>
      <c r="CG39" s="565"/>
      <c r="CH39" s="565"/>
      <c r="CI39" s="565"/>
      <c r="CJ39" s="565"/>
      <c r="CK39" s="565"/>
      <c r="CL39" s="565"/>
      <c r="CM39" s="565"/>
      <c r="CN39" s="165"/>
      <c r="CO39" s="564">
        <f t="shared" si="3"/>
        <v>26</v>
      </c>
      <c r="CP39" s="564"/>
      <c r="CQ39" s="565" t="str">
        <f>IF('各会計、関係団体の財政状況及び健全化判断比率'!BS12="","",'各会計、関係団体の財政状況及び健全化判断比率'!BS12)</f>
        <v>（株）福島まちづくりセンター</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福島県市町村総合事務組合　消防補償等特別会計</v>
      </c>
      <c r="BZ40" s="565"/>
      <c r="CA40" s="565"/>
      <c r="CB40" s="565"/>
      <c r="CC40" s="565"/>
      <c r="CD40" s="565"/>
      <c r="CE40" s="565"/>
      <c r="CF40" s="565"/>
      <c r="CG40" s="565"/>
      <c r="CH40" s="565"/>
      <c r="CI40" s="565"/>
      <c r="CJ40" s="565"/>
      <c r="CK40" s="565"/>
      <c r="CL40" s="565"/>
      <c r="CM40" s="565"/>
      <c r="CN40" s="165"/>
      <c r="CO40" s="564">
        <f t="shared" si="3"/>
        <v>27</v>
      </c>
      <c r="CP40" s="564"/>
      <c r="CQ40" s="565" t="str">
        <f>IF('各会計、関係団体の財政状況及び健全化判断比率'!BS13="","",'各会計、関係団体の財政状況及び健全化判断比率'!BS13)</f>
        <v>（株）福島テクノサービスセンター</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福島県市町村総合事務組合　消防賞じゅつ金特別会計</v>
      </c>
      <c r="BZ41" s="565"/>
      <c r="CA41" s="565"/>
      <c r="CB41" s="565"/>
      <c r="CC41" s="565"/>
      <c r="CD41" s="565"/>
      <c r="CE41" s="565"/>
      <c r="CF41" s="565"/>
      <c r="CG41" s="565"/>
      <c r="CH41" s="565"/>
      <c r="CI41" s="565"/>
      <c r="CJ41" s="565"/>
      <c r="CK41" s="565"/>
      <c r="CL41" s="565"/>
      <c r="CM41" s="565"/>
      <c r="CN41" s="165"/>
      <c r="CO41" s="564">
        <f t="shared" si="3"/>
        <v>28</v>
      </c>
      <c r="CP41" s="564"/>
      <c r="CQ41" s="565" t="str">
        <f>IF('各会計、関係団体の財政状況及び健全化判断比率'!BS14="","",'各会計、関係団体の財政状況及び健全化判断比率'!BS14)</f>
        <v>（株）飯野町振興公社</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福島県市町村総合事務組合　非常勤職員公務災害補償特別会計</v>
      </c>
      <c r="BZ42" s="565"/>
      <c r="CA42" s="565"/>
      <c r="CB42" s="565"/>
      <c r="CC42" s="565"/>
      <c r="CD42" s="565"/>
      <c r="CE42" s="565"/>
      <c r="CF42" s="565"/>
      <c r="CG42" s="565"/>
      <c r="CH42" s="565"/>
      <c r="CI42" s="565"/>
      <c r="CJ42" s="565"/>
      <c r="CK42" s="565"/>
      <c r="CL42" s="565"/>
      <c r="CM42" s="565"/>
      <c r="CN42" s="165"/>
      <c r="CO42" s="564">
        <f t="shared" si="3"/>
        <v>29</v>
      </c>
      <c r="CP42" s="564"/>
      <c r="CQ42" s="565" t="str">
        <f>IF('各会計、関係団体の財政状況及び健全化判断比率'!BS15="","",'各会計、関係団体の財政状況及び健全化判断比率'!BS15)</f>
        <v>（公財）福島県青少年育成・男女共生推進機構</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20</v>
      </c>
      <c r="BX43" s="564"/>
      <c r="BY43" s="565" t="str">
        <f>IF('各会計、関係団体の財政状況及び健全化判断比率'!B77="","",'各会計、関係団体の財政状況及び健全化判断比率'!B77)</f>
        <v>福島県市町村総合事務組合　自治会館管理特別会計</v>
      </c>
      <c r="BZ43" s="565"/>
      <c r="CA43" s="565"/>
      <c r="CB43" s="565"/>
      <c r="CC43" s="565"/>
      <c r="CD43" s="565"/>
      <c r="CE43" s="565"/>
      <c r="CF43" s="565"/>
      <c r="CG43" s="565"/>
      <c r="CH43" s="565"/>
      <c r="CI43" s="565"/>
      <c r="CJ43" s="565"/>
      <c r="CK43" s="565"/>
      <c r="CL43" s="565"/>
      <c r="CM43" s="565"/>
      <c r="CN43" s="165"/>
      <c r="CO43" s="564">
        <f t="shared" si="3"/>
        <v>30</v>
      </c>
      <c r="CP43" s="564"/>
      <c r="CQ43" s="565" t="str">
        <f>IF('各会計、関係団体の財政状況及び健全化判断比率'!BS16="","",'各会計、関係団体の財政状況及び健全化判断比率'!BS16)</f>
        <v>阿武隈急行（株）</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7" t="s">
        <v>24</v>
      </c>
      <c r="C41" s="1168"/>
      <c r="D41" s="81"/>
      <c r="E41" s="1173" t="s">
        <v>25</v>
      </c>
      <c r="F41" s="1173"/>
      <c r="G41" s="1173"/>
      <c r="H41" s="1174"/>
      <c r="I41" s="82">
        <v>89529</v>
      </c>
      <c r="J41" s="83">
        <v>89166</v>
      </c>
      <c r="K41" s="83">
        <v>87225</v>
      </c>
      <c r="L41" s="83">
        <v>85724</v>
      </c>
      <c r="M41" s="84">
        <v>83961</v>
      </c>
    </row>
    <row r="42" spans="2:13" ht="27.75" customHeight="1">
      <c r="B42" s="1169"/>
      <c r="C42" s="1170"/>
      <c r="D42" s="85"/>
      <c r="E42" s="1175" t="s">
        <v>26</v>
      </c>
      <c r="F42" s="1175"/>
      <c r="G42" s="1175"/>
      <c r="H42" s="1176"/>
      <c r="I42" s="86">
        <v>2023</v>
      </c>
      <c r="J42" s="87">
        <v>1236</v>
      </c>
      <c r="K42" s="87">
        <v>750</v>
      </c>
      <c r="L42" s="87">
        <v>145</v>
      </c>
      <c r="M42" s="88">
        <v>103</v>
      </c>
    </row>
    <row r="43" spans="2:13" ht="27.75" customHeight="1">
      <c r="B43" s="1169"/>
      <c r="C43" s="1170"/>
      <c r="D43" s="85"/>
      <c r="E43" s="1175" t="s">
        <v>27</v>
      </c>
      <c r="F43" s="1175"/>
      <c r="G43" s="1175"/>
      <c r="H43" s="1176"/>
      <c r="I43" s="86">
        <v>42959</v>
      </c>
      <c r="J43" s="87">
        <v>43504</v>
      </c>
      <c r="K43" s="87">
        <v>44864</v>
      </c>
      <c r="L43" s="87">
        <v>42944</v>
      </c>
      <c r="M43" s="88">
        <v>40759</v>
      </c>
    </row>
    <row r="44" spans="2:13" ht="27.75" customHeight="1">
      <c r="B44" s="1169"/>
      <c r="C44" s="1170"/>
      <c r="D44" s="85"/>
      <c r="E44" s="1175" t="s">
        <v>28</v>
      </c>
      <c r="F44" s="1175"/>
      <c r="G44" s="1175"/>
      <c r="H44" s="1176"/>
      <c r="I44" s="86">
        <v>380</v>
      </c>
      <c r="J44" s="87">
        <v>364</v>
      </c>
      <c r="K44" s="87">
        <v>340</v>
      </c>
      <c r="L44" s="87">
        <v>307</v>
      </c>
      <c r="M44" s="88">
        <v>278</v>
      </c>
    </row>
    <row r="45" spans="2:13" ht="27.75" customHeight="1">
      <c r="B45" s="1169"/>
      <c r="C45" s="1170"/>
      <c r="D45" s="85"/>
      <c r="E45" s="1175" t="s">
        <v>29</v>
      </c>
      <c r="F45" s="1175"/>
      <c r="G45" s="1175"/>
      <c r="H45" s="1176"/>
      <c r="I45" s="86">
        <v>21596</v>
      </c>
      <c r="J45" s="87">
        <v>20553</v>
      </c>
      <c r="K45" s="87">
        <v>19700</v>
      </c>
      <c r="L45" s="87">
        <v>19176</v>
      </c>
      <c r="M45" s="88">
        <v>18440</v>
      </c>
    </row>
    <row r="46" spans="2:13" ht="27.75" customHeight="1">
      <c r="B46" s="1169"/>
      <c r="C46" s="1170"/>
      <c r="D46" s="85"/>
      <c r="E46" s="1175" t="s">
        <v>30</v>
      </c>
      <c r="F46" s="1175"/>
      <c r="G46" s="1175"/>
      <c r="H46" s="1176"/>
      <c r="I46" s="86">
        <v>6218</v>
      </c>
      <c r="J46" s="87">
        <v>6987</v>
      </c>
      <c r="K46" s="87">
        <v>7435</v>
      </c>
      <c r="L46" s="87">
        <v>6791</v>
      </c>
      <c r="M46" s="88">
        <v>5784</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13374</v>
      </c>
      <c r="J49" s="87">
        <v>8920</v>
      </c>
      <c r="K49" s="87">
        <v>12708</v>
      </c>
      <c r="L49" s="87">
        <v>12545</v>
      </c>
      <c r="M49" s="88">
        <v>13839</v>
      </c>
    </row>
    <row r="50" spans="2:13" ht="27.75" customHeight="1">
      <c r="B50" s="1169"/>
      <c r="C50" s="1170"/>
      <c r="D50" s="85"/>
      <c r="E50" s="1175" t="s">
        <v>35</v>
      </c>
      <c r="F50" s="1175"/>
      <c r="G50" s="1175"/>
      <c r="H50" s="1176"/>
      <c r="I50" s="86">
        <v>26134</v>
      </c>
      <c r="J50" s="87">
        <v>26076</v>
      </c>
      <c r="K50" s="87">
        <v>26060</v>
      </c>
      <c r="L50" s="87">
        <v>22724</v>
      </c>
      <c r="M50" s="88">
        <v>19148</v>
      </c>
    </row>
    <row r="51" spans="2:13" ht="27.75" customHeight="1">
      <c r="B51" s="1171"/>
      <c r="C51" s="1172"/>
      <c r="D51" s="85"/>
      <c r="E51" s="1175" t="s">
        <v>36</v>
      </c>
      <c r="F51" s="1175"/>
      <c r="G51" s="1175"/>
      <c r="H51" s="1176"/>
      <c r="I51" s="86">
        <v>101139</v>
      </c>
      <c r="J51" s="87">
        <v>100764</v>
      </c>
      <c r="K51" s="87">
        <v>99702</v>
      </c>
      <c r="L51" s="87">
        <v>99327</v>
      </c>
      <c r="M51" s="88">
        <v>98481</v>
      </c>
    </row>
    <row r="52" spans="2:13" ht="27.75" customHeight="1" thickBot="1">
      <c r="B52" s="1179" t="s">
        <v>37</v>
      </c>
      <c r="C52" s="1180"/>
      <c r="D52" s="90"/>
      <c r="E52" s="1181" t="s">
        <v>38</v>
      </c>
      <c r="F52" s="1181"/>
      <c r="G52" s="1181"/>
      <c r="H52" s="1182"/>
      <c r="I52" s="91">
        <v>22058</v>
      </c>
      <c r="J52" s="92">
        <v>26050</v>
      </c>
      <c r="K52" s="92">
        <v>21844</v>
      </c>
      <c r="L52" s="92">
        <v>20489</v>
      </c>
      <c r="M52" s="93">
        <v>17857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28223</v>
      </c>
      <c r="E3" s="116"/>
      <c r="F3" s="117">
        <v>51540</v>
      </c>
      <c r="G3" s="118"/>
      <c r="H3" s="119"/>
    </row>
    <row r="4" spans="1:8">
      <c r="A4" s="120"/>
      <c r="B4" s="121"/>
      <c r="C4" s="122"/>
      <c r="D4" s="123">
        <v>18522</v>
      </c>
      <c r="E4" s="124"/>
      <c r="F4" s="125">
        <v>32621</v>
      </c>
      <c r="G4" s="126"/>
      <c r="H4" s="127"/>
    </row>
    <row r="5" spans="1:8">
      <c r="A5" s="108" t="s">
        <v>512</v>
      </c>
      <c r="B5" s="113"/>
      <c r="C5" s="114"/>
      <c r="D5" s="115">
        <v>50493</v>
      </c>
      <c r="E5" s="116"/>
      <c r="F5" s="117">
        <v>50804</v>
      </c>
      <c r="G5" s="118"/>
      <c r="H5" s="119"/>
    </row>
    <row r="6" spans="1:8">
      <c r="A6" s="120"/>
      <c r="B6" s="121"/>
      <c r="C6" s="122"/>
      <c r="D6" s="123">
        <v>37704</v>
      </c>
      <c r="E6" s="124"/>
      <c r="F6" s="125">
        <v>30480</v>
      </c>
      <c r="G6" s="126"/>
      <c r="H6" s="127"/>
    </row>
    <row r="7" spans="1:8">
      <c r="A7" s="108" t="s">
        <v>513</v>
      </c>
      <c r="B7" s="113"/>
      <c r="C7" s="114"/>
      <c r="D7" s="115">
        <v>17358</v>
      </c>
      <c r="E7" s="116"/>
      <c r="F7" s="117">
        <v>38606</v>
      </c>
      <c r="G7" s="118"/>
      <c r="H7" s="119"/>
    </row>
    <row r="8" spans="1:8">
      <c r="A8" s="120"/>
      <c r="B8" s="121"/>
      <c r="C8" s="122"/>
      <c r="D8" s="123">
        <v>9089</v>
      </c>
      <c r="E8" s="124"/>
      <c r="F8" s="125">
        <v>22435</v>
      </c>
      <c r="G8" s="126"/>
      <c r="H8" s="127"/>
    </row>
    <row r="9" spans="1:8">
      <c r="A9" s="108" t="s">
        <v>514</v>
      </c>
      <c r="B9" s="113"/>
      <c r="C9" s="114"/>
      <c r="D9" s="115">
        <v>27531</v>
      </c>
      <c r="E9" s="116"/>
      <c r="F9" s="117">
        <v>39425</v>
      </c>
      <c r="G9" s="118"/>
      <c r="H9" s="119"/>
    </row>
    <row r="10" spans="1:8">
      <c r="A10" s="120"/>
      <c r="B10" s="121"/>
      <c r="C10" s="122"/>
      <c r="D10" s="123">
        <v>12491</v>
      </c>
      <c r="E10" s="124"/>
      <c r="F10" s="125">
        <v>22414</v>
      </c>
      <c r="G10" s="126"/>
      <c r="H10" s="127"/>
    </row>
    <row r="11" spans="1:8">
      <c r="A11" s="108" t="s">
        <v>515</v>
      </c>
      <c r="B11" s="113"/>
      <c r="C11" s="114"/>
      <c r="D11" s="115">
        <v>33788</v>
      </c>
      <c r="E11" s="116"/>
      <c r="F11" s="117">
        <v>43141</v>
      </c>
      <c r="G11" s="118"/>
      <c r="H11" s="119"/>
    </row>
    <row r="12" spans="1:8">
      <c r="A12" s="120"/>
      <c r="B12" s="121"/>
      <c r="C12" s="128"/>
      <c r="D12" s="123">
        <v>13985</v>
      </c>
      <c r="E12" s="124"/>
      <c r="F12" s="125">
        <v>21887</v>
      </c>
      <c r="G12" s="126"/>
      <c r="H12" s="127"/>
    </row>
    <row r="13" spans="1:8">
      <c r="A13" s="108"/>
      <c r="B13" s="113"/>
      <c r="C13" s="129"/>
      <c r="D13" s="130">
        <v>31479</v>
      </c>
      <c r="E13" s="131"/>
      <c r="F13" s="132">
        <v>44703</v>
      </c>
      <c r="G13" s="133"/>
      <c r="H13" s="119"/>
    </row>
    <row r="14" spans="1:8">
      <c r="A14" s="120"/>
      <c r="B14" s="121"/>
      <c r="C14" s="122"/>
      <c r="D14" s="123">
        <v>18358</v>
      </c>
      <c r="E14" s="124"/>
      <c r="F14" s="125">
        <v>25967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5.24</v>
      </c>
      <c r="C19" s="134">
        <f>ROUND(VALUE(SUBSTITUTE(実質収支比率等に係る経年分析!G$48,"▲","-")),2)</f>
        <v>3.56</v>
      </c>
      <c r="D19" s="134">
        <f>ROUND(VALUE(SUBSTITUTE(実質収支比率等に係る経年分析!H$48,"▲","-")),2)</f>
        <v>9.52</v>
      </c>
      <c r="E19" s="134">
        <f>ROUND(VALUE(SUBSTITUTE(実質収支比率等に係る経年分析!I$48,"▲","-")),2)</f>
        <v>8.7100000000000009</v>
      </c>
      <c r="F19" s="134">
        <f>ROUND(VALUE(SUBSTITUTE(実質収支比率等に係る経年分析!J$48,"▲","-")),2)</f>
        <v>8.07</v>
      </c>
    </row>
    <row r="20" spans="1:11">
      <c r="A20" s="134" t="s">
        <v>43</v>
      </c>
      <c r="B20" s="134">
        <f>ROUND(VALUE(SUBSTITUTE(実質収支比率等に係る経年分析!F$47,"▲","-")),2)</f>
        <v>3.84</v>
      </c>
      <c r="C20" s="134">
        <f>ROUND(VALUE(SUBSTITUTE(実質収支比率等に係る経年分析!G$47,"▲","-")),2)</f>
        <v>8.81</v>
      </c>
      <c r="D20" s="134">
        <f>ROUND(VALUE(SUBSTITUTE(実質収支比率等に係る経年分析!H$47,"▲","-")),2)</f>
        <v>9.0500000000000007</v>
      </c>
      <c r="E20" s="134">
        <f>ROUND(VALUE(SUBSTITUTE(実質収支比率等に係る経年分析!I$47,"▲","-")),2)</f>
        <v>13.6</v>
      </c>
      <c r="F20" s="134">
        <f>ROUND(VALUE(SUBSTITUTE(実質収支比率等に係る経年分析!J$47,"▲","-")),2)</f>
        <v>14.28</v>
      </c>
    </row>
    <row r="21" spans="1:11">
      <c r="A21" s="134" t="s">
        <v>44</v>
      </c>
      <c r="B21" s="134">
        <f>IF(ISNUMBER(VALUE(SUBSTITUTE(実質収支比率等に係る経年分析!F$49,"▲","-"))),ROUND(VALUE(SUBSTITUTE(実質収支比率等に係る経年分析!F$49,"▲","-")),2),NA())</f>
        <v>0.38</v>
      </c>
      <c r="C21" s="134">
        <f>IF(ISNUMBER(VALUE(SUBSTITUTE(実質収支比率等に係る経年分析!G$49,"▲","-"))),ROUND(VALUE(SUBSTITUTE(実質収支比率等に係る経年分析!G$49,"▲","-")),2),NA())</f>
        <v>3.56</v>
      </c>
      <c r="D21" s="134">
        <f>IF(ISNUMBER(VALUE(SUBSTITUTE(実質収支比率等に係る経年分析!H$49,"▲","-"))),ROUND(VALUE(SUBSTITUTE(実質収支比率等に係る経年分析!H$49,"▲","-")),2),NA())</f>
        <v>6.33</v>
      </c>
      <c r="E21" s="134">
        <f>IF(ISNUMBER(VALUE(SUBSTITUTE(実質収支比率等に係る経年分析!I$49,"▲","-"))),ROUND(VALUE(SUBSTITUTE(実質収支比率等に係る経年分析!I$49,"▲","-")),2),NA())</f>
        <v>3.42</v>
      </c>
      <c r="F21" s="134">
        <f>IF(ISNUMBER(VALUE(SUBSTITUTE(実質収支比率等に係る経年分析!J$49,"▲","-"))),ROUND(VALUE(SUBSTITUTE(実質収支比率等に係る経年分析!J$49,"▲","-")),2),NA())</f>
        <v>0.5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中央卸売市場事業費特別会計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農業集落排水事業費特別会計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土地区画整理事業費特別会計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介護保険事業費特別会計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0.36</v>
      </c>
    </row>
    <row r="33" spans="1:16">
      <c r="A33" s="135" t="str">
        <f>IF(連結実質赤字比率に係る赤字・黒字の構成分析!C$37="",NA(),連結実質赤字比率に係る赤字・黒字の構成分析!C$37)</f>
        <v>国民健康保険事業費特別会計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2.2799999999999998</v>
      </c>
    </row>
    <row r="34" spans="1:16">
      <c r="A34" s="135" t="str">
        <f>IF(連結実質赤字比率に係る赤字・黒字の構成分析!C$36="",NA(),連結実質赤字比率に係る赤字・黒字の構成分析!C$36)</f>
        <v>下水道事業費特別会計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0.57999999999999996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4.7300000000000004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8.6999999999999993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8.07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11406</v>
      </c>
      <c r="E42" s="136"/>
      <c r="F42" s="136"/>
      <c r="G42" s="136">
        <f>'実質公債費比率（分子）の構造'!L$52</f>
        <v>11376</v>
      </c>
      <c r="H42" s="136"/>
      <c r="I42" s="136"/>
      <c r="J42" s="136">
        <f>'実質公債費比率（分子）の構造'!M$52</f>
        <v>11590</v>
      </c>
      <c r="K42" s="136"/>
      <c r="L42" s="136"/>
      <c r="M42" s="136">
        <f>'実質公債費比率（分子）の構造'!N$52</f>
        <v>10836</v>
      </c>
      <c r="N42" s="136"/>
      <c r="O42" s="136"/>
      <c r="P42" s="136">
        <f>'実質公債費比率（分子）の構造'!O$52</f>
        <v>10687</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911</v>
      </c>
      <c r="C44" s="136"/>
      <c r="D44" s="136"/>
      <c r="E44" s="136">
        <f>'実質公債費比率（分子）の構造'!L$50</f>
        <v>742</v>
      </c>
      <c r="F44" s="136"/>
      <c r="G44" s="136"/>
      <c r="H44" s="136">
        <f>'実質公債費比率（分子）の構造'!M$50</f>
        <v>539</v>
      </c>
      <c r="I44" s="136"/>
      <c r="J44" s="136"/>
      <c r="K44" s="136">
        <f>'実質公債費比率（分子）の構造'!N$50</f>
        <v>254</v>
      </c>
      <c r="L44" s="136"/>
      <c r="M44" s="136"/>
      <c r="N44" s="136">
        <f>'実質公債費比率（分子）の構造'!O$50</f>
        <v>61</v>
      </c>
      <c r="O44" s="136"/>
      <c r="P44" s="136"/>
    </row>
    <row r="45" spans="1:16">
      <c r="A45" s="136" t="s">
        <v>54</v>
      </c>
      <c r="B45" s="136">
        <f>'実質公債費比率（分子）の構造'!K$49</f>
        <v>12</v>
      </c>
      <c r="C45" s="136"/>
      <c r="D45" s="136"/>
      <c r="E45" s="136">
        <f>'実質公債費比率（分子）の構造'!L$49</f>
        <v>13</v>
      </c>
      <c r="F45" s="136"/>
      <c r="G45" s="136"/>
      <c r="H45" s="136">
        <f>'実質公債費比率（分子）の構造'!M$49</f>
        <v>18</v>
      </c>
      <c r="I45" s="136"/>
      <c r="J45" s="136"/>
      <c r="K45" s="136">
        <f>'実質公債費比率（分子）の構造'!N$49</f>
        <v>21</v>
      </c>
      <c r="L45" s="136"/>
      <c r="M45" s="136"/>
      <c r="N45" s="136">
        <f>'実質公債費比率（分子）の構造'!O$49</f>
        <v>20</v>
      </c>
      <c r="O45" s="136"/>
      <c r="P45" s="136"/>
    </row>
    <row r="46" spans="1:16">
      <c r="A46" s="136" t="s">
        <v>55</v>
      </c>
      <c r="B46" s="136">
        <f>'実質公債費比率（分子）の構造'!K$48</f>
        <v>3891</v>
      </c>
      <c r="C46" s="136"/>
      <c r="D46" s="136"/>
      <c r="E46" s="136">
        <f>'実質公債費比率（分子）の構造'!L$48</f>
        <v>3682</v>
      </c>
      <c r="F46" s="136"/>
      <c r="G46" s="136"/>
      <c r="H46" s="136">
        <f>'実質公債費比率（分子）の構造'!M$48</f>
        <v>3800</v>
      </c>
      <c r="I46" s="136"/>
      <c r="J46" s="136"/>
      <c r="K46" s="136">
        <f>'実質公債費比率（分子）の構造'!N$48</f>
        <v>3382</v>
      </c>
      <c r="L46" s="136"/>
      <c r="M46" s="136"/>
      <c r="N46" s="136">
        <f>'実質公債費比率（分子）の構造'!O$48</f>
        <v>3259</v>
      </c>
      <c r="O46" s="136"/>
      <c r="P46" s="136"/>
    </row>
    <row r="47" spans="1:16">
      <c r="A47" s="136" t="s">
        <v>56</v>
      </c>
      <c r="B47" s="136">
        <f>'実質公債費比率（分子）の構造'!K$47</f>
        <v>17</v>
      </c>
      <c r="C47" s="136"/>
      <c r="D47" s="136"/>
      <c r="E47" s="136">
        <f>'実質公債費比率（分子）の構造'!L$47</f>
        <v>17</v>
      </c>
      <c r="F47" s="136"/>
      <c r="G47" s="136"/>
      <c r="H47" s="136">
        <f>'実質公債費比率（分子）の構造'!M$47</f>
        <v>17</v>
      </c>
      <c r="I47" s="136"/>
      <c r="J47" s="136"/>
      <c r="K47" s="136">
        <f>'実質公債費比率（分子）の構造'!N$47</f>
        <v>17</v>
      </c>
      <c r="L47" s="136"/>
      <c r="M47" s="136"/>
      <c r="N47" s="136">
        <f>'実質公債費比率（分子）の構造'!O$47</f>
        <v>17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9644</v>
      </c>
      <c r="C49" s="136"/>
      <c r="D49" s="136"/>
      <c r="E49" s="136">
        <f>'実質公債費比率（分子）の構造'!L$45</f>
        <v>9324</v>
      </c>
      <c r="F49" s="136"/>
      <c r="G49" s="136"/>
      <c r="H49" s="136">
        <f>'実質公債費比率（分子）の構造'!M$45</f>
        <v>9605</v>
      </c>
      <c r="I49" s="136"/>
      <c r="J49" s="136"/>
      <c r="K49" s="136">
        <f>'実質公債費比率（分子）の構造'!N$45</f>
        <v>9590</v>
      </c>
      <c r="L49" s="136"/>
      <c r="M49" s="136"/>
      <c r="N49" s="136">
        <f>'実質公債費比率（分子）の構造'!O$45</f>
        <v>9096</v>
      </c>
      <c r="O49" s="136"/>
      <c r="P49" s="136"/>
    </row>
    <row r="50" spans="1:16">
      <c r="A50" s="136" t="s">
        <v>59</v>
      </c>
      <c r="B50" s="136" t="e">
        <f>NA()</f>
        <v>#N/A</v>
      </c>
      <c r="C50" s="136">
        <f>IF(ISNUMBER('実質公債費比率（分子）の構造'!K$53),'実質公債費比率（分子）の構造'!K$53,NA())</f>
        <v>3069</v>
      </c>
      <c r="D50" s="136" t="e">
        <f>NA()</f>
        <v>#N/A</v>
      </c>
      <c r="E50" s="136" t="e">
        <f>NA()</f>
        <v>#N/A</v>
      </c>
      <c r="F50" s="136">
        <f>IF(ISNUMBER('実質公債費比率（分子）の構造'!L$53),'実質公債費比率（分子）の構造'!L$53,NA())</f>
        <v>2402</v>
      </c>
      <c r="G50" s="136" t="e">
        <f>NA()</f>
        <v>#N/A</v>
      </c>
      <c r="H50" s="136" t="e">
        <f>NA()</f>
        <v>#N/A</v>
      </c>
      <c r="I50" s="136">
        <f>IF(ISNUMBER('実質公債費比率（分子）の構造'!M$53),'実質公債費比率（分子）の構造'!M$53,NA())</f>
        <v>2389</v>
      </c>
      <c r="J50" s="136" t="e">
        <f>NA()</f>
        <v>#N/A</v>
      </c>
      <c r="K50" s="136" t="e">
        <f>NA()</f>
        <v>#N/A</v>
      </c>
      <c r="L50" s="136">
        <f>IF(ISNUMBER('実質公債費比率（分子）の構造'!N$53),'実質公債費比率（分子）の構造'!N$53,NA())</f>
        <v>2428</v>
      </c>
      <c r="M50" s="136" t="e">
        <f>NA()</f>
        <v>#N/A</v>
      </c>
      <c r="N50" s="136" t="e">
        <f>NA()</f>
        <v>#N/A</v>
      </c>
      <c r="O50" s="136">
        <f>IF(ISNUMBER('実質公債費比率（分子）の構造'!O$53),'実質公債費比率（分子）の構造'!O$53,NA())</f>
        <v>1766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101139</v>
      </c>
      <c r="E56" s="135"/>
      <c r="F56" s="135"/>
      <c r="G56" s="135">
        <f>'将来負担比率（分子）の構造'!J$51</f>
        <v>100764</v>
      </c>
      <c r="H56" s="135"/>
      <c r="I56" s="135"/>
      <c r="J56" s="135">
        <f>'将来負担比率（分子）の構造'!K$51</f>
        <v>99702</v>
      </c>
      <c r="K56" s="135"/>
      <c r="L56" s="135"/>
      <c r="M56" s="135">
        <f>'将来負担比率（分子）の構造'!L$51</f>
        <v>99327</v>
      </c>
      <c r="N56" s="135"/>
      <c r="O56" s="135"/>
      <c r="P56" s="135">
        <f>'将来負担比率（分子）の構造'!M$51</f>
        <v>98481</v>
      </c>
    </row>
    <row r="57" spans="1:16">
      <c r="A57" s="135" t="s">
        <v>35</v>
      </c>
      <c r="B57" s="135"/>
      <c r="C57" s="135"/>
      <c r="D57" s="135">
        <f>'将来負担比率（分子）の構造'!I$50</f>
        <v>26134</v>
      </c>
      <c r="E57" s="135"/>
      <c r="F57" s="135"/>
      <c r="G57" s="135">
        <f>'将来負担比率（分子）の構造'!J$50</f>
        <v>26076</v>
      </c>
      <c r="H57" s="135"/>
      <c r="I57" s="135"/>
      <c r="J57" s="135">
        <f>'将来負担比率（分子）の構造'!K$50</f>
        <v>26060</v>
      </c>
      <c r="K57" s="135"/>
      <c r="L57" s="135"/>
      <c r="M57" s="135">
        <f>'将来負担比率（分子）の構造'!L$50</f>
        <v>22724</v>
      </c>
      <c r="N57" s="135"/>
      <c r="O57" s="135"/>
      <c r="P57" s="135">
        <f>'将来負担比率（分子）の構造'!M$50</f>
        <v>19148</v>
      </c>
    </row>
    <row r="58" spans="1:16">
      <c r="A58" s="135" t="s">
        <v>34</v>
      </c>
      <c r="B58" s="135"/>
      <c r="C58" s="135"/>
      <c r="D58" s="135">
        <f>'将来負担比率（分子）の構造'!I$49</f>
        <v>13374</v>
      </c>
      <c r="E58" s="135"/>
      <c r="F58" s="135"/>
      <c r="G58" s="135">
        <f>'将来負担比率（分子）の構造'!J$49</f>
        <v>8920</v>
      </c>
      <c r="H58" s="135"/>
      <c r="I58" s="135"/>
      <c r="J58" s="135">
        <f>'将来負担比率（分子）の構造'!K$49</f>
        <v>12708</v>
      </c>
      <c r="K58" s="135"/>
      <c r="L58" s="135"/>
      <c r="M58" s="135">
        <f>'将来負担比率（分子）の構造'!L$49</f>
        <v>12545</v>
      </c>
      <c r="N58" s="135"/>
      <c r="O58" s="135"/>
      <c r="P58" s="135">
        <f>'将来負担比率（分子）の構造'!M$49</f>
        <v>13839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6218</v>
      </c>
      <c r="C61" s="135"/>
      <c r="D61" s="135"/>
      <c r="E61" s="135">
        <f>'将来負担比率（分子）の構造'!J$46</f>
        <v>6987</v>
      </c>
      <c r="F61" s="135"/>
      <c r="G61" s="135"/>
      <c r="H61" s="135">
        <f>'将来負担比率（分子）の構造'!K$46</f>
        <v>7435</v>
      </c>
      <c r="I61" s="135"/>
      <c r="J61" s="135"/>
      <c r="K61" s="135">
        <f>'将来負担比率（分子）の構造'!L$46</f>
        <v>6791</v>
      </c>
      <c r="L61" s="135"/>
      <c r="M61" s="135"/>
      <c r="N61" s="135">
        <f>'将来負担比率（分子）の構造'!M$46</f>
        <v>5784</v>
      </c>
      <c r="O61" s="135"/>
      <c r="P61" s="135"/>
    </row>
    <row r="62" spans="1:16">
      <c r="A62" s="135" t="s">
        <v>29</v>
      </c>
      <c r="B62" s="135">
        <f>'将来負担比率（分子）の構造'!I$45</f>
        <v>21596</v>
      </c>
      <c r="C62" s="135"/>
      <c r="D62" s="135"/>
      <c r="E62" s="135">
        <f>'将来負担比率（分子）の構造'!J$45</f>
        <v>20553</v>
      </c>
      <c r="F62" s="135"/>
      <c r="G62" s="135"/>
      <c r="H62" s="135">
        <f>'将来負担比率（分子）の構造'!K$45</f>
        <v>19700</v>
      </c>
      <c r="I62" s="135"/>
      <c r="J62" s="135"/>
      <c r="K62" s="135">
        <f>'将来負担比率（分子）の構造'!L$45</f>
        <v>19176</v>
      </c>
      <c r="L62" s="135"/>
      <c r="M62" s="135"/>
      <c r="N62" s="135">
        <f>'将来負担比率（分子）の構造'!M$45</f>
        <v>18440</v>
      </c>
      <c r="O62" s="135"/>
      <c r="P62" s="135"/>
    </row>
    <row r="63" spans="1:16">
      <c r="A63" s="135" t="s">
        <v>28</v>
      </c>
      <c r="B63" s="135">
        <f>'将来負担比率（分子）の構造'!I$44</f>
        <v>380</v>
      </c>
      <c r="C63" s="135"/>
      <c r="D63" s="135"/>
      <c r="E63" s="135">
        <f>'将来負担比率（分子）の構造'!J$44</f>
        <v>364</v>
      </c>
      <c r="F63" s="135"/>
      <c r="G63" s="135"/>
      <c r="H63" s="135">
        <f>'将来負担比率（分子）の構造'!K$44</f>
        <v>340</v>
      </c>
      <c r="I63" s="135"/>
      <c r="J63" s="135"/>
      <c r="K63" s="135">
        <f>'将来負担比率（分子）の構造'!L$44</f>
        <v>307</v>
      </c>
      <c r="L63" s="135"/>
      <c r="M63" s="135"/>
      <c r="N63" s="135">
        <f>'将来負担比率（分子）の構造'!M$44</f>
        <v>278</v>
      </c>
      <c r="O63" s="135"/>
      <c r="P63" s="135"/>
    </row>
    <row r="64" spans="1:16">
      <c r="A64" s="135" t="s">
        <v>27</v>
      </c>
      <c r="B64" s="135">
        <f>'将来負担比率（分子）の構造'!I$43</f>
        <v>42959</v>
      </c>
      <c r="C64" s="135"/>
      <c r="D64" s="135"/>
      <c r="E64" s="135">
        <f>'将来負担比率（分子）の構造'!J$43</f>
        <v>43504</v>
      </c>
      <c r="F64" s="135"/>
      <c r="G64" s="135"/>
      <c r="H64" s="135">
        <f>'将来負担比率（分子）の構造'!K$43</f>
        <v>44864</v>
      </c>
      <c r="I64" s="135"/>
      <c r="J64" s="135"/>
      <c r="K64" s="135">
        <f>'将来負担比率（分子）の構造'!L$43</f>
        <v>42944</v>
      </c>
      <c r="L64" s="135"/>
      <c r="M64" s="135"/>
      <c r="N64" s="135">
        <f>'将来負担比率（分子）の構造'!M$43</f>
        <v>40759</v>
      </c>
      <c r="O64" s="135"/>
      <c r="P64" s="135"/>
    </row>
    <row r="65" spans="1:16">
      <c r="A65" s="135" t="s">
        <v>26</v>
      </c>
      <c r="B65" s="135">
        <f>'将来負担比率（分子）の構造'!I$42</f>
        <v>2023</v>
      </c>
      <c r="C65" s="135"/>
      <c r="D65" s="135"/>
      <c r="E65" s="135">
        <f>'将来負担比率（分子）の構造'!J$42</f>
        <v>1236</v>
      </c>
      <c r="F65" s="135"/>
      <c r="G65" s="135"/>
      <c r="H65" s="135">
        <f>'将来負担比率（分子）の構造'!K$42</f>
        <v>750</v>
      </c>
      <c r="I65" s="135"/>
      <c r="J65" s="135"/>
      <c r="K65" s="135">
        <f>'将来負担比率（分子）の構造'!L$42</f>
        <v>145</v>
      </c>
      <c r="L65" s="135"/>
      <c r="M65" s="135"/>
      <c r="N65" s="135">
        <f>'将来負担比率（分子）の構造'!M$42</f>
        <v>103</v>
      </c>
      <c r="O65" s="135"/>
      <c r="P65" s="135"/>
    </row>
    <row r="66" spans="1:16">
      <c r="A66" s="135" t="s">
        <v>25</v>
      </c>
      <c r="B66" s="135">
        <f>'将来負担比率（分子）の構造'!I$41</f>
        <v>89529</v>
      </c>
      <c r="C66" s="135"/>
      <c r="D66" s="135"/>
      <c r="E66" s="135">
        <f>'将来負担比率（分子）の構造'!J$41</f>
        <v>89166</v>
      </c>
      <c r="F66" s="135"/>
      <c r="G66" s="135"/>
      <c r="H66" s="135">
        <f>'将来負担比率（分子）の構造'!K$41</f>
        <v>87225</v>
      </c>
      <c r="I66" s="135"/>
      <c r="J66" s="135"/>
      <c r="K66" s="135">
        <f>'将来負担比率（分子）の構造'!L$41</f>
        <v>85724</v>
      </c>
      <c r="L66" s="135"/>
      <c r="M66" s="135"/>
      <c r="N66" s="135">
        <f>'将来負担比率（分子）の構造'!M$41</f>
        <v>83961</v>
      </c>
      <c r="O66" s="135"/>
      <c r="P66" s="135"/>
    </row>
    <row r="67" spans="1:16">
      <c r="A67" s="135" t="s">
        <v>63</v>
      </c>
      <c r="B67" s="135" t="e">
        <f>NA()</f>
        <v>#N/A</v>
      </c>
      <c r="C67" s="135">
        <f>IF(ISNUMBER('将来負担比率（分子）の構造'!I$52), IF('将来負担比率（分子）の構造'!I$52 &lt; 0, 0, '将来負担比率（分子）の構造'!I$52), NA())</f>
        <v>22058</v>
      </c>
      <c r="D67" s="135" t="e">
        <f>NA()</f>
        <v>#N/A</v>
      </c>
      <c r="E67" s="135" t="e">
        <f>NA()</f>
        <v>#N/A</v>
      </c>
      <c r="F67" s="135">
        <f>IF(ISNUMBER('将来負担比率（分子）の構造'!J$52), IF('将来負担比率（分子）の構造'!J$52 &lt; 0, 0, '将来負担比率（分子）の構造'!J$52), NA())</f>
        <v>26050</v>
      </c>
      <c r="G67" s="135" t="e">
        <f>NA()</f>
        <v>#N/A</v>
      </c>
      <c r="H67" s="135" t="e">
        <f>NA()</f>
        <v>#N/A</v>
      </c>
      <c r="I67" s="135">
        <f>IF(ISNUMBER('将来負担比率（分子）の構造'!K$52), IF('将来負担比率（分子）の構造'!K$52 &lt; 0, 0, '将来負担比率（分子）の構造'!K$52), NA())</f>
        <v>21844</v>
      </c>
      <c r="J67" s="135" t="e">
        <f>NA()</f>
        <v>#N/A</v>
      </c>
      <c r="K67" s="135" t="e">
        <f>NA()</f>
        <v>#N/A</v>
      </c>
      <c r="L67" s="135">
        <f>IF(ISNUMBER('将来負担比率（分子）の構造'!L$52), IF('将来負担比率（分子）の構造'!L$52 &lt; 0, 0, '将来負担比率（分子）の構造'!L$52), NA())</f>
        <v>20489</v>
      </c>
      <c r="M67" s="135" t="e">
        <f>NA()</f>
        <v>#N/A</v>
      </c>
      <c r="N67" s="135" t="e">
        <f>NA()</f>
        <v>#N/A</v>
      </c>
      <c r="O67" s="135">
        <f>IF(ISNUMBER('将来負担比率（分子）の構造'!M$52), IF('将来負担比率（分子）の構造'!M$52 &lt; 0, 0, '将来負担比率（分子）の構造'!M$52), NA())</f>
        <v>17857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36856164</v>
      </c>
      <c r="S5" s="581"/>
      <c r="T5" s="581"/>
      <c r="U5" s="581"/>
      <c r="V5" s="581"/>
      <c r="W5" s="581"/>
      <c r="X5" s="581"/>
      <c r="Y5" s="582"/>
      <c r="Z5" s="583">
        <v>23.4</v>
      </c>
      <c r="AA5" s="583"/>
      <c r="AB5" s="583"/>
      <c r="AC5" s="583"/>
      <c r="AD5" s="584">
        <v>34745930</v>
      </c>
      <c r="AE5" s="584"/>
      <c r="AF5" s="584"/>
      <c r="AG5" s="584"/>
      <c r="AH5" s="584"/>
      <c r="AI5" s="584"/>
      <c r="AJ5" s="584"/>
      <c r="AK5" s="584"/>
      <c r="AL5" s="585">
        <v>66.099999999999994</v>
      </c>
      <c r="AM5" s="586"/>
      <c r="AN5" s="586"/>
      <c r="AO5" s="587"/>
      <c r="AP5" s="577" t="s">
        <v>208</v>
      </c>
      <c r="AQ5" s="578"/>
      <c r="AR5" s="578"/>
      <c r="AS5" s="578"/>
      <c r="AT5" s="578"/>
      <c r="AU5" s="578"/>
      <c r="AV5" s="578"/>
      <c r="AW5" s="578"/>
      <c r="AX5" s="578"/>
      <c r="AY5" s="578"/>
      <c r="AZ5" s="578"/>
      <c r="BA5" s="578"/>
      <c r="BB5" s="578"/>
      <c r="BC5" s="578"/>
      <c r="BD5" s="578"/>
      <c r="BE5" s="578"/>
      <c r="BF5" s="579"/>
      <c r="BG5" s="591">
        <v>34613986</v>
      </c>
      <c r="BH5" s="592"/>
      <c r="BI5" s="592"/>
      <c r="BJ5" s="592"/>
      <c r="BK5" s="592"/>
      <c r="BL5" s="592"/>
      <c r="BM5" s="592"/>
      <c r="BN5" s="593"/>
      <c r="BO5" s="594">
        <v>93.9</v>
      </c>
      <c r="BP5" s="594"/>
      <c r="BQ5" s="594"/>
      <c r="BR5" s="594"/>
      <c r="BS5" s="595">
        <v>251232</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1019791</v>
      </c>
      <c r="S6" s="592"/>
      <c r="T6" s="592"/>
      <c r="U6" s="592"/>
      <c r="V6" s="592"/>
      <c r="W6" s="592"/>
      <c r="X6" s="592"/>
      <c r="Y6" s="593"/>
      <c r="Z6" s="594">
        <v>0.6</v>
      </c>
      <c r="AA6" s="594"/>
      <c r="AB6" s="594"/>
      <c r="AC6" s="594"/>
      <c r="AD6" s="595">
        <v>1019791</v>
      </c>
      <c r="AE6" s="595"/>
      <c r="AF6" s="595"/>
      <c r="AG6" s="595"/>
      <c r="AH6" s="595"/>
      <c r="AI6" s="595"/>
      <c r="AJ6" s="595"/>
      <c r="AK6" s="595"/>
      <c r="AL6" s="596">
        <v>1.9</v>
      </c>
      <c r="AM6" s="597"/>
      <c r="AN6" s="597"/>
      <c r="AO6" s="598"/>
      <c r="AP6" s="588" t="s">
        <v>213</v>
      </c>
      <c r="AQ6" s="589"/>
      <c r="AR6" s="589"/>
      <c r="AS6" s="589"/>
      <c r="AT6" s="589"/>
      <c r="AU6" s="589"/>
      <c r="AV6" s="589"/>
      <c r="AW6" s="589"/>
      <c r="AX6" s="589"/>
      <c r="AY6" s="589"/>
      <c r="AZ6" s="589"/>
      <c r="BA6" s="589"/>
      <c r="BB6" s="589"/>
      <c r="BC6" s="589"/>
      <c r="BD6" s="589"/>
      <c r="BE6" s="589"/>
      <c r="BF6" s="590"/>
      <c r="BG6" s="591">
        <v>34613986</v>
      </c>
      <c r="BH6" s="592"/>
      <c r="BI6" s="592"/>
      <c r="BJ6" s="592"/>
      <c r="BK6" s="592"/>
      <c r="BL6" s="592"/>
      <c r="BM6" s="592"/>
      <c r="BN6" s="593"/>
      <c r="BO6" s="594">
        <v>93.9</v>
      </c>
      <c r="BP6" s="594"/>
      <c r="BQ6" s="594"/>
      <c r="BR6" s="594"/>
      <c r="BS6" s="595">
        <v>251232</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705904</v>
      </c>
      <c r="CS6" s="592"/>
      <c r="CT6" s="592"/>
      <c r="CU6" s="592"/>
      <c r="CV6" s="592"/>
      <c r="CW6" s="592"/>
      <c r="CX6" s="592"/>
      <c r="CY6" s="593"/>
      <c r="CZ6" s="594">
        <v>0.5</v>
      </c>
      <c r="DA6" s="594"/>
      <c r="DB6" s="594"/>
      <c r="DC6" s="594"/>
      <c r="DD6" s="600" t="s">
        <v>215</v>
      </c>
      <c r="DE6" s="592"/>
      <c r="DF6" s="592"/>
      <c r="DG6" s="592"/>
      <c r="DH6" s="592"/>
      <c r="DI6" s="592"/>
      <c r="DJ6" s="592"/>
      <c r="DK6" s="592"/>
      <c r="DL6" s="592"/>
      <c r="DM6" s="592"/>
      <c r="DN6" s="592"/>
      <c r="DO6" s="592"/>
      <c r="DP6" s="593"/>
      <c r="DQ6" s="600">
        <v>705904</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88248</v>
      </c>
      <c r="S7" s="592"/>
      <c r="T7" s="592"/>
      <c r="U7" s="592"/>
      <c r="V7" s="592"/>
      <c r="W7" s="592"/>
      <c r="X7" s="592"/>
      <c r="Y7" s="593"/>
      <c r="Z7" s="594">
        <v>0.1</v>
      </c>
      <c r="AA7" s="594"/>
      <c r="AB7" s="594"/>
      <c r="AC7" s="594"/>
      <c r="AD7" s="595">
        <v>88248</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18301024</v>
      </c>
      <c r="BH7" s="592"/>
      <c r="BI7" s="592"/>
      <c r="BJ7" s="592"/>
      <c r="BK7" s="592"/>
      <c r="BL7" s="592"/>
      <c r="BM7" s="592"/>
      <c r="BN7" s="593"/>
      <c r="BO7" s="594">
        <v>49.7</v>
      </c>
      <c r="BP7" s="594"/>
      <c r="BQ7" s="594"/>
      <c r="BR7" s="594"/>
      <c r="BS7" s="595">
        <v>251232</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10946941</v>
      </c>
      <c r="CS7" s="592"/>
      <c r="CT7" s="592"/>
      <c r="CU7" s="592"/>
      <c r="CV7" s="592"/>
      <c r="CW7" s="592"/>
      <c r="CX7" s="592"/>
      <c r="CY7" s="593"/>
      <c r="CZ7" s="594">
        <v>7.2</v>
      </c>
      <c r="DA7" s="594"/>
      <c r="DB7" s="594"/>
      <c r="DC7" s="594"/>
      <c r="DD7" s="600">
        <v>266674</v>
      </c>
      <c r="DE7" s="592"/>
      <c r="DF7" s="592"/>
      <c r="DG7" s="592"/>
      <c r="DH7" s="592"/>
      <c r="DI7" s="592"/>
      <c r="DJ7" s="592"/>
      <c r="DK7" s="592"/>
      <c r="DL7" s="592"/>
      <c r="DM7" s="592"/>
      <c r="DN7" s="592"/>
      <c r="DO7" s="592"/>
      <c r="DP7" s="593"/>
      <c r="DQ7" s="600">
        <v>9963151</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115532</v>
      </c>
      <c r="S8" s="592"/>
      <c r="T8" s="592"/>
      <c r="U8" s="592"/>
      <c r="V8" s="592"/>
      <c r="W8" s="592"/>
      <c r="X8" s="592"/>
      <c r="Y8" s="593"/>
      <c r="Z8" s="594">
        <v>0.1</v>
      </c>
      <c r="AA8" s="594"/>
      <c r="AB8" s="594"/>
      <c r="AC8" s="594"/>
      <c r="AD8" s="595">
        <v>115532</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406490</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85728028</v>
      </c>
      <c r="CS8" s="592"/>
      <c r="CT8" s="592"/>
      <c r="CU8" s="592"/>
      <c r="CV8" s="592"/>
      <c r="CW8" s="592"/>
      <c r="CX8" s="592"/>
      <c r="CY8" s="593"/>
      <c r="CZ8" s="594">
        <v>56.7</v>
      </c>
      <c r="DA8" s="594"/>
      <c r="DB8" s="594"/>
      <c r="DC8" s="594"/>
      <c r="DD8" s="600">
        <v>1921927</v>
      </c>
      <c r="DE8" s="592"/>
      <c r="DF8" s="592"/>
      <c r="DG8" s="592"/>
      <c r="DH8" s="592"/>
      <c r="DI8" s="592"/>
      <c r="DJ8" s="592"/>
      <c r="DK8" s="592"/>
      <c r="DL8" s="592"/>
      <c r="DM8" s="592"/>
      <c r="DN8" s="592"/>
      <c r="DO8" s="592"/>
      <c r="DP8" s="593"/>
      <c r="DQ8" s="600">
        <v>15963391</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156381</v>
      </c>
      <c r="S9" s="592"/>
      <c r="T9" s="592"/>
      <c r="U9" s="592"/>
      <c r="V9" s="592"/>
      <c r="W9" s="592"/>
      <c r="X9" s="592"/>
      <c r="Y9" s="593"/>
      <c r="Z9" s="594">
        <v>0.1</v>
      </c>
      <c r="AA9" s="594"/>
      <c r="AB9" s="594"/>
      <c r="AC9" s="594"/>
      <c r="AD9" s="595">
        <v>156381</v>
      </c>
      <c r="AE9" s="595"/>
      <c r="AF9" s="595"/>
      <c r="AG9" s="595"/>
      <c r="AH9" s="595"/>
      <c r="AI9" s="595"/>
      <c r="AJ9" s="595"/>
      <c r="AK9" s="595"/>
      <c r="AL9" s="596">
        <v>0.3</v>
      </c>
      <c r="AM9" s="597"/>
      <c r="AN9" s="597"/>
      <c r="AO9" s="598"/>
      <c r="AP9" s="588" t="s">
        <v>223</v>
      </c>
      <c r="AQ9" s="589"/>
      <c r="AR9" s="589"/>
      <c r="AS9" s="589"/>
      <c r="AT9" s="589"/>
      <c r="AU9" s="589"/>
      <c r="AV9" s="589"/>
      <c r="AW9" s="589"/>
      <c r="AX9" s="589"/>
      <c r="AY9" s="589"/>
      <c r="AZ9" s="589"/>
      <c r="BA9" s="589"/>
      <c r="BB9" s="589"/>
      <c r="BC9" s="589"/>
      <c r="BD9" s="589"/>
      <c r="BE9" s="589"/>
      <c r="BF9" s="590"/>
      <c r="BG9" s="591">
        <v>14042869</v>
      </c>
      <c r="BH9" s="592"/>
      <c r="BI9" s="592"/>
      <c r="BJ9" s="592"/>
      <c r="BK9" s="592"/>
      <c r="BL9" s="592"/>
      <c r="BM9" s="592"/>
      <c r="BN9" s="593"/>
      <c r="BO9" s="594">
        <v>38.1</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8070637</v>
      </c>
      <c r="CS9" s="592"/>
      <c r="CT9" s="592"/>
      <c r="CU9" s="592"/>
      <c r="CV9" s="592"/>
      <c r="CW9" s="592"/>
      <c r="CX9" s="592"/>
      <c r="CY9" s="593"/>
      <c r="CZ9" s="594">
        <v>5.3</v>
      </c>
      <c r="DA9" s="594"/>
      <c r="DB9" s="594"/>
      <c r="DC9" s="594"/>
      <c r="DD9" s="600">
        <v>427822</v>
      </c>
      <c r="DE9" s="592"/>
      <c r="DF9" s="592"/>
      <c r="DG9" s="592"/>
      <c r="DH9" s="592"/>
      <c r="DI9" s="592"/>
      <c r="DJ9" s="592"/>
      <c r="DK9" s="592"/>
      <c r="DL9" s="592"/>
      <c r="DM9" s="592"/>
      <c r="DN9" s="592"/>
      <c r="DO9" s="592"/>
      <c r="DP9" s="593"/>
      <c r="DQ9" s="600">
        <v>6606276</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2824929</v>
      </c>
      <c r="S10" s="592"/>
      <c r="T10" s="592"/>
      <c r="U10" s="592"/>
      <c r="V10" s="592"/>
      <c r="W10" s="592"/>
      <c r="X10" s="592"/>
      <c r="Y10" s="593"/>
      <c r="Z10" s="594">
        <v>1.8</v>
      </c>
      <c r="AA10" s="594"/>
      <c r="AB10" s="594"/>
      <c r="AC10" s="594"/>
      <c r="AD10" s="595">
        <v>2824929</v>
      </c>
      <c r="AE10" s="595"/>
      <c r="AF10" s="595"/>
      <c r="AG10" s="595"/>
      <c r="AH10" s="595"/>
      <c r="AI10" s="595"/>
      <c r="AJ10" s="595"/>
      <c r="AK10" s="595"/>
      <c r="AL10" s="596">
        <v>5.4</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825728</v>
      </c>
      <c r="BH10" s="592"/>
      <c r="BI10" s="592"/>
      <c r="BJ10" s="592"/>
      <c r="BK10" s="592"/>
      <c r="BL10" s="592"/>
      <c r="BM10" s="592"/>
      <c r="BN10" s="593"/>
      <c r="BO10" s="594">
        <v>2.2000000000000002</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682894</v>
      </c>
      <c r="CS10" s="592"/>
      <c r="CT10" s="592"/>
      <c r="CU10" s="592"/>
      <c r="CV10" s="592"/>
      <c r="CW10" s="592"/>
      <c r="CX10" s="592"/>
      <c r="CY10" s="593"/>
      <c r="CZ10" s="594">
        <v>0.5</v>
      </c>
      <c r="DA10" s="594"/>
      <c r="DB10" s="594"/>
      <c r="DC10" s="594"/>
      <c r="DD10" s="600">
        <v>2854</v>
      </c>
      <c r="DE10" s="592"/>
      <c r="DF10" s="592"/>
      <c r="DG10" s="592"/>
      <c r="DH10" s="592"/>
      <c r="DI10" s="592"/>
      <c r="DJ10" s="592"/>
      <c r="DK10" s="592"/>
      <c r="DL10" s="592"/>
      <c r="DM10" s="592"/>
      <c r="DN10" s="592"/>
      <c r="DO10" s="592"/>
      <c r="DP10" s="593"/>
      <c r="DQ10" s="600">
        <v>230949</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11975</v>
      </c>
      <c r="S11" s="592"/>
      <c r="T11" s="592"/>
      <c r="U11" s="592"/>
      <c r="V11" s="592"/>
      <c r="W11" s="592"/>
      <c r="X11" s="592"/>
      <c r="Y11" s="593"/>
      <c r="Z11" s="594">
        <v>0</v>
      </c>
      <c r="AA11" s="594"/>
      <c r="AB11" s="594"/>
      <c r="AC11" s="594"/>
      <c r="AD11" s="595">
        <v>11975</v>
      </c>
      <c r="AE11" s="595"/>
      <c r="AF11" s="595"/>
      <c r="AG11" s="595"/>
      <c r="AH11" s="595"/>
      <c r="AI11" s="595"/>
      <c r="AJ11" s="595"/>
      <c r="AK11" s="595"/>
      <c r="AL11" s="596">
        <v>0</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3025937</v>
      </c>
      <c r="BH11" s="592"/>
      <c r="BI11" s="592"/>
      <c r="BJ11" s="592"/>
      <c r="BK11" s="592"/>
      <c r="BL11" s="592"/>
      <c r="BM11" s="592"/>
      <c r="BN11" s="593"/>
      <c r="BO11" s="594">
        <v>8.1999999999999993</v>
      </c>
      <c r="BP11" s="594"/>
      <c r="BQ11" s="594"/>
      <c r="BR11" s="594"/>
      <c r="BS11" s="600">
        <v>251232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1733413</v>
      </c>
      <c r="CS11" s="592"/>
      <c r="CT11" s="592"/>
      <c r="CU11" s="592"/>
      <c r="CV11" s="592"/>
      <c r="CW11" s="592"/>
      <c r="CX11" s="592"/>
      <c r="CY11" s="593"/>
      <c r="CZ11" s="594">
        <v>1.1000000000000001</v>
      </c>
      <c r="DA11" s="594"/>
      <c r="DB11" s="594"/>
      <c r="DC11" s="594"/>
      <c r="DD11" s="600">
        <v>210395</v>
      </c>
      <c r="DE11" s="592"/>
      <c r="DF11" s="592"/>
      <c r="DG11" s="592"/>
      <c r="DH11" s="592"/>
      <c r="DI11" s="592"/>
      <c r="DJ11" s="592"/>
      <c r="DK11" s="592"/>
      <c r="DL11" s="592"/>
      <c r="DM11" s="592"/>
      <c r="DN11" s="592"/>
      <c r="DO11" s="592"/>
      <c r="DP11" s="593"/>
      <c r="DQ11" s="600">
        <v>1283293</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13424606</v>
      </c>
      <c r="BH12" s="592"/>
      <c r="BI12" s="592"/>
      <c r="BJ12" s="592"/>
      <c r="BK12" s="592"/>
      <c r="BL12" s="592"/>
      <c r="BM12" s="592"/>
      <c r="BN12" s="593"/>
      <c r="BO12" s="594">
        <v>36.4</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4593375</v>
      </c>
      <c r="CS12" s="592"/>
      <c r="CT12" s="592"/>
      <c r="CU12" s="592"/>
      <c r="CV12" s="592"/>
      <c r="CW12" s="592"/>
      <c r="CX12" s="592"/>
      <c r="CY12" s="593"/>
      <c r="CZ12" s="594">
        <v>3</v>
      </c>
      <c r="DA12" s="594"/>
      <c r="DB12" s="594"/>
      <c r="DC12" s="594"/>
      <c r="DD12" s="600">
        <v>59238</v>
      </c>
      <c r="DE12" s="592"/>
      <c r="DF12" s="592"/>
      <c r="DG12" s="592"/>
      <c r="DH12" s="592"/>
      <c r="DI12" s="592"/>
      <c r="DJ12" s="592"/>
      <c r="DK12" s="592"/>
      <c r="DL12" s="592"/>
      <c r="DM12" s="592"/>
      <c r="DN12" s="592"/>
      <c r="DO12" s="592"/>
      <c r="DP12" s="593"/>
      <c r="DQ12" s="600">
        <v>1834852</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280043</v>
      </c>
      <c r="S13" s="592"/>
      <c r="T13" s="592"/>
      <c r="U13" s="592"/>
      <c r="V13" s="592"/>
      <c r="W13" s="592"/>
      <c r="X13" s="592"/>
      <c r="Y13" s="593"/>
      <c r="Z13" s="594">
        <v>0.2</v>
      </c>
      <c r="AA13" s="594"/>
      <c r="AB13" s="594"/>
      <c r="AC13" s="594"/>
      <c r="AD13" s="595">
        <v>280043</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13163516</v>
      </c>
      <c r="BH13" s="592"/>
      <c r="BI13" s="592"/>
      <c r="BJ13" s="592"/>
      <c r="BK13" s="592"/>
      <c r="BL13" s="592"/>
      <c r="BM13" s="592"/>
      <c r="BN13" s="593"/>
      <c r="BO13" s="594">
        <v>35.700000000000003</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11465415</v>
      </c>
      <c r="CS13" s="592"/>
      <c r="CT13" s="592"/>
      <c r="CU13" s="592"/>
      <c r="CV13" s="592"/>
      <c r="CW13" s="592"/>
      <c r="CX13" s="592"/>
      <c r="CY13" s="593"/>
      <c r="CZ13" s="594">
        <v>7.6</v>
      </c>
      <c r="DA13" s="594"/>
      <c r="DB13" s="594"/>
      <c r="DC13" s="594"/>
      <c r="DD13" s="600">
        <v>4199789</v>
      </c>
      <c r="DE13" s="592"/>
      <c r="DF13" s="592"/>
      <c r="DG13" s="592"/>
      <c r="DH13" s="592"/>
      <c r="DI13" s="592"/>
      <c r="DJ13" s="592"/>
      <c r="DK13" s="592"/>
      <c r="DL13" s="592"/>
      <c r="DM13" s="592"/>
      <c r="DN13" s="592"/>
      <c r="DO13" s="592"/>
      <c r="DP13" s="593"/>
      <c r="DQ13" s="600">
        <v>8136893</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524938</v>
      </c>
      <c r="BH14" s="592"/>
      <c r="BI14" s="592"/>
      <c r="BJ14" s="592"/>
      <c r="BK14" s="592"/>
      <c r="BL14" s="592"/>
      <c r="BM14" s="592"/>
      <c r="BN14" s="593"/>
      <c r="BO14" s="594">
        <v>1.4</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3131468</v>
      </c>
      <c r="CS14" s="592"/>
      <c r="CT14" s="592"/>
      <c r="CU14" s="592"/>
      <c r="CV14" s="592"/>
      <c r="CW14" s="592"/>
      <c r="CX14" s="592"/>
      <c r="CY14" s="593"/>
      <c r="CZ14" s="594">
        <v>2.1</v>
      </c>
      <c r="DA14" s="594"/>
      <c r="DB14" s="594"/>
      <c r="DC14" s="594"/>
      <c r="DD14" s="600">
        <v>632050</v>
      </c>
      <c r="DE14" s="592"/>
      <c r="DF14" s="592"/>
      <c r="DG14" s="592"/>
      <c r="DH14" s="592"/>
      <c r="DI14" s="592"/>
      <c r="DJ14" s="592"/>
      <c r="DK14" s="592"/>
      <c r="DL14" s="592"/>
      <c r="DM14" s="592"/>
      <c r="DN14" s="592"/>
      <c r="DO14" s="592"/>
      <c r="DP14" s="593"/>
      <c r="DQ14" s="600">
        <v>2664151</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130177</v>
      </c>
      <c r="S15" s="592"/>
      <c r="T15" s="592"/>
      <c r="U15" s="592"/>
      <c r="V15" s="592"/>
      <c r="W15" s="592"/>
      <c r="X15" s="592"/>
      <c r="Y15" s="593"/>
      <c r="Z15" s="594">
        <v>0.1</v>
      </c>
      <c r="AA15" s="594"/>
      <c r="AB15" s="594"/>
      <c r="AC15" s="594"/>
      <c r="AD15" s="595">
        <v>130177</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2363418</v>
      </c>
      <c r="BH15" s="592"/>
      <c r="BI15" s="592"/>
      <c r="BJ15" s="592"/>
      <c r="BK15" s="592"/>
      <c r="BL15" s="592"/>
      <c r="BM15" s="592"/>
      <c r="BN15" s="593"/>
      <c r="BO15" s="594">
        <v>6.4</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10129491</v>
      </c>
      <c r="CS15" s="592"/>
      <c r="CT15" s="592"/>
      <c r="CU15" s="592"/>
      <c r="CV15" s="592"/>
      <c r="CW15" s="592"/>
      <c r="CX15" s="592"/>
      <c r="CY15" s="593"/>
      <c r="CZ15" s="594">
        <v>6.7</v>
      </c>
      <c r="DA15" s="594"/>
      <c r="DB15" s="594"/>
      <c r="DC15" s="594"/>
      <c r="DD15" s="600">
        <v>1913886</v>
      </c>
      <c r="DE15" s="592"/>
      <c r="DF15" s="592"/>
      <c r="DG15" s="592"/>
      <c r="DH15" s="592"/>
      <c r="DI15" s="592"/>
      <c r="DJ15" s="592"/>
      <c r="DK15" s="592"/>
      <c r="DL15" s="592"/>
      <c r="DM15" s="592"/>
      <c r="DN15" s="592"/>
      <c r="DO15" s="592"/>
      <c r="DP15" s="593"/>
      <c r="DQ15" s="600">
        <v>8206737</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18124077</v>
      </c>
      <c r="S16" s="592"/>
      <c r="T16" s="592"/>
      <c r="U16" s="592"/>
      <c r="V16" s="592"/>
      <c r="W16" s="592"/>
      <c r="X16" s="592"/>
      <c r="Y16" s="593"/>
      <c r="Z16" s="594">
        <v>11.5</v>
      </c>
      <c r="AA16" s="594"/>
      <c r="AB16" s="594"/>
      <c r="AC16" s="594"/>
      <c r="AD16" s="595">
        <v>12945148</v>
      </c>
      <c r="AE16" s="595"/>
      <c r="AF16" s="595"/>
      <c r="AG16" s="595"/>
      <c r="AH16" s="595"/>
      <c r="AI16" s="595"/>
      <c r="AJ16" s="595"/>
      <c r="AK16" s="595"/>
      <c r="AL16" s="596">
        <v>24.6</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4354399</v>
      </c>
      <c r="CS16" s="592"/>
      <c r="CT16" s="592"/>
      <c r="CU16" s="592"/>
      <c r="CV16" s="592"/>
      <c r="CW16" s="592"/>
      <c r="CX16" s="592"/>
      <c r="CY16" s="593"/>
      <c r="CZ16" s="594">
        <v>2.9</v>
      </c>
      <c r="DA16" s="594"/>
      <c r="DB16" s="594"/>
      <c r="DC16" s="594"/>
      <c r="DD16" s="600" t="s">
        <v>112</v>
      </c>
      <c r="DE16" s="592"/>
      <c r="DF16" s="592"/>
      <c r="DG16" s="592"/>
      <c r="DH16" s="592"/>
      <c r="DI16" s="592"/>
      <c r="DJ16" s="592"/>
      <c r="DK16" s="592"/>
      <c r="DL16" s="592"/>
      <c r="DM16" s="592"/>
      <c r="DN16" s="592"/>
      <c r="DO16" s="592"/>
      <c r="DP16" s="593"/>
      <c r="DQ16" s="600">
        <v>920932</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12945148</v>
      </c>
      <c r="S17" s="592"/>
      <c r="T17" s="592"/>
      <c r="U17" s="592"/>
      <c r="V17" s="592"/>
      <c r="W17" s="592"/>
      <c r="X17" s="592"/>
      <c r="Y17" s="593"/>
      <c r="Z17" s="594">
        <v>8.1999999999999993</v>
      </c>
      <c r="AA17" s="594"/>
      <c r="AB17" s="594"/>
      <c r="AC17" s="594"/>
      <c r="AD17" s="595">
        <v>12945148</v>
      </c>
      <c r="AE17" s="595"/>
      <c r="AF17" s="595"/>
      <c r="AG17" s="595"/>
      <c r="AH17" s="595"/>
      <c r="AI17" s="595"/>
      <c r="AJ17" s="595"/>
      <c r="AK17" s="595"/>
      <c r="AL17" s="596">
        <v>24.6</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9692875</v>
      </c>
      <c r="CS17" s="592"/>
      <c r="CT17" s="592"/>
      <c r="CU17" s="592"/>
      <c r="CV17" s="592"/>
      <c r="CW17" s="592"/>
      <c r="CX17" s="592"/>
      <c r="CY17" s="593"/>
      <c r="CZ17" s="594">
        <v>6.4</v>
      </c>
      <c r="DA17" s="594"/>
      <c r="DB17" s="594"/>
      <c r="DC17" s="594"/>
      <c r="DD17" s="600" t="s">
        <v>112</v>
      </c>
      <c r="DE17" s="592"/>
      <c r="DF17" s="592"/>
      <c r="DG17" s="592"/>
      <c r="DH17" s="592"/>
      <c r="DI17" s="592"/>
      <c r="DJ17" s="592"/>
      <c r="DK17" s="592"/>
      <c r="DL17" s="592"/>
      <c r="DM17" s="592"/>
      <c r="DN17" s="592"/>
      <c r="DO17" s="592"/>
      <c r="DP17" s="593"/>
      <c r="DQ17" s="600">
        <v>9354831</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1413474</v>
      </c>
      <c r="S18" s="592"/>
      <c r="T18" s="592"/>
      <c r="U18" s="592"/>
      <c r="V18" s="592"/>
      <c r="W18" s="592"/>
      <c r="X18" s="592"/>
      <c r="Y18" s="593"/>
      <c r="Z18" s="594">
        <v>0.9</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3765455</v>
      </c>
      <c r="S19" s="592"/>
      <c r="T19" s="592"/>
      <c r="U19" s="592"/>
      <c r="V19" s="592"/>
      <c r="W19" s="592"/>
      <c r="X19" s="592"/>
      <c r="Y19" s="593"/>
      <c r="Z19" s="594">
        <v>2.4</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2242178</v>
      </c>
      <c r="BH19" s="592"/>
      <c r="BI19" s="592"/>
      <c r="BJ19" s="592"/>
      <c r="BK19" s="592"/>
      <c r="BL19" s="592"/>
      <c r="BM19" s="592"/>
      <c r="BN19" s="593"/>
      <c r="BO19" s="594">
        <v>6.1</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59607317</v>
      </c>
      <c r="S20" s="592"/>
      <c r="T20" s="592"/>
      <c r="U20" s="592"/>
      <c r="V20" s="592"/>
      <c r="W20" s="592"/>
      <c r="X20" s="592"/>
      <c r="Y20" s="593"/>
      <c r="Z20" s="594">
        <v>37.9</v>
      </c>
      <c r="AA20" s="594"/>
      <c r="AB20" s="594"/>
      <c r="AC20" s="594"/>
      <c r="AD20" s="595">
        <v>52318154</v>
      </c>
      <c r="AE20" s="595"/>
      <c r="AF20" s="595"/>
      <c r="AG20" s="595"/>
      <c r="AH20" s="595"/>
      <c r="AI20" s="595"/>
      <c r="AJ20" s="595"/>
      <c r="AK20" s="595"/>
      <c r="AL20" s="596">
        <v>99.6</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2242178</v>
      </c>
      <c r="BH20" s="592"/>
      <c r="BI20" s="592"/>
      <c r="BJ20" s="592"/>
      <c r="BK20" s="592"/>
      <c r="BL20" s="592"/>
      <c r="BM20" s="592"/>
      <c r="BN20" s="593"/>
      <c r="BO20" s="594">
        <v>6.1</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151234840</v>
      </c>
      <c r="CS20" s="592"/>
      <c r="CT20" s="592"/>
      <c r="CU20" s="592"/>
      <c r="CV20" s="592"/>
      <c r="CW20" s="592"/>
      <c r="CX20" s="592"/>
      <c r="CY20" s="593"/>
      <c r="CZ20" s="594">
        <v>100</v>
      </c>
      <c r="DA20" s="594"/>
      <c r="DB20" s="594"/>
      <c r="DC20" s="594"/>
      <c r="DD20" s="600">
        <v>9634635</v>
      </c>
      <c r="DE20" s="592"/>
      <c r="DF20" s="592"/>
      <c r="DG20" s="592"/>
      <c r="DH20" s="592"/>
      <c r="DI20" s="592"/>
      <c r="DJ20" s="592"/>
      <c r="DK20" s="592"/>
      <c r="DL20" s="592"/>
      <c r="DM20" s="592"/>
      <c r="DN20" s="592"/>
      <c r="DO20" s="592"/>
      <c r="DP20" s="593"/>
      <c r="DQ20" s="600">
        <v>65871360</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59635</v>
      </c>
      <c r="S21" s="592"/>
      <c r="T21" s="592"/>
      <c r="U21" s="592"/>
      <c r="V21" s="592"/>
      <c r="W21" s="592"/>
      <c r="X21" s="592"/>
      <c r="Y21" s="593"/>
      <c r="Z21" s="594">
        <v>0</v>
      </c>
      <c r="AA21" s="594"/>
      <c r="AB21" s="594"/>
      <c r="AC21" s="594"/>
      <c r="AD21" s="595">
        <v>59635</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131944</v>
      </c>
      <c r="BH21" s="592"/>
      <c r="BI21" s="592"/>
      <c r="BJ21" s="592"/>
      <c r="BK21" s="592"/>
      <c r="BL21" s="592"/>
      <c r="BM21" s="592"/>
      <c r="BN21" s="593"/>
      <c r="BO21" s="594">
        <v>0.4</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1050609</v>
      </c>
      <c r="S22" s="592"/>
      <c r="T22" s="592"/>
      <c r="U22" s="592"/>
      <c r="V22" s="592"/>
      <c r="W22" s="592"/>
      <c r="X22" s="592"/>
      <c r="Y22" s="593"/>
      <c r="Z22" s="594">
        <v>0.7</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1455957</v>
      </c>
      <c r="S23" s="592"/>
      <c r="T23" s="592"/>
      <c r="U23" s="592"/>
      <c r="V23" s="592"/>
      <c r="W23" s="592"/>
      <c r="X23" s="592"/>
      <c r="Y23" s="593"/>
      <c r="Z23" s="594">
        <v>0.9</v>
      </c>
      <c r="AA23" s="594"/>
      <c r="AB23" s="594"/>
      <c r="AC23" s="594"/>
      <c r="AD23" s="595">
        <v>94661</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2110234</v>
      </c>
      <c r="BH23" s="592"/>
      <c r="BI23" s="592"/>
      <c r="BJ23" s="592"/>
      <c r="BK23" s="592"/>
      <c r="BL23" s="592"/>
      <c r="BM23" s="592"/>
      <c r="BN23" s="593"/>
      <c r="BO23" s="594">
        <v>5.7</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518752</v>
      </c>
      <c r="S24" s="592"/>
      <c r="T24" s="592"/>
      <c r="U24" s="592"/>
      <c r="V24" s="592"/>
      <c r="W24" s="592"/>
      <c r="X24" s="592"/>
      <c r="Y24" s="593"/>
      <c r="Z24" s="594">
        <v>0.3</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45105356</v>
      </c>
      <c r="CS24" s="581"/>
      <c r="CT24" s="581"/>
      <c r="CU24" s="581"/>
      <c r="CV24" s="581"/>
      <c r="CW24" s="581"/>
      <c r="CX24" s="581"/>
      <c r="CY24" s="582"/>
      <c r="CZ24" s="618">
        <v>29.8</v>
      </c>
      <c r="DA24" s="619"/>
      <c r="DB24" s="619"/>
      <c r="DC24" s="620"/>
      <c r="DD24" s="617">
        <v>30412830</v>
      </c>
      <c r="DE24" s="581"/>
      <c r="DF24" s="581"/>
      <c r="DG24" s="581"/>
      <c r="DH24" s="581"/>
      <c r="DI24" s="581"/>
      <c r="DJ24" s="581"/>
      <c r="DK24" s="582"/>
      <c r="DL24" s="617">
        <v>29257920</v>
      </c>
      <c r="DM24" s="581"/>
      <c r="DN24" s="581"/>
      <c r="DO24" s="581"/>
      <c r="DP24" s="581"/>
      <c r="DQ24" s="581"/>
      <c r="DR24" s="581"/>
      <c r="DS24" s="581"/>
      <c r="DT24" s="581"/>
      <c r="DU24" s="581"/>
      <c r="DV24" s="582"/>
      <c r="DW24" s="585">
        <v>50.5</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14532281</v>
      </c>
      <c r="S25" s="592"/>
      <c r="T25" s="592"/>
      <c r="U25" s="592"/>
      <c r="V25" s="592"/>
      <c r="W25" s="592"/>
      <c r="X25" s="592"/>
      <c r="Y25" s="593"/>
      <c r="Z25" s="594">
        <v>9.1999999999999993</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15879023</v>
      </c>
      <c r="CS25" s="623"/>
      <c r="CT25" s="623"/>
      <c r="CU25" s="623"/>
      <c r="CV25" s="623"/>
      <c r="CW25" s="623"/>
      <c r="CX25" s="623"/>
      <c r="CY25" s="624"/>
      <c r="CZ25" s="625">
        <v>10.5</v>
      </c>
      <c r="DA25" s="626"/>
      <c r="DB25" s="626"/>
      <c r="DC25" s="627"/>
      <c r="DD25" s="600">
        <v>15157811</v>
      </c>
      <c r="DE25" s="623"/>
      <c r="DF25" s="623"/>
      <c r="DG25" s="623"/>
      <c r="DH25" s="623"/>
      <c r="DI25" s="623"/>
      <c r="DJ25" s="623"/>
      <c r="DK25" s="624"/>
      <c r="DL25" s="600">
        <v>14725972</v>
      </c>
      <c r="DM25" s="623"/>
      <c r="DN25" s="623"/>
      <c r="DO25" s="623"/>
      <c r="DP25" s="623"/>
      <c r="DQ25" s="623"/>
      <c r="DR25" s="623"/>
      <c r="DS25" s="623"/>
      <c r="DT25" s="623"/>
      <c r="DU25" s="623"/>
      <c r="DV25" s="624"/>
      <c r="DW25" s="596">
        <v>25.4</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v>2218</v>
      </c>
      <c r="S26" s="592"/>
      <c r="T26" s="592"/>
      <c r="U26" s="592"/>
      <c r="V26" s="592"/>
      <c r="W26" s="592"/>
      <c r="X26" s="592"/>
      <c r="Y26" s="593"/>
      <c r="Z26" s="594">
        <v>0</v>
      </c>
      <c r="AA26" s="594"/>
      <c r="AB26" s="594"/>
      <c r="AC26" s="594"/>
      <c r="AD26" s="595">
        <v>2218</v>
      </c>
      <c r="AE26" s="595"/>
      <c r="AF26" s="595"/>
      <c r="AG26" s="595"/>
      <c r="AH26" s="595"/>
      <c r="AI26" s="595"/>
      <c r="AJ26" s="595"/>
      <c r="AK26" s="595"/>
      <c r="AL26" s="596">
        <v>0</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11022852</v>
      </c>
      <c r="CS26" s="592"/>
      <c r="CT26" s="592"/>
      <c r="CU26" s="592"/>
      <c r="CV26" s="592"/>
      <c r="CW26" s="592"/>
      <c r="CX26" s="592"/>
      <c r="CY26" s="593"/>
      <c r="CZ26" s="625">
        <v>7.3</v>
      </c>
      <c r="DA26" s="626"/>
      <c r="DB26" s="626"/>
      <c r="DC26" s="627"/>
      <c r="DD26" s="600">
        <v>10341518</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61473869</v>
      </c>
      <c r="S27" s="592"/>
      <c r="T27" s="592"/>
      <c r="U27" s="592"/>
      <c r="V27" s="592"/>
      <c r="W27" s="592"/>
      <c r="X27" s="592"/>
      <c r="Y27" s="593"/>
      <c r="Z27" s="594">
        <v>39.1</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36856164</v>
      </c>
      <c r="BH27" s="592"/>
      <c r="BI27" s="592"/>
      <c r="BJ27" s="592"/>
      <c r="BK27" s="592"/>
      <c r="BL27" s="592"/>
      <c r="BM27" s="592"/>
      <c r="BN27" s="593"/>
      <c r="BO27" s="594">
        <v>100</v>
      </c>
      <c r="BP27" s="594"/>
      <c r="BQ27" s="594"/>
      <c r="BR27" s="594"/>
      <c r="BS27" s="600">
        <v>251232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19533474</v>
      </c>
      <c r="CS27" s="623"/>
      <c r="CT27" s="623"/>
      <c r="CU27" s="623"/>
      <c r="CV27" s="623"/>
      <c r="CW27" s="623"/>
      <c r="CX27" s="623"/>
      <c r="CY27" s="624"/>
      <c r="CZ27" s="625">
        <v>12.9</v>
      </c>
      <c r="DA27" s="626"/>
      <c r="DB27" s="626"/>
      <c r="DC27" s="627"/>
      <c r="DD27" s="600">
        <v>5900204</v>
      </c>
      <c r="DE27" s="623"/>
      <c r="DF27" s="623"/>
      <c r="DG27" s="623"/>
      <c r="DH27" s="623"/>
      <c r="DI27" s="623"/>
      <c r="DJ27" s="623"/>
      <c r="DK27" s="624"/>
      <c r="DL27" s="600">
        <v>5270864</v>
      </c>
      <c r="DM27" s="623"/>
      <c r="DN27" s="623"/>
      <c r="DO27" s="623"/>
      <c r="DP27" s="623"/>
      <c r="DQ27" s="623"/>
      <c r="DR27" s="623"/>
      <c r="DS27" s="623"/>
      <c r="DT27" s="623"/>
      <c r="DU27" s="623"/>
      <c r="DV27" s="624"/>
      <c r="DW27" s="596">
        <v>9.1</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144713</v>
      </c>
      <c r="S28" s="592"/>
      <c r="T28" s="592"/>
      <c r="U28" s="592"/>
      <c r="V28" s="592"/>
      <c r="W28" s="592"/>
      <c r="X28" s="592"/>
      <c r="Y28" s="593"/>
      <c r="Z28" s="594">
        <v>0.1</v>
      </c>
      <c r="AA28" s="594"/>
      <c r="AB28" s="594"/>
      <c r="AC28" s="594"/>
      <c r="AD28" s="595">
        <v>51526</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9692859</v>
      </c>
      <c r="CS28" s="592"/>
      <c r="CT28" s="592"/>
      <c r="CU28" s="592"/>
      <c r="CV28" s="592"/>
      <c r="CW28" s="592"/>
      <c r="CX28" s="592"/>
      <c r="CY28" s="593"/>
      <c r="CZ28" s="625">
        <v>6.4</v>
      </c>
      <c r="DA28" s="626"/>
      <c r="DB28" s="626"/>
      <c r="DC28" s="627"/>
      <c r="DD28" s="600">
        <v>9354815</v>
      </c>
      <c r="DE28" s="592"/>
      <c r="DF28" s="592"/>
      <c r="DG28" s="592"/>
      <c r="DH28" s="592"/>
      <c r="DI28" s="592"/>
      <c r="DJ28" s="592"/>
      <c r="DK28" s="593"/>
      <c r="DL28" s="600">
        <v>9261084</v>
      </c>
      <c r="DM28" s="592"/>
      <c r="DN28" s="592"/>
      <c r="DO28" s="592"/>
      <c r="DP28" s="592"/>
      <c r="DQ28" s="592"/>
      <c r="DR28" s="592"/>
      <c r="DS28" s="592"/>
      <c r="DT28" s="592"/>
      <c r="DU28" s="592"/>
      <c r="DV28" s="593"/>
      <c r="DW28" s="596">
        <v>16</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290916</v>
      </c>
      <c r="S29" s="592"/>
      <c r="T29" s="592"/>
      <c r="U29" s="592"/>
      <c r="V29" s="592"/>
      <c r="W29" s="592"/>
      <c r="X29" s="592"/>
      <c r="Y29" s="593"/>
      <c r="Z29" s="594">
        <v>0.2</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9692859</v>
      </c>
      <c r="CS29" s="623"/>
      <c r="CT29" s="623"/>
      <c r="CU29" s="623"/>
      <c r="CV29" s="623"/>
      <c r="CW29" s="623"/>
      <c r="CX29" s="623"/>
      <c r="CY29" s="624"/>
      <c r="CZ29" s="625">
        <v>6.4</v>
      </c>
      <c r="DA29" s="626"/>
      <c r="DB29" s="626"/>
      <c r="DC29" s="627"/>
      <c r="DD29" s="600">
        <v>9354815</v>
      </c>
      <c r="DE29" s="623"/>
      <c r="DF29" s="623"/>
      <c r="DG29" s="623"/>
      <c r="DH29" s="623"/>
      <c r="DI29" s="623"/>
      <c r="DJ29" s="623"/>
      <c r="DK29" s="624"/>
      <c r="DL29" s="600">
        <v>9261084</v>
      </c>
      <c r="DM29" s="623"/>
      <c r="DN29" s="623"/>
      <c r="DO29" s="623"/>
      <c r="DP29" s="623"/>
      <c r="DQ29" s="623"/>
      <c r="DR29" s="623"/>
      <c r="DS29" s="623"/>
      <c r="DT29" s="623"/>
      <c r="DU29" s="623"/>
      <c r="DV29" s="624"/>
      <c r="DW29" s="596">
        <v>16</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910851</v>
      </c>
      <c r="S30" s="592"/>
      <c r="T30" s="592"/>
      <c r="U30" s="592"/>
      <c r="V30" s="592"/>
      <c r="W30" s="592"/>
      <c r="X30" s="592"/>
      <c r="Y30" s="593"/>
      <c r="Z30" s="594">
        <v>0.6</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98.9</v>
      </c>
      <c r="BH30" s="650"/>
      <c r="BI30" s="650"/>
      <c r="BJ30" s="650"/>
      <c r="BK30" s="650"/>
      <c r="BL30" s="650"/>
      <c r="BM30" s="586">
        <v>94.6</v>
      </c>
      <c r="BN30" s="650"/>
      <c r="BO30" s="650"/>
      <c r="BP30" s="650"/>
      <c r="BQ30" s="651"/>
      <c r="BR30" s="649">
        <v>98.9</v>
      </c>
      <c r="BS30" s="650"/>
      <c r="BT30" s="650"/>
      <c r="BU30" s="650"/>
      <c r="BV30" s="650"/>
      <c r="BW30" s="650"/>
      <c r="BX30" s="586">
        <v>93.8</v>
      </c>
      <c r="BY30" s="650"/>
      <c r="BZ30" s="650"/>
      <c r="CA30" s="650"/>
      <c r="CB30" s="651"/>
      <c r="CD30" s="654"/>
      <c r="CE30" s="655"/>
      <c r="CF30" s="605" t="s">
        <v>292</v>
      </c>
      <c r="CG30" s="606"/>
      <c r="CH30" s="606"/>
      <c r="CI30" s="606"/>
      <c r="CJ30" s="606"/>
      <c r="CK30" s="606"/>
      <c r="CL30" s="606"/>
      <c r="CM30" s="606"/>
      <c r="CN30" s="606"/>
      <c r="CO30" s="606"/>
      <c r="CP30" s="606"/>
      <c r="CQ30" s="607"/>
      <c r="CR30" s="591">
        <v>8331110</v>
      </c>
      <c r="CS30" s="592"/>
      <c r="CT30" s="592"/>
      <c r="CU30" s="592"/>
      <c r="CV30" s="592"/>
      <c r="CW30" s="592"/>
      <c r="CX30" s="592"/>
      <c r="CY30" s="593"/>
      <c r="CZ30" s="625">
        <v>5.5</v>
      </c>
      <c r="DA30" s="626"/>
      <c r="DB30" s="626"/>
      <c r="DC30" s="627"/>
      <c r="DD30" s="600">
        <v>8028437</v>
      </c>
      <c r="DE30" s="592"/>
      <c r="DF30" s="592"/>
      <c r="DG30" s="592"/>
      <c r="DH30" s="592"/>
      <c r="DI30" s="592"/>
      <c r="DJ30" s="592"/>
      <c r="DK30" s="593"/>
      <c r="DL30" s="600">
        <v>7934706</v>
      </c>
      <c r="DM30" s="592"/>
      <c r="DN30" s="592"/>
      <c r="DO30" s="592"/>
      <c r="DP30" s="592"/>
      <c r="DQ30" s="592"/>
      <c r="DR30" s="592"/>
      <c r="DS30" s="592"/>
      <c r="DT30" s="592"/>
      <c r="DU30" s="592"/>
      <c r="DV30" s="593"/>
      <c r="DW30" s="596">
        <v>13.7</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6193957</v>
      </c>
      <c r="S31" s="592"/>
      <c r="T31" s="592"/>
      <c r="U31" s="592"/>
      <c r="V31" s="592"/>
      <c r="W31" s="592"/>
      <c r="X31" s="592"/>
      <c r="Y31" s="593"/>
      <c r="Z31" s="594">
        <v>3.9</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98.9</v>
      </c>
      <c r="BH31" s="623"/>
      <c r="BI31" s="623"/>
      <c r="BJ31" s="623"/>
      <c r="BK31" s="623"/>
      <c r="BL31" s="623"/>
      <c r="BM31" s="597">
        <v>95.7</v>
      </c>
      <c r="BN31" s="647"/>
      <c r="BO31" s="647"/>
      <c r="BP31" s="647"/>
      <c r="BQ31" s="648"/>
      <c r="BR31" s="646">
        <v>99</v>
      </c>
      <c r="BS31" s="623"/>
      <c r="BT31" s="623"/>
      <c r="BU31" s="623"/>
      <c r="BV31" s="623"/>
      <c r="BW31" s="623"/>
      <c r="BX31" s="597">
        <v>95.3</v>
      </c>
      <c r="BY31" s="647"/>
      <c r="BZ31" s="647"/>
      <c r="CA31" s="647"/>
      <c r="CB31" s="648"/>
      <c r="CD31" s="654"/>
      <c r="CE31" s="655"/>
      <c r="CF31" s="605" t="s">
        <v>296</v>
      </c>
      <c r="CG31" s="606"/>
      <c r="CH31" s="606"/>
      <c r="CI31" s="606"/>
      <c r="CJ31" s="606"/>
      <c r="CK31" s="606"/>
      <c r="CL31" s="606"/>
      <c r="CM31" s="606"/>
      <c r="CN31" s="606"/>
      <c r="CO31" s="606"/>
      <c r="CP31" s="606"/>
      <c r="CQ31" s="607"/>
      <c r="CR31" s="591">
        <v>1361749</v>
      </c>
      <c r="CS31" s="623"/>
      <c r="CT31" s="623"/>
      <c r="CU31" s="623"/>
      <c r="CV31" s="623"/>
      <c r="CW31" s="623"/>
      <c r="CX31" s="623"/>
      <c r="CY31" s="624"/>
      <c r="CZ31" s="625">
        <v>0.9</v>
      </c>
      <c r="DA31" s="626"/>
      <c r="DB31" s="626"/>
      <c r="DC31" s="627"/>
      <c r="DD31" s="600">
        <v>1326378</v>
      </c>
      <c r="DE31" s="623"/>
      <c r="DF31" s="623"/>
      <c r="DG31" s="623"/>
      <c r="DH31" s="623"/>
      <c r="DI31" s="623"/>
      <c r="DJ31" s="623"/>
      <c r="DK31" s="624"/>
      <c r="DL31" s="600">
        <v>1326378</v>
      </c>
      <c r="DM31" s="623"/>
      <c r="DN31" s="623"/>
      <c r="DO31" s="623"/>
      <c r="DP31" s="623"/>
      <c r="DQ31" s="623"/>
      <c r="DR31" s="623"/>
      <c r="DS31" s="623"/>
      <c r="DT31" s="623"/>
      <c r="DU31" s="623"/>
      <c r="DV31" s="624"/>
      <c r="DW31" s="596">
        <v>2.2999999999999998</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4357390</v>
      </c>
      <c r="S32" s="592"/>
      <c r="T32" s="592"/>
      <c r="U32" s="592"/>
      <c r="V32" s="592"/>
      <c r="W32" s="592"/>
      <c r="X32" s="592"/>
      <c r="Y32" s="593"/>
      <c r="Z32" s="594">
        <v>2.8</v>
      </c>
      <c r="AA32" s="594"/>
      <c r="AB32" s="594"/>
      <c r="AC32" s="594"/>
      <c r="AD32" s="595">
        <v>2915</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98.8</v>
      </c>
      <c r="BH32" s="659"/>
      <c r="BI32" s="659"/>
      <c r="BJ32" s="659"/>
      <c r="BK32" s="659"/>
      <c r="BL32" s="659"/>
      <c r="BM32" s="660">
        <v>92.5</v>
      </c>
      <c r="BN32" s="659"/>
      <c r="BO32" s="659"/>
      <c r="BP32" s="659"/>
      <c r="BQ32" s="661"/>
      <c r="BR32" s="658">
        <v>98.6</v>
      </c>
      <c r="BS32" s="659"/>
      <c r="BT32" s="659"/>
      <c r="BU32" s="659"/>
      <c r="BV32" s="659"/>
      <c r="BW32" s="659"/>
      <c r="BX32" s="660">
        <v>91.3</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6588110</v>
      </c>
      <c r="S33" s="592"/>
      <c r="T33" s="592"/>
      <c r="U33" s="592"/>
      <c r="V33" s="592"/>
      <c r="W33" s="592"/>
      <c r="X33" s="592"/>
      <c r="Y33" s="593"/>
      <c r="Z33" s="594">
        <v>4.2</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92140450</v>
      </c>
      <c r="CS33" s="623"/>
      <c r="CT33" s="623"/>
      <c r="CU33" s="623"/>
      <c r="CV33" s="623"/>
      <c r="CW33" s="623"/>
      <c r="CX33" s="623"/>
      <c r="CY33" s="624"/>
      <c r="CZ33" s="625">
        <v>60.9</v>
      </c>
      <c r="DA33" s="626"/>
      <c r="DB33" s="626"/>
      <c r="DC33" s="627"/>
      <c r="DD33" s="600">
        <v>31222245</v>
      </c>
      <c r="DE33" s="623"/>
      <c r="DF33" s="623"/>
      <c r="DG33" s="623"/>
      <c r="DH33" s="623"/>
      <c r="DI33" s="623"/>
      <c r="DJ33" s="623"/>
      <c r="DK33" s="624"/>
      <c r="DL33" s="600">
        <v>20465200</v>
      </c>
      <c r="DM33" s="623"/>
      <c r="DN33" s="623"/>
      <c r="DO33" s="623"/>
      <c r="DP33" s="623"/>
      <c r="DQ33" s="623"/>
      <c r="DR33" s="623"/>
      <c r="DS33" s="623"/>
      <c r="DT33" s="623"/>
      <c r="DU33" s="623"/>
      <c r="DV33" s="624"/>
      <c r="DW33" s="596">
        <v>35.299999999999997</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67264901</v>
      </c>
      <c r="CS34" s="592"/>
      <c r="CT34" s="592"/>
      <c r="CU34" s="592"/>
      <c r="CV34" s="592"/>
      <c r="CW34" s="592"/>
      <c r="CX34" s="592"/>
      <c r="CY34" s="593"/>
      <c r="CZ34" s="625">
        <v>44.5</v>
      </c>
      <c r="DA34" s="626"/>
      <c r="DB34" s="626"/>
      <c r="DC34" s="627"/>
      <c r="DD34" s="600">
        <v>11249884</v>
      </c>
      <c r="DE34" s="592"/>
      <c r="DF34" s="592"/>
      <c r="DG34" s="592"/>
      <c r="DH34" s="592"/>
      <c r="DI34" s="592"/>
      <c r="DJ34" s="592"/>
      <c r="DK34" s="593"/>
      <c r="DL34" s="600">
        <v>9113748</v>
      </c>
      <c r="DM34" s="592"/>
      <c r="DN34" s="592"/>
      <c r="DO34" s="592"/>
      <c r="DP34" s="592"/>
      <c r="DQ34" s="592"/>
      <c r="DR34" s="592"/>
      <c r="DS34" s="592"/>
      <c r="DT34" s="592"/>
      <c r="DU34" s="592"/>
      <c r="DV34" s="593"/>
      <c r="DW34" s="596">
        <v>15.7</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5370000</v>
      </c>
      <c r="S35" s="592"/>
      <c r="T35" s="592"/>
      <c r="U35" s="592"/>
      <c r="V35" s="592"/>
      <c r="W35" s="592"/>
      <c r="X35" s="592"/>
      <c r="Y35" s="593"/>
      <c r="Z35" s="594">
        <v>3.4</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12505310</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1313726</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1725426</v>
      </c>
      <c r="CS35" s="623"/>
      <c r="CT35" s="623"/>
      <c r="CU35" s="623"/>
      <c r="CV35" s="623"/>
      <c r="CW35" s="623"/>
      <c r="CX35" s="623"/>
      <c r="CY35" s="624"/>
      <c r="CZ35" s="625">
        <v>1.1000000000000001</v>
      </c>
      <c r="DA35" s="626"/>
      <c r="DB35" s="626"/>
      <c r="DC35" s="627"/>
      <c r="DD35" s="600">
        <v>1572419</v>
      </c>
      <c r="DE35" s="623"/>
      <c r="DF35" s="623"/>
      <c r="DG35" s="623"/>
      <c r="DH35" s="623"/>
      <c r="DI35" s="623"/>
      <c r="DJ35" s="623"/>
      <c r="DK35" s="624"/>
      <c r="DL35" s="600">
        <v>1572419</v>
      </c>
      <c r="DM35" s="623"/>
      <c r="DN35" s="623"/>
      <c r="DO35" s="623"/>
      <c r="DP35" s="623"/>
      <c r="DQ35" s="623"/>
      <c r="DR35" s="623"/>
      <c r="DS35" s="623"/>
      <c r="DT35" s="623"/>
      <c r="DU35" s="623"/>
      <c r="DV35" s="624"/>
      <c r="DW35" s="596">
        <v>2.7</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157186575</v>
      </c>
      <c r="S36" s="664"/>
      <c r="T36" s="664"/>
      <c r="U36" s="664"/>
      <c r="V36" s="664"/>
      <c r="W36" s="664"/>
      <c r="X36" s="664"/>
      <c r="Y36" s="665"/>
      <c r="Z36" s="666">
        <v>100</v>
      </c>
      <c r="AA36" s="666"/>
      <c r="AB36" s="666"/>
      <c r="AC36" s="666"/>
      <c r="AD36" s="667">
        <v>52529109</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4091928</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1052431</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5759150</v>
      </c>
      <c r="CS36" s="592"/>
      <c r="CT36" s="592"/>
      <c r="CU36" s="592"/>
      <c r="CV36" s="592"/>
      <c r="CW36" s="592"/>
      <c r="CX36" s="592"/>
      <c r="CY36" s="593"/>
      <c r="CZ36" s="625">
        <v>3.8</v>
      </c>
      <c r="DA36" s="626"/>
      <c r="DB36" s="626"/>
      <c r="DC36" s="627"/>
      <c r="DD36" s="600">
        <v>4702786</v>
      </c>
      <c r="DE36" s="592"/>
      <c r="DF36" s="592"/>
      <c r="DG36" s="592"/>
      <c r="DH36" s="592"/>
      <c r="DI36" s="592"/>
      <c r="DJ36" s="592"/>
      <c r="DK36" s="593"/>
      <c r="DL36" s="600">
        <v>1433191</v>
      </c>
      <c r="DM36" s="592"/>
      <c r="DN36" s="592"/>
      <c r="DO36" s="592"/>
      <c r="DP36" s="592"/>
      <c r="DQ36" s="592"/>
      <c r="DR36" s="592"/>
      <c r="DS36" s="592"/>
      <c r="DT36" s="592"/>
      <c r="DU36" s="592"/>
      <c r="DV36" s="593"/>
      <c r="DW36" s="596">
        <v>2.5</v>
      </c>
      <c r="DX36" s="621"/>
      <c r="DY36" s="621"/>
      <c r="DZ36" s="621"/>
      <c r="EA36" s="621"/>
      <c r="EB36" s="621"/>
      <c r="EC36" s="622"/>
    </row>
    <row r="37" spans="2:133" ht="11.25" customHeight="1">
      <c r="AQ37" s="670" t="s">
        <v>314</v>
      </c>
      <c r="AR37" s="671"/>
      <c r="AS37" s="671"/>
      <c r="AT37" s="671"/>
      <c r="AU37" s="671"/>
      <c r="AV37" s="671"/>
      <c r="AW37" s="671"/>
      <c r="AX37" s="671"/>
      <c r="AY37" s="672"/>
      <c r="AZ37" s="591">
        <v>384142</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40557</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187963</v>
      </c>
      <c r="CS37" s="623"/>
      <c r="CT37" s="623"/>
      <c r="CU37" s="623"/>
      <c r="CV37" s="623"/>
      <c r="CW37" s="623"/>
      <c r="CX37" s="623"/>
      <c r="CY37" s="624"/>
      <c r="CZ37" s="625">
        <v>0.1</v>
      </c>
      <c r="DA37" s="626"/>
      <c r="DB37" s="626"/>
      <c r="DC37" s="627"/>
      <c r="DD37" s="600">
        <v>187963</v>
      </c>
      <c r="DE37" s="623"/>
      <c r="DF37" s="623"/>
      <c r="DG37" s="623"/>
      <c r="DH37" s="623"/>
      <c r="DI37" s="623"/>
      <c r="DJ37" s="623"/>
      <c r="DK37" s="624"/>
      <c r="DL37" s="600">
        <v>187801</v>
      </c>
      <c r="DM37" s="623"/>
      <c r="DN37" s="623"/>
      <c r="DO37" s="623"/>
      <c r="DP37" s="623"/>
      <c r="DQ37" s="623"/>
      <c r="DR37" s="623"/>
      <c r="DS37" s="623"/>
      <c r="DT37" s="623"/>
      <c r="DU37" s="623"/>
      <c r="DV37" s="624"/>
      <c r="DW37" s="596">
        <v>0.3</v>
      </c>
      <c r="DX37" s="621"/>
      <c r="DY37" s="621"/>
      <c r="DZ37" s="621"/>
      <c r="EA37" s="621"/>
      <c r="EB37" s="621"/>
      <c r="EC37" s="622"/>
    </row>
    <row r="38" spans="2:133" ht="11.25" customHeight="1">
      <c r="AQ38" s="670" t="s">
        <v>317</v>
      </c>
      <c r="AR38" s="671"/>
      <c r="AS38" s="671"/>
      <c r="AT38" s="671"/>
      <c r="AU38" s="671"/>
      <c r="AV38" s="671"/>
      <c r="AW38" s="671"/>
      <c r="AX38" s="671"/>
      <c r="AY38" s="672"/>
      <c r="AZ38" s="591">
        <v>116636</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67874</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12121168</v>
      </c>
      <c r="CS38" s="592"/>
      <c r="CT38" s="592"/>
      <c r="CU38" s="592"/>
      <c r="CV38" s="592"/>
      <c r="CW38" s="592"/>
      <c r="CX38" s="592"/>
      <c r="CY38" s="593"/>
      <c r="CZ38" s="625">
        <v>8</v>
      </c>
      <c r="DA38" s="626"/>
      <c r="DB38" s="626"/>
      <c r="DC38" s="627"/>
      <c r="DD38" s="600">
        <v>11066086</v>
      </c>
      <c r="DE38" s="592"/>
      <c r="DF38" s="592"/>
      <c r="DG38" s="592"/>
      <c r="DH38" s="592"/>
      <c r="DI38" s="592"/>
      <c r="DJ38" s="592"/>
      <c r="DK38" s="593"/>
      <c r="DL38" s="600">
        <v>8345842</v>
      </c>
      <c r="DM38" s="592"/>
      <c r="DN38" s="592"/>
      <c r="DO38" s="592"/>
      <c r="DP38" s="592"/>
      <c r="DQ38" s="592"/>
      <c r="DR38" s="592"/>
      <c r="DS38" s="592"/>
      <c r="DT38" s="592"/>
      <c r="DU38" s="592"/>
      <c r="DV38" s="593"/>
      <c r="DW38" s="596">
        <v>14.4</v>
      </c>
      <c r="DX38" s="621"/>
      <c r="DY38" s="621"/>
      <c r="DZ38" s="621"/>
      <c r="EA38" s="621"/>
      <c r="EB38" s="621"/>
      <c r="EC38" s="622"/>
    </row>
    <row r="39" spans="2:133" ht="11.25" customHeight="1">
      <c r="AQ39" s="670" t="s">
        <v>320</v>
      </c>
      <c r="AR39" s="671"/>
      <c r="AS39" s="671"/>
      <c r="AT39" s="671"/>
      <c r="AU39" s="671"/>
      <c r="AV39" s="671"/>
      <c r="AW39" s="671"/>
      <c r="AX39" s="671"/>
      <c r="AY39" s="672"/>
      <c r="AZ39" s="591" t="s">
        <v>321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92</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2611595</v>
      </c>
      <c r="CS39" s="623"/>
      <c r="CT39" s="623"/>
      <c r="CU39" s="623"/>
      <c r="CV39" s="623"/>
      <c r="CW39" s="623"/>
      <c r="CX39" s="623"/>
      <c r="CY39" s="624"/>
      <c r="CZ39" s="625">
        <v>1.7</v>
      </c>
      <c r="DA39" s="626"/>
      <c r="DB39" s="626"/>
      <c r="DC39" s="627"/>
      <c r="DD39" s="600">
        <v>2597970</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1799778</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102</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2658210</v>
      </c>
      <c r="CS40" s="592"/>
      <c r="CT40" s="592"/>
      <c r="CU40" s="592"/>
      <c r="CV40" s="592"/>
      <c r="CW40" s="592"/>
      <c r="CX40" s="592"/>
      <c r="CY40" s="593"/>
      <c r="CZ40" s="625">
        <v>1.8</v>
      </c>
      <c r="DA40" s="626"/>
      <c r="DB40" s="626"/>
      <c r="DC40" s="627"/>
      <c r="DD40" s="600">
        <v>33100</v>
      </c>
      <c r="DE40" s="592"/>
      <c r="DF40" s="592"/>
      <c r="DG40" s="592"/>
      <c r="DH40" s="592"/>
      <c r="DI40" s="592"/>
      <c r="DJ40" s="592"/>
      <c r="DK40" s="593"/>
      <c r="DL40" s="600" t="s">
        <v>321</v>
      </c>
      <c r="DM40" s="592"/>
      <c r="DN40" s="592"/>
      <c r="DO40" s="592"/>
      <c r="DP40" s="592"/>
      <c r="DQ40" s="592"/>
      <c r="DR40" s="592"/>
      <c r="DS40" s="592"/>
      <c r="DT40" s="592"/>
      <c r="DU40" s="592"/>
      <c r="DV40" s="593"/>
      <c r="DW40" s="596" t="s">
        <v>321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6112826</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257</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13989034</v>
      </c>
      <c r="CS42" s="592"/>
      <c r="CT42" s="592"/>
      <c r="CU42" s="592"/>
      <c r="CV42" s="592"/>
      <c r="CW42" s="592"/>
      <c r="CX42" s="592"/>
      <c r="CY42" s="593"/>
      <c r="CZ42" s="625">
        <v>9.1999999999999993</v>
      </c>
      <c r="DA42" s="674"/>
      <c r="DB42" s="674"/>
      <c r="DC42" s="675"/>
      <c r="DD42" s="600">
        <v>4236285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360616</v>
      </c>
      <c r="CS43" s="623"/>
      <c r="CT43" s="623"/>
      <c r="CU43" s="623"/>
      <c r="CV43" s="623"/>
      <c r="CW43" s="623"/>
      <c r="CX43" s="623"/>
      <c r="CY43" s="624"/>
      <c r="CZ43" s="625">
        <v>0.2</v>
      </c>
      <c r="DA43" s="626"/>
      <c r="DB43" s="626"/>
      <c r="DC43" s="627"/>
      <c r="DD43" s="600">
        <v>360616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9634635</v>
      </c>
      <c r="CS44" s="592"/>
      <c r="CT44" s="592"/>
      <c r="CU44" s="592"/>
      <c r="CV44" s="592"/>
      <c r="CW44" s="592"/>
      <c r="CX44" s="592"/>
      <c r="CY44" s="593"/>
      <c r="CZ44" s="625">
        <v>6.4</v>
      </c>
      <c r="DA44" s="674"/>
      <c r="DB44" s="674"/>
      <c r="DC44" s="675"/>
      <c r="DD44" s="600">
        <v>3315353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5613431</v>
      </c>
      <c r="CS45" s="623"/>
      <c r="CT45" s="623"/>
      <c r="CU45" s="623"/>
      <c r="CV45" s="623"/>
      <c r="CW45" s="623"/>
      <c r="CX45" s="623"/>
      <c r="CY45" s="624"/>
      <c r="CZ45" s="625">
        <v>3.7</v>
      </c>
      <c r="DA45" s="626"/>
      <c r="DB45" s="626"/>
      <c r="DC45" s="627"/>
      <c r="DD45" s="600">
        <v>528627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3987667</v>
      </c>
      <c r="CS46" s="592"/>
      <c r="CT46" s="592"/>
      <c r="CU46" s="592"/>
      <c r="CV46" s="592"/>
      <c r="CW46" s="592"/>
      <c r="CX46" s="592"/>
      <c r="CY46" s="593"/>
      <c r="CZ46" s="625">
        <v>2.6</v>
      </c>
      <c r="DA46" s="674"/>
      <c r="DB46" s="674"/>
      <c r="DC46" s="675"/>
      <c r="DD46" s="600">
        <v>2767289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4354399</v>
      </c>
      <c r="CS47" s="623"/>
      <c r="CT47" s="623"/>
      <c r="CU47" s="623"/>
      <c r="CV47" s="623"/>
      <c r="CW47" s="623"/>
      <c r="CX47" s="623"/>
      <c r="CY47" s="624"/>
      <c r="CZ47" s="625">
        <v>2.9</v>
      </c>
      <c r="DA47" s="626"/>
      <c r="DB47" s="626"/>
      <c r="DC47" s="627"/>
      <c r="DD47" s="600">
        <v>920932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151234840</v>
      </c>
      <c r="CS49" s="659"/>
      <c r="CT49" s="659"/>
      <c r="CU49" s="659"/>
      <c r="CV49" s="659"/>
      <c r="CW49" s="659"/>
      <c r="CX49" s="659"/>
      <c r="CY49" s="686"/>
      <c r="CZ49" s="687">
        <v>100</v>
      </c>
      <c r="DA49" s="688"/>
      <c r="DB49" s="688"/>
      <c r="DC49" s="689"/>
      <c r="DD49" s="690">
        <v>65871360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U82" sqref="AU82:AY8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158240</v>
      </c>
      <c r="R7" s="721"/>
      <c r="S7" s="721"/>
      <c r="T7" s="721"/>
      <c r="U7" s="721"/>
      <c r="V7" s="721">
        <v>152296</v>
      </c>
      <c r="W7" s="721"/>
      <c r="X7" s="721"/>
      <c r="Y7" s="721"/>
      <c r="Z7" s="721"/>
      <c r="AA7" s="721">
        <v>5944</v>
      </c>
      <c r="AB7" s="721"/>
      <c r="AC7" s="721"/>
      <c r="AD7" s="721"/>
      <c r="AE7" s="722"/>
      <c r="AF7" s="723">
        <v>4656</v>
      </c>
      <c r="AG7" s="724"/>
      <c r="AH7" s="724"/>
      <c r="AI7" s="724"/>
      <c r="AJ7" s="725"/>
      <c r="AK7" s="760">
        <v>1357</v>
      </c>
      <c r="AL7" s="761"/>
      <c r="AM7" s="761"/>
      <c r="AN7" s="761"/>
      <c r="AO7" s="761"/>
      <c r="AP7" s="761">
        <v>83961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552</v>
      </c>
      <c r="BT7" s="765"/>
      <c r="BU7" s="765"/>
      <c r="BV7" s="765"/>
      <c r="BW7" s="765"/>
      <c r="BX7" s="765"/>
      <c r="BY7" s="765"/>
      <c r="BZ7" s="765"/>
      <c r="CA7" s="765"/>
      <c r="CB7" s="765"/>
      <c r="CC7" s="765"/>
      <c r="CD7" s="765"/>
      <c r="CE7" s="765"/>
      <c r="CF7" s="765"/>
      <c r="CG7" s="766"/>
      <c r="CH7" s="757">
        <v>75</v>
      </c>
      <c r="CI7" s="758"/>
      <c r="CJ7" s="758"/>
      <c r="CK7" s="758"/>
      <c r="CL7" s="759"/>
      <c r="CM7" s="757">
        <v>1433</v>
      </c>
      <c r="CN7" s="758"/>
      <c r="CO7" s="758"/>
      <c r="CP7" s="758"/>
      <c r="CQ7" s="759"/>
      <c r="CR7" s="757">
        <v>6</v>
      </c>
      <c r="CS7" s="758"/>
      <c r="CT7" s="758"/>
      <c r="CU7" s="758"/>
      <c r="CV7" s="759"/>
      <c r="CW7" s="757">
        <v>273</v>
      </c>
      <c r="CX7" s="758"/>
      <c r="CY7" s="758"/>
      <c r="CZ7" s="758"/>
      <c r="DA7" s="759"/>
      <c r="DB7" s="757">
        <v>2338</v>
      </c>
      <c r="DC7" s="758"/>
      <c r="DD7" s="758"/>
      <c r="DE7" s="758"/>
      <c r="DF7" s="759"/>
      <c r="DG7" s="757">
        <v>7837</v>
      </c>
      <c r="DH7" s="758"/>
      <c r="DI7" s="758"/>
      <c r="DJ7" s="758"/>
      <c r="DK7" s="759"/>
      <c r="DL7" s="757" t="s">
        <v>562</v>
      </c>
      <c r="DM7" s="758"/>
      <c r="DN7" s="758"/>
      <c r="DO7" s="758"/>
      <c r="DP7" s="759"/>
      <c r="DQ7" s="757">
        <v>5784</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v>
      </c>
      <c r="R8" s="745"/>
      <c r="S8" s="745"/>
      <c r="T8" s="745"/>
      <c r="U8" s="745"/>
      <c r="V8" s="745">
        <v>1</v>
      </c>
      <c r="W8" s="745"/>
      <c r="X8" s="745"/>
      <c r="Y8" s="745"/>
      <c r="Z8" s="745"/>
      <c r="AA8" s="745" t="s">
        <v>533</v>
      </c>
      <c r="AB8" s="745"/>
      <c r="AC8" s="745"/>
      <c r="AD8" s="745"/>
      <c r="AE8" s="746"/>
      <c r="AF8" s="747" t="s">
        <v>112</v>
      </c>
      <c r="AG8" s="748"/>
      <c r="AH8" s="748"/>
      <c r="AI8" s="748"/>
      <c r="AJ8" s="749"/>
      <c r="AK8" s="750" t="s">
        <v>534</v>
      </c>
      <c r="AL8" s="751"/>
      <c r="AM8" s="751"/>
      <c r="AN8" s="751"/>
      <c r="AO8" s="751"/>
      <c r="AP8" s="751" t="s">
        <v>535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559</v>
      </c>
      <c r="BT8" s="755"/>
      <c r="BU8" s="755"/>
      <c r="BV8" s="755"/>
      <c r="BW8" s="755"/>
      <c r="BX8" s="755"/>
      <c r="BY8" s="755"/>
      <c r="BZ8" s="755"/>
      <c r="CA8" s="755"/>
      <c r="CB8" s="755"/>
      <c r="CC8" s="755"/>
      <c r="CD8" s="755"/>
      <c r="CE8" s="755"/>
      <c r="CF8" s="755"/>
      <c r="CG8" s="756"/>
      <c r="CH8" s="767">
        <v>12</v>
      </c>
      <c r="CI8" s="768"/>
      <c r="CJ8" s="768"/>
      <c r="CK8" s="768"/>
      <c r="CL8" s="769"/>
      <c r="CM8" s="767">
        <v>72</v>
      </c>
      <c r="CN8" s="768"/>
      <c r="CO8" s="768"/>
      <c r="CP8" s="768"/>
      <c r="CQ8" s="769"/>
      <c r="CR8" s="767">
        <v>42</v>
      </c>
      <c r="CS8" s="768"/>
      <c r="CT8" s="768"/>
      <c r="CU8" s="768"/>
      <c r="CV8" s="769"/>
      <c r="CW8" s="767">
        <v>48</v>
      </c>
      <c r="CX8" s="768"/>
      <c r="CY8" s="768"/>
      <c r="CZ8" s="768"/>
      <c r="DA8" s="769"/>
      <c r="DB8" s="767" t="s">
        <v>562</v>
      </c>
      <c r="DC8" s="768"/>
      <c r="DD8" s="768"/>
      <c r="DE8" s="768"/>
      <c r="DF8" s="769"/>
      <c r="DG8" s="767" t="s">
        <v>562</v>
      </c>
      <c r="DH8" s="768"/>
      <c r="DI8" s="768"/>
      <c r="DJ8" s="768"/>
      <c r="DK8" s="769"/>
      <c r="DL8" s="767" t="s">
        <v>562</v>
      </c>
      <c r="DM8" s="768"/>
      <c r="DN8" s="768"/>
      <c r="DO8" s="768"/>
      <c r="DP8" s="769"/>
      <c r="DQ8" s="767" t="s">
        <v>562</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553</v>
      </c>
      <c r="BT9" s="755"/>
      <c r="BU9" s="755"/>
      <c r="BV9" s="755"/>
      <c r="BW9" s="755"/>
      <c r="BX9" s="755"/>
      <c r="BY9" s="755"/>
      <c r="BZ9" s="755"/>
      <c r="CA9" s="755"/>
      <c r="CB9" s="755"/>
      <c r="CC9" s="755"/>
      <c r="CD9" s="755"/>
      <c r="CE9" s="755"/>
      <c r="CF9" s="755"/>
      <c r="CG9" s="756"/>
      <c r="CH9" s="767">
        <v>5</v>
      </c>
      <c r="CI9" s="768"/>
      <c r="CJ9" s="768"/>
      <c r="CK9" s="768"/>
      <c r="CL9" s="769"/>
      <c r="CM9" s="767">
        <v>310</v>
      </c>
      <c r="CN9" s="768"/>
      <c r="CO9" s="768"/>
      <c r="CP9" s="768"/>
      <c r="CQ9" s="769"/>
      <c r="CR9" s="767">
        <v>300</v>
      </c>
      <c r="CS9" s="768"/>
      <c r="CT9" s="768"/>
      <c r="CU9" s="768"/>
      <c r="CV9" s="769"/>
      <c r="CW9" s="767">
        <v>41</v>
      </c>
      <c r="CX9" s="768"/>
      <c r="CY9" s="768"/>
      <c r="CZ9" s="768"/>
      <c r="DA9" s="769"/>
      <c r="DB9" s="767" t="s">
        <v>562</v>
      </c>
      <c r="DC9" s="768"/>
      <c r="DD9" s="768"/>
      <c r="DE9" s="768"/>
      <c r="DF9" s="769"/>
      <c r="DG9" s="767" t="s">
        <v>562</v>
      </c>
      <c r="DH9" s="768"/>
      <c r="DI9" s="768"/>
      <c r="DJ9" s="768"/>
      <c r="DK9" s="769"/>
      <c r="DL9" s="767" t="s">
        <v>562</v>
      </c>
      <c r="DM9" s="768"/>
      <c r="DN9" s="768"/>
      <c r="DO9" s="768"/>
      <c r="DP9" s="769"/>
      <c r="DQ9" s="767" t="s">
        <v>562</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560</v>
      </c>
      <c r="BT10" s="755"/>
      <c r="BU10" s="755"/>
      <c r="BV10" s="755"/>
      <c r="BW10" s="755"/>
      <c r="BX10" s="755"/>
      <c r="BY10" s="755"/>
      <c r="BZ10" s="755"/>
      <c r="CA10" s="755"/>
      <c r="CB10" s="755"/>
      <c r="CC10" s="755"/>
      <c r="CD10" s="755"/>
      <c r="CE10" s="755"/>
      <c r="CF10" s="755"/>
      <c r="CG10" s="756"/>
      <c r="CH10" s="767">
        <v>3</v>
      </c>
      <c r="CI10" s="768"/>
      <c r="CJ10" s="768"/>
      <c r="CK10" s="768"/>
      <c r="CL10" s="769"/>
      <c r="CM10" s="767">
        <v>104</v>
      </c>
      <c r="CN10" s="768"/>
      <c r="CO10" s="768"/>
      <c r="CP10" s="768"/>
      <c r="CQ10" s="769"/>
      <c r="CR10" s="767">
        <v>50</v>
      </c>
      <c r="CS10" s="768"/>
      <c r="CT10" s="768"/>
      <c r="CU10" s="768"/>
      <c r="CV10" s="769"/>
      <c r="CW10" s="767">
        <v>22</v>
      </c>
      <c r="CX10" s="768"/>
      <c r="CY10" s="768"/>
      <c r="CZ10" s="768"/>
      <c r="DA10" s="769"/>
      <c r="DB10" s="767" t="s">
        <v>562</v>
      </c>
      <c r="DC10" s="768"/>
      <c r="DD10" s="768"/>
      <c r="DE10" s="768"/>
      <c r="DF10" s="769"/>
      <c r="DG10" s="767" t="s">
        <v>562</v>
      </c>
      <c r="DH10" s="768"/>
      <c r="DI10" s="768"/>
      <c r="DJ10" s="768"/>
      <c r="DK10" s="769"/>
      <c r="DL10" s="767" t="s">
        <v>562</v>
      </c>
      <c r="DM10" s="768"/>
      <c r="DN10" s="768"/>
      <c r="DO10" s="768"/>
      <c r="DP10" s="769"/>
      <c r="DQ10" s="767" t="s">
        <v>562</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554</v>
      </c>
      <c r="BT11" s="755"/>
      <c r="BU11" s="755"/>
      <c r="BV11" s="755"/>
      <c r="BW11" s="755"/>
      <c r="BX11" s="755"/>
      <c r="BY11" s="755"/>
      <c r="BZ11" s="755"/>
      <c r="CA11" s="755"/>
      <c r="CB11" s="755"/>
      <c r="CC11" s="755"/>
      <c r="CD11" s="755"/>
      <c r="CE11" s="755"/>
      <c r="CF11" s="755"/>
      <c r="CG11" s="756"/>
      <c r="CH11" s="767">
        <v>8</v>
      </c>
      <c r="CI11" s="768"/>
      <c r="CJ11" s="768"/>
      <c r="CK11" s="768"/>
      <c r="CL11" s="769"/>
      <c r="CM11" s="767">
        <v>206</v>
      </c>
      <c r="CN11" s="768"/>
      <c r="CO11" s="768"/>
      <c r="CP11" s="768"/>
      <c r="CQ11" s="769"/>
      <c r="CR11" s="767">
        <v>33</v>
      </c>
      <c r="CS11" s="768"/>
      <c r="CT11" s="768"/>
      <c r="CU11" s="768"/>
      <c r="CV11" s="769"/>
      <c r="CW11" s="767" t="s">
        <v>533</v>
      </c>
      <c r="CX11" s="768"/>
      <c r="CY11" s="768"/>
      <c r="CZ11" s="768"/>
      <c r="DA11" s="769"/>
      <c r="DB11" s="767" t="s">
        <v>562</v>
      </c>
      <c r="DC11" s="768"/>
      <c r="DD11" s="768"/>
      <c r="DE11" s="768"/>
      <c r="DF11" s="769"/>
      <c r="DG11" s="767" t="s">
        <v>562</v>
      </c>
      <c r="DH11" s="768"/>
      <c r="DI11" s="768"/>
      <c r="DJ11" s="768"/>
      <c r="DK11" s="769"/>
      <c r="DL11" s="767" t="s">
        <v>562</v>
      </c>
      <c r="DM11" s="768"/>
      <c r="DN11" s="768"/>
      <c r="DO11" s="768"/>
      <c r="DP11" s="769"/>
      <c r="DQ11" s="767" t="s">
        <v>562</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555</v>
      </c>
      <c r="BT12" s="755"/>
      <c r="BU12" s="755"/>
      <c r="BV12" s="755"/>
      <c r="BW12" s="755"/>
      <c r="BX12" s="755"/>
      <c r="BY12" s="755"/>
      <c r="BZ12" s="755"/>
      <c r="CA12" s="755"/>
      <c r="CB12" s="755"/>
      <c r="CC12" s="755"/>
      <c r="CD12" s="755"/>
      <c r="CE12" s="755"/>
      <c r="CF12" s="755"/>
      <c r="CG12" s="756"/>
      <c r="CH12" s="767">
        <v>102</v>
      </c>
      <c r="CI12" s="768"/>
      <c r="CJ12" s="768"/>
      <c r="CK12" s="768"/>
      <c r="CL12" s="769"/>
      <c r="CM12" s="767">
        <v>133</v>
      </c>
      <c r="CN12" s="768"/>
      <c r="CO12" s="768"/>
      <c r="CP12" s="768"/>
      <c r="CQ12" s="769"/>
      <c r="CR12" s="767">
        <v>45</v>
      </c>
      <c r="CS12" s="768"/>
      <c r="CT12" s="768"/>
      <c r="CU12" s="768"/>
      <c r="CV12" s="769"/>
      <c r="CW12" s="767">
        <v>8</v>
      </c>
      <c r="CX12" s="768"/>
      <c r="CY12" s="768"/>
      <c r="CZ12" s="768"/>
      <c r="DA12" s="769"/>
      <c r="DB12" s="767" t="s">
        <v>562</v>
      </c>
      <c r="DC12" s="768"/>
      <c r="DD12" s="768"/>
      <c r="DE12" s="768"/>
      <c r="DF12" s="769"/>
      <c r="DG12" s="767" t="s">
        <v>562</v>
      </c>
      <c r="DH12" s="768"/>
      <c r="DI12" s="768"/>
      <c r="DJ12" s="768"/>
      <c r="DK12" s="769"/>
      <c r="DL12" s="767" t="s">
        <v>562</v>
      </c>
      <c r="DM12" s="768"/>
      <c r="DN12" s="768"/>
      <c r="DO12" s="768"/>
      <c r="DP12" s="769"/>
      <c r="DQ12" s="767" t="s">
        <v>562</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556</v>
      </c>
      <c r="BT13" s="755"/>
      <c r="BU13" s="755"/>
      <c r="BV13" s="755"/>
      <c r="BW13" s="755"/>
      <c r="BX13" s="755"/>
      <c r="BY13" s="755"/>
      <c r="BZ13" s="755"/>
      <c r="CA13" s="755"/>
      <c r="CB13" s="755"/>
      <c r="CC13" s="755"/>
      <c r="CD13" s="755"/>
      <c r="CE13" s="755"/>
      <c r="CF13" s="755"/>
      <c r="CG13" s="756"/>
      <c r="CH13" s="767">
        <v>4</v>
      </c>
      <c r="CI13" s="768"/>
      <c r="CJ13" s="768"/>
      <c r="CK13" s="768"/>
      <c r="CL13" s="769"/>
      <c r="CM13" s="767">
        <v>85</v>
      </c>
      <c r="CN13" s="768"/>
      <c r="CO13" s="768"/>
      <c r="CP13" s="768"/>
      <c r="CQ13" s="769"/>
      <c r="CR13" s="767">
        <v>5</v>
      </c>
      <c r="CS13" s="768"/>
      <c r="CT13" s="768"/>
      <c r="CU13" s="768"/>
      <c r="CV13" s="769"/>
      <c r="CW13" s="767" t="s">
        <v>533</v>
      </c>
      <c r="CX13" s="768"/>
      <c r="CY13" s="768"/>
      <c r="CZ13" s="768"/>
      <c r="DA13" s="769"/>
      <c r="DB13" s="767" t="s">
        <v>562</v>
      </c>
      <c r="DC13" s="768"/>
      <c r="DD13" s="768"/>
      <c r="DE13" s="768"/>
      <c r="DF13" s="769"/>
      <c r="DG13" s="767" t="s">
        <v>562</v>
      </c>
      <c r="DH13" s="768"/>
      <c r="DI13" s="768"/>
      <c r="DJ13" s="768"/>
      <c r="DK13" s="769"/>
      <c r="DL13" s="767" t="s">
        <v>562</v>
      </c>
      <c r="DM13" s="768"/>
      <c r="DN13" s="768"/>
      <c r="DO13" s="768"/>
      <c r="DP13" s="769"/>
      <c r="DQ13" s="767" t="s">
        <v>562</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557</v>
      </c>
      <c r="BT14" s="755"/>
      <c r="BU14" s="755"/>
      <c r="BV14" s="755"/>
      <c r="BW14" s="755"/>
      <c r="BX14" s="755"/>
      <c r="BY14" s="755"/>
      <c r="BZ14" s="755"/>
      <c r="CA14" s="755"/>
      <c r="CB14" s="755"/>
      <c r="CC14" s="755"/>
      <c r="CD14" s="755"/>
      <c r="CE14" s="755"/>
      <c r="CF14" s="755"/>
      <c r="CG14" s="756"/>
      <c r="CH14" s="767">
        <v>-4</v>
      </c>
      <c r="CI14" s="768"/>
      <c r="CJ14" s="768"/>
      <c r="CK14" s="768"/>
      <c r="CL14" s="769"/>
      <c r="CM14" s="767">
        <v>18</v>
      </c>
      <c r="CN14" s="768"/>
      <c r="CO14" s="768"/>
      <c r="CP14" s="768"/>
      <c r="CQ14" s="769"/>
      <c r="CR14" s="767">
        <v>5</v>
      </c>
      <c r="CS14" s="768"/>
      <c r="CT14" s="768"/>
      <c r="CU14" s="768"/>
      <c r="CV14" s="769"/>
      <c r="CW14" s="767" t="s">
        <v>533</v>
      </c>
      <c r="CX14" s="768"/>
      <c r="CY14" s="768"/>
      <c r="CZ14" s="768"/>
      <c r="DA14" s="769"/>
      <c r="DB14" s="767" t="s">
        <v>562</v>
      </c>
      <c r="DC14" s="768"/>
      <c r="DD14" s="768"/>
      <c r="DE14" s="768"/>
      <c r="DF14" s="769"/>
      <c r="DG14" s="767" t="s">
        <v>562</v>
      </c>
      <c r="DH14" s="768"/>
      <c r="DI14" s="768"/>
      <c r="DJ14" s="768"/>
      <c r="DK14" s="769"/>
      <c r="DL14" s="767" t="s">
        <v>562</v>
      </c>
      <c r="DM14" s="768"/>
      <c r="DN14" s="768"/>
      <c r="DO14" s="768"/>
      <c r="DP14" s="769"/>
      <c r="DQ14" s="767" t="s">
        <v>562</v>
      </c>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561</v>
      </c>
      <c r="BT15" s="755"/>
      <c r="BU15" s="755"/>
      <c r="BV15" s="755"/>
      <c r="BW15" s="755"/>
      <c r="BX15" s="755"/>
      <c r="BY15" s="755"/>
      <c r="BZ15" s="755"/>
      <c r="CA15" s="755"/>
      <c r="CB15" s="755"/>
      <c r="CC15" s="755"/>
      <c r="CD15" s="755"/>
      <c r="CE15" s="755"/>
      <c r="CF15" s="755"/>
      <c r="CG15" s="756"/>
      <c r="CH15" s="767">
        <v>-18</v>
      </c>
      <c r="CI15" s="768"/>
      <c r="CJ15" s="768"/>
      <c r="CK15" s="768"/>
      <c r="CL15" s="769"/>
      <c r="CM15" s="767">
        <v>331</v>
      </c>
      <c r="CN15" s="768"/>
      <c r="CO15" s="768"/>
      <c r="CP15" s="768"/>
      <c r="CQ15" s="769"/>
      <c r="CR15" s="767">
        <v>3</v>
      </c>
      <c r="CS15" s="768"/>
      <c r="CT15" s="768"/>
      <c r="CU15" s="768"/>
      <c r="CV15" s="769"/>
      <c r="CW15" s="767">
        <v>2</v>
      </c>
      <c r="CX15" s="768"/>
      <c r="CY15" s="768"/>
      <c r="CZ15" s="768"/>
      <c r="DA15" s="769"/>
      <c r="DB15" s="767" t="s">
        <v>562</v>
      </c>
      <c r="DC15" s="768"/>
      <c r="DD15" s="768"/>
      <c r="DE15" s="768"/>
      <c r="DF15" s="769"/>
      <c r="DG15" s="767" t="s">
        <v>562</v>
      </c>
      <c r="DH15" s="768"/>
      <c r="DI15" s="768"/>
      <c r="DJ15" s="768"/>
      <c r="DK15" s="769"/>
      <c r="DL15" s="767" t="s">
        <v>562</v>
      </c>
      <c r="DM15" s="768"/>
      <c r="DN15" s="768"/>
      <c r="DO15" s="768"/>
      <c r="DP15" s="769"/>
      <c r="DQ15" s="767" t="s">
        <v>562</v>
      </c>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t="s">
        <v>558</v>
      </c>
      <c r="BT16" s="755"/>
      <c r="BU16" s="755"/>
      <c r="BV16" s="755"/>
      <c r="BW16" s="755"/>
      <c r="BX16" s="755"/>
      <c r="BY16" s="755"/>
      <c r="BZ16" s="755"/>
      <c r="CA16" s="755"/>
      <c r="CB16" s="755"/>
      <c r="CC16" s="755"/>
      <c r="CD16" s="755"/>
      <c r="CE16" s="755"/>
      <c r="CF16" s="755"/>
      <c r="CG16" s="756"/>
      <c r="CH16" s="767">
        <v>-52</v>
      </c>
      <c r="CI16" s="768"/>
      <c r="CJ16" s="768"/>
      <c r="CK16" s="768"/>
      <c r="CL16" s="769"/>
      <c r="CM16" s="767">
        <v>513</v>
      </c>
      <c r="CN16" s="768"/>
      <c r="CO16" s="768"/>
      <c r="CP16" s="768"/>
      <c r="CQ16" s="769"/>
      <c r="CR16" s="767">
        <v>78</v>
      </c>
      <c r="CS16" s="768"/>
      <c r="CT16" s="768"/>
      <c r="CU16" s="768"/>
      <c r="CV16" s="769"/>
      <c r="CW16" s="767">
        <v>3</v>
      </c>
      <c r="CX16" s="768"/>
      <c r="CY16" s="768"/>
      <c r="CZ16" s="768"/>
      <c r="DA16" s="769"/>
      <c r="DB16" s="767" t="s">
        <v>562</v>
      </c>
      <c r="DC16" s="768"/>
      <c r="DD16" s="768"/>
      <c r="DE16" s="768"/>
      <c r="DF16" s="769"/>
      <c r="DG16" s="767" t="s">
        <v>562</v>
      </c>
      <c r="DH16" s="768"/>
      <c r="DI16" s="768"/>
      <c r="DJ16" s="768"/>
      <c r="DK16" s="769"/>
      <c r="DL16" s="767" t="s">
        <v>562</v>
      </c>
      <c r="DM16" s="768"/>
      <c r="DN16" s="768"/>
      <c r="DO16" s="768"/>
      <c r="DP16" s="769"/>
      <c r="DQ16" s="767" t="s">
        <v>562</v>
      </c>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158241</v>
      </c>
      <c r="R23" s="780"/>
      <c r="S23" s="780"/>
      <c r="T23" s="780"/>
      <c r="U23" s="780"/>
      <c r="V23" s="780">
        <v>152297</v>
      </c>
      <c r="W23" s="780"/>
      <c r="X23" s="780"/>
      <c r="Y23" s="780"/>
      <c r="Z23" s="780"/>
      <c r="AA23" s="780">
        <v>5944</v>
      </c>
      <c r="AB23" s="780"/>
      <c r="AC23" s="780"/>
      <c r="AD23" s="780"/>
      <c r="AE23" s="781"/>
      <c r="AF23" s="782">
        <v>4656</v>
      </c>
      <c r="AG23" s="780"/>
      <c r="AH23" s="780"/>
      <c r="AI23" s="780"/>
      <c r="AJ23" s="783"/>
      <c r="AK23" s="784"/>
      <c r="AL23" s="785"/>
      <c r="AM23" s="785"/>
      <c r="AN23" s="785"/>
      <c r="AO23" s="785"/>
      <c r="AP23" s="780">
        <v>83961</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28490</v>
      </c>
      <c r="R28" s="809"/>
      <c r="S28" s="809"/>
      <c r="T28" s="809"/>
      <c r="U28" s="809"/>
      <c r="V28" s="809">
        <v>27177</v>
      </c>
      <c r="W28" s="809"/>
      <c r="X28" s="809"/>
      <c r="Y28" s="809"/>
      <c r="Z28" s="809"/>
      <c r="AA28" s="809">
        <v>1314</v>
      </c>
      <c r="AB28" s="809"/>
      <c r="AC28" s="809"/>
      <c r="AD28" s="809"/>
      <c r="AE28" s="810"/>
      <c r="AF28" s="811">
        <v>1314</v>
      </c>
      <c r="AG28" s="809"/>
      <c r="AH28" s="809"/>
      <c r="AI28" s="809"/>
      <c r="AJ28" s="812"/>
      <c r="AK28" s="813">
        <v>1798</v>
      </c>
      <c r="AL28" s="804"/>
      <c r="AM28" s="804"/>
      <c r="AN28" s="804"/>
      <c r="AO28" s="804"/>
      <c r="AP28" s="804" t="s">
        <v>536</v>
      </c>
      <c r="AQ28" s="804"/>
      <c r="AR28" s="804"/>
      <c r="AS28" s="804"/>
      <c r="AT28" s="804"/>
      <c r="AU28" s="804" t="s">
        <v>535</v>
      </c>
      <c r="AV28" s="804"/>
      <c r="AW28" s="804"/>
      <c r="AX28" s="804"/>
      <c r="AY28" s="804"/>
      <c r="AZ28" s="805" t="s">
        <v>535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21392</v>
      </c>
      <c r="R29" s="745"/>
      <c r="S29" s="745"/>
      <c r="T29" s="745"/>
      <c r="U29" s="745"/>
      <c r="V29" s="745">
        <v>21183</v>
      </c>
      <c r="W29" s="745"/>
      <c r="X29" s="745"/>
      <c r="Y29" s="745"/>
      <c r="Z29" s="745"/>
      <c r="AA29" s="745">
        <v>209</v>
      </c>
      <c r="AB29" s="745"/>
      <c r="AC29" s="745"/>
      <c r="AD29" s="745"/>
      <c r="AE29" s="746"/>
      <c r="AF29" s="747">
        <v>209</v>
      </c>
      <c r="AG29" s="748"/>
      <c r="AH29" s="748"/>
      <c r="AI29" s="748"/>
      <c r="AJ29" s="749"/>
      <c r="AK29" s="816">
        <v>3053</v>
      </c>
      <c r="AL29" s="817"/>
      <c r="AM29" s="817"/>
      <c r="AN29" s="817"/>
      <c r="AO29" s="817"/>
      <c r="AP29" s="817" t="s">
        <v>535</v>
      </c>
      <c r="AQ29" s="817"/>
      <c r="AR29" s="817"/>
      <c r="AS29" s="817"/>
      <c r="AT29" s="817"/>
      <c r="AU29" s="817" t="s">
        <v>535</v>
      </c>
      <c r="AV29" s="817"/>
      <c r="AW29" s="817"/>
      <c r="AX29" s="817"/>
      <c r="AY29" s="817"/>
      <c r="AZ29" s="818" t="s">
        <v>537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2960</v>
      </c>
      <c r="R30" s="745"/>
      <c r="S30" s="745"/>
      <c r="T30" s="745"/>
      <c r="U30" s="745"/>
      <c r="V30" s="745">
        <v>2955</v>
      </c>
      <c r="W30" s="745"/>
      <c r="X30" s="745"/>
      <c r="Y30" s="745"/>
      <c r="Z30" s="745"/>
      <c r="AA30" s="745">
        <v>5</v>
      </c>
      <c r="AB30" s="745"/>
      <c r="AC30" s="745"/>
      <c r="AD30" s="745"/>
      <c r="AE30" s="746"/>
      <c r="AF30" s="747">
        <v>5</v>
      </c>
      <c r="AG30" s="748"/>
      <c r="AH30" s="748"/>
      <c r="AI30" s="748"/>
      <c r="AJ30" s="749"/>
      <c r="AK30" s="816">
        <v>557</v>
      </c>
      <c r="AL30" s="817"/>
      <c r="AM30" s="817"/>
      <c r="AN30" s="817"/>
      <c r="AO30" s="817"/>
      <c r="AP30" s="817" t="s">
        <v>535</v>
      </c>
      <c r="AQ30" s="817"/>
      <c r="AR30" s="817"/>
      <c r="AS30" s="817"/>
      <c r="AT30" s="817"/>
      <c r="AU30" s="817" t="s">
        <v>535</v>
      </c>
      <c r="AV30" s="817"/>
      <c r="AW30" s="817"/>
      <c r="AX30" s="817"/>
      <c r="AY30" s="817"/>
      <c r="AZ30" s="818" t="s">
        <v>535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7429</v>
      </c>
      <c r="R31" s="745"/>
      <c r="S31" s="745"/>
      <c r="T31" s="745"/>
      <c r="U31" s="745"/>
      <c r="V31" s="745">
        <v>6502</v>
      </c>
      <c r="W31" s="745"/>
      <c r="X31" s="745"/>
      <c r="Y31" s="745"/>
      <c r="Z31" s="745"/>
      <c r="AA31" s="745">
        <v>927</v>
      </c>
      <c r="AB31" s="745"/>
      <c r="AC31" s="745"/>
      <c r="AD31" s="745"/>
      <c r="AE31" s="746"/>
      <c r="AF31" s="747">
        <v>3188</v>
      </c>
      <c r="AG31" s="748"/>
      <c r="AH31" s="748"/>
      <c r="AI31" s="748"/>
      <c r="AJ31" s="749"/>
      <c r="AK31" s="816" t="s">
        <v>535</v>
      </c>
      <c r="AL31" s="817"/>
      <c r="AM31" s="817"/>
      <c r="AN31" s="817"/>
      <c r="AO31" s="817"/>
      <c r="AP31" s="817">
        <v>17040</v>
      </c>
      <c r="AQ31" s="817"/>
      <c r="AR31" s="817"/>
      <c r="AS31" s="817"/>
      <c r="AT31" s="817"/>
      <c r="AU31" s="817">
        <v>341</v>
      </c>
      <c r="AV31" s="817"/>
      <c r="AW31" s="817"/>
      <c r="AX31" s="817"/>
      <c r="AY31" s="817"/>
      <c r="AZ31" s="818" t="s">
        <v>535</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464</v>
      </c>
      <c r="R32" s="745"/>
      <c r="S32" s="745"/>
      <c r="T32" s="745"/>
      <c r="U32" s="745"/>
      <c r="V32" s="745">
        <v>444</v>
      </c>
      <c r="W32" s="745"/>
      <c r="X32" s="745"/>
      <c r="Y32" s="745"/>
      <c r="Z32" s="745"/>
      <c r="AA32" s="745">
        <v>20</v>
      </c>
      <c r="AB32" s="745"/>
      <c r="AC32" s="745"/>
      <c r="AD32" s="745"/>
      <c r="AE32" s="746"/>
      <c r="AF32" s="747">
        <v>20</v>
      </c>
      <c r="AG32" s="748"/>
      <c r="AH32" s="748"/>
      <c r="AI32" s="748"/>
      <c r="AJ32" s="749"/>
      <c r="AK32" s="816">
        <v>117</v>
      </c>
      <c r="AL32" s="817"/>
      <c r="AM32" s="817"/>
      <c r="AN32" s="817"/>
      <c r="AO32" s="817"/>
      <c r="AP32" s="817">
        <v>466</v>
      </c>
      <c r="AQ32" s="817"/>
      <c r="AR32" s="817"/>
      <c r="AS32" s="817"/>
      <c r="AT32" s="817"/>
      <c r="AU32" s="817">
        <v>266</v>
      </c>
      <c r="AV32" s="817"/>
      <c r="AW32" s="817"/>
      <c r="AX32" s="817"/>
      <c r="AY32" s="817"/>
      <c r="AZ32" s="818" t="s">
        <v>535</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12528</v>
      </c>
      <c r="R33" s="745"/>
      <c r="S33" s="745"/>
      <c r="T33" s="745"/>
      <c r="U33" s="745"/>
      <c r="V33" s="745">
        <v>10837</v>
      </c>
      <c r="W33" s="745"/>
      <c r="X33" s="745"/>
      <c r="Y33" s="745"/>
      <c r="Z33" s="745"/>
      <c r="AA33" s="745">
        <v>1692</v>
      </c>
      <c r="AB33" s="745"/>
      <c r="AC33" s="745"/>
      <c r="AD33" s="745"/>
      <c r="AE33" s="746"/>
      <c r="AF33" s="747">
        <v>1476</v>
      </c>
      <c r="AG33" s="748"/>
      <c r="AH33" s="748"/>
      <c r="AI33" s="748"/>
      <c r="AJ33" s="749"/>
      <c r="AK33" s="816">
        <v>3975</v>
      </c>
      <c r="AL33" s="817"/>
      <c r="AM33" s="817"/>
      <c r="AN33" s="817"/>
      <c r="AO33" s="817"/>
      <c r="AP33" s="817">
        <v>62423</v>
      </c>
      <c r="AQ33" s="817"/>
      <c r="AR33" s="817"/>
      <c r="AS33" s="817"/>
      <c r="AT33" s="817"/>
      <c r="AU33" s="817">
        <v>36518</v>
      </c>
      <c r="AV33" s="817"/>
      <c r="AW33" s="817"/>
      <c r="AX33" s="817"/>
      <c r="AY33" s="817"/>
      <c r="AZ33" s="818" t="s">
        <v>535</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217</v>
      </c>
      <c r="R34" s="745"/>
      <c r="S34" s="745"/>
      <c r="T34" s="745"/>
      <c r="U34" s="745"/>
      <c r="V34" s="745">
        <v>179</v>
      </c>
      <c r="W34" s="745"/>
      <c r="X34" s="745"/>
      <c r="Y34" s="745"/>
      <c r="Z34" s="745"/>
      <c r="AA34" s="745">
        <v>38</v>
      </c>
      <c r="AB34" s="745"/>
      <c r="AC34" s="745"/>
      <c r="AD34" s="745"/>
      <c r="AE34" s="746"/>
      <c r="AF34" s="747">
        <v>38</v>
      </c>
      <c r="AG34" s="748"/>
      <c r="AH34" s="748"/>
      <c r="AI34" s="748"/>
      <c r="AJ34" s="749"/>
      <c r="AK34" s="816">
        <v>117</v>
      </c>
      <c r="AL34" s="817"/>
      <c r="AM34" s="817"/>
      <c r="AN34" s="817"/>
      <c r="AO34" s="817"/>
      <c r="AP34" s="817">
        <v>2156</v>
      </c>
      <c r="AQ34" s="817"/>
      <c r="AR34" s="817"/>
      <c r="AS34" s="817"/>
      <c r="AT34" s="817"/>
      <c r="AU34" s="817">
        <v>1886</v>
      </c>
      <c r="AV34" s="817"/>
      <c r="AW34" s="817"/>
      <c r="AX34" s="817"/>
      <c r="AY34" s="817"/>
      <c r="AZ34" s="818" t="s">
        <v>535</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389</v>
      </c>
      <c r="C35" s="742"/>
      <c r="D35" s="742"/>
      <c r="E35" s="742"/>
      <c r="F35" s="742"/>
      <c r="G35" s="742"/>
      <c r="H35" s="742"/>
      <c r="I35" s="742"/>
      <c r="J35" s="742"/>
      <c r="K35" s="742"/>
      <c r="L35" s="742"/>
      <c r="M35" s="742"/>
      <c r="N35" s="742"/>
      <c r="O35" s="742"/>
      <c r="P35" s="743"/>
      <c r="Q35" s="744">
        <v>453</v>
      </c>
      <c r="R35" s="745"/>
      <c r="S35" s="745"/>
      <c r="T35" s="745"/>
      <c r="U35" s="745"/>
      <c r="V35" s="745">
        <v>444</v>
      </c>
      <c r="W35" s="745"/>
      <c r="X35" s="745"/>
      <c r="Y35" s="745"/>
      <c r="Z35" s="745"/>
      <c r="AA35" s="745">
        <v>10</v>
      </c>
      <c r="AB35" s="745"/>
      <c r="AC35" s="745"/>
      <c r="AD35" s="745"/>
      <c r="AE35" s="746"/>
      <c r="AF35" s="747">
        <v>67</v>
      </c>
      <c r="AG35" s="748"/>
      <c r="AH35" s="748"/>
      <c r="AI35" s="748"/>
      <c r="AJ35" s="749"/>
      <c r="AK35" s="816">
        <v>245</v>
      </c>
      <c r="AL35" s="817"/>
      <c r="AM35" s="817"/>
      <c r="AN35" s="817"/>
      <c r="AO35" s="817"/>
      <c r="AP35" s="817">
        <v>1750</v>
      </c>
      <c r="AQ35" s="817"/>
      <c r="AR35" s="817"/>
      <c r="AS35" s="817"/>
      <c r="AT35" s="817"/>
      <c r="AU35" s="817">
        <v>1749</v>
      </c>
      <c r="AV35" s="817"/>
      <c r="AW35" s="817"/>
      <c r="AX35" s="817"/>
      <c r="AY35" s="817"/>
      <c r="AZ35" s="818" t="s">
        <v>535</v>
      </c>
      <c r="BA35" s="818"/>
      <c r="BB35" s="818"/>
      <c r="BC35" s="818"/>
      <c r="BD35" s="818"/>
      <c r="BE35" s="814" t="s">
        <v>538</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6317</v>
      </c>
      <c r="AG63" s="828"/>
      <c r="AH63" s="828"/>
      <c r="AI63" s="828"/>
      <c r="AJ63" s="829"/>
      <c r="AK63" s="830"/>
      <c r="AL63" s="825"/>
      <c r="AM63" s="825"/>
      <c r="AN63" s="825"/>
      <c r="AO63" s="825"/>
      <c r="AP63" s="828">
        <v>83834</v>
      </c>
      <c r="AQ63" s="828"/>
      <c r="AR63" s="828"/>
      <c r="AS63" s="828"/>
      <c r="AT63" s="828"/>
      <c r="AU63" s="828">
        <v>40759</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394</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539</v>
      </c>
      <c r="C68" s="856"/>
      <c r="D68" s="856"/>
      <c r="E68" s="856"/>
      <c r="F68" s="856"/>
      <c r="G68" s="856"/>
      <c r="H68" s="856"/>
      <c r="I68" s="856"/>
      <c r="J68" s="856"/>
      <c r="K68" s="856"/>
      <c r="L68" s="856"/>
      <c r="M68" s="856"/>
      <c r="N68" s="856"/>
      <c r="O68" s="856"/>
      <c r="P68" s="857"/>
      <c r="Q68" s="858">
        <v>57</v>
      </c>
      <c r="R68" s="852"/>
      <c r="S68" s="852"/>
      <c r="T68" s="852"/>
      <c r="U68" s="852"/>
      <c r="V68" s="852">
        <v>56</v>
      </c>
      <c r="W68" s="852"/>
      <c r="X68" s="852"/>
      <c r="Y68" s="852"/>
      <c r="Z68" s="852"/>
      <c r="AA68" s="852">
        <v>1</v>
      </c>
      <c r="AB68" s="852"/>
      <c r="AC68" s="852"/>
      <c r="AD68" s="852"/>
      <c r="AE68" s="852"/>
      <c r="AF68" s="852">
        <v>1</v>
      </c>
      <c r="AG68" s="852"/>
      <c r="AH68" s="852"/>
      <c r="AI68" s="852"/>
      <c r="AJ68" s="852"/>
      <c r="AK68" s="852" t="s">
        <v>537</v>
      </c>
      <c r="AL68" s="852"/>
      <c r="AM68" s="852"/>
      <c r="AN68" s="852"/>
      <c r="AO68" s="852"/>
      <c r="AP68" s="852" t="s">
        <v>535</v>
      </c>
      <c r="AQ68" s="852"/>
      <c r="AR68" s="852"/>
      <c r="AS68" s="852"/>
      <c r="AT68" s="852"/>
      <c r="AU68" s="852" t="s">
        <v>535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541</v>
      </c>
      <c r="C69" s="860"/>
      <c r="D69" s="860"/>
      <c r="E69" s="860"/>
      <c r="F69" s="860"/>
      <c r="G69" s="860"/>
      <c r="H69" s="860"/>
      <c r="I69" s="860"/>
      <c r="J69" s="860"/>
      <c r="K69" s="860"/>
      <c r="L69" s="860"/>
      <c r="M69" s="860"/>
      <c r="N69" s="860"/>
      <c r="O69" s="860"/>
      <c r="P69" s="861"/>
      <c r="Q69" s="862">
        <v>336</v>
      </c>
      <c r="R69" s="817"/>
      <c r="S69" s="817"/>
      <c r="T69" s="817"/>
      <c r="U69" s="817"/>
      <c r="V69" s="817">
        <v>334</v>
      </c>
      <c r="W69" s="817"/>
      <c r="X69" s="817"/>
      <c r="Y69" s="817"/>
      <c r="Z69" s="817"/>
      <c r="AA69" s="817">
        <v>2</v>
      </c>
      <c r="AB69" s="817"/>
      <c r="AC69" s="817"/>
      <c r="AD69" s="817"/>
      <c r="AE69" s="817"/>
      <c r="AF69" s="817">
        <v>2</v>
      </c>
      <c r="AG69" s="817"/>
      <c r="AH69" s="817"/>
      <c r="AI69" s="817"/>
      <c r="AJ69" s="817"/>
      <c r="AK69" s="817">
        <v>60</v>
      </c>
      <c r="AL69" s="817"/>
      <c r="AM69" s="817"/>
      <c r="AN69" s="817"/>
      <c r="AO69" s="817"/>
      <c r="AP69" s="817">
        <v>1190</v>
      </c>
      <c r="AQ69" s="817"/>
      <c r="AR69" s="817"/>
      <c r="AS69" s="817"/>
      <c r="AT69" s="817"/>
      <c r="AU69" s="817">
        <v>269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540</v>
      </c>
      <c r="C70" s="860"/>
      <c r="D70" s="860"/>
      <c r="E70" s="860"/>
      <c r="F70" s="860"/>
      <c r="G70" s="860"/>
      <c r="H70" s="860"/>
      <c r="I70" s="860"/>
      <c r="J70" s="860"/>
      <c r="K70" s="860"/>
      <c r="L70" s="860"/>
      <c r="M70" s="860"/>
      <c r="N70" s="860"/>
      <c r="O70" s="860"/>
      <c r="P70" s="861"/>
      <c r="Q70" s="862">
        <v>1001</v>
      </c>
      <c r="R70" s="817"/>
      <c r="S70" s="817"/>
      <c r="T70" s="817"/>
      <c r="U70" s="817"/>
      <c r="V70" s="817">
        <v>989</v>
      </c>
      <c r="W70" s="817"/>
      <c r="X70" s="817"/>
      <c r="Y70" s="817"/>
      <c r="Z70" s="817"/>
      <c r="AA70" s="817">
        <v>12</v>
      </c>
      <c r="AB70" s="817"/>
      <c r="AC70" s="817"/>
      <c r="AD70" s="817"/>
      <c r="AE70" s="817"/>
      <c r="AF70" s="817">
        <v>12</v>
      </c>
      <c r="AG70" s="817"/>
      <c r="AH70" s="817"/>
      <c r="AI70" s="817"/>
      <c r="AJ70" s="817"/>
      <c r="AK70" s="817" t="s">
        <v>535</v>
      </c>
      <c r="AL70" s="817"/>
      <c r="AM70" s="817"/>
      <c r="AN70" s="817"/>
      <c r="AO70" s="817"/>
      <c r="AP70" s="817">
        <v>511</v>
      </c>
      <c r="AQ70" s="817"/>
      <c r="AR70" s="817"/>
      <c r="AS70" s="817"/>
      <c r="AT70" s="817"/>
      <c r="AU70" s="817">
        <v>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542</v>
      </c>
      <c r="C71" s="860"/>
      <c r="D71" s="860"/>
      <c r="E71" s="860"/>
      <c r="F71" s="860"/>
      <c r="G71" s="860"/>
      <c r="H71" s="860"/>
      <c r="I71" s="860"/>
      <c r="J71" s="860"/>
      <c r="K71" s="860"/>
      <c r="L71" s="860"/>
      <c r="M71" s="860"/>
      <c r="N71" s="860"/>
      <c r="O71" s="860"/>
      <c r="P71" s="861"/>
      <c r="Q71" s="862">
        <v>167</v>
      </c>
      <c r="R71" s="817"/>
      <c r="S71" s="817"/>
      <c r="T71" s="817"/>
      <c r="U71" s="817"/>
      <c r="V71" s="817">
        <v>159</v>
      </c>
      <c r="W71" s="817"/>
      <c r="X71" s="817"/>
      <c r="Y71" s="817"/>
      <c r="Z71" s="817"/>
      <c r="AA71" s="817">
        <v>8</v>
      </c>
      <c r="AB71" s="817"/>
      <c r="AC71" s="817"/>
      <c r="AD71" s="817"/>
      <c r="AE71" s="817"/>
      <c r="AF71" s="817">
        <v>8</v>
      </c>
      <c r="AG71" s="817"/>
      <c r="AH71" s="817"/>
      <c r="AI71" s="817"/>
      <c r="AJ71" s="817"/>
      <c r="AK71" s="817">
        <v>42</v>
      </c>
      <c r="AL71" s="817"/>
      <c r="AM71" s="817"/>
      <c r="AN71" s="817"/>
      <c r="AO71" s="817"/>
      <c r="AP71" s="817" t="s">
        <v>535</v>
      </c>
      <c r="AQ71" s="817"/>
      <c r="AR71" s="817"/>
      <c r="AS71" s="817"/>
      <c r="AT71" s="817"/>
      <c r="AU71" s="817" t="s">
        <v>535</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543</v>
      </c>
      <c r="C72" s="860"/>
      <c r="D72" s="860"/>
      <c r="E72" s="860"/>
      <c r="F72" s="860"/>
      <c r="G72" s="860"/>
      <c r="H72" s="860"/>
      <c r="I72" s="860"/>
      <c r="J72" s="860"/>
      <c r="K72" s="860"/>
      <c r="L72" s="860"/>
      <c r="M72" s="860"/>
      <c r="N72" s="860"/>
      <c r="O72" s="860"/>
      <c r="P72" s="861"/>
      <c r="Q72" s="862">
        <v>376</v>
      </c>
      <c r="R72" s="817"/>
      <c r="S72" s="817"/>
      <c r="T72" s="817"/>
      <c r="U72" s="817"/>
      <c r="V72" s="817">
        <v>289</v>
      </c>
      <c r="W72" s="817"/>
      <c r="X72" s="817"/>
      <c r="Y72" s="817"/>
      <c r="Z72" s="817"/>
      <c r="AA72" s="817">
        <v>87</v>
      </c>
      <c r="AB72" s="817"/>
      <c r="AC72" s="817"/>
      <c r="AD72" s="817"/>
      <c r="AE72" s="817"/>
      <c r="AF72" s="817">
        <v>87</v>
      </c>
      <c r="AG72" s="817"/>
      <c r="AH72" s="817"/>
      <c r="AI72" s="817"/>
      <c r="AJ72" s="817"/>
      <c r="AK72" s="817" t="s">
        <v>535</v>
      </c>
      <c r="AL72" s="817"/>
      <c r="AM72" s="817"/>
      <c r="AN72" s="817"/>
      <c r="AO72" s="817"/>
      <c r="AP72" s="817" t="s">
        <v>535</v>
      </c>
      <c r="AQ72" s="817"/>
      <c r="AR72" s="817"/>
      <c r="AS72" s="817"/>
      <c r="AT72" s="817"/>
      <c r="AU72" s="817" t="s">
        <v>535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544</v>
      </c>
      <c r="C73" s="860"/>
      <c r="D73" s="860"/>
      <c r="E73" s="860"/>
      <c r="F73" s="860"/>
      <c r="G73" s="860"/>
      <c r="H73" s="860"/>
      <c r="I73" s="860"/>
      <c r="J73" s="860"/>
      <c r="K73" s="860"/>
      <c r="L73" s="860"/>
      <c r="M73" s="860"/>
      <c r="N73" s="860"/>
      <c r="O73" s="860"/>
      <c r="P73" s="861"/>
      <c r="Q73" s="862">
        <v>11109</v>
      </c>
      <c r="R73" s="817"/>
      <c r="S73" s="817"/>
      <c r="T73" s="817"/>
      <c r="U73" s="817"/>
      <c r="V73" s="817">
        <v>10768</v>
      </c>
      <c r="W73" s="817"/>
      <c r="X73" s="817"/>
      <c r="Y73" s="817"/>
      <c r="Z73" s="817"/>
      <c r="AA73" s="817">
        <v>341</v>
      </c>
      <c r="AB73" s="817"/>
      <c r="AC73" s="817"/>
      <c r="AD73" s="817"/>
      <c r="AE73" s="817"/>
      <c r="AF73" s="817" t="s">
        <v>535</v>
      </c>
      <c r="AG73" s="817"/>
      <c r="AH73" s="817"/>
      <c r="AI73" s="817"/>
      <c r="AJ73" s="817"/>
      <c r="AK73" s="817">
        <v>2209</v>
      </c>
      <c r="AL73" s="817"/>
      <c r="AM73" s="817"/>
      <c r="AN73" s="817"/>
      <c r="AO73" s="817"/>
      <c r="AP73" s="817" t="s">
        <v>535</v>
      </c>
      <c r="AQ73" s="817"/>
      <c r="AR73" s="817"/>
      <c r="AS73" s="817"/>
      <c r="AT73" s="817"/>
      <c r="AU73" s="817" t="s">
        <v>535</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545</v>
      </c>
      <c r="C74" s="860"/>
      <c r="D74" s="860"/>
      <c r="E74" s="860"/>
      <c r="F74" s="860"/>
      <c r="G74" s="860"/>
      <c r="H74" s="860"/>
      <c r="I74" s="860"/>
      <c r="J74" s="860"/>
      <c r="K74" s="860"/>
      <c r="L74" s="860"/>
      <c r="M74" s="860"/>
      <c r="N74" s="860"/>
      <c r="O74" s="860"/>
      <c r="P74" s="861"/>
      <c r="Q74" s="862">
        <v>1420</v>
      </c>
      <c r="R74" s="817"/>
      <c r="S74" s="817"/>
      <c r="T74" s="817"/>
      <c r="U74" s="817"/>
      <c r="V74" s="817">
        <v>1419</v>
      </c>
      <c r="W74" s="817"/>
      <c r="X74" s="817"/>
      <c r="Y74" s="817"/>
      <c r="Z74" s="817"/>
      <c r="AA74" s="817">
        <v>1</v>
      </c>
      <c r="AB74" s="817"/>
      <c r="AC74" s="817"/>
      <c r="AD74" s="817"/>
      <c r="AE74" s="817"/>
      <c r="AF74" s="817" t="s">
        <v>563</v>
      </c>
      <c r="AG74" s="817"/>
      <c r="AH74" s="817"/>
      <c r="AI74" s="817"/>
      <c r="AJ74" s="817"/>
      <c r="AK74" s="817" t="s">
        <v>564</v>
      </c>
      <c r="AL74" s="817"/>
      <c r="AM74" s="817"/>
      <c r="AN74" s="817"/>
      <c r="AO74" s="817"/>
      <c r="AP74" s="817" t="s">
        <v>564</v>
      </c>
      <c r="AQ74" s="817"/>
      <c r="AR74" s="817"/>
      <c r="AS74" s="817"/>
      <c r="AT74" s="817"/>
      <c r="AU74" s="817" t="s">
        <v>565</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546</v>
      </c>
      <c r="C75" s="860"/>
      <c r="D75" s="860"/>
      <c r="E75" s="860"/>
      <c r="F75" s="860"/>
      <c r="G75" s="860"/>
      <c r="H75" s="860"/>
      <c r="I75" s="860"/>
      <c r="J75" s="860"/>
      <c r="K75" s="860"/>
      <c r="L75" s="860"/>
      <c r="M75" s="860"/>
      <c r="N75" s="860"/>
      <c r="O75" s="860"/>
      <c r="P75" s="861"/>
      <c r="Q75" s="865">
        <v>2</v>
      </c>
      <c r="R75" s="866"/>
      <c r="S75" s="866"/>
      <c r="T75" s="866"/>
      <c r="U75" s="816"/>
      <c r="V75" s="867" t="s">
        <v>535</v>
      </c>
      <c r="W75" s="866"/>
      <c r="X75" s="866"/>
      <c r="Y75" s="866"/>
      <c r="Z75" s="816"/>
      <c r="AA75" s="867">
        <v>2</v>
      </c>
      <c r="AB75" s="866"/>
      <c r="AC75" s="866"/>
      <c r="AD75" s="866"/>
      <c r="AE75" s="816"/>
      <c r="AF75" s="867" t="s">
        <v>564</v>
      </c>
      <c r="AG75" s="866"/>
      <c r="AH75" s="866"/>
      <c r="AI75" s="866"/>
      <c r="AJ75" s="816"/>
      <c r="AK75" s="867" t="s">
        <v>565</v>
      </c>
      <c r="AL75" s="866"/>
      <c r="AM75" s="866"/>
      <c r="AN75" s="866"/>
      <c r="AO75" s="816"/>
      <c r="AP75" s="867" t="s">
        <v>564</v>
      </c>
      <c r="AQ75" s="866"/>
      <c r="AR75" s="866"/>
      <c r="AS75" s="866"/>
      <c r="AT75" s="816"/>
      <c r="AU75" s="867" t="s">
        <v>565</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547</v>
      </c>
      <c r="C76" s="860"/>
      <c r="D76" s="860"/>
      <c r="E76" s="860"/>
      <c r="F76" s="860"/>
      <c r="G76" s="860"/>
      <c r="H76" s="860"/>
      <c r="I76" s="860"/>
      <c r="J76" s="860"/>
      <c r="K76" s="860"/>
      <c r="L76" s="860"/>
      <c r="M76" s="860"/>
      <c r="N76" s="860"/>
      <c r="O76" s="860"/>
      <c r="P76" s="861"/>
      <c r="Q76" s="865">
        <v>39</v>
      </c>
      <c r="R76" s="866"/>
      <c r="S76" s="866"/>
      <c r="T76" s="866"/>
      <c r="U76" s="816"/>
      <c r="V76" s="867">
        <v>38</v>
      </c>
      <c r="W76" s="866"/>
      <c r="X76" s="866"/>
      <c r="Y76" s="866"/>
      <c r="Z76" s="816"/>
      <c r="AA76" s="867">
        <v>1</v>
      </c>
      <c r="AB76" s="866"/>
      <c r="AC76" s="866"/>
      <c r="AD76" s="866"/>
      <c r="AE76" s="816"/>
      <c r="AF76" s="867" t="s">
        <v>563</v>
      </c>
      <c r="AG76" s="866"/>
      <c r="AH76" s="866"/>
      <c r="AI76" s="866"/>
      <c r="AJ76" s="816"/>
      <c r="AK76" s="867" t="s">
        <v>564</v>
      </c>
      <c r="AL76" s="866"/>
      <c r="AM76" s="866"/>
      <c r="AN76" s="866"/>
      <c r="AO76" s="816"/>
      <c r="AP76" s="867" t="s">
        <v>563</v>
      </c>
      <c r="AQ76" s="866"/>
      <c r="AR76" s="866"/>
      <c r="AS76" s="866"/>
      <c r="AT76" s="816"/>
      <c r="AU76" s="867" t="s">
        <v>565</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548</v>
      </c>
      <c r="C77" s="860"/>
      <c r="D77" s="860"/>
      <c r="E77" s="860"/>
      <c r="F77" s="860"/>
      <c r="G77" s="860"/>
      <c r="H77" s="860"/>
      <c r="I77" s="860"/>
      <c r="J77" s="860"/>
      <c r="K77" s="860"/>
      <c r="L77" s="860"/>
      <c r="M77" s="860"/>
      <c r="N77" s="860"/>
      <c r="O77" s="860"/>
      <c r="P77" s="861"/>
      <c r="Q77" s="865">
        <v>13</v>
      </c>
      <c r="R77" s="866"/>
      <c r="S77" s="866"/>
      <c r="T77" s="866"/>
      <c r="U77" s="816"/>
      <c r="V77" s="867">
        <v>12</v>
      </c>
      <c r="W77" s="866"/>
      <c r="X77" s="866"/>
      <c r="Y77" s="866"/>
      <c r="Z77" s="816"/>
      <c r="AA77" s="867">
        <v>1</v>
      </c>
      <c r="AB77" s="866"/>
      <c r="AC77" s="866"/>
      <c r="AD77" s="866"/>
      <c r="AE77" s="816"/>
      <c r="AF77" s="867" t="s">
        <v>563</v>
      </c>
      <c r="AG77" s="866"/>
      <c r="AH77" s="866"/>
      <c r="AI77" s="866"/>
      <c r="AJ77" s="816"/>
      <c r="AK77" s="867" t="s">
        <v>565</v>
      </c>
      <c r="AL77" s="866"/>
      <c r="AM77" s="866"/>
      <c r="AN77" s="866"/>
      <c r="AO77" s="816"/>
      <c r="AP77" s="867" t="s">
        <v>566</v>
      </c>
      <c r="AQ77" s="866"/>
      <c r="AR77" s="866"/>
      <c r="AS77" s="866"/>
      <c r="AT77" s="816"/>
      <c r="AU77" s="867" t="s">
        <v>565</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549</v>
      </c>
      <c r="C78" s="860"/>
      <c r="D78" s="860"/>
      <c r="E78" s="860"/>
      <c r="F78" s="860"/>
      <c r="G78" s="860"/>
      <c r="H78" s="860"/>
      <c r="I78" s="860"/>
      <c r="J78" s="860"/>
      <c r="K78" s="860"/>
      <c r="L78" s="860"/>
      <c r="M78" s="860"/>
      <c r="N78" s="860"/>
      <c r="O78" s="860"/>
      <c r="P78" s="861"/>
      <c r="Q78" s="862">
        <v>821</v>
      </c>
      <c r="R78" s="817"/>
      <c r="S78" s="817"/>
      <c r="T78" s="817"/>
      <c r="U78" s="817"/>
      <c r="V78" s="817">
        <v>781</v>
      </c>
      <c r="W78" s="817"/>
      <c r="X78" s="817"/>
      <c r="Y78" s="817"/>
      <c r="Z78" s="817"/>
      <c r="AA78" s="817">
        <v>40</v>
      </c>
      <c r="AB78" s="817"/>
      <c r="AC78" s="817"/>
      <c r="AD78" s="817"/>
      <c r="AE78" s="817"/>
      <c r="AF78" s="817">
        <v>40</v>
      </c>
      <c r="AG78" s="817"/>
      <c r="AH78" s="817"/>
      <c r="AI78" s="817"/>
      <c r="AJ78" s="817"/>
      <c r="AK78" s="817">
        <v>1</v>
      </c>
      <c r="AL78" s="817"/>
      <c r="AM78" s="817"/>
      <c r="AN78" s="817"/>
      <c r="AO78" s="817"/>
      <c r="AP78" s="817" t="s">
        <v>566</v>
      </c>
      <c r="AQ78" s="817"/>
      <c r="AR78" s="817"/>
      <c r="AS78" s="817"/>
      <c r="AT78" s="817"/>
      <c r="AU78" s="817" t="s">
        <v>565</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550</v>
      </c>
      <c r="C79" s="860"/>
      <c r="D79" s="860"/>
      <c r="E79" s="860"/>
      <c r="F79" s="860"/>
      <c r="G79" s="860"/>
      <c r="H79" s="860"/>
      <c r="I79" s="860"/>
      <c r="J79" s="860"/>
      <c r="K79" s="860"/>
      <c r="L79" s="860"/>
      <c r="M79" s="860"/>
      <c r="N79" s="860"/>
      <c r="O79" s="860"/>
      <c r="P79" s="861"/>
      <c r="Q79" s="862">
        <v>240924</v>
      </c>
      <c r="R79" s="817"/>
      <c r="S79" s="817"/>
      <c r="T79" s="817"/>
      <c r="U79" s="817"/>
      <c r="V79" s="817">
        <v>229430</v>
      </c>
      <c r="W79" s="817"/>
      <c r="X79" s="817"/>
      <c r="Y79" s="817"/>
      <c r="Z79" s="817"/>
      <c r="AA79" s="817">
        <v>11494</v>
      </c>
      <c r="AB79" s="817"/>
      <c r="AC79" s="817"/>
      <c r="AD79" s="817"/>
      <c r="AE79" s="817"/>
      <c r="AF79" s="817">
        <v>11494</v>
      </c>
      <c r="AG79" s="817"/>
      <c r="AH79" s="817"/>
      <c r="AI79" s="817"/>
      <c r="AJ79" s="817"/>
      <c r="AK79" s="817">
        <v>2244</v>
      </c>
      <c r="AL79" s="817"/>
      <c r="AM79" s="817"/>
      <c r="AN79" s="817"/>
      <c r="AO79" s="817"/>
      <c r="AP79" s="817" t="s">
        <v>565</v>
      </c>
      <c r="AQ79" s="817"/>
      <c r="AR79" s="817"/>
      <c r="AS79" s="817"/>
      <c r="AT79" s="817"/>
      <c r="AU79" s="817" t="s">
        <v>565</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551</v>
      </c>
      <c r="C80" s="860"/>
      <c r="D80" s="860"/>
      <c r="E80" s="860"/>
      <c r="F80" s="860"/>
      <c r="G80" s="860"/>
      <c r="H80" s="860"/>
      <c r="I80" s="860"/>
      <c r="J80" s="860"/>
      <c r="K80" s="860"/>
      <c r="L80" s="860"/>
      <c r="M80" s="860"/>
      <c r="N80" s="860"/>
      <c r="O80" s="860"/>
      <c r="P80" s="861"/>
      <c r="Q80" s="862">
        <v>3620</v>
      </c>
      <c r="R80" s="817"/>
      <c r="S80" s="817"/>
      <c r="T80" s="817"/>
      <c r="U80" s="817"/>
      <c r="V80" s="817">
        <v>3484</v>
      </c>
      <c r="W80" s="817"/>
      <c r="X80" s="817"/>
      <c r="Y80" s="817"/>
      <c r="Z80" s="817"/>
      <c r="AA80" s="817">
        <v>136</v>
      </c>
      <c r="AB80" s="817"/>
      <c r="AC80" s="817"/>
      <c r="AD80" s="817"/>
      <c r="AE80" s="817"/>
      <c r="AF80" s="817">
        <v>7770</v>
      </c>
      <c r="AG80" s="817"/>
      <c r="AH80" s="817"/>
      <c r="AI80" s="817"/>
      <c r="AJ80" s="817"/>
      <c r="AK80" s="817" t="s">
        <v>535</v>
      </c>
      <c r="AL80" s="817"/>
      <c r="AM80" s="817"/>
      <c r="AN80" s="817"/>
      <c r="AO80" s="817"/>
      <c r="AP80" s="817">
        <v>1085</v>
      </c>
      <c r="AQ80" s="817"/>
      <c r="AR80" s="817"/>
      <c r="AS80" s="817"/>
      <c r="AT80" s="817"/>
      <c r="AU80" s="817" t="s">
        <v>565</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19414</v>
      </c>
      <c r="AG88" s="828"/>
      <c r="AH88" s="828"/>
      <c r="AI88" s="828"/>
      <c r="AJ88" s="828"/>
      <c r="AK88" s="825"/>
      <c r="AL88" s="825"/>
      <c r="AM88" s="825"/>
      <c r="AN88" s="825"/>
      <c r="AO88" s="825"/>
      <c r="AP88" s="828">
        <v>2786</v>
      </c>
      <c r="AQ88" s="828"/>
      <c r="AR88" s="828"/>
      <c r="AS88" s="828"/>
      <c r="AT88" s="828"/>
      <c r="AU88" s="828">
        <v>278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567</v>
      </c>
      <c r="CS102" s="836"/>
      <c r="CT102" s="836"/>
      <c r="CU102" s="836"/>
      <c r="CV102" s="879"/>
      <c r="CW102" s="878">
        <v>397</v>
      </c>
      <c r="CX102" s="836"/>
      <c r="CY102" s="836"/>
      <c r="CZ102" s="836"/>
      <c r="DA102" s="879"/>
      <c r="DB102" s="878">
        <v>2338</v>
      </c>
      <c r="DC102" s="836"/>
      <c r="DD102" s="836"/>
      <c r="DE102" s="836"/>
      <c r="DF102" s="879"/>
      <c r="DG102" s="878">
        <v>7837</v>
      </c>
      <c r="DH102" s="836"/>
      <c r="DI102" s="836"/>
      <c r="DJ102" s="836"/>
      <c r="DK102" s="879"/>
      <c r="DL102" s="878"/>
      <c r="DM102" s="836"/>
      <c r="DN102" s="836"/>
      <c r="DO102" s="836"/>
      <c r="DP102" s="879"/>
      <c r="DQ102" s="878">
        <v>5784</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286</v>
      </c>
      <c r="AG109" s="881"/>
      <c r="AH109" s="881"/>
      <c r="AI109" s="881"/>
      <c r="AJ109" s="882"/>
      <c r="AK109" s="880" t="s">
        <v>285</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286</v>
      </c>
      <c r="BW109" s="881"/>
      <c r="BX109" s="881"/>
      <c r="BY109" s="881"/>
      <c r="BZ109" s="882"/>
      <c r="CA109" s="880" t="s">
        <v>285</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286</v>
      </c>
      <c r="DM109" s="881"/>
      <c r="DN109" s="881"/>
      <c r="DO109" s="881"/>
      <c r="DP109" s="882"/>
      <c r="DQ109" s="880" t="s">
        <v>285</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9604694</v>
      </c>
      <c r="AB110" s="888"/>
      <c r="AC110" s="888"/>
      <c r="AD110" s="888"/>
      <c r="AE110" s="889"/>
      <c r="AF110" s="890">
        <v>9590472</v>
      </c>
      <c r="AG110" s="888"/>
      <c r="AH110" s="888"/>
      <c r="AI110" s="888"/>
      <c r="AJ110" s="889"/>
      <c r="AK110" s="890">
        <v>9095835</v>
      </c>
      <c r="AL110" s="888"/>
      <c r="AM110" s="888"/>
      <c r="AN110" s="888"/>
      <c r="AO110" s="889"/>
      <c r="AP110" s="891">
        <v>18.600000000000001</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87225363</v>
      </c>
      <c r="BR110" s="925"/>
      <c r="BS110" s="925"/>
      <c r="BT110" s="925"/>
      <c r="BU110" s="925"/>
      <c r="BV110" s="925">
        <v>85723646</v>
      </c>
      <c r="BW110" s="925"/>
      <c r="BX110" s="925"/>
      <c r="BY110" s="925"/>
      <c r="BZ110" s="925"/>
      <c r="CA110" s="925">
        <v>83961474</v>
      </c>
      <c r="CB110" s="925"/>
      <c r="CC110" s="925"/>
      <c r="CD110" s="925"/>
      <c r="CE110" s="925"/>
      <c r="CF110" s="939">
        <v>171.9</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v>750373</v>
      </c>
      <c r="BR111" s="918"/>
      <c r="BS111" s="918"/>
      <c r="BT111" s="918"/>
      <c r="BU111" s="918"/>
      <c r="BV111" s="918">
        <v>144601</v>
      </c>
      <c r="BW111" s="918"/>
      <c r="BX111" s="918"/>
      <c r="BY111" s="918"/>
      <c r="BZ111" s="918"/>
      <c r="CA111" s="918">
        <v>103444</v>
      </c>
      <c r="CB111" s="918"/>
      <c r="CC111" s="918"/>
      <c r="CD111" s="918"/>
      <c r="CE111" s="918"/>
      <c r="CF111" s="912">
        <v>0.2</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16667</v>
      </c>
      <c r="AB112" s="957"/>
      <c r="AC112" s="957"/>
      <c r="AD112" s="957"/>
      <c r="AE112" s="958"/>
      <c r="AF112" s="959">
        <v>16667</v>
      </c>
      <c r="AG112" s="957"/>
      <c r="AH112" s="957"/>
      <c r="AI112" s="957"/>
      <c r="AJ112" s="958"/>
      <c r="AK112" s="959">
        <v>16667</v>
      </c>
      <c r="AL112" s="957"/>
      <c r="AM112" s="957"/>
      <c r="AN112" s="957"/>
      <c r="AO112" s="958"/>
      <c r="AP112" s="960">
        <v>0</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44864266</v>
      </c>
      <c r="BR112" s="918"/>
      <c r="BS112" s="918"/>
      <c r="BT112" s="918"/>
      <c r="BU112" s="918"/>
      <c r="BV112" s="918">
        <v>42944007</v>
      </c>
      <c r="BW112" s="918"/>
      <c r="BX112" s="918"/>
      <c r="BY112" s="918"/>
      <c r="BZ112" s="918"/>
      <c r="CA112" s="918">
        <v>40759294</v>
      </c>
      <c r="CB112" s="918"/>
      <c r="CC112" s="918"/>
      <c r="CD112" s="918"/>
      <c r="CE112" s="918"/>
      <c r="CF112" s="912">
        <v>83.4</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3799525</v>
      </c>
      <c r="AB113" s="932"/>
      <c r="AC113" s="932"/>
      <c r="AD113" s="932"/>
      <c r="AE113" s="933"/>
      <c r="AF113" s="934">
        <v>3382397</v>
      </c>
      <c r="AG113" s="932"/>
      <c r="AH113" s="932"/>
      <c r="AI113" s="932"/>
      <c r="AJ113" s="933"/>
      <c r="AK113" s="934">
        <v>3258831</v>
      </c>
      <c r="AL113" s="932"/>
      <c r="AM113" s="932"/>
      <c r="AN113" s="932"/>
      <c r="AO113" s="933"/>
      <c r="AP113" s="935">
        <v>6.7</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339911</v>
      </c>
      <c r="BR113" s="918"/>
      <c r="BS113" s="918"/>
      <c r="BT113" s="918"/>
      <c r="BU113" s="918"/>
      <c r="BV113" s="918">
        <v>306596</v>
      </c>
      <c r="BW113" s="918"/>
      <c r="BX113" s="918"/>
      <c r="BY113" s="918"/>
      <c r="BZ113" s="918"/>
      <c r="CA113" s="918">
        <v>277731</v>
      </c>
      <c r="CB113" s="918"/>
      <c r="CC113" s="918"/>
      <c r="CD113" s="918"/>
      <c r="CE113" s="918"/>
      <c r="CF113" s="912">
        <v>0.6</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17688</v>
      </c>
      <c r="AB114" s="957"/>
      <c r="AC114" s="957"/>
      <c r="AD114" s="957"/>
      <c r="AE114" s="958"/>
      <c r="AF114" s="959">
        <v>21427</v>
      </c>
      <c r="AG114" s="957"/>
      <c r="AH114" s="957"/>
      <c r="AI114" s="957"/>
      <c r="AJ114" s="958"/>
      <c r="AK114" s="959">
        <v>20015</v>
      </c>
      <c r="AL114" s="957"/>
      <c r="AM114" s="957"/>
      <c r="AN114" s="957"/>
      <c r="AO114" s="958"/>
      <c r="AP114" s="960">
        <v>0</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19699760</v>
      </c>
      <c r="BR114" s="918"/>
      <c r="BS114" s="918"/>
      <c r="BT114" s="918"/>
      <c r="BU114" s="918"/>
      <c r="BV114" s="918">
        <v>19175614</v>
      </c>
      <c r="BW114" s="918"/>
      <c r="BX114" s="918"/>
      <c r="BY114" s="918"/>
      <c r="BZ114" s="918"/>
      <c r="CA114" s="918">
        <v>18439937</v>
      </c>
      <c r="CB114" s="918"/>
      <c r="CC114" s="918"/>
      <c r="CD114" s="918"/>
      <c r="CE114" s="918"/>
      <c r="CF114" s="912">
        <v>37.700000000000003</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539365</v>
      </c>
      <c r="AB115" s="932"/>
      <c r="AC115" s="932"/>
      <c r="AD115" s="932"/>
      <c r="AE115" s="933"/>
      <c r="AF115" s="934">
        <v>254443</v>
      </c>
      <c r="AG115" s="932"/>
      <c r="AH115" s="932"/>
      <c r="AI115" s="932"/>
      <c r="AJ115" s="933"/>
      <c r="AK115" s="934">
        <v>61425</v>
      </c>
      <c r="AL115" s="932"/>
      <c r="AM115" s="932"/>
      <c r="AN115" s="932"/>
      <c r="AO115" s="933"/>
      <c r="AP115" s="935">
        <v>0.1</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v>7434707</v>
      </c>
      <c r="BR115" s="918"/>
      <c r="BS115" s="918"/>
      <c r="BT115" s="918"/>
      <c r="BU115" s="918"/>
      <c r="BV115" s="918">
        <v>6790927</v>
      </c>
      <c r="BW115" s="918"/>
      <c r="BX115" s="918"/>
      <c r="BY115" s="918"/>
      <c r="BZ115" s="918"/>
      <c r="CA115" s="918">
        <v>5784293</v>
      </c>
      <c r="CB115" s="918"/>
      <c r="CC115" s="918"/>
      <c r="CD115" s="918"/>
      <c r="CE115" s="918"/>
      <c r="CF115" s="912">
        <v>11.8</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565716</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70</v>
      </c>
      <c r="AB116" s="957"/>
      <c r="AC116" s="957"/>
      <c r="AD116" s="957"/>
      <c r="AE116" s="958"/>
      <c r="AF116" s="959">
        <v>18</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108324</v>
      </c>
      <c r="DH116" s="957"/>
      <c r="DI116" s="957"/>
      <c r="DJ116" s="957"/>
      <c r="DK116" s="958"/>
      <c r="DL116" s="959">
        <v>73775</v>
      </c>
      <c r="DM116" s="957"/>
      <c r="DN116" s="957"/>
      <c r="DO116" s="957"/>
      <c r="DP116" s="958"/>
      <c r="DQ116" s="959">
        <v>37764</v>
      </c>
      <c r="DR116" s="957"/>
      <c r="DS116" s="957"/>
      <c r="DT116" s="957"/>
      <c r="DU116" s="958"/>
      <c r="DV116" s="960">
        <v>0.1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13978009</v>
      </c>
      <c r="AB117" s="964"/>
      <c r="AC117" s="964"/>
      <c r="AD117" s="964"/>
      <c r="AE117" s="965"/>
      <c r="AF117" s="963">
        <v>13265424</v>
      </c>
      <c r="AG117" s="964"/>
      <c r="AH117" s="964"/>
      <c r="AI117" s="964"/>
      <c r="AJ117" s="965"/>
      <c r="AK117" s="963">
        <v>12452773</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286</v>
      </c>
      <c r="AG118" s="881"/>
      <c r="AH118" s="881"/>
      <c r="AI118" s="881"/>
      <c r="AJ118" s="882"/>
      <c r="AK118" s="880" t="s">
        <v>285</v>
      </c>
      <c r="AL118" s="881"/>
      <c r="AM118" s="881"/>
      <c r="AN118" s="881"/>
      <c r="AO118" s="882"/>
      <c r="AP118" s="988" t="s">
        <v>405</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433</v>
      </c>
      <c r="BP118" s="992"/>
      <c r="BQ118" s="983">
        <v>160314380</v>
      </c>
      <c r="BR118" s="984"/>
      <c r="BS118" s="984"/>
      <c r="BT118" s="984"/>
      <c r="BU118" s="984"/>
      <c r="BV118" s="984">
        <v>155085391</v>
      </c>
      <c r="BW118" s="984"/>
      <c r="BX118" s="984"/>
      <c r="BY118" s="984"/>
      <c r="BZ118" s="984"/>
      <c r="CA118" s="984">
        <v>149326173</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12707933</v>
      </c>
      <c r="BR119" s="925"/>
      <c r="BS119" s="925"/>
      <c r="BT119" s="925"/>
      <c r="BU119" s="925"/>
      <c r="BV119" s="925">
        <v>12544694</v>
      </c>
      <c r="BW119" s="925"/>
      <c r="BX119" s="925"/>
      <c r="BY119" s="925"/>
      <c r="BZ119" s="925"/>
      <c r="CA119" s="925">
        <v>13839271</v>
      </c>
      <c r="CB119" s="925"/>
      <c r="CC119" s="925"/>
      <c r="CD119" s="925"/>
      <c r="CE119" s="925"/>
      <c r="CF119" s="939">
        <v>28.3</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76333</v>
      </c>
      <c r="DH119" s="996"/>
      <c r="DI119" s="996"/>
      <c r="DJ119" s="996"/>
      <c r="DK119" s="997"/>
      <c r="DL119" s="998">
        <v>70826</v>
      </c>
      <c r="DM119" s="996"/>
      <c r="DN119" s="996"/>
      <c r="DO119" s="996"/>
      <c r="DP119" s="997"/>
      <c r="DQ119" s="998">
        <v>65680</v>
      </c>
      <c r="DR119" s="996"/>
      <c r="DS119" s="996"/>
      <c r="DT119" s="996"/>
      <c r="DU119" s="997"/>
      <c r="DV119" s="999">
        <v>0.1</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26059869</v>
      </c>
      <c r="BR120" s="918"/>
      <c r="BS120" s="918"/>
      <c r="BT120" s="918"/>
      <c r="BU120" s="918"/>
      <c r="BV120" s="918">
        <v>22724081</v>
      </c>
      <c r="BW120" s="918"/>
      <c r="BX120" s="918"/>
      <c r="BY120" s="918"/>
      <c r="BZ120" s="918"/>
      <c r="CA120" s="918">
        <v>19148196</v>
      </c>
      <c r="CB120" s="918"/>
      <c r="CC120" s="918"/>
      <c r="CD120" s="918"/>
      <c r="CE120" s="918"/>
      <c r="CF120" s="912">
        <v>39.200000000000003</v>
      </c>
      <c r="CG120" s="913"/>
      <c r="CH120" s="913"/>
      <c r="CI120" s="913"/>
      <c r="CJ120" s="913"/>
      <c r="CK120" s="1011" t="s">
        <v>439</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39437700</v>
      </c>
      <c r="DH120" s="925"/>
      <c r="DI120" s="925"/>
      <c r="DJ120" s="925"/>
      <c r="DK120" s="925"/>
      <c r="DL120" s="925">
        <v>37958542</v>
      </c>
      <c r="DM120" s="925"/>
      <c r="DN120" s="925"/>
      <c r="DO120" s="925"/>
      <c r="DP120" s="925"/>
      <c r="DQ120" s="925">
        <v>36517517</v>
      </c>
      <c r="DR120" s="925"/>
      <c r="DS120" s="925"/>
      <c r="DT120" s="925"/>
      <c r="DU120" s="925"/>
      <c r="DV120" s="926">
        <v>74.8</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99702449</v>
      </c>
      <c r="BR121" s="984"/>
      <c r="BS121" s="984"/>
      <c r="BT121" s="984"/>
      <c r="BU121" s="984"/>
      <c r="BV121" s="984">
        <v>99327216</v>
      </c>
      <c r="BW121" s="984"/>
      <c r="BX121" s="984"/>
      <c r="BY121" s="984"/>
      <c r="BZ121" s="984"/>
      <c r="CA121" s="984">
        <v>98481305</v>
      </c>
      <c r="CB121" s="984"/>
      <c r="CC121" s="984"/>
      <c r="CD121" s="984"/>
      <c r="CE121" s="984"/>
      <c r="CF121" s="1022">
        <v>201.6</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2284492</v>
      </c>
      <c r="DH121" s="918"/>
      <c r="DI121" s="918"/>
      <c r="DJ121" s="918"/>
      <c r="DK121" s="918"/>
      <c r="DL121" s="918">
        <v>2187877</v>
      </c>
      <c r="DM121" s="918"/>
      <c r="DN121" s="918"/>
      <c r="DO121" s="918"/>
      <c r="DP121" s="918"/>
      <c r="DQ121" s="918">
        <v>1886124</v>
      </c>
      <c r="DR121" s="918"/>
      <c r="DS121" s="918"/>
      <c r="DT121" s="918"/>
      <c r="DU121" s="918"/>
      <c r="DV121" s="919">
        <v>3.9</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v>3950</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442</v>
      </c>
      <c r="BP122" s="992"/>
      <c r="BQ122" s="1032">
        <v>138470251</v>
      </c>
      <c r="BR122" s="1033"/>
      <c r="BS122" s="1033"/>
      <c r="BT122" s="1033"/>
      <c r="BU122" s="1033"/>
      <c r="BV122" s="1033">
        <v>134595991</v>
      </c>
      <c r="BW122" s="1033"/>
      <c r="BX122" s="1033"/>
      <c r="BY122" s="1033"/>
      <c r="BZ122" s="1033"/>
      <c r="CA122" s="1033">
        <v>131468772</v>
      </c>
      <c r="CB122" s="1033"/>
      <c r="CC122" s="1033"/>
      <c r="CD122" s="1033"/>
      <c r="CE122" s="1033"/>
      <c r="CF122" s="985"/>
      <c r="CG122" s="986"/>
      <c r="CH122" s="986"/>
      <c r="CI122" s="986"/>
      <c r="CJ122" s="987"/>
      <c r="CK122" s="1014"/>
      <c r="CL122" s="1015"/>
      <c r="CM122" s="1015"/>
      <c r="CN122" s="1015"/>
      <c r="CO122" s="1016"/>
      <c r="CP122" s="1005" t="s">
        <v>389</v>
      </c>
      <c r="CQ122" s="1006"/>
      <c r="CR122" s="1006"/>
      <c r="CS122" s="1006"/>
      <c r="CT122" s="1006"/>
      <c r="CU122" s="1006"/>
      <c r="CV122" s="1006"/>
      <c r="CW122" s="1006"/>
      <c r="CX122" s="1006"/>
      <c r="CY122" s="1006"/>
      <c r="CZ122" s="1006"/>
      <c r="DA122" s="1006"/>
      <c r="DB122" s="1006"/>
      <c r="DC122" s="1006"/>
      <c r="DD122" s="1006"/>
      <c r="DE122" s="1006"/>
      <c r="DF122" s="1007"/>
      <c r="DG122" s="917">
        <v>2507148</v>
      </c>
      <c r="DH122" s="918"/>
      <c r="DI122" s="918"/>
      <c r="DJ122" s="918"/>
      <c r="DK122" s="918"/>
      <c r="DL122" s="918">
        <v>2128194</v>
      </c>
      <c r="DM122" s="918"/>
      <c r="DN122" s="918"/>
      <c r="DO122" s="918"/>
      <c r="DP122" s="918"/>
      <c r="DQ122" s="918">
        <v>1749123</v>
      </c>
      <c r="DR122" s="918"/>
      <c r="DS122" s="918"/>
      <c r="DT122" s="918"/>
      <c r="DU122" s="918"/>
      <c r="DV122" s="919">
        <v>3.6</v>
      </c>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36976</v>
      </c>
      <c r="AB123" s="957"/>
      <c r="AC123" s="957"/>
      <c r="AD123" s="957"/>
      <c r="AE123" s="958"/>
      <c r="AF123" s="959">
        <v>36275</v>
      </c>
      <c r="AG123" s="957"/>
      <c r="AH123" s="957"/>
      <c r="AI123" s="957"/>
      <c r="AJ123" s="958"/>
      <c r="AK123" s="959">
        <v>35577</v>
      </c>
      <c r="AL123" s="957"/>
      <c r="AM123" s="957"/>
      <c r="AN123" s="957"/>
      <c r="AO123" s="958"/>
      <c r="AP123" s="960">
        <v>0.1</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44.5</v>
      </c>
      <c r="BR123" s="1025"/>
      <c r="BS123" s="1025"/>
      <c r="BT123" s="1025"/>
      <c r="BU123" s="1025"/>
      <c r="BV123" s="1025">
        <v>42.6</v>
      </c>
      <c r="BW123" s="1025"/>
      <c r="BX123" s="1025"/>
      <c r="BY123" s="1025"/>
      <c r="BZ123" s="1025"/>
      <c r="CA123" s="1025">
        <v>36.5</v>
      </c>
      <c r="CB123" s="1025"/>
      <c r="CC123" s="1025"/>
      <c r="CD123" s="1025"/>
      <c r="CE123" s="1025"/>
      <c r="CF123" s="1026"/>
      <c r="CG123" s="1027"/>
      <c r="CH123" s="1027"/>
      <c r="CI123" s="1027"/>
      <c r="CJ123" s="1028"/>
      <c r="CK123" s="1014"/>
      <c r="CL123" s="1015"/>
      <c r="CM123" s="1015"/>
      <c r="CN123" s="1015"/>
      <c r="CO123" s="1016"/>
      <c r="CP123" s="1005" t="s">
        <v>383</v>
      </c>
      <c r="CQ123" s="1006"/>
      <c r="CR123" s="1006"/>
      <c r="CS123" s="1006"/>
      <c r="CT123" s="1006"/>
      <c r="CU123" s="1006"/>
      <c r="CV123" s="1006"/>
      <c r="CW123" s="1006"/>
      <c r="CX123" s="1006"/>
      <c r="CY123" s="1006"/>
      <c r="CZ123" s="1006"/>
      <c r="DA123" s="1006"/>
      <c r="DB123" s="1006"/>
      <c r="DC123" s="1006"/>
      <c r="DD123" s="1006"/>
      <c r="DE123" s="1006"/>
      <c r="DF123" s="1007"/>
      <c r="DG123" s="956">
        <v>294882</v>
      </c>
      <c r="DH123" s="957"/>
      <c r="DI123" s="957"/>
      <c r="DJ123" s="957"/>
      <c r="DK123" s="958"/>
      <c r="DL123" s="959">
        <v>366283</v>
      </c>
      <c r="DM123" s="957"/>
      <c r="DN123" s="957"/>
      <c r="DO123" s="957"/>
      <c r="DP123" s="958"/>
      <c r="DQ123" s="959">
        <v>340794</v>
      </c>
      <c r="DR123" s="957"/>
      <c r="DS123" s="957"/>
      <c r="DT123" s="957"/>
      <c r="DU123" s="958"/>
      <c r="DV123" s="960">
        <v>0.7</v>
      </c>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v>340044</v>
      </c>
      <c r="DH124" s="996"/>
      <c r="DI124" s="996"/>
      <c r="DJ124" s="996"/>
      <c r="DK124" s="997"/>
      <c r="DL124" s="998">
        <v>303111</v>
      </c>
      <c r="DM124" s="996"/>
      <c r="DN124" s="996"/>
      <c r="DO124" s="996"/>
      <c r="DP124" s="997"/>
      <c r="DQ124" s="998">
        <v>265736</v>
      </c>
      <c r="DR124" s="996"/>
      <c r="DS124" s="996"/>
      <c r="DT124" s="996"/>
      <c r="DU124" s="997"/>
      <c r="DV124" s="999">
        <v>0.5</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480573</v>
      </c>
      <c r="AB126" s="957"/>
      <c r="AC126" s="957"/>
      <c r="AD126" s="957"/>
      <c r="AE126" s="958"/>
      <c r="AF126" s="959">
        <v>193776</v>
      </c>
      <c r="AG126" s="957"/>
      <c r="AH126" s="957"/>
      <c r="AI126" s="957"/>
      <c r="AJ126" s="958"/>
      <c r="AK126" s="959">
        <v>5590</v>
      </c>
      <c r="AL126" s="957"/>
      <c r="AM126" s="957"/>
      <c r="AN126" s="957"/>
      <c r="AO126" s="958"/>
      <c r="AP126" s="960">
        <v>0</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v>7434707</v>
      </c>
      <c r="DH126" s="918"/>
      <c r="DI126" s="918"/>
      <c r="DJ126" s="918"/>
      <c r="DK126" s="918"/>
      <c r="DL126" s="918">
        <v>6790927</v>
      </c>
      <c r="DM126" s="918"/>
      <c r="DN126" s="918"/>
      <c r="DO126" s="918"/>
      <c r="DP126" s="918"/>
      <c r="DQ126" s="918">
        <v>5784293</v>
      </c>
      <c r="DR126" s="918"/>
      <c r="DS126" s="918"/>
      <c r="DT126" s="918"/>
      <c r="DU126" s="918"/>
      <c r="DV126" s="919">
        <v>11.8</v>
      </c>
      <c r="DW126" s="919"/>
      <c r="DX126" s="919"/>
      <c r="DY126" s="919"/>
      <c r="DZ126" s="920"/>
    </row>
    <row r="127" spans="1:130" s="197" customFormat="1" ht="26.25" customHeight="1" thickBot="1">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17866</v>
      </c>
      <c r="AB127" s="957"/>
      <c r="AC127" s="957"/>
      <c r="AD127" s="957"/>
      <c r="AE127" s="958"/>
      <c r="AF127" s="959">
        <v>24392</v>
      </c>
      <c r="AG127" s="957"/>
      <c r="AH127" s="957"/>
      <c r="AI127" s="957"/>
      <c r="AJ127" s="958"/>
      <c r="AK127" s="959">
        <v>20258</v>
      </c>
      <c r="AL127" s="957"/>
      <c r="AM127" s="957"/>
      <c r="AN127" s="957"/>
      <c r="AO127" s="958"/>
      <c r="AP127" s="960">
        <v>0</v>
      </c>
      <c r="AQ127" s="961"/>
      <c r="AR127" s="961"/>
      <c r="AS127" s="961"/>
      <c r="AT127" s="962"/>
      <c r="AU127" s="233"/>
      <c r="AV127" s="233"/>
      <c r="AW127" s="233"/>
      <c r="AX127" s="884" t="s">
        <v>453</v>
      </c>
      <c r="AY127" s="885"/>
      <c r="AZ127" s="885"/>
      <c r="BA127" s="885"/>
      <c r="BB127" s="885"/>
      <c r="BC127" s="885"/>
      <c r="BD127" s="885"/>
      <c r="BE127" s="886"/>
      <c r="BF127" s="1039" t="s">
        <v>112</v>
      </c>
      <c r="BG127" s="1040"/>
      <c r="BH127" s="1040"/>
      <c r="BI127" s="1040"/>
      <c r="BJ127" s="1040"/>
      <c r="BK127" s="1040"/>
      <c r="BL127" s="1049"/>
      <c r="BM127" s="1039">
        <v>11.25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2839727</v>
      </c>
      <c r="AB128" s="1088"/>
      <c r="AC128" s="1088"/>
      <c r="AD128" s="1088"/>
      <c r="AE128" s="1089"/>
      <c r="AF128" s="1090">
        <v>2007358</v>
      </c>
      <c r="AG128" s="1088"/>
      <c r="AH128" s="1088"/>
      <c r="AI128" s="1088"/>
      <c r="AJ128" s="1089"/>
      <c r="AK128" s="1090">
        <v>1861920</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112</v>
      </c>
      <c r="BG128" s="1065"/>
      <c r="BH128" s="1065"/>
      <c r="BI128" s="1065"/>
      <c r="BJ128" s="1065"/>
      <c r="BK128" s="1065"/>
      <c r="BL128" s="1066"/>
      <c r="BM128" s="1064">
        <v>16.25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57837968</v>
      </c>
      <c r="AB129" s="957"/>
      <c r="AC129" s="957"/>
      <c r="AD129" s="957"/>
      <c r="AE129" s="958"/>
      <c r="AF129" s="959">
        <v>56876738</v>
      </c>
      <c r="AG129" s="957"/>
      <c r="AH129" s="957"/>
      <c r="AI129" s="957"/>
      <c r="AJ129" s="958"/>
      <c r="AK129" s="959">
        <v>57674189</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4.5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8751174</v>
      </c>
      <c r="AB130" s="957"/>
      <c r="AC130" s="957"/>
      <c r="AD130" s="957"/>
      <c r="AE130" s="958"/>
      <c r="AF130" s="959">
        <v>8829549</v>
      </c>
      <c r="AG130" s="957"/>
      <c r="AH130" s="957"/>
      <c r="AI130" s="957"/>
      <c r="AJ130" s="958"/>
      <c r="AK130" s="959">
        <v>8823521</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v>36.5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49086794</v>
      </c>
      <c r="AB131" s="996"/>
      <c r="AC131" s="996"/>
      <c r="AD131" s="996"/>
      <c r="AE131" s="997"/>
      <c r="AF131" s="998">
        <v>48047189</v>
      </c>
      <c r="AG131" s="996"/>
      <c r="AH131" s="996"/>
      <c r="AI131" s="996"/>
      <c r="AJ131" s="997"/>
      <c r="AK131" s="998">
        <v>48850668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4.8630350560000002</v>
      </c>
      <c r="AB132" s="1102"/>
      <c r="AC132" s="1102"/>
      <c r="AD132" s="1102"/>
      <c r="AE132" s="1103"/>
      <c r="AF132" s="1104">
        <v>5.0544413739999996</v>
      </c>
      <c r="AG132" s="1102"/>
      <c r="AH132" s="1102"/>
      <c r="AI132" s="1102"/>
      <c r="AJ132" s="1103"/>
      <c r="AK132" s="1104">
        <v>3.6178256559999999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5.3</v>
      </c>
      <c r="AB133" s="1109"/>
      <c r="AC133" s="1109"/>
      <c r="AD133" s="1109"/>
      <c r="AE133" s="1110"/>
      <c r="AF133" s="1108">
        <v>4.9000000000000004</v>
      </c>
      <c r="AG133" s="1109"/>
      <c r="AH133" s="1109"/>
      <c r="AI133" s="1109"/>
      <c r="AJ133" s="1110"/>
      <c r="AK133" s="1108">
        <v>4.5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Normal="85" zoomScaleSheetLayoutView="55" workbookViewId="0">
      <selection activeCell="I50" sqref="I5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2"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15879023</v>
      </c>
      <c r="L9" s="264">
        <v>55687</v>
      </c>
      <c r="M9" s="265">
        <v>57294</v>
      </c>
      <c r="N9" s="266">
        <v>-2.8</v>
      </c>
    </row>
    <row r="10" spans="1:16">
      <c r="A10" s="248"/>
      <c r="B10" s="244"/>
      <c r="C10" s="244"/>
      <c r="D10" s="244"/>
      <c r="E10" s="244"/>
      <c r="F10" s="244"/>
      <c r="G10" s="1117" t="s">
        <v>475</v>
      </c>
      <c r="H10" s="1118"/>
      <c r="I10" s="1118"/>
      <c r="J10" s="1119"/>
      <c r="K10" s="267">
        <v>1459349</v>
      </c>
      <c r="L10" s="268">
        <v>5118</v>
      </c>
      <c r="M10" s="269">
        <v>3408</v>
      </c>
      <c r="N10" s="270">
        <v>50.2</v>
      </c>
    </row>
    <row r="11" spans="1:16" ht="13.5" customHeight="1">
      <c r="A11" s="248"/>
      <c r="B11" s="244"/>
      <c r="C11" s="244"/>
      <c r="D11" s="244"/>
      <c r="E11" s="244"/>
      <c r="F11" s="244"/>
      <c r="G11" s="1117" t="s">
        <v>476</v>
      </c>
      <c r="H11" s="1118"/>
      <c r="I11" s="1118"/>
      <c r="J11" s="1119"/>
      <c r="K11" s="267">
        <v>63733</v>
      </c>
      <c r="L11" s="268">
        <v>224</v>
      </c>
      <c r="M11" s="269">
        <v>2192</v>
      </c>
      <c r="N11" s="270">
        <v>-89.8</v>
      </c>
    </row>
    <row r="12" spans="1:16" ht="13.5" customHeight="1">
      <c r="A12" s="248"/>
      <c r="B12" s="244"/>
      <c r="C12" s="244"/>
      <c r="D12" s="244"/>
      <c r="E12" s="244"/>
      <c r="F12" s="244"/>
      <c r="G12" s="1117" t="s">
        <v>477</v>
      </c>
      <c r="H12" s="1118"/>
      <c r="I12" s="1118"/>
      <c r="J12" s="1119"/>
      <c r="K12" s="267" t="s">
        <v>478</v>
      </c>
      <c r="L12" s="268" t="s">
        <v>478</v>
      </c>
      <c r="M12" s="269">
        <v>715</v>
      </c>
      <c r="N12" s="270" t="s">
        <v>478</v>
      </c>
    </row>
    <row r="13" spans="1:16" ht="13.5" customHeight="1">
      <c r="A13" s="248"/>
      <c r="B13" s="244"/>
      <c r="C13" s="244"/>
      <c r="D13" s="244"/>
      <c r="E13" s="244"/>
      <c r="F13" s="244"/>
      <c r="G13" s="1117" t="s">
        <v>479</v>
      </c>
      <c r="H13" s="1118"/>
      <c r="I13" s="1118"/>
      <c r="J13" s="1119"/>
      <c r="K13" s="267" t="s">
        <v>478</v>
      </c>
      <c r="L13" s="268" t="s">
        <v>478</v>
      </c>
      <c r="M13" s="269" t="s">
        <v>478</v>
      </c>
      <c r="N13" s="270" t="s">
        <v>478</v>
      </c>
    </row>
    <row r="14" spans="1:16" ht="13.5" customHeight="1">
      <c r="A14" s="248"/>
      <c r="B14" s="244"/>
      <c r="C14" s="244"/>
      <c r="D14" s="244"/>
      <c r="E14" s="244"/>
      <c r="F14" s="244"/>
      <c r="G14" s="1117" t="s">
        <v>480</v>
      </c>
      <c r="H14" s="1118"/>
      <c r="I14" s="1118"/>
      <c r="J14" s="1119"/>
      <c r="K14" s="267">
        <v>701335</v>
      </c>
      <c r="L14" s="268">
        <v>2460</v>
      </c>
      <c r="M14" s="269">
        <v>2255</v>
      </c>
      <c r="N14" s="270">
        <v>9.1</v>
      </c>
    </row>
    <row r="15" spans="1:16" ht="13.5" customHeight="1">
      <c r="A15" s="248"/>
      <c r="B15" s="244"/>
      <c r="C15" s="244"/>
      <c r="D15" s="244"/>
      <c r="E15" s="244"/>
      <c r="F15" s="244"/>
      <c r="G15" s="1117" t="s">
        <v>481</v>
      </c>
      <c r="H15" s="1118"/>
      <c r="I15" s="1118"/>
      <c r="J15" s="1119"/>
      <c r="K15" s="267">
        <v>360616</v>
      </c>
      <c r="L15" s="268">
        <v>1265</v>
      </c>
      <c r="M15" s="269">
        <v>1285</v>
      </c>
      <c r="N15" s="270">
        <v>-1.6</v>
      </c>
    </row>
    <row r="16" spans="1:16">
      <c r="A16" s="248"/>
      <c r="B16" s="244"/>
      <c r="C16" s="244"/>
      <c r="D16" s="244"/>
      <c r="E16" s="244"/>
      <c r="F16" s="244"/>
      <c r="G16" s="1120" t="s">
        <v>482</v>
      </c>
      <c r="H16" s="1121"/>
      <c r="I16" s="1121"/>
      <c r="J16" s="1122"/>
      <c r="K16" s="268">
        <v>-1816139</v>
      </c>
      <c r="L16" s="268">
        <v>-6369</v>
      </c>
      <c r="M16" s="269">
        <v>-6247</v>
      </c>
      <c r="N16" s="270">
        <v>2</v>
      </c>
    </row>
    <row r="17" spans="1:16">
      <c r="A17" s="248"/>
      <c r="B17" s="244"/>
      <c r="C17" s="244"/>
      <c r="D17" s="244"/>
      <c r="E17" s="244"/>
      <c r="F17" s="244"/>
      <c r="G17" s="1120" t="s">
        <v>170</v>
      </c>
      <c r="H17" s="1121"/>
      <c r="I17" s="1121"/>
      <c r="J17" s="1122"/>
      <c r="K17" s="268">
        <v>16647917</v>
      </c>
      <c r="L17" s="268">
        <v>58384</v>
      </c>
      <c r="M17" s="269">
        <v>60903</v>
      </c>
      <c r="N17" s="270">
        <v>-4.0999999999999996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2" t="s">
        <v>487</v>
      </c>
      <c r="H21" s="1113"/>
      <c r="I21" s="1113"/>
      <c r="J21" s="1114"/>
      <c r="K21" s="280">
        <v>6.39</v>
      </c>
      <c r="L21" s="281">
        <v>6.11</v>
      </c>
      <c r="M21" s="282">
        <v>0.28000000000000003</v>
      </c>
      <c r="N21" s="249"/>
      <c r="O21" s="283"/>
      <c r="P21" s="279"/>
    </row>
    <row r="22" spans="1:16" s="284" customFormat="1">
      <c r="A22" s="279"/>
      <c r="B22" s="249"/>
      <c r="C22" s="249"/>
      <c r="D22" s="249"/>
      <c r="E22" s="249"/>
      <c r="F22" s="249"/>
      <c r="G22" s="1112" t="s">
        <v>488</v>
      </c>
      <c r="H22" s="1113"/>
      <c r="I22" s="1113"/>
      <c r="J22" s="1114"/>
      <c r="K22" s="285">
        <v>101.6</v>
      </c>
      <c r="L22" s="286">
        <v>100</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492</v>
      </c>
      <c r="H32" s="1129"/>
      <c r="I32" s="1129"/>
      <c r="J32" s="1130"/>
      <c r="K32" s="294">
        <v>9095835</v>
      </c>
      <c r="L32" s="294">
        <v>31899</v>
      </c>
      <c r="M32" s="295">
        <v>32245</v>
      </c>
      <c r="N32" s="296">
        <v>-1.1000000000000001</v>
      </c>
    </row>
    <row r="33" spans="1:16" ht="13.5" customHeight="1">
      <c r="A33" s="248"/>
      <c r="B33" s="244"/>
      <c r="C33" s="244"/>
      <c r="D33" s="244"/>
      <c r="E33" s="244"/>
      <c r="F33" s="244"/>
      <c r="G33" s="1128" t="s">
        <v>493</v>
      </c>
      <c r="H33" s="1129"/>
      <c r="I33" s="1129"/>
      <c r="J33" s="1130"/>
      <c r="K33" s="294" t="s">
        <v>478</v>
      </c>
      <c r="L33" s="294" t="s">
        <v>478</v>
      </c>
      <c r="M33" s="295">
        <v>4</v>
      </c>
      <c r="N33" s="296" t="s">
        <v>478</v>
      </c>
    </row>
    <row r="34" spans="1:16" ht="27" customHeight="1">
      <c r="A34" s="248"/>
      <c r="B34" s="244"/>
      <c r="C34" s="244"/>
      <c r="D34" s="244"/>
      <c r="E34" s="244"/>
      <c r="F34" s="244"/>
      <c r="G34" s="1128" t="s">
        <v>494</v>
      </c>
      <c r="H34" s="1129"/>
      <c r="I34" s="1129"/>
      <c r="J34" s="1130"/>
      <c r="K34" s="294">
        <v>16667</v>
      </c>
      <c r="L34" s="294">
        <v>58</v>
      </c>
      <c r="M34" s="295">
        <v>33</v>
      </c>
      <c r="N34" s="296">
        <v>75.8</v>
      </c>
    </row>
    <row r="35" spans="1:16" ht="27" customHeight="1">
      <c r="A35" s="248"/>
      <c r="B35" s="244"/>
      <c r="C35" s="244"/>
      <c r="D35" s="244"/>
      <c r="E35" s="244"/>
      <c r="F35" s="244"/>
      <c r="G35" s="1128" t="s">
        <v>495</v>
      </c>
      <c r="H35" s="1129"/>
      <c r="I35" s="1129"/>
      <c r="J35" s="1130"/>
      <c r="K35" s="294">
        <v>3258831</v>
      </c>
      <c r="L35" s="294">
        <v>11429</v>
      </c>
      <c r="M35" s="295">
        <v>8277</v>
      </c>
      <c r="N35" s="296">
        <v>38.1</v>
      </c>
    </row>
    <row r="36" spans="1:16" ht="27" customHeight="1">
      <c r="A36" s="248"/>
      <c r="B36" s="244"/>
      <c r="C36" s="244"/>
      <c r="D36" s="244"/>
      <c r="E36" s="244"/>
      <c r="F36" s="244"/>
      <c r="G36" s="1128" t="s">
        <v>496</v>
      </c>
      <c r="H36" s="1129"/>
      <c r="I36" s="1129"/>
      <c r="J36" s="1130"/>
      <c r="K36" s="294">
        <v>20015</v>
      </c>
      <c r="L36" s="294">
        <v>70</v>
      </c>
      <c r="M36" s="295">
        <v>932</v>
      </c>
      <c r="N36" s="296">
        <v>-92.5</v>
      </c>
    </row>
    <row r="37" spans="1:16" ht="13.5" customHeight="1">
      <c r="A37" s="248"/>
      <c r="B37" s="244"/>
      <c r="C37" s="244"/>
      <c r="D37" s="244"/>
      <c r="E37" s="244"/>
      <c r="F37" s="244"/>
      <c r="G37" s="1128" t="s">
        <v>497</v>
      </c>
      <c r="H37" s="1129"/>
      <c r="I37" s="1129"/>
      <c r="J37" s="1130"/>
      <c r="K37" s="294">
        <v>61425</v>
      </c>
      <c r="L37" s="294">
        <v>215</v>
      </c>
      <c r="M37" s="295">
        <v>1529</v>
      </c>
      <c r="N37" s="296">
        <v>-85.9</v>
      </c>
    </row>
    <row r="38" spans="1:16" ht="27" customHeight="1">
      <c r="A38" s="248"/>
      <c r="B38" s="244"/>
      <c r="C38" s="244"/>
      <c r="D38" s="244"/>
      <c r="E38" s="244"/>
      <c r="F38" s="244"/>
      <c r="G38" s="1131" t="s">
        <v>498</v>
      </c>
      <c r="H38" s="1132"/>
      <c r="I38" s="1132"/>
      <c r="J38" s="1133"/>
      <c r="K38" s="297" t="s">
        <v>478</v>
      </c>
      <c r="L38" s="297" t="s">
        <v>478</v>
      </c>
      <c r="M38" s="298">
        <v>3</v>
      </c>
      <c r="N38" s="299" t="s">
        <v>478</v>
      </c>
      <c r="O38" s="293"/>
    </row>
    <row r="39" spans="1:16">
      <c r="A39" s="248"/>
      <c r="B39" s="244"/>
      <c r="C39" s="244"/>
      <c r="D39" s="244"/>
      <c r="E39" s="244"/>
      <c r="F39" s="244"/>
      <c r="G39" s="1131" t="s">
        <v>499</v>
      </c>
      <c r="H39" s="1132"/>
      <c r="I39" s="1132"/>
      <c r="J39" s="1133"/>
      <c r="K39" s="300">
        <v>-1861920</v>
      </c>
      <c r="L39" s="300">
        <v>-6530</v>
      </c>
      <c r="M39" s="301">
        <v>-7647</v>
      </c>
      <c r="N39" s="302">
        <v>-14.6</v>
      </c>
      <c r="O39" s="293"/>
    </row>
    <row r="40" spans="1:16" ht="27" customHeight="1">
      <c r="A40" s="248"/>
      <c r="B40" s="244"/>
      <c r="C40" s="244"/>
      <c r="D40" s="244"/>
      <c r="E40" s="244"/>
      <c r="F40" s="244"/>
      <c r="G40" s="1128" t="s">
        <v>500</v>
      </c>
      <c r="H40" s="1129"/>
      <c r="I40" s="1129"/>
      <c r="J40" s="1130"/>
      <c r="K40" s="300">
        <v>-8823521</v>
      </c>
      <c r="L40" s="300">
        <v>-30944</v>
      </c>
      <c r="M40" s="301">
        <v>-26081</v>
      </c>
      <c r="N40" s="302">
        <v>18.600000000000001</v>
      </c>
      <c r="O40" s="293"/>
    </row>
    <row r="41" spans="1:16">
      <c r="A41" s="248"/>
      <c r="B41" s="244"/>
      <c r="C41" s="244"/>
      <c r="D41" s="244"/>
      <c r="E41" s="244"/>
      <c r="F41" s="244"/>
      <c r="G41" s="1134" t="s">
        <v>280</v>
      </c>
      <c r="H41" s="1135"/>
      <c r="I41" s="1135"/>
      <c r="J41" s="1136"/>
      <c r="K41" s="294">
        <v>1767332</v>
      </c>
      <c r="L41" s="300">
        <v>6198</v>
      </c>
      <c r="M41" s="301">
        <v>9295</v>
      </c>
      <c r="N41" s="302">
        <v>-33.299999999999997</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8249654</v>
      </c>
      <c r="J51" s="320">
        <v>28223</v>
      </c>
      <c r="K51" s="321">
        <v>-30.5</v>
      </c>
      <c r="L51" s="322">
        <v>51540</v>
      </c>
      <c r="M51" s="323">
        <v>21.4</v>
      </c>
      <c r="N51" s="324">
        <v>-51.9</v>
      </c>
    </row>
    <row r="52" spans="1:14">
      <c r="A52" s="248"/>
      <c r="B52" s="244"/>
      <c r="C52" s="244"/>
      <c r="D52" s="244"/>
      <c r="E52" s="244"/>
      <c r="F52" s="244"/>
      <c r="G52" s="325"/>
      <c r="H52" s="326" t="s">
        <v>511</v>
      </c>
      <c r="I52" s="327">
        <v>5413978</v>
      </c>
      <c r="J52" s="328">
        <v>18522</v>
      </c>
      <c r="K52" s="329">
        <v>-37</v>
      </c>
      <c r="L52" s="330">
        <v>32621</v>
      </c>
      <c r="M52" s="331">
        <v>21.3</v>
      </c>
      <c r="N52" s="332">
        <v>-58.3</v>
      </c>
    </row>
    <row r="53" spans="1:14">
      <c r="A53" s="248"/>
      <c r="B53" s="244"/>
      <c r="C53" s="244"/>
      <c r="D53" s="244"/>
      <c r="E53" s="244"/>
      <c r="F53" s="244"/>
      <c r="G53" s="310" t="s">
        <v>512</v>
      </c>
      <c r="H53" s="311"/>
      <c r="I53" s="319">
        <v>14716561</v>
      </c>
      <c r="J53" s="320">
        <v>50493</v>
      </c>
      <c r="K53" s="321">
        <v>78.900000000000006</v>
      </c>
      <c r="L53" s="322">
        <v>50804</v>
      </c>
      <c r="M53" s="323">
        <v>-1.4</v>
      </c>
      <c r="N53" s="324">
        <v>80.3</v>
      </c>
    </row>
    <row r="54" spans="1:14">
      <c r="A54" s="248"/>
      <c r="B54" s="244"/>
      <c r="C54" s="244"/>
      <c r="D54" s="244"/>
      <c r="E54" s="244"/>
      <c r="F54" s="244"/>
      <c r="G54" s="325"/>
      <c r="H54" s="326" t="s">
        <v>511</v>
      </c>
      <c r="I54" s="327">
        <v>10989297</v>
      </c>
      <c r="J54" s="328">
        <v>37704</v>
      </c>
      <c r="K54" s="329">
        <v>103.6</v>
      </c>
      <c r="L54" s="330">
        <v>30480</v>
      </c>
      <c r="M54" s="331">
        <v>-6.6</v>
      </c>
      <c r="N54" s="332">
        <v>110.2</v>
      </c>
    </row>
    <row r="55" spans="1:14">
      <c r="A55" s="248"/>
      <c r="B55" s="244"/>
      <c r="C55" s="244"/>
      <c r="D55" s="244"/>
      <c r="E55" s="244"/>
      <c r="F55" s="244"/>
      <c r="G55" s="310" t="s">
        <v>513</v>
      </c>
      <c r="H55" s="311"/>
      <c r="I55" s="319">
        <v>4954146</v>
      </c>
      <c r="J55" s="320">
        <v>17358</v>
      </c>
      <c r="K55" s="321">
        <v>-65.599999999999994</v>
      </c>
      <c r="L55" s="322">
        <v>38606</v>
      </c>
      <c r="M55" s="323">
        <v>-24</v>
      </c>
      <c r="N55" s="324">
        <v>-41.6</v>
      </c>
    </row>
    <row r="56" spans="1:14">
      <c r="A56" s="248"/>
      <c r="B56" s="244"/>
      <c r="C56" s="244"/>
      <c r="D56" s="244"/>
      <c r="E56" s="244"/>
      <c r="F56" s="244"/>
      <c r="G56" s="325"/>
      <c r="H56" s="326" t="s">
        <v>511</v>
      </c>
      <c r="I56" s="327">
        <v>2593944</v>
      </c>
      <c r="J56" s="328">
        <v>9089</v>
      </c>
      <c r="K56" s="329">
        <v>-75.900000000000006</v>
      </c>
      <c r="L56" s="330">
        <v>22435</v>
      </c>
      <c r="M56" s="331">
        <v>-26.4</v>
      </c>
      <c r="N56" s="332">
        <v>-49.5</v>
      </c>
    </row>
    <row r="57" spans="1:14">
      <c r="A57" s="248"/>
      <c r="B57" s="244"/>
      <c r="C57" s="244"/>
      <c r="D57" s="244"/>
      <c r="E57" s="244"/>
      <c r="F57" s="244"/>
      <c r="G57" s="310" t="s">
        <v>514</v>
      </c>
      <c r="H57" s="311"/>
      <c r="I57" s="319">
        <v>7832534</v>
      </c>
      <c r="J57" s="320">
        <v>27531</v>
      </c>
      <c r="K57" s="321">
        <v>58.6</v>
      </c>
      <c r="L57" s="322">
        <v>39425</v>
      </c>
      <c r="M57" s="323">
        <v>2.1</v>
      </c>
      <c r="N57" s="324">
        <v>56.5</v>
      </c>
    </row>
    <row r="58" spans="1:14">
      <c r="A58" s="248"/>
      <c r="B58" s="244"/>
      <c r="C58" s="244"/>
      <c r="D58" s="244"/>
      <c r="E58" s="244"/>
      <c r="F58" s="244"/>
      <c r="G58" s="325"/>
      <c r="H58" s="326" t="s">
        <v>511</v>
      </c>
      <c r="I58" s="327">
        <v>3553681</v>
      </c>
      <c r="J58" s="328">
        <v>12491</v>
      </c>
      <c r="K58" s="329">
        <v>37.4</v>
      </c>
      <c r="L58" s="330">
        <v>22414</v>
      </c>
      <c r="M58" s="331">
        <v>-0.1</v>
      </c>
      <c r="N58" s="332">
        <v>37.5</v>
      </c>
    </row>
    <row r="59" spans="1:14">
      <c r="A59" s="248"/>
      <c r="B59" s="244"/>
      <c r="C59" s="244"/>
      <c r="D59" s="244"/>
      <c r="E59" s="244"/>
      <c r="F59" s="244"/>
      <c r="G59" s="310" t="s">
        <v>515</v>
      </c>
      <c r="H59" s="311"/>
      <c r="I59" s="319">
        <v>9634635</v>
      </c>
      <c r="J59" s="320">
        <v>33788</v>
      </c>
      <c r="K59" s="321">
        <v>22.7</v>
      </c>
      <c r="L59" s="322">
        <v>43141</v>
      </c>
      <c r="M59" s="323">
        <v>9.4</v>
      </c>
      <c r="N59" s="324">
        <v>13.3</v>
      </c>
    </row>
    <row r="60" spans="1:14">
      <c r="A60" s="248"/>
      <c r="B60" s="244"/>
      <c r="C60" s="244"/>
      <c r="D60" s="244"/>
      <c r="E60" s="244"/>
      <c r="F60" s="244"/>
      <c r="G60" s="325"/>
      <c r="H60" s="326" t="s">
        <v>511</v>
      </c>
      <c r="I60" s="333">
        <v>3987667</v>
      </c>
      <c r="J60" s="328">
        <v>13985</v>
      </c>
      <c r="K60" s="329">
        <v>12</v>
      </c>
      <c r="L60" s="330">
        <v>21887</v>
      </c>
      <c r="M60" s="331">
        <v>-2.4</v>
      </c>
      <c r="N60" s="332">
        <v>14.4</v>
      </c>
    </row>
    <row r="61" spans="1:14">
      <c r="A61" s="248"/>
      <c r="B61" s="244"/>
      <c r="C61" s="244"/>
      <c r="D61" s="244"/>
      <c r="E61" s="244"/>
      <c r="F61" s="244"/>
      <c r="G61" s="310" t="s">
        <v>516</v>
      </c>
      <c r="H61" s="334"/>
      <c r="I61" s="335">
        <v>9077506</v>
      </c>
      <c r="J61" s="336">
        <v>31479</v>
      </c>
      <c r="K61" s="337">
        <v>12.8</v>
      </c>
      <c r="L61" s="338">
        <v>44703</v>
      </c>
      <c r="M61" s="339">
        <v>1.5</v>
      </c>
      <c r="N61" s="324">
        <v>11.3</v>
      </c>
    </row>
    <row r="62" spans="1:14">
      <c r="A62" s="248"/>
      <c r="B62" s="244"/>
      <c r="C62" s="244"/>
      <c r="D62" s="244"/>
      <c r="E62" s="244"/>
      <c r="F62" s="244"/>
      <c r="G62" s="325"/>
      <c r="H62" s="326" t="s">
        <v>511</v>
      </c>
      <c r="I62" s="327">
        <v>5307713</v>
      </c>
      <c r="J62" s="328">
        <v>18358</v>
      </c>
      <c r="K62" s="329">
        <v>8</v>
      </c>
      <c r="L62" s="330">
        <v>25967</v>
      </c>
      <c r="M62" s="331">
        <v>-2.8</v>
      </c>
      <c r="N62" s="332">
        <v>10.8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3.84</v>
      </c>
      <c r="G47" s="12">
        <v>8.81</v>
      </c>
      <c r="H47" s="12">
        <v>9.0500000000000007</v>
      </c>
      <c r="I47" s="12">
        <v>13.6</v>
      </c>
      <c r="J47" s="13">
        <v>14.28</v>
      </c>
    </row>
    <row r="48" spans="2:10" ht="57.75" customHeight="1">
      <c r="B48" s="14"/>
      <c r="C48" s="1139" t="s">
        <v>4</v>
      </c>
      <c r="D48" s="1139"/>
      <c r="E48" s="1140"/>
      <c r="F48" s="15">
        <v>5.24</v>
      </c>
      <c r="G48" s="16">
        <v>3.56</v>
      </c>
      <c r="H48" s="16">
        <v>9.52</v>
      </c>
      <c r="I48" s="16">
        <v>8.7100000000000009</v>
      </c>
      <c r="J48" s="17">
        <v>8.07</v>
      </c>
    </row>
    <row r="49" spans="2:10" ht="57.75" customHeight="1" thickBot="1">
      <c r="B49" s="18"/>
      <c r="C49" s="1141" t="s">
        <v>5</v>
      </c>
      <c r="D49" s="1141"/>
      <c r="E49" s="1142"/>
      <c r="F49" s="19">
        <v>0.38</v>
      </c>
      <c r="G49" s="20">
        <v>3.56</v>
      </c>
      <c r="H49" s="20">
        <v>6.33</v>
      </c>
      <c r="I49" s="20">
        <v>3.42</v>
      </c>
      <c r="J49" s="21">
        <v>0.5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G37" sqref="G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523</v>
      </c>
      <c r="D34" s="1149"/>
      <c r="E34" s="1150"/>
      <c r="F34" s="32">
        <v>5.23</v>
      </c>
      <c r="G34" s="33">
        <v>3.55</v>
      </c>
      <c r="H34" s="33">
        <v>9.51</v>
      </c>
      <c r="I34" s="33">
        <v>8.6999999999999993</v>
      </c>
      <c r="J34" s="34">
        <v>8.07</v>
      </c>
      <c r="K34" s="22"/>
      <c r="L34" s="22"/>
      <c r="M34" s="22"/>
      <c r="N34" s="22"/>
      <c r="O34" s="22"/>
      <c r="P34" s="22"/>
    </row>
    <row r="35" spans="1:16" ht="39" customHeight="1">
      <c r="A35" s="22"/>
      <c r="B35" s="35"/>
      <c r="C35" s="1143" t="s">
        <v>524</v>
      </c>
      <c r="D35" s="1144"/>
      <c r="E35" s="1145"/>
      <c r="F35" s="36">
        <v>6.66</v>
      </c>
      <c r="G35" s="37">
        <v>5.6</v>
      </c>
      <c r="H35" s="37">
        <v>4.7300000000000004</v>
      </c>
      <c r="I35" s="37">
        <v>5.15</v>
      </c>
      <c r="J35" s="38">
        <v>5.53</v>
      </c>
      <c r="K35" s="22"/>
      <c r="L35" s="22"/>
      <c r="M35" s="22"/>
      <c r="N35" s="22"/>
      <c r="O35" s="22"/>
      <c r="P35" s="22"/>
    </row>
    <row r="36" spans="1:16" ht="39" customHeight="1">
      <c r="A36" s="22"/>
      <c r="B36" s="35"/>
      <c r="C36" s="1143" t="s">
        <v>525</v>
      </c>
      <c r="D36" s="1144"/>
      <c r="E36" s="1145"/>
      <c r="F36" s="36">
        <v>0.82</v>
      </c>
      <c r="G36" s="37">
        <v>0.37</v>
      </c>
      <c r="H36" s="37">
        <v>0.57999999999999996</v>
      </c>
      <c r="I36" s="37">
        <v>2.06</v>
      </c>
      <c r="J36" s="38">
        <v>2.56</v>
      </c>
      <c r="K36" s="22"/>
      <c r="L36" s="22"/>
      <c r="M36" s="22"/>
      <c r="N36" s="22"/>
      <c r="O36" s="22"/>
      <c r="P36" s="22"/>
    </row>
    <row r="37" spans="1:16" ht="39" customHeight="1">
      <c r="A37" s="22"/>
      <c r="B37" s="35"/>
      <c r="C37" s="1143" t="s">
        <v>526</v>
      </c>
      <c r="D37" s="1144"/>
      <c r="E37" s="1145"/>
      <c r="F37" s="36">
        <v>1.59</v>
      </c>
      <c r="G37" s="37">
        <v>0.3</v>
      </c>
      <c r="H37" s="37">
        <v>1.53</v>
      </c>
      <c r="I37" s="37">
        <v>2.39</v>
      </c>
      <c r="J37" s="38">
        <v>2.2799999999999998</v>
      </c>
      <c r="K37" s="22"/>
      <c r="L37" s="22"/>
      <c r="M37" s="22"/>
      <c r="N37" s="22"/>
      <c r="O37" s="22"/>
      <c r="P37" s="22"/>
    </row>
    <row r="38" spans="1:16" ht="39" customHeight="1">
      <c r="A38" s="22"/>
      <c r="B38" s="35"/>
      <c r="C38" s="1143" t="s">
        <v>527</v>
      </c>
      <c r="D38" s="1144"/>
      <c r="E38" s="1145"/>
      <c r="F38" s="36">
        <v>0.26</v>
      </c>
      <c r="G38" s="37">
        <v>0.05</v>
      </c>
      <c r="H38" s="37">
        <v>0.25</v>
      </c>
      <c r="I38" s="37">
        <v>0.51</v>
      </c>
      <c r="J38" s="38">
        <v>0.36</v>
      </c>
      <c r="K38" s="22"/>
      <c r="L38" s="22"/>
      <c r="M38" s="22"/>
      <c r="N38" s="22"/>
      <c r="O38" s="22"/>
      <c r="P38" s="22"/>
    </row>
    <row r="39" spans="1:16" ht="39" customHeight="1">
      <c r="A39" s="22"/>
      <c r="B39" s="35"/>
      <c r="C39" s="1143" t="s">
        <v>528</v>
      </c>
      <c r="D39" s="1144"/>
      <c r="E39" s="1145"/>
      <c r="F39" s="36">
        <v>0.64</v>
      </c>
      <c r="G39" s="37">
        <v>0.92</v>
      </c>
      <c r="H39" s="37">
        <v>0.79</v>
      </c>
      <c r="I39" s="37">
        <v>0.47</v>
      </c>
      <c r="J39" s="38">
        <v>0.12</v>
      </c>
      <c r="K39" s="22"/>
      <c r="L39" s="22"/>
      <c r="M39" s="22"/>
      <c r="N39" s="22"/>
      <c r="O39" s="22"/>
      <c r="P39" s="22"/>
    </row>
    <row r="40" spans="1:16" ht="39" customHeight="1">
      <c r="A40" s="22"/>
      <c r="B40" s="35"/>
      <c r="C40" s="1143" t="s">
        <v>529</v>
      </c>
      <c r="D40" s="1144"/>
      <c r="E40" s="1145"/>
      <c r="F40" s="36">
        <v>0.04</v>
      </c>
      <c r="G40" s="37">
        <v>0.02</v>
      </c>
      <c r="H40" s="37">
        <v>0.05</v>
      </c>
      <c r="I40" s="37">
        <v>0.13</v>
      </c>
      <c r="J40" s="38">
        <v>7.0000000000000007E-2</v>
      </c>
      <c r="K40" s="22"/>
      <c r="L40" s="22"/>
      <c r="M40" s="22"/>
      <c r="N40" s="22"/>
      <c r="O40" s="22"/>
      <c r="P40" s="22"/>
    </row>
    <row r="41" spans="1:16" ht="39" customHeight="1">
      <c r="A41" s="22"/>
      <c r="B41" s="35"/>
      <c r="C41" s="1143" t="s">
        <v>530</v>
      </c>
      <c r="D41" s="1144"/>
      <c r="E41" s="1145"/>
      <c r="F41" s="36">
        <v>7.0000000000000007E-2</v>
      </c>
      <c r="G41" s="37">
        <v>0.13</v>
      </c>
      <c r="H41" s="37">
        <v>0.05</v>
      </c>
      <c r="I41" s="37">
        <v>0.02</v>
      </c>
      <c r="J41" s="38">
        <v>0.03</v>
      </c>
      <c r="K41" s="22"/>
      <c r="L41" s="22"/>
      <c r="M41" s="22"/>
      <c r="N41" s="22"/>
      <c r="O41" s="22"/>
      <c r="P41" s="22"/>
    </row>
    <row r="42" spans="1:16" ht="39" customHeight="1">
      <c r="A42" s="22"/>
      <c r="B42" s="39"/>
      <c r="C42" s="1143" t="s">
        <v>531</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532</v>
      </c>
      <c r="D43" s="1147"/>
      <c r="E43" s="1148"/>
      <c r="F43" s="41">
        <v>0.01</v>
      </c>
      <c r="G43" s="42">
        <v>0.01</v>
      </c>
      <c r="H43" s="42">
        <v>0</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9644</v>
      </c>
      <c r="L45" s="60">
        <v>9324</v>
      </c>
      <c r="M45" s="60">
        <v>9605</v>
      </c>
      <c r="N45" s="60">
        <v>9590</v>
      </c>
      <c r="O45" s="61">
        <v>9096</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v>17</v>
      </c>
      <c r="L47" s="64">
        <v>17</v>
      </c>
      <c r="M47" s="64">
        <v>17</v>
      </c>
      <c r="N47" s="64">
        <v>17</v>
      </c>
      <c r="O47" s="65">
        <v>17</v>
      </c>
      <c r="P47" s="48"/>
      <c r="Q47" s="48"/>
      <c r="R47" s="48"/>
      <c r="S47" s="48"/>
      <c r="T47" s="48"/>
      <c r="U47" s="48"/>
    </row>
    <row r="48" spans="1:21" ht="30.75" customHeight="1">
      <c r="A48" s="48"/>
      <c r="B48" s="1161"/>
      <c r="C48" s="1162"/>
      <c r="D48" s="62"/>
      <c r="E48" s="1153" t="s">
        <v>15</v>
      </c>
      <c r="F48" s="1153"/>
      <c r="G48" s="1153"/>
      <c r="H48" s="1153"/>
      <c r="I48" s="1153"/>
      <c r="J48" s="1154"/>
      <c r="K48" s="63">
        <v>3891</v>
      </c>
      <c r="L48" s="64">
        <v>3682</v>
      </c>
      <c r="M48" s="64">
        <v>3800</v>
      </c>
      <c r="N48" s="64">
        <v>3382</v>
      </c>
      <c r="O48" s="65">
        <v>3259</v>
      </c>
      <c r="P48" s="48"/>
      <c r="Q48" s="48"/>
      <c r="R48" s="48"/>
      <c r="S48" s="48"/>
      <c r="T48" s="48"/>
      <c r="U48" s="48"/>
    </row>
    <row r="49" spans="1:21" ht="30.75" customHeight="1">
      <c r="A49" s="48"/>
      <c r="B49" s="1161"/>
      <c r="C49" s="1162"/>
      <c r="D49" s="62"/>
      <c r="E49" s="1153" t="s">
        <v>16</v>
      </c>
      <c r="F49" s="1153"/>
      <c r="G49" s="1153"/>
      <c r="H49" s="1153"/>
      <c r="I49" s="1153"/>
      <c r="J49" s="1154"/>
      <c r="K49" s="63">
        <v>12</v>
      </c>
      <c r="L49" s="64">
        <v>13</v>
      </c>
      <c r="M49" s="64">
        <v>18</v>
      </c>
      <c r="N49" s="64">
        <v>21</v>
      </c>
      <c r="O49" s="65">
        <v>20</v>
      </c>
      <c r="P49" s="48"/>
      <c r="Q49" s="48"/>
      <c r="R49" s="48"/>
      <c r="S49" s="48"/>
      <c r="T49" s="48"/>
      <c r="U49" s="48"/>
    </row>
    <row r="50" spans="1:21" ht="30.75" customHeight="1">
      <c r="A50" s="48"/>
      <c r="B50" s="1161"/>
      <c r="C50" s="1162"/>
      <c r="D50" s="62"/>
      <c r="E50" s="1153" t="s">
        <v>17</v>
      </c>
      <c r="F50" s="1153"/>
      <c r="G50" s="1153"/>
      <c r="H50" s="1153"/>
      <c r="I50" s="1153"/>
      <c r="J50" s="1154"/>
      <c r="K50" s="63">
        <v>911</v>
      </c>
      <c r="L50" s="64">
        <v>742</v>
      </c>
      <c r="M50" s="64">
        <v>539</v>
      </c>
      <c r="N50" s="64">
        <v>254</v>
      </c>
      <c r="O50" s="65">
        <v>61</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11406</v>
      </c>
      <c r="L52" s="64">
        <v>11376</v>
      </c>
      <c r="M52" s="64">
        <v>11590</v>
      </c>
      <c r="N52" s="64">
        <v>10836</v>
      </c>
      <c r="O52" s="65">
        <v>10687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3069</v>
      </c>
      <c r="L53" s="69">
        <v>2402</v>
      </c>
      <c r="M53" s="69">
        <v>2389</v>
      </c>
      <c r="N53" s="69">
        <v>2428</v>
      </c>
      <c r="O53" s="70">
        <v>1766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2015-05-01T04:50:42Z</cp:lastPrinted>
  <dcterms:created xsi:type="dcterms:W3CDTF">2015-02-17T06:09:03Z</dcterms:created>
  <dcterms:modified xsi:type="dcterms:W3CDTF">2015-05-01T04:53:29Z</dcterms:modified>
</cp:coreProperties>
</file>