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53.128\share\加藤\２７年度\04_平成25年度財政状況資料集の作成及び提出について\02_回答\"/>
    </mc:Choice>
  </mc:AlternateContent>
  <workbookProtection workbookPassword="CC05" lockStructure="1"/>
  <bookViews>
    <workbookView xWindow="0" yWindow="0" windowWidth="17475" windowHeight="745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30" i="11" l="1"/>
  <c r="AA31" i="11"/>
  <c r="AA32" i="11"/>
  <c r="AA29" i="11"/>
  <c r="AA28" i="11"/>
  <c r="AA8" i="11"/>
  <c r="AA7"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BW37" i="9"/>
  <c r="BE37" i="9"/>
  <c r="AM37" i="9"/>
  <c r="U37" i="9"/>
  <c r="C37" i="9"/>
  <c r="BW36" i="9"/>
  <c r="BE36" i="9"/>
  <c r="AM36" i="9"/>
  <c r="C36" i="9"/>
  <c r="BW35" i="9"/>
  <c r="AM35" i="9"/>
  <c r="CO34" i="9"/>
  <c r="CO35" i="9" s="1"/>
  <c r="CO36" i="9" s="1"/>
  <c r="CO37" i="9" s="1"/>
  <c r="BW34" i="9"/>
  <c r="AM34" i="9"/>
  <c r="C34" i="9"/>
  <c r="U34" i="9" l="1"/>
  <c r="U35" i="9" s="1"/>
  <c r="U36" i="9" s="1"/>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<sst xmlns="http://schemas.openxmlformats.org/spreadsheetml/2006/main" count="975" uniqueCount="551">
  <si>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</si>
  <si>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</si>
  <si>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</si>
  <si>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</si>
  <si>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</si>
  <si>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</si>
  <si>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</si>
  <si>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</si>
  <si>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</si>
  <si>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</si>
  <si>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</si>
  <si>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</si>
  <si>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</si>
  <si>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</si>
  <si>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</si>
  <si>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</si>
  <si>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</si>
  <si>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</si>
  <si>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</si>
  <si>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</si>
  <si>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</si>
  <si>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</si>
  <si>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</si>
  <si>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</si>
  <si>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</si>
  <si>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</si>
  <si>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</si>
  <si>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</si>
  <si>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</si>
  <si>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</si>
  <si>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</si>
  <si>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</si>
  <si>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</si>
  <si>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</si>
  <si>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</si>
  <si>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</si>
  <si>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</si>
  <si>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</si>
  <si>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</si>
  <si>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</si>
  <si>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</si>
  <si>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</si>
  <si>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</si>
  <si>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</si>
  <si>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</si>
  <si>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</si>
  <si>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</si>
  <si>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</si>
  <si>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</si>
  <si>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</si>
  <si>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</si>
  <si>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</si>
  <si>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</si>
  <si>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</si>
  <si>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</si>
  <si>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</si>
  <si>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</si>
  <si>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</si>
  <si>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</si>
  <si>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</si>
  <si>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</si>
  <si>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</si>
  <si>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</si>
  <si>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</si>
  <si>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</si>
  <si>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</si>
  <si>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</si>
  <si>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</si>
  <si>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</si>
  <si>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</si>
  <si>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</si>
  <si>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</si>
  <si>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</si>
  <si>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</si>
  <si>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</si>
  <si>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</si>
  <si>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</si>
  <si>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</si>
  <si>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</si>
  <si>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</si>
  <si>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</si>
  <si>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</si>
  <si>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</si>
  <si>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</si>
  <si>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</si>
  <si>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</si>
  <si>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</si>
  <si>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</si>
  <si>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</si>
  <si>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</si>
  <si>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</si>
  <si>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</si>
  <si>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</si>
  <si>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</si>
  <si>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</si>
  <si>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</si>
  <si>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</si>
  <si>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</si>
  <si>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</si>
  <si>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</si>
  <si>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</si>
  <si>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</si>
  <si>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</si>
  <si>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</si>
  <si>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</si>
  <si>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</si>
  <si>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</si>
  <si>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</si>
  <si>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</si>
  <si>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</si>
  <si>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</si>
  <si>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</si>
  <si>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</si>
  <si>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</si>
  <si>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</si>
  <si>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</si>
  <si>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</si>
  <si>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</si>
  <si>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</si>
  <si>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</si>
  <si>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</si>
  <si>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</si>
  <si>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</si>
  <si>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</si>
  <si>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</si>
  <si>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</si>
  <si>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</si>
  <si>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</si>
  <si>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</si>
  <si>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</si>
  <si>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</si>
  <si>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</si>
  <si>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</si>
  <si>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</si>
  <si>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</si>
  <si>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</si>
  <si>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</si>
  <si>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</si>
  <si>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</si>
  <si>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</si>
  <si>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</si>
  <si>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</si>
  <si>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</si>
  <si>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</si>
  <si>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</si>
  <si>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</si>
  <si>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</si>
  <si>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</si>
  <si>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</si>
  <si>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</si>
  <si>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</si>
  <si>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</si>
  <si>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</si>
  <si>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</si>
  <si>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</si>
  <si>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</si>
  <si>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</si>
  <si>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</si>
  <si>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</si>
  <si>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</si>
  <si>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</si>
  <si>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</si>
  <si>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</si>
  <si>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</si>
  <si>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</si>
  <si>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</si>
  <si>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</si>
  <si>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</si>
  <si>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</si>
  <si>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</si>
  <si>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</si>
  <si>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</si>
  <si>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</si>
  <si>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</si>
  <si>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</si>
  <si>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</si>
  <si>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</si>
  <si>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</si>
  <si>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</si>
  <si>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</si>
  <si>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</si>
  <si>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</si>
  <si>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</si>
  <si>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</si>
  <si>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</si>
  <si>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</si>
  <si>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</si>
  <si>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</si>
  <si>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</si>
  <si>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</si>
  <si>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</si>
  <si>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</si>
  <si>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</si>
  <si>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</si>
  <si>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</si>
  <si>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福島県相馬市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</si>
  <si>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</si>
  <si>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</si>
  <si>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</si>
  <si>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</si>
  <si>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</si>
  <si>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</si>
  <si>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</si>
  <si>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</si>
  <si>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</si>
  <si>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</si>
  <si>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</si>
  <si>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</si>
  <si>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</si>
  <si>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</si>
  <si>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</si>
  <si>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</si>
  <si>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</si>
  <si>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</si>
  <si>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</si>
  <si>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</si>
  <si>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</si>
  <si>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</si>
  <si>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</si>
  <si>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</si>
  <si>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</si>
  <si>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</si>
  <si>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</si>
  <si>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</si>
  <si>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</si>
  <si>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</si>
  <si>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</si>
  <si>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</si>
  <si>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</si>
  <si>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</si>
  <si>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</si>
  <si>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</si>
  <si>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</si>
  <si>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</si>
  <si>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</si>
  <si>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</si>
  <si>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</si>
  <si>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</si>
  <si>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</si>
  <si>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</si>
  <si>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</si>
  <si>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</si>
  <si>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</si>
  <si>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</si>
  <si>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</si>
  <si>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</si>
  <si>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</si>
  <si>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</si>
  <si>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</si>
  <si>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</si>
  <si>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</si>
  <si>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</si>
  <si>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</si>
  <si>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</si>
  <si>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</si>
  <si>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</si>
  <si>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</si>
  <si>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</si>
  <si>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</si>
  <si>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</si>
  <si>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</si>
  <si>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</si>
  <si>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</si>
  <si>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</si>
  <si>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</si>
  <si>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</si>
  <si>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</si>
  <si>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</si>
  <si>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</si>
  <si>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</si>
  <si>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</si>
  <si>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</si>
  <si>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</si>
  <si>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</si>
  <si>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</si>
  <si>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</si>
  <si>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</si>
  <si>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</si>
  <si>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</si>
  <si>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</si>
  <si>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</si>
  <si>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</si>
  <si>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</si>
  <si>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</si>
  <si>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</si>
  <si>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</si>
  <si>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</si>
  <si>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</si>
  <si>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</si>
  <si>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</si>
  <si>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</si>
  <si>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</si>
  <si>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</si>
  <si>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</si>
  <si>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</si>
  <si>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</si>
  <si>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</si>
  <si>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</si>
  <si>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</si>
  <si>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</si>
  <si>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</si>
  <si>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</si>
  <si>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</si>
  <si>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</si>
  <si>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</si>
  <si>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</si>
  <si>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</si>
  <si>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</si>
  <si>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</si>
  <si>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</si>
  <si>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</si>
  <si>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</si>
  <si>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</si>
  <si>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</si>
  <si>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</si>
  <si>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</si>
  <si>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</si>
  <si>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</si>
  <si>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</si>
  <si>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</si>
  <si>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</si>
  <si>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</si>
  <si>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</si>
  <si>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</si>
  <si>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</si>
  <si>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</si>
  <si>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</si>
  <si>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</si>
  <si>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</si>
  <si>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</si>
  <si>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</si>
  <si>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</si>
  <si>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</si>
  <si>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</si>
  <si>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</si>
  <si>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</si>
  <si>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</si>
  <si>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</si>
  <si>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</si>
  <si>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</si>
  <si>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</si>
  <si>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</si>
  <si>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</si>
  <si>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</si>
  <si>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福島県相馬市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</si>
  <si>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</si>
  <si>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</si>
  <si>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</si>
  <si>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</si>
  <si>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</si>
  <si>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</si>
  <si>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</si>
  <si>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</si>
  <si>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</si>
  <si>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</si>
  <si>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</si>
  <si>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</si>
  <si>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</si>
  <si>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</si>
  <si>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</si>
  <si>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</si>
  <si>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</si>
  <si>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</si>
  <si>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</si>
  <si>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</si>
  <si>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</si>
  <si>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</si>
  <si>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</si>
  <si>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</si>
  <si>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</si>
  <si>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</si>
  <si>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</si>
  <si>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</si>
  <si>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</si>
  <si>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</si>
  <si>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</si>
  <si>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</si>
  <si>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</si>
  <si>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</si>
  <si>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</si>
  <si>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</si>
  <si>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後期高齢者医療事業会計</t>
    <phoneticPr fontId="5"/>
  </si>
  <si>
    <t>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</si>
  <si>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</si>
  <si>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</si>
  <si>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</si>
  <si>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</si>
  <si>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</si>
  <si>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</si>
  <si>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</si>
  <si>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</si>
  <si>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</si>
  <si>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</si>
  <si>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</si>
  <si>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</si>
  <si>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</si>
  <si>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</si>
  <si>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</si>
  <si>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</si>
  <si>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</si>
  <si>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</si>
  <si>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</si>
  <si>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</si>
  <si>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</si>
  <si>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</si>
  <si>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</si>
  <si>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</si>
  <si>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</si>
  <si>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</si>
  <si>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</si>
  <si>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</si>
  <si>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</si>
  <si>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</si>
  <si>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</si>
  <si>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</si>
  <si>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</si>
  <si>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</si>
  <si>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</si>
  <si>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</si>
  <si>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</si>
  <si>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</si>
  <si>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</si>
  <si>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</si>
  <si>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</si>
  <si>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</si>
  <si>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</si>
  <si>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</si>
  <si>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</si>
  <si>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</si>
  <si>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</si>
  <si>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</si>
  <si>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</si>
  <si>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</si>
  <si>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</si>
  <si>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</si>
  <si>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</si>
  <si>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</si>
  <si>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</si>
  <si>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</si>
  <si>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</si>
  <si>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</si>
  <si>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</si>
  <si>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</si>
  <si>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</si>
  <si>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</si>
  <si>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</si>
  <si>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</si>
  <si>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</si>
  <si>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</si>
  <si>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</si>
  <si>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</si>
  <si>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</si>
  <si>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</si>
  <si>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</si>
  <si>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</si>
  <si>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</si>
  <si>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</si>
  <si>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</si>
  <si>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</si>
  <si>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</si>
  <si>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</si>
  <si>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</si>
  <si>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</si>
  <si>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</si>
  <si>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</si>
  <si>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</si>
  <si>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</si>
  <si>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</si>
  <si>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</si>
  <si>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</si>
  <si>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</si>
  <si>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</si>
  <si>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</si>
  <si>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</si>
  <si>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</si>
  <si>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</si>
  <si>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</si>
  <si>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</si>
  <si>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</si>
  <si>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</si>
  <si>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</si>
  <si>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</si>
  <si>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</si>
  <si>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</si>
  <si>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</si>
  <si>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</si>
  <si>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</si>
  <si>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</si>
  <si>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</si>
  <si>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</si>
  <si>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</si>
  <si>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</si>
  <si>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</si>
  <si>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</si>
  <si>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</si>
  <si>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</si>
  <si>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</si>
  <si>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</si>
  <si>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</si>
  <si>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</si>
  <si>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</si>
  <si>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</si>
  <si>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</si>
  <si>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</si>
  <si>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</si>
  <si>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</si>
  <si>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</si>
  <si>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</si>
  <si>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</si>
  <si>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</si>
  <si>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</si>
  <si>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</si>
  <si>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</si>
  <si>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</si>
  <si>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</si>
  <si>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</si>
  <si>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</si>
  <si>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</si>
  <si>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5.28</t>
  </si>
  <si>
    <t>▲ 3.67</t>
  </si>
  <si>
    <t>一般会計</t>
  </si>
  <si>
    <t>国民健康保険特別会計</t>
  </si>
  <si>
    <t>公共下水道事業</t>
  </si>
  <si>
    <t>▲ 1.52</t>
  </si>
  <si>
    <t>介護保険特別会計</t>
  </si>
  <si>
    <t>光陽地区造成事業特別会計</t>
  </si>
  <si>
    <t>後期高齢者医療事業会計</t>
  </si>
  <si>
    <t>農業集落排水事業</t>
  </si>
  <si>
    <t>その他会計（赤字）</t>
  </si>
  <si>
    <t>その他会計（黒字）</t>
  </si>
  <si>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</si>
  <si>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</si>
  <si>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</si>
  <si>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</si>
  <si>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</si>
  <si>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</si>
  <si>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</si>
  <si>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</si>
  <si>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</si>
  <si>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</si>
  <si>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</si>
  <si>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</si>
  <si>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相馬市振興公社</t>
    <rPh sb="0" eb="3">
      <t>ソウマシ</t>
    </rPh>
    <rPh sb="3" eb="5">
      <t>シンコウ</t>
    </rPh>
    <rPh sb="5" eb="7">
      <t>コウシャ</t>
    </rPh>
    <phoneticPr fontId="24"/>
  </si>
  <si>
    <t>相馬総合卸売市場</t>
    <rPh sb="0" eb="2">
      <t>ソウマ</t>
    </rPh>
    <rPh sb="2" eb="4">
      <t>ソウゴウ</t>
    </rPh>
    <rPh sb="4" eb="6">
      <t>オロシウリ</t>
    </rPh>
    <rPh sb="6" eb="8">
      <t>シジョウ</t>
    </rPh>
    <phoneticPr fontId="24"/>
  </si>
  <si>
    <t>相馬リサイクルセンター</t>
    <rPh sb="0" eb="2">
      <t>ソウマ</t>
    </rPh>
    <phoneticPr fontId="24"/>
  </si>
  <si>
    <t>相馬地方土地開発公社</t>
    <rPh sb="0" eb="2">
      <t>ソウマ</t>
    </rPh>
    <rPh sb="2" eb="4">
      <t>チホウ</t>
    </rPh>
    <rPh sb="4" eb="6">
      <t>トチ</t>
    </rPh>
    <rPh sb="6" eb="8">
      <t>カイハツ</t>
    </rPh>
    <rPh sb="8" eb="10">
      <t>コウシャ</t>
    </rPh>
    <phoneticPr fontId="24"/>
  </si>
  <si>
    <t>‐</t>
  </si>
  <si>
    <t>-</t>
    <phoneticPr fontId="2"/>
  </si>
  <si>
    <t>-</t>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</si>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</sst>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54128</c:v>
                </c:pt>
                <c:pt idx="1">
                  <c:v>71263</c:v>
                </c:pt>
                <c:pt idx="2">
                  <c:v>43173</c:v>
                </c:pt>
                <c:pt idx="3">
                  <c:v>267724</c:v>
                </c:pt>
                <c:pt idx="4">
                  <c:v>355147</c:v>
                </c:pt>
              </c:numCache>
            </c:numRef>
          </c:val>
          <c:smooth val="0"/>
        </c:ser>
        <c:dLbls>
          <c:showLegendKey val="0"/>
          <c:showVal val="0"/>
          <c:showCatName val="0"/>
          <c:showSerName val="0"/>
          <c:showPercent val="0"/>
          <c:showBubbleSize val="0"/>
        </c:dLbls>
        <c:marker val="1"/>
        <c:smooth val="0"/>
        <c:axId val="242282360"/>
        <c:axId val="240310528"/>
      </c:lineChart>
      <c:catAx>
        <c:axId val="242282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310528"/>
        <c:crosses val="autoZero"/>
        <c:auto val="1"/>
        <c:lblAlgn val="ctr"/>
        <c:lblOffset val="100"/>
        <c:tickLblSkip val="1"/>
        <c:tickMarkSkip val="1"/>
        <c:noMultiLvlLbl val="0"/>
      </c:catAx>
      <c:valAx>
        <c:axId val="2403105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282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5.69</c:v>
                </c:pt>
                <c:pt idx="1">
                  <c:v>11.66</c:v>
                </c:pt>
                <c:pt idx="2">
                  <c:v>17.29</c:v>
                </c:pt>
                <c:pt idx="3">
                  <c:v>20.260000000000002</c:v>
                </c:pt>
                <c:pt idx="4">
                  <c:v>16.5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33.15</c:v>
                </c:pt>
                <c:pt idx="1">
                  <c:v>31.17</c:v>
                </c:pt>
                <c:pt idx="2">
                  <c:v>40.1</c:v>
                </c:pt>
                <c:pt idx="3">
                  <c:v>52.26</c:v>
                </c:pt>
                <c:pt idx="4">
                  <c:v>59.32</c:v>
                </c:pt>
              </c:numCache>
            </c:numRef>
          </c:val>
        </c:ser>
        <c:dLbls>
          <c:showLegendKey val="0"/>
          <c:showVal val="0"/>
          <c:showCatName val="0"/>
          <c:showSerName val="0"/>
          <c:showPercent val="0"/>
          <c:showBubbleSize val="0"/>
        </c:dLbls>
        <c:gapWidth val="250"/>
        <c:overlap val="100"/>
        <c:axId val="275816624"/>
        <c:axId val="241011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-5.28</c:v>
                </c:pt>
                <c:pt idx="1">
                  <c:v>2.29</c:v>
                </c:pt>
                <c:pt idx="2">
                  <c:v>8.52</c:v>
                </c:pt>
                <c:pt idx="3">
                  <c:v>7.66</c:v>
                </c:pt>
                <c:pt idx="4">
                  <c:v>-3.67</c:v>
                </c:pt>
              </c:numCache>
            </c:numRef>
          </c:val>
          <c:smooth val="0"/>
        </c:ser>
        <c:dLbls>
          <c:showLegendKey val="0"/>
          <c:showVal val="0"/>
          <c:showCatName val="0"/>
          <c:showSerName val="0"/>
          <c:showPercent val="0"/>
          <c:showBubbleSize val="0"/>
        </c:dLbls>
        <c:marker val="1"/>
        <c:smooth val="0"/>
        <c:axId val="275816624"/>
        <c:axId val="241011624"/>
      </c:lineChart>
      <c:catAx>
        <c:axId val="27581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011624"/>
        <c:crosses val="autoZero"/>
        <c:auto val="1"/>
        <c:lblAlgn val="ctr"/>
        <c:lblOffset val="100"/>
        <c:tickLblSkip val="1"/>
        <c:tickMarkSkip val="1"/>
        <c:noMultiLvlLbl val="0"/>
      </c:catAx>
      <c:valAx>
        <c:axId val="241011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81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0.05</c:v>
                </c:pt>
                <c:pt idx="4">
                  <c:v>#N/A</c:v>
                </c:pt>
                <c:pt idx="5">
                  <c:v>0.09</c:v>
                </c:pt>
                <c:pt idx="6">
                  <c:v>#N/A</c:v>
                </c:pt>
                <c:pt idx="7">
                  <c:v>7.0000000000000007E-2</c:v>
                </c:pt>
                <c:pt idx="8">
                  <c:v>#N/A</c:v>
                </c:pt>
                <c:pt idx="9">
                  <c:v>0.02</c:v>
                </c:pt>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0.03</c:v>
                </c:pt>
                <c:pt idx="4">
                  <c:v>#N/A</c:v>
                </c:pt>
                <c:pt idx="5">
                  <c:v>0.01</c:v>
                </c:pt>
                <c:pt idx="6">
                  <c:v>#N/A</c:v>
                </c:pt>
                <c:pt idx="7">
                  <c:v>0.02</c:v>
                </c:pt>
                <c:pt idx="8">
                  <c:v>#N/A</c:v>
                </c:pt>
                <c:pt idx="9">
                  <c:v>0.04</c:v>
                </c:pt>
              </c:numCache>
            </c:numRef>
          </c:val>
        </c:ser>
        <c:ser>
          <c:idx val="5"/>
          <c:order val="5"/>
          <c:tx>
            <c:strRef>
              <c:f>データシート!$A$32</c:f>
              <c:strCache>
                <c:ptCount val="1"/>
                <c:pt idx="0">
                  <c:v>光陽地区造成事業特別会計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0.88</c:v>
                </c:pt>
                <c:pt idx="2">
                  <c:v>#N/A</c:v>
                </c:pt>
                <c:pt idx="3">
                  <c:v>1.1100000000000001</c:v>
                </c:pt>
                <c:pt idx="4">
                  <c:v>#N/A</c:v>
                </c:pt>
                <c:pt idx="5">
                  <c:v>1.82</c:v>
                </c:pt>
                <c:pt idx="6">
                  <c:v>#N/A</c:v>
                </c:pt>
                <c:pt idx="7">
                  <c:v>5.95</c:v>
                </c:pt>
                <c:pt idx="8">
                  <c:v>#N/A</c:v>
                </c:pt>
                <c:pt idx="9">
                  <c:v>0.39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0.42</c:v>
                </c:pt>
                <c:pt idx="4">
                  <c:v>#N/A</c:v>
                </c:pt>
                <c:pt idx="5">
                  <c:v>0.65</c:v>
                </c:pt>
                <c:pt idx="6">
                  <c:v>#N/A</c:v>
                </c:pt>
                <c:pt idx="7">
                  <c:v>0.43</c:v>
                </c:pt>
                <c:pt idx="8">
                  <c:v>#N/A</c:v>
                </c:pt>
                <c:pt idx="9">
                  <c:v>0.72</c:v>
                </c:pt>
              </c:numCache>
            </c:numRef>
          </c:val>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0.28000000000000003</c:v>
                </c:pt>
                <c:pt idx="2">
                  <c:v>#N/A</c:v>
                </c:pt>
                <c:pt idx="3">
                  <c:v>0.38</c:v>
                </c:pt>
                <c:pt idx="4">
                  <c:v>1.52</c:v>
                </c:pt>
                <c:pt idx="5">
                  <c:v>#N/A</c:v>
                </c:pt>
                <c:pt idx="6">
                  <c:v>#N/A</c:v>
                </c:pt>
                <c:pt idx="7">
                  <c:v>2.08</c:v>
                </c:pt>
                <c:pt idx="8">
                  <c:v>#N/A</c:v>
                </c:pt>
                <c:pt idx="9">
                  <c:v>0.94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5.37</c:v>
                </c:pt>
                <c:pt idx="2">
                  <c:v>#N/A</c:v>
                </c:pt>
                <c:pt idx="3">
                  <c:v>4.28</c:v>
                </c:pt>
                <c:pt idx="4">
                  <c:v>#N/A</c:v>
                </c:pt>
                <c:pt idx="5">
                  <c:v>3.72</c:v>
                </c:pt>
                <c:pt idx="6">
                  <c:v>#N/A</c:v>
                </c:pt>
                <c:pt idx="7">
                  <c:v>4.57</c:v>
                </c:pt>
                <c:pt idx="8">
                  <c:v>#N/A</c:v>
                </c:pt>
                <c:pt idx="9">
                  <c:v>3.34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4.8099999999999996</c:v>
                </c:pt>
                <c:pt idx="2">
                  <c:v>#N/A</c:v>
                </c:pt>
                <c:pt idx="3">
                  <c:v>10.55</c:v>
                </c:pt>
                <c:pt idx="4">
                  <c:v>#N/A</c:v>
                </c:pt>
                <c:pt idx="5">
                  <c:v>15.47</c:v>
                </c:pt>
                <c:pt idx="6">
                  <c:v>#N/A</c:v>
                </c:pt>
                <c:pt idx="7">
                  <c:v>14.31</c:v>
                </c:pt>
                <c:pt idx="8">
                  <c:v>#N/A</c:v>
                </c:pt>
                <c:pt idx="9">
                  <c:v>16.12</c:v>
                </c:pt>
              </c:numCache>
            </c:numRef>
          </c:val>
        </c:ser>
        <c:dLbls>
          <c:showLegendKey val="0"/>
          <c:showVal val="0"/>
          <c:showCatName val="0"/>
          <c:showSerName val="0"/>
          <c:showPercent val="0"/>
          <c:showBubbleSize val="0"/>
        </c:dLbls>
        <c:gapWidth val="150"/>
        <c:overlap val="100"/>
        <c:axId val="238841640"/>
        <c:axId val="277724624"/>
      </c:barChart>
      <c:catAx>
        <c:axId val="23884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724624"/>
        <c:crosses val="autoZero"/>
        <c:auto val="1"/>
        <c:lblAlgn val="ctr"/>
        <c:lblOffset val="100"/>
        <c:tickLblSkip val="1"/>
        <c:tickMarkSkip val="1"/>
        <c:noMultiLvlLbl val="0"/>
      </c:catAx>
      <c:valAx>
        <c:axId val="27772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841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1433</c:v>
                </c:pt>
                <c:pt idx="5">
                  <c:v>1419</c:v>
                </c:pt>
                <c:pt idx="8">
                  <c:v>1425</c:v>
                </c:pt>
                <c:pt idx="11">
                  <c:v>1417</c:v>
                </c:pt>
                <c:pt idx="14">
                  <c:v>1395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465</c:v>
                </c:pt>
                <c:pt idx="3">
                  <c:v>461</c:v>
                </c:pt>
                <c:pt idx="6">
                  <c:v>375</c:v>
                </c:pt>
                <c:pt idx="9">
                  <c:v>418</c:v>
                </c:pt>
                <c:pt idx="12">
                  <c:v>248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309</c:v>
                </c:pt>
                <c:pt idx="3">
                  <c:v>363</c:v>
                </c:pt>
                <c:pt idx="6">
                  <c:v>357</c:v>
                </c:pt>
                <c:pt idx="9">
                  <c:v>324</c:v>
                </c:pt>
                <c:pt idx="12">
                  <c:v>289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581</c:v>
                </c:pt>
                <c:pt idx="3">
                  <c:v>553</c:v>
                </c:pt>
                <c:pt idx="6">
                  <c:v>447</c:v>
                </c:pt>
                <c:pt idx="9">
                  <c:v>482</c:v>
                </c:pt>
                <c:pt idx="12">
                  <c:v>484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1541</c:v>
                </c:pt>
                <c:pt idx="3">
                  <c:v>1481</c:v>
                </c:pt>
                <c:pt idx="6">
                  <c:v>1498</c:v>
                </c:pt>
                <c:pt idx="9">
                  <c:v>1398</c:v>
                </c:pt>
                <c:pt idx="12">
                  <c:v>1379</c:v>
                </c:pt>
              </c:numCache>
            </c:numRef>
          </c:val>
        </c:ser>
        <c:dLbls>
          <c:showLegendKey val="0"/>
          <c:showVal val="0"/>
          <c:showCatName val="0"/>
          <c:showSerName val="0"/>
          <c:showPercent val="0"/>
          <c:showBubbleSize val="0"/>
        </c:dLbls>
        <c:gapWidth val="100"/>
        <c:overlap val="100"/>
        <c:axId val="276314728"/>
        <c:axId val="276315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1463</c:v>
                </c:pt>
                <c:pt idx="2">
                  <c:v>#N/A</c:v>
                </c:pt>
                <c:pt idx="3">
                  <c:v>#N/A</c:v>
                </c:pt>
                <c:pt idx="4">
                  <c:v>1439</c:v>
                </c:pt>
                <c:pt idx="5">
                  <c:v>#N/A</c:v>
                </c:pt>
                <c:pt idx="6">
                  <c:v>#N/A</c:v>
                </c:pt>
                <c:pt idx="7">
                  <c:v>1252</c:v>
                </c:pt>
                <c:pt idx="8">
                  <c:v>#N/A</c:v>
                </c:pt>
                <c:pt idx="9">
                  <c:v>#N/A</c:v>
                </c:pt>
                <c:pt idx="10">
                  <c:v>1205</c:v>
                </c:pt>
                <c:pt idx="11">
                  <c:v>#N/A</c:v>
                </c:pt>
                <c:pt idx="12">
                  <c:v>#N/A</c:v>
                </c:pt>
                <c:pt idx="13">
                  <c:v>1005</c:v>
                </c:pt>
                <c:pt idx="14">
                  <c:v>#N/A</c:v>
                </c:pt>
              </c:numCache>
            </c:numRef>
          </c:val>
          <c:smooth val="0"/>
        </c:ser>
        <c:dLbls>
          <c:showLegendKey val="0"/>
          <c:showVal val="0"/>
          <c:showCatName val="0"/>
          <c:showSerName val="0"/>
          <c:showPercent val="0"/>
          <c:showBubbleSize val="0"/>
        </c:dLbls>
        <c:marker val="1"/>
        <c:smooth val="0"/>
        <c:axId val="276314728"/>
        <c:axId val="276315112"/>
      </c:lineChart>
      <c:catAx>
        <c:axId val="27631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6315112"/>
        <c:crosses val="autoZero"/>
        <c:auto val="1"/>
        <c:lblAlgn val="ctr"/>
        <c:lblOffset val="100"/>
        <c:tickLblSkip val="1"/>
        <c:tickMarkSkip val="1"/>
        <c:noMultiLvlLbl val="0"/>
      </c:catAx>
      <c:valAx>
        <c:axId val="276315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31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17000</c:v>
                </c:pt>
                <c:pt idx="5">
                  <c:v>17096</c:v>
                </c:pt>
                <c:pt idx="8">
                  <c:v>16968</c:v>
                </c:pt>
                <c:pt idx="11">
                  <c:v>14232</c:v>
                </c:pt>
                <c:pt idx="14">
                  <c:v>16853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578</c:v>
                </c:pt>
                <c:pt idx="5">
                  <c:v>518</c:v>
                </c:pt>
                <c:pt idx="8">
                  <c:v>461</c:v>
                </c:pt>
                <c:pt idx="11">
                  <c:v>552</c:v>
                </c:pt>
                <c:pt idx="14">
                  <c:v>644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4286</c:v>
                </c:pt>
                <c:pt idx="5">
                  <c:v>4253</c:v>
                </c:pt>
                <c:pt idx="8">
                  <c:v>7087</c:v>
                </c:pt>
                <c:pt idx="11">
                  <c:v>9984</c:v>
                </c:pt>
                <c:pt idx="14">
                  <c:v>11108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335</c:v>
                </c:pt>
                <c:pt idx="3">
                  <c:v>259</c:v>
                </c:pt>
                <c:pt idx="6">
                  <c:v>272</c:v>
                </c:pt>
                <c:pt idx="9">
                  <c:v>113</c:v>
                </c:pt>
                <c:pt idx="12">
                  <c:v>101</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2884</c:v>
                </c:pt>
                <c:pt idx="3">
                  <c:v>3033</c:v>
                </c:pt>
                <c:pt idx="6">
                  <c:v>2964</c:v>
                </c:pt>
                <c:pt idx="9">
                  <c:v>2575</c:v>
                </c:pt>
                <c:pt idx="12">
                  <c:v>2418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1935</c:v>
                </c:pt>
                <c:pt idx="3">
                  <c:v>1852</c:v>
                </c:pt>
                <c:pt idx="6">
                  <c:v>1824</c:v>
                </c:pt>
                <c:pt idx="9">
                  <c:v>2170</c:v>
                </c:pt>
                <c:pt idx="12">
                  <c:v>2181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9931</c:v>
                </c:pt>
                <c:pt idx="3">
                  <c:v>9242</c:v>
                </c:pt>
                <c:pt idx="6">
                  <c:v>8237</c:v>
                </c:pt>
                <c:pt idx="9">
                  <c:v>7595</c:v>
                </c:pt>
                <c:pt idx="12">
                  <c:v>7015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8762</c:v>
                </c:pt>
                <c:pt idx="3">
                  <c:v>8178</c:v>
                </c:pt>
                <c:pt idx="6">
                  <c:v>7769</c:v>
                </c:pt>
                <c:pt idx="9">
                  <c:v>6726</c:v>
                </c:pt>
                <c:pt idx="12">
                  <c:v>6042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14403</c:v>
                </c:pt>
                <c:pt idx="3">
                  <c:v>14326</c:v>
                </c:pt>
                <c:pt idx="6">
                  <c:v>13815</c:v>
                </c:pt>
                <c:pt idx="9">
                  <c:v>13781</c:v>
                </c:pt>
                <c:pt idx="12">
                  <c:v>14173</c:v>
                </c:pt>
              </c:numCache>
            </c:numRef>
          </c:val>
        </c:ser>
        <c:dLbls>
          <c:showLegendKey val="0"/>
          <c:showVal val="0"/>
          <c:showCatName val="0"/>
          <c:showSerName val="0"/>
          <c:showPercent val="0"/>
          <c:showBubbleSize val="0"/>
        </c:dLbls>
        <c:gapWidth val="100"/>
        <c:overlap val="100"/>
        <c:axId val="276483976"/>
        <c:axId val="276484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16387</c:v>
                </c:pt>
                <c:pt idx="2">
                  <c:v>#N/A</c:v>
                </c:pt>
                <c:pt idx="3">
                  <c:v>#N/A</c:v>
                </c:pt>
                <c:pt idx="4">
                  <c:v>15023</c:v>
                </c:pt>
                <c:pt idx="5">
                  <c:v>#N/A</c:v>
                </c:pt>
                <c:pt idx="6">
                  <c:v>#N/A</c:v>
                </c:pt>
                <c:pt idx="7">
                  <c:v>10367</c:v>
                </c:pt>
                <c:pt idx="8">
                  <c:v>#N/A</c:v>
                </c:pt>
                <c:pt idx="9">
                  <c:v>#N/A</c:v>
                </c:pt>
                <c:pt idx="10">
                  <c:v>8189</c:v>
                </c:pt>
                <c:pt idx="11">
                  <c:v>#N/A</c:v>
                </c:pt>
                <c:pt idx="12">
                  <c:v>#N/A</c:v>
                </c:pt>
                <c:pt idx="13">
                  <c:v>3325</c:v>
                </c:pt>
                <c:pt idx="14">
                  <c:v>#N/A</c:v>
                </c:pt>
              </c:numCache>
            </c:numRef>
          </c:val>
          <c:smooth val="0"/>
        </c:ser>
        <c:dLbls>
          <c:showLegendKey val="0"/>
          <c:showVal val="0"/>
          <c:showCatName val="0"/>
          <c:showSerName val="0"/>
          <c:showPercent val="0"/>
          <c:showBubbleSize val="0"/>
        </c:dLbls>
        <c:marker val="1"/>
        <c:smooth val="0"/>
        <c:axId val="276483976"/>
        <c:axId val="276484360"/>
      </c:lineChart>
      <c:catAx>
        <c:axId val="27648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6484360"/>
        <c:crosses val="autoZero"/>
        <c:auto val="1"/>
        <c:lblAlgn val="ctr"/>
        <c:lblOffset val="100"/>
        <c:tickLblSkip val="1"/>
        <c:tickMarkSkip val="1"/>
        <c:noMultiLvlLbl val="0"/>
      </c:catAx>
      <c:valAx>
        <c:axId val="27648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483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36,195
36,023
197.67
46,806,252
43,324,683
1,516,673
9,189,942
14,172,938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42.4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が類似団体の平均を上回っているのは、固定資産税をはじめとする地方税が比較的高く、震災からの住宅再建などにより新築家屋の増加や誘致企業の設備投資が見込まれ、税収も増加を見込んでいる。市税の徴収率については、前年度より</a:t>
          </a:r>
          <a:r>
            <a:rPr kumimoji="1" lang="en-US" altLang="ja-JP" sz="1300">
              <a:latin typeface="ＭＳ Ｐゴシック"/>
            </a:rPr>
            <a:t>1.6</a:t>
          </a:r>
          <a:r>
            <a:rPr kumimoji="1" lang="ja-JP" altLang="en-US" sz="1300">
              <a:latin typeface="ＭＳ Ｐゴシック"/>
            </a:rPr>
            <a:t>％向上したがいぜん低い状態であるので、徴収率の向上を図り歳入確保を積極的に努めていきたい。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42635</xdr:rowOff>
    </xdr:to>
    <xdr:cxnSp macro="">
      <xdr:nvCxnSpPr>
        <xdr:cNvPr id="73" name="直線コネクタ 72"/>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42635</xdr:rowOff>
    </xdr:to>
    <xdr:cxnSp macro="">
      <xdr:nvCxnSpPr>
        <xdr:cNvPr id="76" name="直線コネクタ 75"/>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42635</xdr:rowOff>
    </xdr:to>
    <xdr:cxnSp macro="">
      <xdr:nvCxnSpPr>
        <xdr:cNvPr id="79" name="直線コネクタ 78"/>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2" name="フローチャート : 判断 81"/>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3" name="テキスト ボックス 82"/>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2" name="テキスト ボックス 91"/>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103612</xdr:rowOff>
    </xdr:from>
    <xdr:ext cx="762000" cy="259045"/>
    <xdr:sp macro="" textlink="">
      <xdr:nvSpPr>
        <xdr:cNvPr id="94" name="テキスト ボックス 93"/>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退職者の増加ににより人件費が大きく伸びたが、市税の増加により類似団体と同じ水準になった。　　　　　　　　　　　　　　　　　　　　　　　　　　　　　　　　　　　　　　　　　　　　　　　　　　　　　　　　　　　　　　　　　　　　　　　　　　　　　　　　　　　　　　　　　　　　　　　　　　　　　　　　　　　　　　　　　　　　　　　　　　　　　　　　　　　　　　　　　　　　　　　　　　　　　　　　　　　　　　　　　　　　　　　　　　　　　　　　　　　　　　　　　　　　　　　　　　　　　　　　　　　　　　　　　　　　　　　　　　　　　　　　　　　　　　　　　　　　　　　　　　　　　　　　　　　　　　　　　　　　　　　　　　　　　　　　　　　　　　　　　　　　　　　　　　　　　　　　　　　　　　　　　　　　　　　　　　　　　　　　　　　　　　　　　　　　　　　　　　　　　　　　　　　　　　　　　　　　　　　　　　　　　　　　　　　　　　　　　　　　　　　　　　　　　　　　　　　　　　　　　　　　　　　　　　　　　　　　　　　　　　　　　　　　　　　　　　　　　　　　　　　　　　　　　　　　　　　　　　　　　　　　　　　　　　　　　　　　　　　　　　　　　　　　　　　　　　　　　　　　　　　　　　　　　　　　　　　　　　　　　　　　　　　　　　　　　　　　　　　　　　　　　　　　　　　　　　　　　　　　　　　　　　　　　　　　　　　　　　　　　　　　　　　　　　　　　　　　　　　　　　　　　　　　　　　　　　　　　　　　　　　　　　　　　　　　　　　　　　　　　　　　　　　　　　　　　　　　　　　　　　　　　　　　　　　　　　　　　　　　　　　　　　　　　　　　　　　　　　　　　　　　　　　　　　　　　　　　　　　　　　　　　　　　　　　　　　　　　　　　　　　　　　　　　　　　　　　　　　　　　　　　　　　　　　　　　　　　　　　　　　　　　　　　　　　　　　　　　　　　　　　　　　　　　　　　　　　　　　　　　　　　　　　　　　　　　　　　　　　　　　　　　　　　　　　　　　　　　　　　　　　　　　　　　　　　　　　　　　　　　　　　　　　　　　　　　　　　　　　　　　　　　　　　　　　　　　　　　　　　　　　　　　　　　　　　　　　　　　　　　　　　　　　　　　　　　　　　　　　　　　　　　　　　　　　　　　　　　　　　　　　　　　　　　　　　　　　　　　　</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68</xdr:row>
      <xdr:rowOff>29210</xdr:rowOff>
    </xdr:to>
    <xdr:cxnSp macro="">
      <xdr:nvCxnSpPr>
        <xdr:cNvPr id="128" name="直線コネクタ 127"/>
        <xdr:cNvCxnSpPr/>
      </xdr:nvCxnSpPr>
      <xdr:spPr>
        <a:xfrm flipV="1">
          <a:off x="4953000" y="1028827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31"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32" name="直線コネクタ 131"/>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65</xdr:row>
      <xdr:rowOff>165523</xdr:rowOff>
    </xdr:to>
    <xdr:cxnSp macro="">
      <xdr:nvCxnSpPr>
        <xdr:cNvPr id="133" name="直線コネクタ 132"/>
        <xdr:cNvCxnSpPr/>
      </xdr:nvCxnSpPr>
      <xdr:spPr>
        <a:xfrm flipV="1">
          <a:off x="4114800" y="10971954"/>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107967</xdr:rowOff>
    </xdr:from>
    <xdr:ext cx="762000" cy="259045"/>
    <xdr:sp macro="" textlink="">
      <xdr:nvSpPr>
        <xdr:cNvPr id="134" name="財政構造の弾力性平均値テキスト"/>
        <xdr:cNvSpPr txBox="1"/>
      </xdr:nvSpPr>
      <xdr:spPr>
        <a:xfrm>
          <a:off x="5041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35" name="フローチャート : 判断 134"/>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165523</xdr:rowOff>
    </xdr:from>
    <xdr:to>
      <xdr:col>6</xdr:col>
      <xdr:colOff>0</xdr:colOff>
      <xdr:row>66</xdr:row>
      <xdr:rowOff>114723</xdr:rowOff>
    </xdr:to>
    <xdr:cxnSp macro="">
      <xdr:nvCxnSpPr>
        <xdr:cNvPr id="136" name="直線コネクタ 135"/>
        <xdr:cNvCxnSpPr/>
      </xdr:nvCxnSpPr>
      <xdr:spPr>
        <a:xfrm flipV="1">
          <a:off x="3225800" y="113097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7" name="フローチャート : 判断 136"/>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38" name="テキスト ボックス 137"/>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140546</xdr:rowOff>
    </xdr:from>
    <xdr:to>
      <xdr:col>4</xdr:col>
      <xdr:colOff>482600</xdr:colOff>
      <xdr:row>66</xdr:row>
      <xdr:rowOff>114723</xdr:rowOff>
    </xdr:to>
    <xdr:cxnSp macro="">
      <xdr:nvCxnSpPr>
        <xdr:cNvPr id="139" name="直線コネクタ 138"/>
        <xdr:cNvCxnSpPr/>
      </xdr:nvCxnSpPr>
      <xdr:spPr>
        <a:xfrm>
          <a:off x="2336800" y="10256096"/>
          <a:ext cx="889000" cy="11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135890</xdr:rowOff>
    </xdr:from>
    <xdr:to>
      <xdr:col>4</xdr:col>
      <xdr:colOff>533400</xdr:colOff>
      <xdr:row>64</xdr:row>
      <xdr:rowOff>66040</xdr:rowOff>
    </xdr:to>
    <xdr:sp macro="" textlink="">
      <xdr:nvSpPr>
        <xdr:cNvPr id="140" name="フローチャート : 判断 139"/>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76217</xdr:rowOff>
    </xdr:from>
    <xdr:ext cx="762000" cy="259045"/>
    <xdr:sp macro="" textlink="">
      <xdr:nvSpPr>
        <xdr:cNvPr id="141" name="テキスト ボックス 140"/>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140546</xdr:rowOff>
    </xdr:from>
    <xdr:to>
      <xdr:col>3</xdr:col>
      <xdr:colOff>279400</xdr:colOff>
      <xdr:row>65</xdr:row>
      <xdr:rowOff>69004</xdr:rowOff>
    </xdr:to>
    <xdr:cxnSp macro="">
      <xdr:nvCxnSpPr>
        <xdr:cNvPr id="142" name="直線コネクタ 141"/>
        <xdr:cNvCxnSpPr/>
      </xdr:nvCxnSpPr>
      <xdr:spPr>
        <a:xfrm flipV="1">
          <a:off x="1447800" y="10256096"/>
          <a:ext cx="889000" cy="95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87630</xdr:rowOff>
    </xdr:from>
    <xdr:to>
      <xdr:col>3</xdr:col>
      <xdr:colOff>330200</xdr:colOff>
      <xdr:row>64</xdr:row>
      <xdr:rowOff>17780</xdr:rowOff>
    </xdr:to>
    <xdr:sp macro="" textlink="">
      <xdr:nvSpPr>
        <xdr:cNvPr id="143" name="フローチャート : 判断 142"/>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44" name="テキスト ボックス 143"/>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45" name="フローチャート : 判断 144"/>
        <xdr:cNvSpPr/>
      </xdr:nvSpPr>
      <xdr:spPr>
        <a:xfrm>
          <a:off x="1397000" y="1121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46" name="テキスト ボックス 145"/>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2" name="円/楕円 151"/>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136331</xdr:rowOff>
    </xdr:from>
    <xdr:ext cx="762000" cy="259045"/>
    <xdr:sp macro="" textlink="">
      <xdr:nvSpPr>
        <xdr:cNvPr id="153" name="財政構造の弾力性該当値テキスト"/>
        <xdr:cNvSpPr txBox="1"/>
      </xdr:nvSpPr>
      <xdr:spPr>
        <a:xfrm>
          <a:off x="50419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4" name="円/楕円 153"/>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29650</xdr:rowOff>
    </xdr:from>
    <xdr:ext cx="736600" cy="259045"/>
    <xdr:sp macro="" textlink="">
      <xdr:nvSpPr>
        <xdr:cNvPr id="155" name="テキスト ボックス 154"/>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63923</xdr:rowOff>
    </xdr:from>
    <xdr:to>
      <xdr:col>4</xdr:col>
      <xdr:colOff>533400</xdr:colOff>
      <xdr:row>66</xdr:row>
      <xdr:rowOff>165523</xdr:rowOff>
    </xdr:to>
    <xdr:sp macro="" textlink="">
      <xdr:nvSpPr>
        <xdr:cNvPr id="156" name="円/楕円 155"/>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150300</xdr:rowOff>
    </xdr:from>
    <xdr:ext cx="762000" cy="259045"/>
    <xdr:sp macro="" textlink="">
      <xdr:nvSpPr>
        <xdr:cNvPr id="157" name="テキスト ボックス 156"/>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89746</xdr:rowOff>
    </xdr:from>
    <xdr:to>
      <xdr:col>3</xdr:col>
      <xdr:colOff>330200</xdr:colOff>
      <xdr:row>60</xdr:row>
      <xdr:rowOff>19896</xdr:rowOff>
    </xdr:to>
    <xdr:sp macro="" textlink="">
      <xdr:nvSpPr>
        <xdr:cNvPr id="158" name="円/楕円 157"/>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30073</xdr:rowOff>
    </xdr:from>
    <xdr:ext cx="762000" cy="259045"/>
    <xdr:sp macro="" textlink="">
      <xdr:nvSpPr>
        <xdr:cNvPr id="159" name="テキスト ボックス 158"/>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18204</xdr:rowOff>
    </xdr:from>
    <xdr:to>
      <xdr:col>2</xdr:col>
      <xdr:colOff>127000</xdr:colOff>
      <xdr:row>65</xdr:row>
      <xdr:rowOff>119804</xdr:rowOff>
    </xdr:to>
    <xdr:sp macro="" textlink="">
      <xdr:nvSpPr>
        <xdr:cNvPr id="160" name="円/楕円 159"/>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129981</xdr:rowOff>
    </xdr:from>
    <xdr:ext cx="762000" cy="259045"/>
    <xdr:sp macro="" textlink="">
      <xdr:nvSpPr>
        <xdr:cNvPr id="161" name="テキスト ボックス 160"/>
        <xdr:cNvSpPr txBox="1"/>
      </xdr:nvSpPr>
      <xdr:spPr>
        <a:xfrm>
          <a:off x="1066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[387,169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退職金の増加や、災害復旧、復興事業に係る物件費の大きな伸びが要因である。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91" name="直線コネクタ 190"/>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2"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3" name="直線コネクタ 192"/>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4"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5" name="直線コネクタ 194"/>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46721</xdr:rowOff>
    </xdr:from>
    <xdr:to>
      <xdr:col>7</xdr:col>
      <xdr:colOff>152400</xdr:colOff>
      <xdr:row>87</xdr:row>
      <xdr:rowOff>39415</xdr:rowOff>
    </xdr:to>
    <xdr:cxnSp macro="">
      <xdr:nvCxnSpPr>
        <xdr:cNvPr id="196" name="直線コネクタ 195"/>
        <xdr:cNvCxnSpPr/>
      </xdr:nvCxnSpPr>
      <xdr:spPr>
        <a:xfrm>
          <a:off x="4114800" y="14448521"/>
          <a:ext cx="838200" cy="50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7"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8" name="フローチャート : 判断 197"/>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14026</xdr:rowOff>
    </xdr:from>
    <xdr:to>
      <xdr:col>6</xdr:col>
      <xdr:colOff>0</xdr:colOff>
      <xdr:row>84</xdr:row>
      <xdr:rowOff>46721</xdr:rowOff>
    </xdr:to>
    <xdr:cxnSp macro="">
      <xdr:nvCxnSpPr>
        <xdr:cNvPr id="199" name="直線コネクタ 198"/>
        <xdr:cNvCxnSpPr/>
      </xdr:nvCxnSpPr>
      <xdr:spPr>
        <a:xfrm>
          <a:off x="3225800" y="14415826"/>
          <a:ext cx="889000" cy="3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200" name="フローチャート : 判断 199"/>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201" name="テキスト ボックス 200"/>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143970</xdr:rowOff>
    </xdr:from>
    <xdr:to>
      <xdr:col>4</xdr:col>
      <xdr:colOff>482600</xdr:colOff>
      <xdr:row>84</xdr:row>
      <xdr:rowOff>14026</xdr:rowOff>
    </xdr:to>
    <xdr:cxnSp macro="">
      <xdr:nvCxnSpPr>
        <xdr:cNvPr id="202" name="直線コネクタ 201"/>
        <xdr:cNvCxnSpPr/>
      </xdr:nvCxnSpPr>
      <xdr:spPr>
        <a:xfrm>
          <a:off x="2336800" y="13859970"/>
          <a:ext cx="889000" cy="55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3" name="フローチャート : 判断 202"/>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4" name="テキスト ボックス 203"/>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136956</xdr:rowOff>
    </xdr:from>
    <xdr:to>
      <xdr:col>3</xdr:col>
      <xdr:colOff>279400</xdr:colOff>
      <xdr:row>80</xdr:row>
      <xdr:rowOff>143970</xdr:rowOff>
    </xdr:to>
    <xdr:cxnSp macro="">
      <xdr:nvCxnSpPr>
        <xdr:cNvPr id="205" name="直線コネクタ 204"/>
        <xdr:cNvCxnSpPr/>
      </xdr:nvCxnSpPr>
      <xdr:spPr>
        <a:xfrm>
          <a:off x="1447800" y="13852956"/>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22146</xdr:rowOff>
    </xdr:from>
    <xdr:to>
      <xdr:col>3</xdr:col>
      <xdr:colOff>330200</xdr:colOff>
      <xdr:row>81</xdr:row>
      <xdr:rowOff>123746</xdr:rowOff>
    </xdr:to>
    <xdr:sp macro="" textlink="">
      <xdr:nvSpPr>
        <xdr:cNvPr id="206" name="フローチャート : 判断 205"/>
        <xdr:cNvSpPr/>
      </xdr:nvSpPr>
      <xdr:spPr>
        <a:xfrm>
          <a:off x="2286000" y="1390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108523</xdr:rowOff>
    </xdr:from>
    <xdr:ext cx="762000" cy="259045"/>
    <xdr:sp macro="" textlink="">
      <xdr:nvSpPr>
        <xdr:cNvPr id="207" name="テキスト ボックス 206"/>
        <xdr:cNvSpPr txBox="1"/>
      </xdr:nvSpPr>
      <xdr:spPr>
        <a:xfrm>
          <a:off x="1955800" y="139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17187</xdr:rowOff>
    </xdr:from>
    <xdr:to>
      <xdr:col>2</xdr:col>
      <xdr:colOff>127000</xdr:colOff>
      <xdr:row>81</xdr:row>
      <xdr:rowOff>118787</xdr:rowOff>
    </xdr:to>
    <xdr:sp macro="" textlink="">
      <xdr:nvSpPr>
        <xdr:cNvPr id="208" name="フローチャート : 判断 207"/>
        <xdr:cNvSpPr/>
      </xdr:nvSpPr>
      <xdr:spPr>
        <a:xfrm>
          <a:off x="1397000" y="1390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103564</xdr:rowOff>
    </xdr:from>
    <xdr:ext cx="762000" cy="259045"/>
    <xdr:sp macro="" textlink="">
      <xdr:nvSpPr>
        <xdr:cNvPr id="209" name="テキスト ボックス 208"/>
        <xdr:cNvSpPr txBox="1"/>
      </xdr:nvSpPr>
      <xdr:spPr>
        <a:xfrm>
          <a:off x="1066800" y="1399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160065</xdr:rowOff>
    </xdr:from>
    <xdr:to>
      <xdr:col>7</xdr:col>
      <xdr:colOff>203200</xdr:colOff>
      <xdr:row>87</xdr:row>
      <xdr:rowOff>90215</xdr:rowOff>
    </xdr:to>
    <xdr:sp macro="" textlink="">
      <xdr:nvSpPr>
        <xdr:cNvPr id="215" name="円/楕円 214"/>
        <xdr:cNvSpPr/>
      </xdr:nvSpPr>
      <xdr:spPr>
        <a:xfrm>
          <a:off x="4902200" y="149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132142</xdr:rowOff>
    </xdr:from>
    <xdr:ext cx="762000" cy="259045"/>
    <xdr:sp macro="" textlink="">
      <xdr:nvSpPr>
        <xdr:cNvPr id="216" name="人件費・物件費等の状況該当値テキスト"/>
        <xdr:cNvSpPr txBox="1"/>
      </xdr:nvSpPr>
      <xdr:spPr>
        <a:xfrm>
          <a:off x="5041900" y="1487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387,169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167371</xdr:rowOff>
    </xdr:from>
    <xdr:to>
      <xdr:col>6</xdr:col>
      <xdr:colOff>50800</xdr:colOff>
      <xdr:row>84</xdr:row>
      <xdr:rowOff>97521</xdr:rowOff>
    </xdr:to>
    <xdr:sp macro="" textlink="">
      <xdr:nvSpPr>
        <xdr:cNvPr id="217" name="円/楕円 216"/>
        <xdr:cNvSpPr/>
      </xdr:nvSpPr>
      <xdr:spPr>
        <a:xfrm>
          <a:off x="4064000" y="143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82298</xdr:rowOff>
    </xdr:from>
    <xdr:ext cx="736600" cy="259045"/>
    <xdr:sp macro="" textlink="">
      <xdr:nvSpPr>
        <xdr:cNvPr id="218" name="テキスト ボックス 217"/>
        <xdr:cNvSpPr txBox="1"/>
      </xdr:nvSpPr>
      <xdr:spPr>
        <a:xfrm>
          <a:off x="3733800" y="1448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261,091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134676</xdr:rowOff>
    </xdr:from>
    <xdr:to>
      <xdr:col>4</xdr:col>
      <xdr:colOff>533400</xdr:colOff>
      <xdr:row>84</xdr:row>
      <xdr:rowOff>64826</xdr:rowOff>
    </xdr:to>
    <xdr:sp macro="" textlink="">
      <xdr:nvSpPr>
        <xdr:cNvPr id="219" name="円/楕円 218"/>
        <xdr:cNvSpPr/>
      </xdr:nvSpPr>
      <xdr:spPr>
        <a:xfrm>
          <a:off x="3175000" y="143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49603</xdr:rowOff>
    </xdr:from>
    <xdr:ext cx="762000" cy="259045"/>
    <xdr:sp macro="" textlink="">
      <xdr:nvSpPr>
        <xdr:cNvPr id="220" name="テキスト ボックス 219"/>
        <xdr:cNvSpPr txBox="1"/>
      </xdr:nvSpPr>
      <xdr:spPr>
        <a:xfrm>
          <a:off x="2844800" y="144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93170</xdr:rowOff>
    </xdr:from>
    <xdr:to>
      <xdr:col>3</xdr:col>
      <xdr:colOff>330200</xdr:colOff>
      <xdr:row>81</xdr:row>
      <xdr:rowOff>23320</xdr:rowOff>
    </xdr:to>
    <xdr:sp macro="" textlink="">
      <xdr:nvSpPr>
        <xdr:cNvPr id="221" name="円/楕円 220"/>
        <xdr:cNvSpPr/>
      </xdr:nvSpPr>
      <xdr:spPr>
        <a:xfrm>
          <a:off x="2286000" y="138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33497</xdr:rowOff>
    </xdr:from>
    <xdr:ext cx="762000" cy="259045"/>
    <xdr:sp macro="" textlink="">
      <xdr:nvSpPr>
        <xdr:cNvPr id="222" name="テキスト ボックス 221"/>
        <xdr:cNvSpPr txBox="1"/>
      </xdr:nvSpPr>
      <xdr:spPr>
        <a:xfrm>
          <a:off x="1955800" y="1357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86156</xdr:rowOff>
    </xdr:from>
    <xdr:to>
      <xdr:col>2</xdr:col>
      <xdr:colOff>127000</xdr:colOff>
      <xdr:row>81</xdr:row>
      <xdr:rowOff>16306</xdr:rowOff>
    </xdr:to>
    <xdr:sp macro="" textlink="">
      <xdr:nvSpPr>
        <xdr:cNvPr id="223" name="円/楕円 222"/>
        <xdr:cNvSpPr/>
      </xdr:nvSpPr>
      <xdr:spPr>
        <a:xfrm>
          <a:off x="1397000" y="1380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26483</xdr:rowOff>
    </xdr:from>
    <xdr:ext cx="762000" cy="259045"/>
    <xdr:sp macro="" textlink="">
      <xdr:nvSpPr>
        <xdr:cNvPr id="224" name="テキスト ボックス 223"/>
        <xdr:cNvSpPr txBox="1"/>
      </xdr:nvSpPr>
      <xdr:spPr>
        <a:xfrm>
          <a:off x="1066800" y="13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の上昇は、国家公務員が平成２４年４月から２年間、東日本大震災の復興財源を確保するために国家公務員の給与の改定及び臨時特例に関する法律に基づき平均７．８％の給与減額支給措置を行っていることが主な要因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3" name="直線コネクタ 252"/>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4"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5" name="直線コネクタ 254"/>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6"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7" name="直線コネクタ 256"/>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89</xdr:row>
      <xdr:rowOff>118111</xdr:rowOff>
    </xdr:to>
    <xdr:cxnSp macro="">
      <xdr:nvCxnSpPr>
        <xdr:cNvPr id="258" name="直線コネクタ 257"/>
        <xdr:cNvCxnSpPr/>
      </xdr:nvCxnSpPr>
      <xdr:spPr>
        <a:xfrm flipV="1">
          <a:off x="16179800" y="14709563"/>
          <a:ext cx="8382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9"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60" name="フローチャート : 判断 259"/>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89</xdr:row>
      <xdr:rowOff>118111</xdr:rowOff>
    </xdr:to>
    <xdr:cxnSp macro="">
      <xdr:nvCxnSpPr>
        <xdr:cNvPr id="261" name="直線コネクタ 260"/>
        <xdr:cNvCxnSpPr/>
      </xdr:nvCxnSpPr>
      <xdr:spPr>
        <a:xfrm>
          <a:off x="15290800" y="15377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2" name="フローチャート : 判断 261"/>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3" name="テキスト ボックス 262"/>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118111</xdr:rowOff>
    </xdr:to>
    <xdr:cxnSp macro="">
      <xdr:nvCxnSpPr>
        <xdr:cNvPr id="264" name="直線コネクタ 263"/>
        <xdr:cNvCxnSpPr/>
      </xdr:nvCxnSpPr>
      <xdr:spPr>
        <a:xfrm>
          <a:off x="14401800" y="146854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5" name="フローチャート : 判断 264"/>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6" name="テキスト ボックス 265"/>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85</xdr:row>
      <xdr:rowOff>128270</xdr:rowOff>
    </xdr:to>
    <xdr:cxnSp macro="">
      <xdr:nvCxnSpPr>
        <xdr:cNvPr id="267" name="直線コネクタ 266"/>
        <xdr:cNvCxnSpPr/>
      </xdr:nvCxnSpPr>
      <xdr:spPr>
        <a:xfrm flipV="1">
          <a:off x="13512800" y="146854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8" name="フローチャート : 判断 267"/>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9" name="テキスト ボックス 268"/>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18204</xdr:rowOff>
    </xdr:from>
    <xdr:to>
      <xdr:col>19</xdr:col>
      <xdr:colOff>533400</xdr:colOff>
      <xdr:row>83</xdr:row>
      <xdr:rowOff>119804</xdr:rowOff>
    </xdr:to>
    <xdr:sp macro="" textlink="">
      <xdr:nvSpPr>
        <xdr:cNvPr id="270" name="フローチャート : 判断 269"/>
        <xdr:cNvSpPr/>
      </xdr:nvSpPr>
      <xdr:spPr>
        <a:xfrm>
          <a:off x="13462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129981</xdr:rowOff>
    </xdr:from>
    <xdr:ext cx="762000" cy="259045"/>
    <xdr:sp macro="" textlink="">
      <xdr:nvSpPr>
        <xdr:cNvPr id="271" name="テキスト ボックス 270"/>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7" name="円/楕円 276"/>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152840</xdr:rowOff>
    </xdr:from>
    <xdr:ext cx="762000" cy="259045"/>
    <xdr:sp macro="" textlink="">
      <xdr:nvSpPr>
        <xdr:cNvPr id="278" name="給与水準   （国との比較）該当値テキスト"/>
        <xdr:cNvSpPr txBox="1"/>
      </xdr:nvSpPr>
      <xdr:spPr>
        <a:xfrm>
          <a:off x="17106900" y="145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9" name="円/楕円 278"/>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153688</xdr:rowOff>
    </xdr:from>
    <xdr:ext cx="736600" cy="259045"/>
    <xdr:sp macro="" textlink="">
      <xdr:nvSpPr>
        <xdr:cNvPr id="280" name="テキスト ボックス 279"/>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81" name="円/楕円 280"/>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82" name="テキスト ボックス 281"/>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3" name="円/楕円 282"/>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4" name="テキスト ボックス 283"/>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5" name="円/楕円 284"/>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6" name="テキスト ボックス 285"/>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相馬市行財政改革における事務事業の効率化、一部組織機構の見直しを実施したことで職員数の適正化を図り、平成１８年度から平成２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年度までに</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人の職員を削減した。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60</xdr:row>
      <xdr:rowOff>167163</xdr:rowOff>
    </xdr:to>
    <xdr:cxnSp macro="">
      <xdr:nvCxnSpPr>
        <xdr:cNvPr id="325" name="直線コネクタ 324"/>
        <xdr:cNvCxnSpPr/>
      </xdr:nvCxnSpPr>
      <xdr:spPr>
        <a:xfrm>
          <a:off x="16179800" y="10433050"/>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124937</xdr:rowOff>
    </xdr:from>
    <xdr:to>
      <xdr:col>23</xdr:col>
      <xdr:colOff>406400</xdr:colOff>
      <xdr:row>60</xdr:row>
      <xdr:rowOff>146050</xdr:rowOff>
    </xdr:to>
    <xdr:cxnSp macro="">
      <xdr:nvCxnSpPr>
        <xdr:cNvPr id="328" name="直線コネクタ 327"/>
        <xdr:cNvCxnSpPr/>
      </xdr:nvCxnSpPr>
      <xdr:spPr>
        <a:xfrm>
          <a:off x="15290800" y="1041193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124937</xdr:rowOff>
    </xdr:from>
    <xdr:to>
      <xdr:col>22</xdr:col>
      <xdr:colOff>203200</xdr:colOff>
      <xdr:row>60</xdr:row>
      <xdr:rowOff>140018</xdr:rowOff>
    </xdr:to>
    <xdr:cxnSp macro="">
      <xdr:nvCxnSpPr>
        <xdr:cNvPr id="331" name="直線コネクタ 330"/>
        <xdr:cNvCxnSpPr/>
      </xdr:nvCxnSpPr>
      <xdr:spPr>
        <a:xfrm flipV="1">
          <a:off x="14401800" y="1041193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99298</xdr:rowOff>
    </xdr:from>
    <xdr:to>
      <xdr:col>21</xdr:col>
      <xdr:colOff>0</xdr:colOff>
      <xdr:row>60</xdr:row>
      <xdr:rowOff>140018</xdr:rowOff>
    </xdr:to>
    <xdr:cxnSp macro="">
      <xdr:nvCxnSpPr>
        <xdr:cNvPr id="334" name="直線コネクタ 333"/>
        <xdr:cNvCxnSpPr/>
      </xdr:nvCxnSpPr>
      <xdr:spPr>
        <a:xfrm>
          <a:off x="13512800" y="10386298"/>
          <a:ext cx="8890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43418</xdr:rowOff>
    </xdr:from>
    <xdr:to>
      <xdr:col>21</xdr:col>
      <xdr:colOff>50800</xdr:colOff>
      <xdr:row>62</xdr:row>
      <xdr:rowOff>145018</xdr:rowOff>
    </xdr:to>
    <xdr:sp macro="" textlink="">
      <xdr:nvSpPr>
        <xdr:cNvPr id="335" name="フローチャート : 判断 334"/>
        <xdr:cNvSpPr/>
      </xdr:nvSpPr>
      <xdr:spPr>
        <a:xfrm>
          <a:off x="14351000" y="106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129795</xdr:rowOff>
    </xdr:from>
    <xdr:ext cx="762000" cy="259045"/>
    <xdr:sp macro="" textlink="">
      <xdr:nvSpPr>
        <xdr:cNvPr id="336" name="テキスト ボックス 335"/>
        <xdr:cNvSpPr txBox="1"/>
      </xdr:nvSpPr>
      <xdr:spPr>
        <a:xfrm>
          <a:off x="14020800" y="1075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56991</xdr:rowOff>
    </xdr:from>
    <xdr:to>
      <xdr:col>19</xdr:col>
      <xdr:colOff>533400</xdr:colOff>
      <xdr:row>62</xdr:row>
      <xdr:rowOff>158591</xdr:rowOff>
    </xdr:to>
    <xdr:sp macro="" textlink="">
      <xdr:nvSpPr>
        <xdr:cNvPr id="337" name="フローチャート : 判断 336"/>
        <xdr:cNvSpPr/>
      </xdr:nvSpPr>
      <xdr:spPr>
        <a:xfrm>
          <a:off x="13462000" y="1068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143368</xdr:rowOff>
    </xdr:from>
    <xdr:ext cx="762000" cy="259045"/>
    <xdr:sp macro="" textlink="">
      <xdr:nvSpPr>
        <xdr:cNvPr id="338" name="テキスト ボックス 337"/>
        <xdr:cNvSpPr txBox="1"/>
      </xdr:nvSpPr>
      <xdr:spPr>
        <a:xfrm>
          <a:off x="13131800" y="107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116363</xdr:rowOff>
    </xdr:from>
    <xdr:to>
      <xdr:col>24</xdr:col>
      <xdr:colOff>609600</xdr:colOff>
      <xdr:row>61</xdr:row>
      <xdr:rowOff>46513</xdr:rowOff>
    </xdr:to>
    <xdr:sp macro="" textlink="">
      <xdr:nvSpPr>
        <xdr:cNvPr id="344" name="円/楕円 343"/>
        <xdr:cNvSpPr/>
      </xdr:nvSpPr>
      <xdr:spPr>
        <a:xfrm>
          <a:off x="169672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132890</xdr:rowOff>
    </xdr:from>
    <xdr:ext cx="762000" cy="259045"/>
    <xdr:sp macro="" textlink="">
      <xdr:nvSpPr>
        <xdr:cNvPr id="345" name="定員管理の状況該当値テキスト"/>
        <xdr:cNvSpPr txBox="1"/>
      </xdr:nvSpPr>
      <xdr:spPr>
        <a:xfrm>
          <a:off x="17106900" y="1024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6" name="円/楕円 345"/>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47" name="テキスト ボックス 346"/>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74137</xdr:rowOff>
    </xdr:from>
    <xdr:to>
      <xdr:col>22</xdr:col>
      <xdr:colOff>254000</xdr:colOff>
      <xdr:row>61</xdr:row>
      <xdr:rowOff>4287</xdr:rowOff>
    </xdr:to>
    <xdr:sp macro="" textlink="">
      <xdr:nvSpPr>
        <xdr:cNvPr id="348" name="円/楕円 347"/>
        <xdr:cNvSpPr/>
      </xdr:nvSpPr>
      <xdr:spPr>
        <a:xfrm>
          <a:off x="15240000" y="103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14464</xdr:rowOff>
    </xdr:from>
    <xdr:ext cx="762000" cy="259045"/>
    <xdr:sp macro="" textlink="">
      <xdr:nvSpPr>
        <xdr:cNvPr id="349" name="テキスト ボックス 348"/>
        <xdr:cNvSpPr txBox="1"/>
      </xdr:nvSpPr>
      <xdr:spPr>
        <a:xfrm>
          <a:off x="14909800" y="1013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89218</xdr:rowOff>
    </xdr:from>
    <xdr:to>
      <xdr:col>21</xdr:col>
      <xdr:colOff>50800</xdr:colOff>
      <xdr:row>61</xdr:row>
      <xdr:rowOff>19368</xdr:rowOff>
    </xdr:to>
    <xdr:sp macro="" textlink="">
      <xdr:nvSpPr>
        <xdr:cNvPr id="350" name="円/楕円 349"/>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29545</xdr:rowOff>
    </xdr:from>
    <xdr:ext cx="762000" cy="259045"/>
    <xdr:sp macro="" textlink="">
      <xdr:nvSpPr>
        <xdr:cNvPr id="351" name="テキスト ボックス 350"/>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48498</xdr:rowOff>
    </xdr:from>
    <xdr:to>
      <xdr:col>19</xdr:col>
      <xdr:colOff>533400</xdr:colOff>
      <xdr:row>60</xdr:row>
      <xdr:rowOff>150098</xdr:rowOff>
    </xdr:to>
    <xdr:sp macro="" textlink="">
      <xdr:nvSpPr>
        <xdr:cNvPr id="352" name="円/楕円 351"/>
        <xdr:cNvSpPr/>
      </xdr:nvSpPr>
      <xdr:spPr>
        <a:xfrm>
          <a:off x="13462000" y="103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160275</xdr:rowOff>
    </xdr:from>
    <xdr:ext cx="762000" cy="259045"/>
    <xdr:sp macro="" textlink="">
      <xdr:nvSpPr>
        <xdr:cNvPr id="353" name="テキスト ボックス 352"/>
        <xdr:cNvSpPr txBox="1"/>
      </xdr:nvSpPr>
      <xdr:spPr>
        <a:xfrm>
          <a:off x="13131800" y="101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５年から１０年頃に大きく行った普通建設事業費に係る起債の償還や県営事業松ヶ房ダム整備事業などの債務負担額に係る支出によって、類似団体の平均値を上回っている状況にあるが、公債費自体は平成１９年度をピークに減少しており、今後も実質公債費比率は減少していく見込みである。</a:t>
          </a:r>
          <a:endParaRPr lang="ja-JP" altLang="ja-JP" sz="1400">
            <a:effectLst/>
          </a:endParaRPr>
        </a:p>
        <a:p>
          <a:pPr rtl="0"/>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42926</xdr:rowOff>
    </xdr:from>
    <xdr:to>
      <xdr:col>24</xdr:col>
      <xdr:colOff>558800</xdr:colOff>
      <xdr:row>41</xdr:row>
      <xdr:rowOff>119634</xdr:rowOff>
    </xdr:to>
    <xdr:cxnSp macro="">
      <xdr:nvCxnSpPr>
        <xdr:cNvPr id="380" name="直線コネクタ 379"/>
        <xdr:cNvCxnSpPr/>
      </xdr:nvCxnSpPr>
      <xdr:spPr>
        <a:xfrm flipV="1">
          <a:off x="17018000" y="6386576"/>
          <a:ext cx="0" cy="762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91711</xdr:rowOff>
    </xdr:from>
    <xdr:ext cx="762000" cy="259045"/>
    <xdr:sp macro="" textlink="">
      <xdr:nvSpPr>
        <xdr:cNvPr id="381" name="公債費負担の状況最小値テキスト"/>
        <xdr:cNvSpPr txBox="1"/>
      </xdr:nvSpPr>
      <xdr:spPr>
        <a:xfrm>
          <a:off x="171069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41</xdr:row>
      <xdr:rowOff>119634</xdr:rowOff>
    </xdr:from>
    <xdr:to>
      <xdr:col>24</xdr:col>
      <xdr:colOff>647700</xdr:colOff>
      <xdr:row>41</xdr:row>
      <xdr:rowOff>119634</xdr:rowOff>
    </xdr:to>
    <xdr:cxnSp macro="">
      <xdr:nvCxnSpPr>
        <xdr:cNvPr id="382" name="直線コネクタ 381"/>
        <xdr:cNvCxnSpPr/>
      </xdr:nvCxnSpPr>
      <xdr:spPr>
        <a:xfrm>
          <a:off x="169291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129303</xdr:rowOff>
    </xdr:from>
    <xdr:ext cx="762000" cy="259045"/>
    <xdr:sp macro="" textlink="">
      <xdr:nvSpPr>
        <xdr:cNvPr id="383" name="公債費負担の状況最大値テキスト"/>
        <xdr:cNvSpPr txBox="1"/>
      </xdr:nvSpPr>
      <xdr:spPr>
        <a:xfrm>
          <a:off x="17106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42926</xdr:rowOff>
    </xdr:from>
    <xdr:to>
      <xdr:col>24</xdr:col>
      <xdr:colOff>647700</xdr:colOff>
      <xdr:row>37</xdr:row>
      <xdr:rowOff>42926</xdr:rowOff>
    </xdr:to>
    <xdr:cxnSp macro="">
      <xdr:nvCxnSpPr>
        <xdr:cNvPr id="384" name="直線コネクタ 383"/>
        <xdr:cNvCxnSpPr/>
      </xdr:nvCxnSpPr>
      <xdr:spPr>
        <a:xfrm>
          <a:off x="169291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32766</xdr:rowOff>
    </xdr:to>
    <xdr:cxnSp macro="">
      <xdr:nvCxnSpPr>
        <xdr:cNvPr id="385" name="直線コネクタ 384"/>
        <xdr:cNvCxnSpPr/>
      </xdr:nvCxnSpPr>
      <xdr:spPr>
        <a:xfrm flipV="1">
          <a:off x="16179800" y="69753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86"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87" name="フローチャート : 判断 386"/>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85852</xdr:rowOff>
    </xdr:to>
    <xdr:cxnSp macro="">
      <xdr:nvCxnSpPr>
        <xdr:cNvPr id="388" name="直線コネクタ 387"/>
        <xdr:cNvCxnSpPr/>
      </xdr:nvCxnSpPr>
      <xdr:spPr>
        <a:xfrm flipV="1">
          <a:off x="15290800" y="706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9" name="フローチャート : 判断 388"/>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90" name="テキスト ボックス 389"/>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85852</xdr:rowOff>
    </xdr:from>
    <xdr:to>
      <xdr:col>22</xdr:col>
      <xdr:colOff>203200</xdr:colOff>
      <xdr:row>42</xdr:row>
      <xdr:rowOff>6096</xdr:rowOff>
    </xdr:to>
    <xdr:cxnSp macro="">
      <xdr:nvCxnSpPr>
        <xdr:cNvPr id="391" name="直線コネクタ 390"/>
        <xdr:cNvCxnSpPr/>
      </xdr:nvCxnSpPr>
      <xdr:spPr>
        <a:xfrm flipV="1">
          <a:off x="14401800" y="71153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92" name="フローチャート : 判断 39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3" name="テキスト ボックス 39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155702</xdr:rowOff>
    </xdr:to>
    <xdr:cxnSp macro="">
      <xdr:nvCxnSpPr>
        <xdr:cNvPr id="394" name="直線コネクタ 393"/>
        <xdr:cNvCxnSpPr/>
      </xdr:nvCxnSpPr>
      <xdr:spPr>
        <a:xfrm flipV="1">
          <a:off x="13512800" y="720699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61722</xdr:rowOff>
    </xdr:from>
    <xdr:to>
      <xdr:col>21</xdr:col>
      <xdr:colOff>50800</xdr:colOff>
      <xdr:row>40</xdr:row>
      <xdr:rowOff>163322</xdr:rowOff>
    </xdr:to>
    <xdr:sp macro="" textlink="">
      <xdr:nvSpPr>
        <xdr:cNvPr id="395" name="フローチャート : 判断 394"/>
        <xdr:cNvSpPr/>
      </xdr:nvSpPr>
      <xdr:spPr>
        <a:xfrm>
          <a:off x="14351000" y="69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2049</xdr:rowOff>
    </xdr:from>
    <xdr:ext cx="762000" cy="259045"/>
    <xdr:sp macro="" textlink="">
      <xdr:nvSpPr>
        <xdr:cNvPr id="396" name="テキスト ボックス 395"/>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109982</xdr:rowOff>
    </xdr:from>
    <xdr:to>
      <xdr:col>19</xdr:col>
      <xdr:colOff>533400</xdr:colOff>
      <xdr:row>41</xdr:row>
      <xdr:rowOff>40132</xdr:rowOff>
    </xdr:to>
    <xdr:sp macro="" textlink="">
      <xdr:nvSpPr>
        <xdr:cNvPr id="397" name="フローチャート : 判断 396"/>
        <xdr:cNvSpPr/>
      </xdr:nvSpPr>
      <xdr:spPr>
        <a:xfrm>
          <a:off x="134620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50309</xdr:rowOff>
    </xdr:from>
    <xdr:ext cx="762000" cy="259045"/>
    <xdr:sp macro="" textlink="">
      <xdr:nvSpPr>
        <xdr:cNvPr id="398" name="テキスト ボックス 397"/>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404" name="円/楕円 403"/>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38625</xdr:rowOff>
    </xdr:from>
    <xdr:ext cx="762000" cy="259045"/>
    <xdr:sp macro="" textlink="">
      <xdr:nvSpPr>
        <xdr:cNvPr id="405"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406" name="円/楕円 405"/>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68343</xdr:rowOff>
    </xdr:from>
    <xdr:ext cx="736600" cy="259045"/>
    <xdr:sp macro="" textlink="">
      <xdr:nvSpPr>
        <xdr:cNvPr id="407" name="テキスト ボックス 406"/>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35052</xdr:rowOff>
    </xdr:from>
    <xdr:to>
      <xdr:col>22</xdr:col>
      <xdr:colOff>254000</xdr:colOff>
      <xdr:row>41</xdr:row>
      <xdr:rowOff>136652</xdr:rowOff>
    </xdr:to>
    <xdr:sp macro="" textlink="">
      <xdr:nvSpPr>
        <xdr:cNvPr id="408" name="円/楕円 407"/>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409" name="テキスト ボックス 408"/>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10" name="円/楕円 409"/>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411" name="テキスト ボックス 410"/>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12" name="円/楕円 411"/>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13" name="テキスト ボックス 412"/>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類似団体の平均値を大きく上回っているのは、</a:t>
          </a:r>
          <a:r>
            <a:rPr lang="ja-JP" altLang="ja-JP" sz="1100" b="0" i="0" baseline="0">
              <a:solidFill>
                <a:schemeClr val="dk1"/>
              </a:solidFill>
              <a:effectLst/>
              <a:latin typeface="+mn-lt"/>
              <a:ea typeface="+mn-ea"/>
              <a:cs typeface="+mn-cs"/>
            </a:rPr>
            <a:t>昭和５５年度から平成２０年度に行われた県営事業松ヶ房ダム整備に対する元利補給金であり、</a:t>
          </a:r>
          <a:r>
            <a:rPr lang="ja-JP" altLang="en-US" sz="1100" b="0" i="0" baseline="0">
              <a:solidFill>
                <a:schemeClr val="dk1"/>
              </a:solidFill>
              <a:effectLst/>
              <a:latin typeface="+mn-lt"/>
              <a:ea typeface="+mn-ea"/>
              <a:cs typeface="+mn-cs"/>
            </a:rPr>
            <a:t>平成</a:t>
          </a:r>
          <a:r>
            <a:rPr lang="ja-JP" altLang="ja-JP" sz="1100" b="0" i="0" baseline="0">
              <a:solidFill>
                <a:schemeClr val="dk1"/>
              </a:solidFill>
              <a:effectLst/>
              <a:latin typeface="+mn-lt"/>
              <a:ea typeface="+mn-ea"/>
              <a:cs typeface="+mn-cs"/>
            </a:rPr>
            <a:t>４４年度までに約４５億円の負担がある。平成２３年度以降大幅に減少しているのは、震災の影響により寄附金等充当可能財源が新規に創設され、大幅に増加したためである。今後は充当可能財源が復旧・復興事業の進捗により震災前の水準に戻り一旦増加に転じると見込むが、その後は震災前同様に徐々にではあるが減少していく予定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10255</xdr:rowOff>
    </xdr:from>
    <xdr:to>
      <xdr:col>24</xdr:col>
      <xdr:colOff>558800</xdr:colOff>
      <xdr:row>21</xdr:row>
      <xdr:rowOff>95758</xdr:rowOff>
    </xdr:to>
    <xdr:cxnSp macro="">
      <xdr:nvCxnSpPr>
        <xdr:cNvPr id="438" name="直線コネクタ 437"/>
        <xdr:cNvCxnSpPr/>
      </xdr:nvCxnSpPr>
      <xdr:spPr>
        <a:xfrm flipV="1">
          <a:off x="17018000" y="2582005"/>
          <a:ext cx="0" cy="1114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21</xdr:row>
      <xdr:rowOff>95758</xdr:rowOff>
    </xdr:from>
    <xdr:to>
      <xdr:col>24</xdr:col>
      <xdr:colOff>647700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96632</xdr:rowOff>
    </xdr:from>
    <xdr:ext cx="762000" cy="259045"/>
    <xdr:sp macro="" textlink="">
      <xdr:nvSpPr>
        <xdr:cNvPr id="441" name="将来負担の状況最大値テキスト"/>
        <xdr:cNvSpPr txBox="1"/>
      </xdr:nvSpPr>
      <xdr:spPr>
        <a:xfrm>
          <a:off x="17106900" y="232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15</xdr:row>
      <xdr:rowOff>10255</xdr:rowOff>
    </xdr:from>
    <xdr:to>
      <xdr:col>24</xdr:col>
      <xdr:colOff>647700</xdr:colOff>
      <xdr:row>15</xdr:row>
      <xdr:rowOff>10255</xdr:rowOff>
    </xdr:to>
    <xdr:cxnSp macro="">
      <xdr:nvCxnSpPr>
        <xdr:cNvPr id="442" name="直線コネクタ 441"/>
        <xdr:cNvCxnSpPr/>
      </xdr:nvCxnSpPr>
      <xdr:spPr>
        <a:xfrm>
          <a:off x="16929100" y="258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84328</xdr:rowOff>
    </xdr:from>
    <xdr:to>
      <xdr:col>24</xdr:col>
      <xdr:colOff>558800</xdr:colOff>
      <xdr:row>18</xdr:row>
      <xdr:rowOff>118459</xdr:rowOff>
    </xdr:to>
    <xdr:cxnSp macro="">
      <xdr:nvCxnSpPr>
        <xdr:cNvPr id="443" name="直線コネクタ 442"/>
        <xdr:cNvCxnSpPr/>
      </xdr:nvCxnSpPr>
      <xdr:spPr>
        <a:xfrm flipV="1">
          <a:off x="16179800" y="2827528"/>
          <a:ext cx="838200" cy="3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68343</xdr:rowOff>
    </xdr:from>
    <xdr:ext cx="762000" cy="259045"/>
    <xdr:sp macro="" textlink="">
      <xdr:nvSpPr>
        <xdr:cNvPr id="444" name="将来負担の状況平均値テキスト"/>
        <xdr:cNvSpPr txBox="1"/>
      </xdr:nvSpPr>
      <xdr:spPr>
        <a:xfrm>
          <a:off x="17106900" y="2811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96266</xdr:rowOff>
    </xdr:from>
    <xdr:to>
      <xdr:col>24</xdr:col>
      <xdr:colOff>609600</xdr:colOff>
      <xdr:row>17</xdr:row>
      <xdr:rowOff>26416</xdr:rowOff>
    </xdr:to>
    <xdr:sp macro="" textlink="">
      <xdr:nvSpPr>
        <xdr:cNvPr id="445" name="フローチャート : 判断 444"/>
        <xdr:cNvSpPr/>
      </xdr:nvSpPr>
      <xdr:spPr>
        <a:xfrm>
          <a:off x="169672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118459</xdr:rowOff>
    </xdr:from>
    <xdr:to>
      <xdr:col>23</xdr:col>
      <xdr:colOff>406400</xdr:colOff>
      <xdr:row>19</xdr:row>
      <xdr:rowOff>120142</xdr:rowOff>
    </xdr:to>
    <xdr:cxnSp macro="">
      <xdr:nvCxnSpPr>
        <xdr:cNvPr id="446" name="直線コネクタ 445"/>
        <xdr:cNvCxnSpPr/>
      </xdr:nvCxnSpPr>
      <xdr:spPr>
        <a:xfrm flipV="1">
          <a:off x="15290800" y="3204559"/>
          <a:ext cx="889000" cy="1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167449</xdr:rowOff>
    </xdr:from>
    <xdr:to>
      <xdr:col>23</xdr:col>
      <xdr:colOff>457200</xdr:colOff>
      <xdr:row>17</xdr:row>
      <xdr:rowOff>97599</xdr:rowOff>
    </xdr:to>
    <xdr:sp macro="" textlink="">
      <xdr:nvSpPr>
        <xdr:cNvPr id="447" name="フローチャート : 判断 446"/>
        <xdr:cNvSpPr/>
      </xdr:nvSpPr>
      <xdr:spPr>
        <a:xfrm>
          <a:off x="16129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107776</xdr:rowOff>
    </xdr:from>
    <xdr:ext cx="736600" cy="259045"/>
    <xdr:sp macro="" textlink="">
      <xdr:nvSpPr>
        <xdr:cNvPr id="448" name="テキスト ボックス 447"/>
        <xdr:cNvSpPr txBox="1"/>
      </xdr:nvSpPr>
      <xdr:spPr>
        <a:xfrm>
          <a:off x="15798800" y="267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120142</xdr:rowOff>
    </xdr:from>
    <xdr:to>
      <xdr:col>22</xdr:col>
      <xdr:colOff>203200</xdr:colOff>
      <xdr:row>21</xdr:row>
      <xdr:rowOff>118078</xdr:rowOff>
    </xdr:to>
    <xdr:cxnSp macro="">
      <xdr:nvCxnSpPr>
        <xdr:cNvPr id="449" name="直線コネクタ 448"/>
        <xdr:cNvCxnSpPr/>
      </xdr:nvCxnSpPr>
      <xdr:spPr>
        <a:xfrm flipV="1">
          <a:off x="14401800" y="3377692"/>
          <a:ext cx="889000" cy="3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64167</xdr:rowOff>
    </xdr:from>
    <xdr:to>
      <xdr:col>22</xdr:col>
      <xdr:colOff>254000</xdr:colOff>
      <xdr:row>17</xdr:row>
      <xdr:rowOff>165767</xdr:rowOff>
    </xdr:to>
    <xdr:sp macro="" textlink="">
      <xdr:nvSpPr>
        <xdr:cNvPr id="450" name="フローチャート : 判断 449"/>
        <xdr:cNvSpPr/>
      </xdr:nvSpPr>
      <xdr:spPr>
        <a:xfrm>
          <a:off x="15240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4494</xdr:rowOff>
    </xdr:from>
    <xdr:ext cx="762000" cy="259045"/>
    <xdr:sp macro="" textlink="">
      <xdr:nvSpPr>
        <xdr:cNvPr id="451" name="テキスト ボックス 450"/>
        <xdr:cNvSpPr txBox="1"/>
      </xdr:nvSpPr>
      <xdr:spPr>
        <a:xfrm>
          <a:off x="14909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118078</xdr:rowOff>
    </xdr:from>
    <xdr:to>
      <xdr:col>21</xdr:col>
      <xdr:colOff>0</xdr:colOff>
      <xdr:row>22</xdr:row>
      <xdr:rowOff>79343</xdr:rowOff>
    </xdr:to>
    <xdr:cxnSp macro="">
      <xdr:nvCxnSpPr>
        <xdr:cNvPr id="452" name="直線コネクタ 451"/>
        <xdr:cNvCxnSpPr/>
      </xdr:nvCxnSpPr>
      <xdr:spPr>
        <a:xfrm flipV="1">
          <a:off x="13512800" y="371852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45339</xdr:rowOff>
    </xdr:from>
    <xdr:to>
      <xdr:col>21</xdr:col>
      <xdr:colOff>50800</xdr:colOff>
      <xdr:row>18</xdr:row>
      <xdr:rowOff>146939</xdr:rowOff>
    </xdr:to>
    <xdr:sp macro="" textlink="">
      <xdr:nvSpPr>
        <xdr:cNvPr id="453" name="フローチャート : 判断 452"/>
        <xdr:cNvSpPr/>
      </xdr:nvSpPr>
      <xdr:spPr>
        <a:xfrm>
          <a:off x="14351000" y="313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157116</xdr:rowOff>
    </xdr:from>
    <xdr:ext cx="762000" cy="259045"/>
    <xdr:sp macro="" textlink="">
      <xdr:nvSpPr>
        <xdr:cNvPr id="454" name="テキスト ボックス 453"/>
        <xdr:cNvSpPr txBox="1"/>
      </xdr:nvSpPr>
      <xdr:spPr>
        <a:xfrm>
          <a:off x="14020800" y="290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6001</xdr:rowOff>
    </xdr:from>
    <xdr:to>
      <xdr:col>19</xdr:col>
      <xdr:colOff>533400</xdr:colOff>
      <xdr:row>19</xdr:row>
      <xdr:rowOff>107601</xdr:rowOff>
    </xdr:to>
    <xdr:sp macro="" textlink="">
      <xdr:nvSpPr>
        <xdr:cNvPr id="455" name="フローチャート : 判断 454"/>
        <xdr:cNvSpPr/>
      </xdr:nvSpPr>
      <xdr:spPr>
        <a:xfrm>
          <a:off x="13462000" y="326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117778</xdr:rowOff>
    </xdr:from>
    <xdr:ext cx="762000" cy="259045"/>
    <xdr:sp macro="" textlink="">
      <xdr:nvSpPr>
        <xdr:cNvPr id="456" name="テキスト ボックス 455"/>
        <xdr:cNvSpPr txBox="1"/>
      </xdr:nvSpPr>
      <xdr:spPr>
        <a:xfrm>
          <a:off x="13131800" y="303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33528</xdr:rowOff>
    </xdr:from>
    <xdr:to>
      <xdr:col>24</xdr:col>
      <xdr:colOff>609600</xdr:colOff>
      <xdr:row>16</xdr:row>
      <xdr:rowOff>135128</xdr:rowOff>
    </xdr:to>
    <xdr:sp macro="" textlink="">
      <xdr:nvSpPr>
        <xdr:cNvPr id="462" name="円/楕円 461"/>
        <xdr:cNvSpPr/>
      </xdr:nvSpPr>
      <xdr:spPr>
        <a:xfrm>
          <a:off x="169672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50055</xdr:rowOff>
    </xdr:from>
    <xdr:ext cx="762000" cy="259045"/>
    <xdr:sp macro="" textlink="">
      <xdr:nvSpPr>
        <xdr:cNvPr id="463" name="将来負担の状況該当値テキスト"/>
        <xdr:cNvSpPr txBox="1"/>
      </xdr:nvSpPr>
      <xdr:spPr>
        <a:xfrm>
          <a:off x="171069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67659</xdr:rowOff>
    </xdr:from>
    <xdr:to>
      <xdr:col>23</xdr:col>
      <xdr:colOff>457200</xdr:colOff>
      <xdr:row>18</xdr:row>
      <xdr:rowOff>169259</xdr:rowOff>
    </xdr:to>
    <xdr:sp macro="" textlink="">
      <xdr:nvSpPr>
        <xdr:cNvPr id="464" name="円/楕円 463"/>
        <xdr:cNvSpPr/>
      </xdr:nvSpPr>
      <xdr:spPr>
        <a:xfrm>
          <a:off x="16129000" y="31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154036</xdr:rowOff>
    </xdr:from>
    <xdr:ext cx="736600" cy="259045"/>
    <xdr:sp macro="" textlink="">
      <xdr:nvSpPr>
        <xdr:cNvPr id="465" name="テキスト ボックス 464"/>
        <xdr:cNvSpPr txBox="1"/>
      </xdr:nvSpPr>
      <xdr:spPr>
        <a:xfrm>
          <a:off x="15798800" y="324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69342</xdr:rowOff>
    </xdr:from>
    <xdr:to>
      <xdr:col>22</xdr:col>
      <xdr:colOff>254000</xdr:colOff>
      <xdr:row>19</xdr:row>
      <xdr:rowOff>170942</xdr:rowOff>
    </xdr:to>
    <xdr:sp macro="" textlink="">
      <xdr:nvSpPr>
        <xdr:cNvPr id="466" name="円/楕円 465"/>
        <xdr:cNvSpPr/>
      </xdr:nvSpPr>
      <xdr:spPr>
        <a:xfrm>
          <a:off x="15240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155719</xdr:rowOff>
    </xdr:from>
    <xdr:ext cx="762000" cy="259045"/>
    <xdr:sp macro="" textlink="">
      <xdr:nvSpPr>
        <xdr:cNvPr id="467" name="テキスト ボックス 466"/>
        <xdr:cNvSpPr txBox="1"/>
      </xdr:nvSpPr>
      <xdr:spPr>
        <a:xfrm>
          <a:off x="14909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67278</xdr:rowOff>
    </xdr:from>
    <xdr:to>
      <xdr:col>21</xdr:col>
      <xdr:colOff>50800</xdr:colOff>
      <xdr:row>21</xdr:row>
      <xdr:rowOff>168878</xdr:rowOff>
    </xdr:to>
    <xdr:sp macro="" textlink="">
      <xdr:nvSpPr>
        <xdr:cNvPr id="468" name="円/楕円 467"/>
        <xdr:cNvSpPr/>
      </xdr:nvSpPr>
      <xdr:spPr>
        <a:xfrm>
          <a:off x="14351000" y="36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153655</xdr:rowOff>
    </xdr:from>
    <xdr:ext cx="762000" cy="259045"/>
    <xdr:sp macro="" textlink="">
      <xdr:nvSpPr>
        <xdr:cNvPr id="469" name="テキスト ボックス 468"/>
        <xdr:cNvSpPr txBox="1"/>
      </xdr:nvSpPr>
      <xdr:spPr>
        <a:xfrm>
          <a:off x="14020800" y="375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28543</xdr:rowOff>
    </xdr:from>
    <xdr:to>
      <xdr:col>19</xdr:col>
      <xdr:colOff>533400</xdr:colOff>
      <xdr:row>22</xdr:row>
      <xdr:rowOff>130143</xdr:rowOff>
    </xdr:to>
    <xdr:sp macro="" textlink="">
      <xdr:nvSpPr>
        <xdr:cNvPr id="470" name="円/楕円 469"/>
        <xdr:cNvSpPr/>
      </xdr:nvSpPr>
      <xdr:spPr>
        <a:xfrm>
          <a:off x="13462000" y="38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114920</xdr:rowOff>
    </xdr:from>
    <xdr:ext cx="762000" cy="259045"/>
    <xdr:sp macro="" textlink="">
      <xdr:nvSpPr>
        <xdr:cNvPr id="471" name="テキスト ボックス 470"/>
        <xdr:cNvSpPr txBox="1"/>
      </xdr:nvSpPr>
      <xdr:spPr>
        <a:xfrm>
          <a:off x="13131800" y="388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36,195
36,023
197.67
46,806,252
43,324,683
1,516,673
9,189,942
14,172,938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42.4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退職者の増加に伴い退職金が増加</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67128</xdr:rowOff>
    </xdr:from>
    <xdr:to>
      <xdr:col>7</xdr:col>
      <xdr:colOff>15875</xdr:colOff>
      <xdr:row>36</xdr:row>
      <xdr:rowOff>132443</xdr:rowOff>
    </xdr:to>
    <xdr:cxnSp macro="">
      <xdr:nvCxnSpPr>
        <xdr:cNvPr id="67" name="直線コネクタ 66"/>
        <xdr:cNvCxnSpPr/>
      </xdr:nvCxnSpPr>
      <xdr:spPr>
        <a:xfrm flipV="1">
          <a:off x="3987800" y="6239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39</xdr:row>
      <xdr:rowOff>86178</xdr:rowOff>
    </xdr:to>
    <xdr:cxnSp macro="">
      <xdr:nvCxnSpPr>
        <xdr:cNvPr id="70" name="直線コネクタ 69"/>
        <xdr:cNvCxnSpPr/>
      </xdr:nvCxnSpPr>
      <xdr:spPr>
        <a:xfrm flipV="1">
          <a:off x="3098800" y="6304643"/>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124278</xdr:rowOff>
    </xdr:from>
    <xdr:to>
      <xdr:col>4</xdr:col>
      <xdr:colOff>346075</xdr:colOff>
      <xdr:row>39</xdr:row>
      <xdr:rowOff>86178</xdr:rowOff>
    </xdr:to>
    <xdr:cxnSp macro="">
      <xdr:nvCxnSpPr>
        <xdr:cNvPr id="73" name="直線コネクタ 72"/>
        <xdr:cNvCxnSpPr/>
      </xdr:nvCxnSpPr>
      <xdr:spPr>
        <a:xfrm>
          <a:off x="2209800" y="5782128"/>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124278</xdr:rowOff>
    </xdr:from>
    <xdr:to>
      <xdr:col>3</xdr:col>
      <xdr:colOff>142875</xdr:colOff>
      <xdr:row>37</xdr:row>
      <xdr:rowOff>15422</xdr:rowOff>
    </xdr:to>
    <xdr:cxnSp macro="">
      <xdr:nvCxnSpPr>
        <xdr:cNvPr id="76" name="直線コネクタ 75"/>
        <xdr:cNvCxnSpPr/>
      </xdr:nvCxnSpPr>
      <xdr:spPr>
        <a:xfrm flipV="1">
          <a:off x="1320800" y="5782128"/>
          <a:ext cx="889000" cy="57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48986</xdr:rowOff>
    </xdr:from>
    <xdr:to>
      <xdr:col>3</xdr:col>
      <xdr:colOff>193675</xdr:colOff>
      <xdr:row>36</xdr:row>
      <xdr:rowOff>150586</xdr:rowOff>
    </xdr:to>
    <xdr:sp macro="" textlink="">
      <xdr:nvSpPr>
        <xdr:cNvPr id="77" name="フローチャート : 判断 76"/>
        <xdr:cNvSpPr/>
      </xdr:nvSpPr>
      <xdr:spPr>
        <a:xfrm>
          <a:off x="2159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135363</xdr:rowOff>
    </xdr:from>
    <xdr:ext cx="762000" cy="259045"/>
    <xdr:sp macro="" textlink="">
      <xdr:nvSpPr>
        <xdr:cNvPr id="78" name="テキスト ボックス 77"/>
        <xdr:cNvSpPr txBox="1"/>
      </xdr:nvSpPr>
      <xdr:spPr>
        <a:xfrm>
          <a:off x="1828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9" name="フローチャート : 判断 78"/>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0" name="テキスト ボックス 79"/>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16328</xdr:rowOff>
    </xdr:from>
    <xdr:to>
      <xdr:col>7</xdr:col>
      <xdr:colOff>66675</xdr:colOff>
      <xdr:row>36</xdr:row>
      <xdr:rowOff>117928</xdr:rowOff>
    </xdr:to>
    <xdr:sp macro="" textlink="">
      <xdr:nvSpPr>
        <xdr:cNvPr id="86" name="円/楕円 85"/>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159855</xdr:rowOff>
    </xdr:from>
    <xdr:ext cx="762000" cy="259045"/>
    <xdr:sp macro="" textlink="">
      <xdr:nvSpPr>
        <xdr:cNvPr id="87" name="人件費該当値テキスト"/>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8" name="円/楕円 87"/>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89" name="テキスト ボックス 88"/>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90" name="円/楕円 89"/>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1" name="テキスト ボックス 90"/>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73478</xdr:rowOff>
    </xdr:from>
    <xdr:to>
      <xdr:col>3</xdr:col>
      <xdr:colOff>193675</xdr:colOff>
      <xdr:row>34</xdr:row>
      <xdr:rowOff>3628</xdr:rowOff>
    </xdr:to>
    <xdr:sp macro="" textlink="">
      <xdr:nvSpPr>
        <xdr:cNvPr id="92" name="円/楕円 91"/>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13805</xdr:rowOff>
    </xdr:from>
    <xdr:ext cx="762000" cy="259045"/>
    <xdr:sp macro="" textlink="">
      <xdr:nvSpPr>
        <xdr:cNvPr id="93" name="テキスト ボックス 92"/>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136072</xdr:rowOff>
    </xdr:from>
    <xdr:to>
      <xdr:col>1</xdr:col>
      <xdr:colOff>676275</xdr:colOff>
      <xdr:row>37</xdr:row>
      <xdr:rowOff>66222</xdr:rowOff>
    </xdr:to>
    <xdr:sp macro="" textlink="">
      <xdr:nvSpPr>
        <xdr:cNvPr id="94" name="円/楕円 93"/>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76399</xdr:rowOff>
    </xdr:from>
    <xdr:ext cx="762000" cy="259045"/>
    <xdr:sp macro="" textlink="">
      <xdr:nvSpPr>
        <xdr:cNvPr id="95" name="テキスト ボックス 94"/>
        <xdr:cNvSpPr txBox="1"/>
      </xdr:nvSpPr>
      <xdr:spPr>
        <a:xfrm>
          <a:off x="939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行財政改革によって、これまでは類似団体の平均値に近い数値で推移してきたが、平成２３年度以降は東日本大震災からの復旧・復興事業により増加して</a:t>
          </a:r>
          <a:r>
            <a:rPr lang="ja-JP" altLang="en-US" sz="1100" b="0" i="0" baseline="0">
              <a:solidFill>
                <a:schemeClr val="dk1"/>
              </a:solidFill>
              <a:effectLst/>
              <a:latin typeface="+mn-lt"/>
              <a:ea typeface="+mn-ea"/>
              <a:cs typeface="+mn-cs"/>
            </a:rPr>
            <a:t>いたが、事業の進捗により減少に転じている。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156936</xdr:rowOff>
    </xdr:to>
    <xdr:cxnSp macro="">
      <xdr:nvCxnSpPr>
        <xdr:cNvPr id="130" name="直線コネクタ 129"/>
        <xdr:cNvCxnSpPr/>
      </xdr:nvCxnSpPr>
      <xdr:spPr>
        <a:xfrm flipV="1">
          <a:off x="15671800" y="29409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156936</xdr:rowOff>
    </xdr:to>
    <xdr:cxnSp macro="">
      <xdr:nvCxnSpPr>
        <xdr:cNvPr id="133" name="直線コネクタ 132"/>
        <xdr:cNvCxnSpPr/>
      </xdr:nvCxnSpPr>
      <xdr:spPr>
        <a:xfrm>
          <a:off x="14782800" y="2864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121557</xdr:rowOff>
    </xdr:to>
    <xdr:cxnSp macro="">
      <xdr:nvCxnSpPr>
        <xdr:cNvPr id="136" name="直線コネクタ 135"/>
        <xdr:cNvCxnSpPr/>
      </xdr:nvCxnSpPr>
      <xdr:spPr>
        <a:xfrm>
          <a:off x="13893800" y="275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121557</xdr:rowOff>
    </xdr:to>
    <xdr:cxnSp macro="">
      <xdr:nvCxnSpPr>
        <xdr:cNvPr id="139" name="直線コネクタ 138"/>
        <xdr:cNvCxnSpPr/>
      </xdr:nvCxnSpPr>
      <xdr:spPr>
        <a:xfrm flipV="1">
          <a:off x="13004800" y="275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40" name="フローチャート : 判断 139"/>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41" name="テキスト ボックス 140"/>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3" name="テキスト ボックス 142"/>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9" name="円/楕円 148"/>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50"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51" name="円/楕円 150"/>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52" name="テキスト ボックス 151"/>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3" name="円/楕円 152"/>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4" name="テキスト ボックス 153"/>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5" name="円/楕円 154"/>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6" name="テキスト ボックス 15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7" name="円/楕円 156"/>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8" name="テキスト ボックス 157"/>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原子力災害補償による</a:t>
          </a:r>
          <a:r>
            <a:rPr lang="ja-JP" altLang="ja-JP" sz="1100" b="0" i="0" baseline="0">
              <a:solidFill>
                <a:schemeClr val="dk1"/>
              </a:solidFill>
              <a:effectLst/>
              <a:latin typeface="+mn-lt"/>
              <a:ea typeface="+mn-ea"/>
              <a:cs typeface="+mn-cs"/>
            </a:rPr>
            <a:t>生活保護費等</a:t>
          </a:r>
          <a:r>
            <a:rPr lang="ja-JP" altLang="en-US" sz="1100" b="0" i="0" baseline="0">
              <a:solidFill>
                <a:schemeClr val="dk1"/>
              </a:solidFill>
              <a:effectLst/>
              <a:latin typeface="+mn-lt"/>
              <a:ea typeface="+mn-ea"/>
              <a:cs typeface="+mn-cs"/>
            </a:rPr>
            <a:t>支給の減少が主な要因である。</a:t>
          </a:r>
          <a:r>
            <a:rPr lang="ja-JP" altLang="ja-JP" sz="1100" b="0" i="0" baseline="0">
              <a:solidFill>
                <a:schemeClr val="dk1"/>
              </a:solidFill>
              <a:effectLst/>
              <a:latin typeface="+mn-lt"/>
              <a:ea typeface="+mn-ea"/>
              <a:cs typeface="+mn-cs"/>
            </a:rPr>
            <a:t>今後も生活保護費等について適正に対応していきたいと考えている。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pPr rtl="0"/>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55</xdr:row>
      <xdr:rowOff>4535</xdr:rowOff>
    </xdr:to>
    <xdr:cxnSp macro="">
      <xdr:nvCxnSpPr>
        <xdr:cNvPr id="193" name="直線コネクタ 192"/>
        <xdr:cNvCxnSpPr/>
      </xdr:nvCxnSpPr>
      <xdr:spPr>
        <a:xfrm flipV="1">
          <a:off x="3987800" y="92710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102507</xdr:rowOff>
    </xdr:to>
    <xdr:cxnSp macro="">
      <xdr:nvCxnSpPr>
        <xdr:cNvPr id="196" name="直線コネクタ 195"/>
        <xdr:cNvCxnSpPr/>
      </xdr:nvCxnSpPr>
      <xdr:spPr>
        <a:xfrm flipV="1">
          <a:off x="3098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151493</xdr:rowOff>
    </xdr:to>
    <xdr:cxnSp macro="">
      <xdr:nvCxnSpPr>
        <xdr:cNvPr id="199" name="直線コネクタ 198"/>
        <xdr:cNvCxnSpPr/>
      </xdr:nvCxnSpPr>
      <xdr:spPr>
        <a:xfrm flipV="1">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151493</xdr:rowOff>
    </xdr:to>
    <xdr:cxnSp macro="">
      <xdr:nvCxnSpPr>
        <xdr:cNvPr id="202" name="直線コネクタ 201"/>
        <xdr:cNvCxnSpPr/>
      </xdr:nvCxnSpPr>
      <xdr:spPr>
        <a:xfrm>
          <a:off x="1320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3" name="フローチャート : 判断 202"/>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4" name="テキスト ボックス 203"/>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5" name="フローチャート : 判断 204"/>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6" name="テキスト ボックス 205"/>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2" name="円/楕円 211"/>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3"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4" name="円/楕円 213"/>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5" name="テキスト ボックス 214"/>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6" name="円/楕円 215"/>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7" name="テキスト ボックス 216"/>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8" name="円/楕円 217"/>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9" name="テキスト ボックス 218"/>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20" name="円/楕円 219"/>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21" name="テキスト ボックス 220"/>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以降の決算において類似団体平均を上回った要因は、道路等の公共施設にかかる維持補修が東日本大震災の影響で例年に比べ上がったためである。なお、毎年の率変動の要因についても、この維持補修費の額の変動によるもの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58</xdr:row>
      <xdr:rowOff>73660</xdr:rowOff>
    </xdr:to>
    <xdr:cxnSp macro="">
      <xdr:nvCxnSpPr>
        <xdr:cNvPr id="254" name="直線コネクタ 253"/>
        <xdr:cNvCxnSpPr/>
      </xdr:nvCxnSpPr>
      <xdr:spPr>
        <a:xfrm>
          <a:off x="15671800" y="98882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115570</xdr:rowOff>
    </xdr:to>
    <xdr:cxnSp macro="">
      <xdr:nvCxnSpPr>
        <xdr:cNvPr id="257" name="直線コネクタ 256"/>
        <xdr:cNvCxnSpPr/>
      </xdr:nvCxnSpPr>
      <xdr:spPr>
        <a:xfrm>
          <a:off x="14782800" y="976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165100</xdr:rowOff>
    </xdr:to>
    <xdr:cxnSp macro="">
      <xdr:nvCxnSpPr>
        <xdr:cNvPr id="260" name="直線コネクタ 259"/>
        <xdr:cNvCxnSpPr/>
      </xdr:nvCxnSpPr>
      <xdr:spPr>
        <a:xfrm>
          <a:off x="13893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57</xdr:row>
      <xdr:rowOff>24130</xdr:rowOff>
    </xdr:to>
    <xdr:cxnSp macro="">
      <xdr:nvCxnSpPr>
        <xdr:cNvPr id="263" name="直線コネクタ 262"/>
        <xdr:cNvCxnSpPr/>
      </xdr:nvCxnSpPr>
      <xdr:spPr>
        <a:xfrm flipV="1">
          <a:off x="13004800" y="9575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64" name="フローチャート : 判断 263"/>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5" name="テキスト ボックス 264"/>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6" name="フローチャート : 判断 265"/>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7" name="テキスト ボックス 26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73" name="円/楕円 272"/>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74"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5" name="円/楕円 274"/>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6" name="テキスト ボックス 275"/>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7" name="円/楕円 276"/>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8" name="テキスト ボックス 277"/>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9" name="円/楕円 278"/>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80" name="テキスト ボックス 279"/>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81" name="円/楕円 280"/>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82" name="テキスト ボックス 281"/>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類似団体平均を上回っているのは公立相馬総合病院</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への負担金をはじめ、様々な団体への補助金が多額になっているためである。今後も対象事業の適当性を細かく見極め、不適当な補助金は見直しや廃止を積極的に行う方針である。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38</xdr:row>
      <xdr:rowOff>50800</xdr:rowOff>
    </xdr:to>
    <xdr:cxnSp macro="">
      <xdr:nvCxnSpPr>
        <xdr:cNvPr id="315" name="直線コネクタ 314"/>
        <xdr:cNvCxnSpPr/>
      </xdr:nvCxnSpPr>
      <xdr:spPr>
        <a:xfrm flipV="1">
          <a:off x="15671800" y="63677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38</xdr:row>
      <xdr:rowOff>50800</xdr:rowOff>
    </xdr:to>
    <xdr:cxnSp macro="">
      <xdr:nvCxnSpPr>
        <xdr:cNvPr id="318" name="直線コネクタ 317"/>
        <xdr:cNvCxnSpPr/>
      </xdr:nvCxnSpPr>
      <xdr:spPr>
        <a:xfrm>
          <a:off x="14782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115570</xdr:rowOff>
    </xdr:to>
    <xdr:cxnSp macro="">
      <xdr:nvCxnSpPr>
        <xdr:cNvPr id="321" name="直線コネクタ 320"/>
        <xdr:cNvCxnSpPr/>
      </xdr:nvCxnSpPr>
      <xdr:spPr>
        <a:xfrm>
          <a:off x="13893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153670</xdr:rowOff>
    </xdr:to>
    <xdr:cxnSp macro="">
      <xdr:nvCxnSpPr>
        <xdr:cNvPr id="324" name="直線コネクタ 323"/>
        <xdr:cNvCxnSpPr/>
      </xdr:nvCxnSpPr>
      <xdr:spPr>
        <a:xfrm flipV="1">
          <a:off x="13004800" y="6375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49530</xdr:rowOff>
    </xdr:from>
    <xdr:to>
      <xdr:col>20</xdr:col>
      <xdr:colOff>209550</xdr:colOff>
      <xdr:row>35</xdr:row>
      <xdr:rowOff>151130</xdr:rowOff>
    </xdr:to>
    <xdr:sp macro="" textlink="">
      <xdr:nvSpPr>
        <xdr:cNvPr id="325" name="フローチャート : 判断 324"/>
        <xdr:cNvSpPr/>
      </xdr:nvSpPr>
      <xdr:spPr>
        <a:xfrm>
          <a:off x="13843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161307</xdr:rowOff>
    </xdr:from>
    <xdr:ext cx="762000" cy="259045"/>
    <xdr:sp macro="" textlink="">
      <xdr:nvSpPr>
        <xdr:cNvPr id="326" name="テキスト ボックス 325"/>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27" name="フローチャート : 判断 326"/>
        <xdr:cNvSpPr/>
      </xdr:nvSpPr>
      <xdr:spPr>
        <a:xfrm>
          <a:off x="12954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28" name="テキスト ボックス 327"/>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4" name="円/楕円 333"/>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5"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0</xdr:rowOff>
    </xdr:from>
    <xdr:to>
      <xdr:col>22</xdr:col>
      <xdr:colOff>615950</xdr:colOff>
      <xdr:row>38</xdr:row>
      <xdr:rowOff>101600</xdr:rowOff>
    </xdr:to>
    <xdr:sp macro="" textlink="">
      <xdr:nvSpPr>
        <xdr:cNvPr id="336" name="円/楕円 335"/>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86377</xdr:rowOff>
    </xdr:from>
    <xdr:ext cx="736600" cy="259045"/>
    <xdr:sp macro="" textlink="">
      <xdr:nvSpPr>
        <xdr:cNvPr id="337" name="テキスト ボックス 336"/>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8" name="円/楕円 337"/>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9" name="テキスト ボックス 338"/>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40" name="円/楕円 339"/>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41" name="テキスト ボックス 340"/>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102870</xdr:rowOff>
    </xdr:from>
    <xdr:to>
      <xdr:col>19</xdr:col>
      <xdr:colOff>6350</xdr:colOff>
      <xdr:row>38</xdr:row>
      <xdr:rowOff>33020</xdr:rowOff>
    </xdr:to>
    <xdr:sp macro="" textlink="">
      <xdr:nvSpPr>
        <xdr:cNvPr id="342" name="円/楕円 341"/>
        <xdr:cNvSpPr/>
      </xdr:nvSpPr>
      <xdr:spPr>
        <a:xfrm>
          <a:off x="12954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17797</xdr:rowOff>
    </xdr:from>
    <xdr:ext cx="762000" cy="259045"/>
    <xdr:sp macro="" textlink="">
      <xdr:nvSpPr>
        <xdr:cNvPr id="343" name="テキスト ボックス 342"/>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関しては、類似団体と比較すると平均値を下回っている。また、地方債の現在高についても平均値を下回っている。市債の発行については今後も引き続き必要最小限の事業を選別しながら実施していく予定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1270</xdr:rowOff>
    </xdr:to>
    <xdr:cxnSp macro="">
      <xdr:nvCxnSpPr>
        <xdr:cNvPr id="373" name="直線コネクタ 372"/>
        <xdr:cNvCxnSpPr/>
      </xdr:nvCxnSpPr>
      <xdr:spPr>
        <a:xfrm flipV="1">
          <a:off x="3987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69850</xdr:rowOff>
    </xdr:to>
    <xdr:cxnSp macro="">
      <xdr:nvCxnSpPr>
        <xdr:cNvPr id="376" name="直線コネクタ 375"/>
        <xdr:cNvCxnSpPr/>
      </xdr:nvCxnSpPr>
      <xdr:spPr>
        <a:xfrm flipV="1">
          <a:off x="3098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69850</xdr:rowOff>
    </xdr:to>
    <xdr:cxnSp macro="">
      <xdr:nvCxnSpPr>
        <xdr:cNvPr id="379" name="直線コネクタ 378"/>
        <xdr:cNvCxnSpPr/>
      </xdr:nvCxnSpPr>
      <xdr:spPr>
        <a:xfrm>
          <a:off x="2209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92711</xdr:rowOff>
    </xdr:to>
    <xdr:cxnSp macro="">
      <xdr:nvCxnSpPr>
        <xdr:cNvPr id="382" name="直線コネクタ 381"/>
        <xdr:cNvCxnSpPr/>
      </xdr:nvCxnSpPr>
      <xdr:spPr>
        <a:xfrm flipV="1">
          <a:off x="1320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83" name="フローチャート : 判断 382"/>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84" name="テキスト ボックス 383"/>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85" name="フローチャート : 判断 384"/>
        <xdr:cNvSpPr/>
      </xdr:nvSpPr>
      <xdr:spPr>
        <a:xfrm>
          <a:off x="1270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86" name="テキスト ボックス 385"/>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92" name="円/楕円 391"/>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93"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94" name="円/楕円 393"/>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95" name="テキスト ボックス 394"/>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6" name="円/楕円 39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7" name="テキスト ボックス 39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8" name="円/楕円 397"/>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9" name="テキスト ボックス 398"/>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400" name="円/楕円 39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401" name="テキスト ボックス 400"/>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年度決算においての公債費以外の比率については、類似団体平均を大きく上回っている。その要因としては、</a:t>
          </a:r>
          <a:r>
            <a:rPr lang="ja-JP" altLang="en-US" sz="1100" b="0" i="0" baseline="0">
              <a:solidFill>
                <a:schemeClr val="dk1"/>
              </a:solidFill>
              <a:effectLst/>
              <a:latin typeface="+mn-lt"/>
              <a:ea typeface="+mn-ea"/>
              <a:cs typeface="+mn-cs"/>
            </a:rPr>
            <a:t>退職者の増加</a:t>
          </a:r>
          <a:r>
            <a:rPr lang="ja-JP" altLang="ja-JP" sz="1100" b="0" i="0" baseline="0">
              <a:solidFill>
                <a:schemeClr val="dk1"/>
              </a:solidFill>
              <a:effectLst/>
              <a:latin typeface="+mn-lt"/>
              <a:ea typeface="+mn-ea"/>
              <a:cs typeface="+mn-cs"/>
            </a:rPr>
            <a:t>による人件費の増大及び災害復旧・復興業務事業が増加したためである。平成２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年度以降も災害復旧・復興業務のため全体的に平均値を超えることが予想される。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147574</xdr:rowOff>
    </xdr:from>
    <xdr:to>
      <xdr:col>24</xdr:col>
      <xdr:colOff>31750</xdr:colOff>
      <xdr:row>80</xdr:row>
      <xdr:rowOff>145287</xdr:rowOff>
    </xdr:to>
    <xdr:cxnSp macro="">
      <xdr:nvCxnSpPr>
        <xdr:cNvPr id="432" name="直線コネクタ 431"/>
        <xdr:cNvCxnSpPr/>
      </xdr:nvCxnSpPr>
      <xdr:spPr>
        <a:xfrm flipV="1">
          <a:off x="15671800" y="13692124"/>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145287</xdr:rowOff>
    </xdr:from>
    <xdr:to>
      <xdr:col>22</xdr:col>
      <xdr:colOff>565150</xdr:colOff>
      <xdr:row>80</xdr:row>
      <xdr:rowOff>145287</xdr:rowOff>
    </xdr:to>
    <xdr:cxnSp macro="">
      <xdr:nvCxnSpPr>
        <xdr:cNvPr id="435" name="直線コネクタ 434"/>
        <xdr:cNvCxnSpPr/>
      </xdr:nvCxnSpPr>
      <xdr:spPr>
        <a:xfrm>
          <a:off x="14782800" y="13861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80</xdr:row>
      <xdr:rowOff>145287</xdr:rowOff>
    </xdr:to>
    <xdr:cxnSp macro="">
      <xdr:nvCxnSpPr>
        <xdr:cNvPr id="438" name="直線コネクタ 437"/>
        <xdr:cNvCxnSpPr/>
      </xdr:nvCxnSpPr>
      <xdr:spPr>
        <a:xfrm>
          <a:off x="13893800" y="13248639"/>
          <a:ext cx="889000" cy="6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79</xdr:row>
      <xdr:rowOff>170435</xdr:rowOff>
    </xdr:to>
    <xdr:cxnSp macro="">
      <xdr:nvCxnSpPr>
        <xdr:cNvPr id="441" name="直線コネクタ 440"/>
        <xdr:cNvCxnSpPr/>
      </xdr:nvCxnSpPr>
      <xdr:spPr>
        <a:xfrm flipV="1">
          <a:off x="13004800" y="13248639"/>
          <a:ext cx="889000" cy="46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83058</xdr:rowOff>
    </xdr:from>
    <xdr:to>
      <xdr:col>20</xdr:col>
      <xdr:colOff>209550</xdr:colOff>
      <xdr:row>78</xdr:row>
      <xdr:rowOff>13208</xdr:rowOff>
    </xdr:to>
    <xdr:sp macro="" textlink="">
      <xdr:nvSpPr>
        <xdr:cNvPr id="442" name="フローチャート : 判断 441"/>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169435</xdr:rowOff>
    </xdr:from>
    <xdr:ext cx="762000" cy="259045"/>
    <xdr:sp macro="" textlink="">
      <xdr:nvSpPr>
        <xdr:cNvPr id="443" name="テキスト ボックス 442"/>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44" name="フローチャート : 判断 443"/>
        <xdr:cNvSpPr/>
      </xdr:nvSpPr>
      <xdr:spPr>
        <a:xfrm>
          <a:off x="12954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155973</xdr:rowOff>
    </xdr:from>
    <xdr:ext cx="762000" cy="259045"/>
    <xdr:sp macro="" textlink="">
      <xdr:nvSpPr>
        <xdr:cNvPr id="445" name="テキスト ボックス 444"/>
        <xdr:cNvSpPr txBox="1"/>
      </xdr:nvSpPr>
      <xdr:spPr>
        <a:xfrm>
          <a:off x="12623800" y="131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96774</xdr:rowOff>
    </xdr:from>
    <xdr:to>
      <xdr:col>24</xdr:col>
      <xdr:colOff>82550</xdr:colOff>
      <xdr:row>80</xdr:row>
      <xdr:rowOff>26924</xdr:rowOff>
    </xdr:to>
    <xdr:sp macro="" textlink="">
      <xdr:nvSpPr>
        <xdr:cNvPr id="451" name="円/楕円 450"/>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68851</xdr:rowOff>
    </xdr:from>
    <xdr:ext cx="762000" cy="259045"/>
    <xdr:sp macro="" textlink="">
      <xdr:nvSpPr>
        <xdr:cNvPr id="452" name="公債費以外該当値テキスト"/>
        <xdr:cNvSpPr txBox="1"/>
      </xdr:nvSpPr>
      <xdr:spPr>
        <a:xfrm>
          <a:off x="16598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94487</xdr:rowOff>
    </xdr:from>
    <xdr:to>
      <xdr:col>22</xdr:col>
      <xdr:colOff>615950</xdr:colOff>
      <xdr:row>81</xdr:row>
      <xdr:rowOff>24637</xdr:rowOff>
    </xdr:to>
    <xdr:sp macro="" textlink="">
      <xdr:nvSpPr>
        <xdr:cNvPr id="453" name="円/楕円 452"/>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9414</xdr:rowOff>
    </xdr:from>
    <xdr:ext cx="736600" cy="259045"/>
    <xdr:sp macro="" textlink="">
      <xdr:nvSpPr>
        <xdr:cNvPr id="454" name="テキスト ボックス 453"/>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94487</xdr:rowOff>
    </xdr:from>
    <xdr:to>
      <xdr:col>21</xdr:col>
      <xdr:colOff>412750</xdr:colOff>
      <xdr:row>81</xdr:row>
      <xdr:rowOff>24637</xdr:rowOff>
    </xdr:to>
    <xdr:sp macro="" textlink="">
      <xdr:nvSpPr>
        <xdr:cNvPr id="455" name="円/楕円 454"/>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9414</xdr:rowOff>
    </xdr:from>
    <xdr:ext cx="762000" cy="259045"/>
    <xdr:sp macro="" textlink="">
      <xdr:nvSpPr>
        <xdr:cNvPr id="456" name="テキスト ボックス 455"/>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7" name="円/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58" name="テキスト ボックス 457"/>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119635</xdr:rowOff>
    </xdr:from>
    <xdr:to>
      <xdr:col>19</xdr:col>
      <xdr:colOff>6350</xdr:colOff>
      <xdr:row>80</xdr:row>
      <xdr:rowOff>49785</xdr:rowOff>
    </xdr:to>
    <xdr:sp macro="" textlink="">
      <xdr:nvSpPr>
        <xdr:cNvPr id="459" name="円/楕円 458"/>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34562</xdr:rowOff>
    </xdr:from>
    <xdr:ext cx="762000" cy="259045"/>
    <xdr:sp macro="" textlink="">
      <xdr:nvSpPr>
        <xdr:cNvPr id="460" name="テキスト ボックス 459"/>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福島県相馬市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140286</xdr:rowOff>
    </xdr:from>
    <xdr:to>
      <xdr:col>4</xdr:col>
      <xdr:colOff>1117600</xdr:colOff>
      <xdr:row>16</xdr:row>
      <xdr:rowOff>27113</xdr:rowOff>
    </xdr:to>
    <xdr:cxnSp macro="">
      <xdr:nvCxnSpPr>
        <xdr:cNvPr id="52" name="直線コネクタ 51"/>
        <xdr:cNvCxnSpPr/>
      </xdr:nvCxnSpPr>
      <xdr:spPr bwMode="auto">
        <a:xfrm>
          <a:off x="5003800" y="2759661"/>
          <a:ext cx="647700" cy="58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35473</xdr:rowOff>
    </xdr:from>
    <xdr:to>
      <xdr:col>4</xdr:col>
      <xdr:colOff>469900</xdr:colOff>
      <xdr:row>15</xdr:row>
      <xdr:rowOff>140286</xdr:rowOff>
    </xdr:to>
    <xdr:cxnSp macro="">
      <xdr:nvCxnSpPr>
        <xdr:cNvPr id="55" name="直線コネクタ 54"/>
        <xdr:cNvCxnSpPr/>
      </xdr:nvCxnSpPr>
      <xdr:spPr bwMode="auto">
        <a:xfrm>
          <a:off x="4305300" y="2654848"/>
          <a:ext cx="698500" cy="10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35473</xdr:rowOff>
    </xdr:from>
    <xdr:to>
      <xdr:col>3</xdr:col>
      <xdr:colOff>904875</xdr:colOff>
      <xdr:row>16</xdr:row>
      <xdr:rowOff>88296</xdr:rowOff>
    </xdr:to>
    <xdr:cxnSp macro="">
      <xdr:nvCxnSpPr>
        <xdr:cNvPr id="58" name="直線コネクタ 57"/>
        <xdr:cNvCxnSpPr/>
      </xdr:nvCxnSpPr>
      <xdr:spPr bwMode="auto">
        <a:xfrm flipV="1">
          <a:off x="3606800" y="2654848"/>
          <a:ext cx="698500" cy="22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58953</xdr:rowOff>
    </xdr:from>
    <xdr:to>
      <xdr:col>3</xdr:col>
      <xdr:colOff>206375</xdr:colOff>
      <xdr:row>16</xdr:row>
      <xdr:rowOff>88296</xdr:rowOff>
    </xdr:to>
    <xdr:cxnSp macro="">
      <xdr:nvCxnSpPr>
        <xdr:cNvPr id="61" name="直線コネクタ 60"/>
        <xdr:cNvCxnSpPr/>
      </xdr:nvCxnSpPr>
      <xdr:spPr bwMode="auto">
        <a:xfrm>
          <a:off x="2908300" y="2849778"/>
          <a:ext cx="698500" cy="2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166018</xdr:rowOff>
    </xdr:from>
    <xdr:to>
      <xdr:col>3</xdr:col>
      <xdr:colOff>257175</xdr:colOff>
      <xdr:row>15</xdr:row>
      <xdr:rowOff>96168</xdr:rowOff>
    </xdr:to>
    <xdr:sp macro="" textlink="">
      <xdr:nvSpPr>
        <xdr:cNvPr id="62" name="フローチャート : 判断 61"/>
        <xdr:cNvSpPr/>
      </xdr:nvSpPr>
      <xdr:spPr bwMode="auto">
        <a:xfrm>
          <a:off x="3556000" y="2613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106345</xdr:rowOff>
    </xdr:from>
    <xdr:ext cx="762000" cy="259045"/>
    <xdr:sp macro="" textlink="">
      <xdr:nvSpPr>
        <xdr:cNvPr id="63" name="テキスト ボックス 62"/>
        <xdr:cNvSpPr txBox="1"/>
      </xdr:nvSpPr>
      <xdr:spPr>
        <a:xfrm>
          <a:off x="3225800" y="238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171210</xdr:rowOff>
    </xdr:from>
    <xdr:to>
      <xdr:col>2</xdr:col>
      <xdr:colOff>692150</xdr:colOff>
      <xdr:row>15</xdr:row>
      <xdr:rowOff>101360</xdr:rowOff>
    </xdr:to>
    <xdr:sp macro="" textlink="">
      <xdr:nvSpPr>
        <xdr:cNvPr id="64" name="フローチャート : 判断 63"/>
        <xdr:cNvSpPr/>
      </xdr:nvSpPr>
      <xdr:spPr bwMode="auto">
        <a:xfrm>
          <a:off x="2857500" y="261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111537</xdr:rowOff>
    </xdr:from>
    <xdr:ext cx="762000" cy="259045"/>
    <xdr:sp macro="" textlink="">
      <xdr:nvSpPr>
        <xdr:cNvPr id="65" name="テキスト ボックス 64"/>
        <xdr:cNvSpPr txBox="1"/>
      </xdr:nvSpPr>
      <xdr:spPr>
        <a:xfrm>
          <a:off x="2527300" y="238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147763</xdr:rowOff>
    </xdr:from>
    <xdr:to>
      <xdr:col>5</xdr:col>
      <xdr:colOff>34925</xdr:colOff>
      <xdr:row>16</xdr:row>
      <xdr:rowOff>77913</xdr:rowOff>
    </xdr:to>
    <xdr:sp macro="" textlink="">
      <xdr:nvSpPr>
        <xdr:cNvPr id="71" name="円/楕円 70"/>
        <xdr:cNvSpPr/>
      </xdr:nvSpPr>
      <xdr:spPr bwMode="auto">
        <a:xfrm>
          <a:off x="5600700" y="276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119840</xdr:rowOff>
    </xdr:from>
    <xdr:ext cx="762000" cy="259045"/>
    <xdr:sp macro="" textlink="">
      <xdr:nvSpPr>
        <xdr:cNvPr id="72" name="人口1人当たり決算額の推移該当値テキスト130"/>
        <xdr:cNvSpPr txBox="1"/>
      </xdr:nvSpPr>
      <xdr:spPr>
        <a:xfrm>
          <a:off x="5740400" y="27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89486</xdr:rowOff>
    </xdr:from>
    <xdr:to>
      <xdr:col>4</xdr:col>
      <xdr:colOff>520700</xdr:colOff>
      <xdr:row>16</xdr:row>
      <xdr:rowOff>19636</xdr:rowOff>
    </xdr:to>
    <xdr:sp macro="" textlink="">
      <xdr:nvSpPr>
        <xdr:cNvPr id="73" name="円/楕円 72"/>
        <xdr:cNvSpPr/>
      </xdr:nvSpPr>
      <xdr:spPr bwMode="auto">
        <a:xfrm>
          <a:off x="4953000" y="270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4413</xdr:rowOff>
    </xdr:from>
    <xdr:ext cx="736600" cy="259045"/>
    <xdr:sp macro="" textlink="">
      <xdr:nvSpPr>
        <xdr:cNvPr id="74" name="テキスト ボックス 73"/>
        <xdr:cNvSpPr txBox="1"/>
      </xdr:nvSpPr>
      <xdr:spPr>
        <a:xfrm>
          <a:off x="4622800" y="279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156123</xdr:rowOff>
    </xdr:from>
    <xdr:to>
      <xdr:col>3</xdr:col>
      <xdr:colOff>955675</xdr:colOff>
      <xdr:row>15</xdr:row>
      <xdr:rowOff>86273</xdr:rowOff>
    </xdr:to>
    <xdr:sp macro="" textlink="">
      <xdr:nvSpPr>
        <xdr:cNvPr id="75" name="円/楕円 74"/>
        <xdr:cNvSpPr/>
      </xdr:nvSpPr>
      <xdr:spPr bwMode="auto">
        <a:xfrm>
          <a:off x="4254500" y="260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96450</xdr:rowOff>
    </xdr:from>
    <xdr:ext cx="762000" cy="259045"/>
    <xdr:sp macro="" textlink="">
      <xdr:nvSpPr>
        <xdr:cNvPr id="76" name="テキスト ボックス 75"/>
        <xdr:cNvSpPr txBox="1"/>
      </xdr:nvSpPr>
      <xdr:spPr>
        <a:xfrm>
          <a:off x="3924300" y="237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37496</xdr:rowOff>
    </xdr:from>
    <xdr:to>
      <xdr:col>3</xdr:col>
      <xdr:colOff>257175</xdr:colOff>
      <xdr:row>16</xdr:row>
      <xdr:rowOff>139096</xdr:rowOff>
    </xdr:to>
    <xdr:sp macro="" textlink="">
      <xdr:nvSpPr>
        <xdr:cNvPr id="77" name="円/楕円 76"/>
        <xdr:cNvSpPr/>
      </xdr:nvSpPr>
      <xdr:spPr bwMode="auto">
        <a:xfrm>
          <a:off x="3556000" y="282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123873</xdr:rowOff>
    </xdr:from>
    <xdr:ext cx="762000" cy="259045"/>
    <xdr:sp macro="" textlink="">
      <xdr:nvSpPr>
        <xdr:cNvPr id="78" name="テキスト ボックス 77"/>
        <xdr:cNvSpPr txBox="1"/>
      </xdr:nvSpPr>
      <xdr:spPr>
        <a:xfrm>
          <a:off x="3225800" y="291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84,787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8153</xdr:rowOff>
    </xdr:from>
    <xdr:to>
      <xdr:col>2</xdr:col>
      <xdr:colOff>692150</xdr:colOff>
      <xdr:row>16</xdr:row>
      <xdr:rowOff>109753</xdr:rowOff>
    </xdr:to>
    <xdr:sp macro="" textlink="">
      <xdr:nvSpPr>
        <xdr:cNvPr id="79" name="円/楕円 78"/>
        <xdr:cNvSpPr/>
      </xdr:nvSpPr>
      <xdr:spPr bwMode="auto">
        <a:xfrm>
          <a:off x="2857500" y="279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94530</xdr:rowOff>
    </xdr:from>
    <xdr:ext cx="762000" cy="259045"/>
    <xdr:sp macro="" textlink="">
      <xdr:nvSpPr>
        <xdr:cNvPr id="80" name="テキスト ボックス 79"/>
        <xdr:cNvSpPr txBox="1"/>
      </xdr:nvSpPr>
      <xdr:spPr>
        <a:xfrm>
          <a:off x="2527300" y="288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256290</xdr:rowOff>
    </xdr:from>
    <xdr:to>
      <xdr:col>4</xdr:col>
      <xdr:colOff>1117600</xdr:colOff>
      <xdr:row>35</xdr:row>
      <xdr:rowOff>93592</xdr:rowOff>
    </xdr:to>
    <xdr:cxnSp macro="">
      <xdr:nvCxnSpPr>
        <xdr:cNvPr id="116" name="直線コネクタ 115"/>
        <xdr:cNvCxnSpPr/>
      </xdr:nvCxnSpPr>
      <xdr:spPr bwMode="auto">
        <a:xfrm>
          <a:off x="5003800" y="6523740"/>
          <a:ext cx="647700" cy="180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78369</xdr:rowOff>
    </xdr:from>
    <xdr:ext cx="762000" cy="259045"/>
    <xdr:sp macro="" textlink="">
      <xdr:nvSpPr>
        <xdr:cNvPr id="117" name="人口1人当たり決算額の推移平均値テキスト445"/>
        <xdr:cNvSpPr txBox="1"/>
      </xdr:nvSpPr>
      <xdr:spPr>
        <a:xfrm>
          <a:off x="5740400" y="66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225428</xdr:rowOff>
    </xdr:from>
    <xdr:to>
      <xdr:col>4</xdr:col>
      <xdr:colOff>469900</xdr:colOff>
      <xdr:row>34</xdr:row>
      <xdr:rowOff>256290</xdr:rowOff>
    </xdr:to>
    <xdr:cxnSp macro="">
      <xdr:nvCxnSpPr>
        <xdr:cNvPr id="119" name="直線コネクタ 118"/>
        <xdr:cNvCxnSpPr/>
      </xdr:nvCxnSpPr>
      <xdr:spPr bwMode="auto">
        <a:xfrm>
          <a:off x="4305300" y="6492878"/>
          <a:ext cx="698500" cy="3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93298</xdr:rowOff>
    </xdr:from>
    <xdr:to>
      <xdr:col>3</xdr:col>
      <xdr:colOff>904875</xdr:colOff>
      <xdr:row>34</xdr:row>
      <xdr:rowOff>225428</xdr:rowOff>
    </xdr:to>
    <xdr:cxnSp macro="">
      <xdr:nvCxnSpPr>
        <xdr:cNvPr id="122" name="直線コネクタ 121"/>
        <xdr:cNvCxnSpPr/>
      </xdr:nvCxnSpPr>
      <xdr:spPr bwMode="auto">
        <a:xfrm>
          <a:off x="3606800" y="6360748"/>
          <a:ext cx="698500" cy="13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90816</xdr:rowOff>
    </xdr:from>
    <xdr:to>
      <xdr:col>3</xdr:col>
      <xdr:colOff>206375</xdr:colOff>
      <xdr:row>34</xdr:row>
      <xdr:rowOff>93298</xdr:rowOff>
    </xdr:to>
    <xdr:cxnSp macro="">
      <xdr:nvCxnSpPr>
        <xdr:cNvPr id="125" name="直線コネクタ 124"/>
        <xdr:cNvCxnSpPr/>
      </xdr:nvCxnSpPr>
      <xdr:spPr bwMode="auto">
        <a:xfrm>
          <a:off x="2908300" y="6358266"/>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143604</xdr:rowOff>
    </xdr:from>
    <xdr:to>
      <xdr:col>3</xdr:col>
      <xdr:colOff>257175</xdr:colOff>
      <xdr:row>34</xdr:row>
      <xdr:rowOff>245204</xdr:rowOff>
    </xdr:to>
    <xdr:sp macro="" textlink="">
      <xdr:nvSpPr>
        <xdr:cNvPr id="126" name="フローチャート : 判断 125"/>
        <xdr:cNvSpPr/>
      </xdr:nvSpPr>
      <xdr:spPr bwMode="auto">
        <a:xfrm>
          <a:off x="3556000" y="6411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229981</xdr:rowOff>
    </xdr:from>
    <xdr:ext cx="762000" cy="259045"/>
    <xdr:sp macro="" textlink="">
      <xdr:nvSpPr>
        <xdr:cNvPr id="127" name="テキスト ボックス 126"/>
        <xdr:cNvSpPr txBox="1"/>
      </xdr:nvSpPr>
      <xdr:spPr>
        <a:xfrm>
          <a:off x="3225800" y="649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110131</xdr:rowOff>
    </xdr:from>
    <xdr:to>
      <xdr:col>2</xdr:col>
      <xdr:colOff>692150</xdr:colOff>
      <xdr:row>34</xdr:row>
      <xdr:rowOff>211731</xdr:rowOff>
    </xdr:to>
    <xdr:sp macro="" textlink="">
      <xdr:nvSpPr>
        <xdr:cNvPr id="128" name="フローチャート : 判断 127"/>
        <xdr:cNvSpPr/>
      </xdr:nvSpPr>
      <xdr:spPr bwMode="auto">
        <a:xfrm>
          <a:off x="2857500" y="63775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196507</xdr:rowOff>
    </xdr:from>
    <xdr:ext cx="762000" cy="259045"/>
    <xdr:sp macro="" textlink="">
      <xdr:nvSpPr>
        <xdr:cNvPr id="129" name="テキスト ボックス 128"/>
        <xdr:cNvSpPr txBox="1"/>
      </xdr:nvSpPr>
      <xdr:spPr>
        <a:xfrm>
          <a:off x="2527300" y="646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42792</xdr:rowOff>
    </xdr:from>
    <xdr:to>
      <xdr:col>5</xdr:col>
      <xdr:colOff>34925</xdr:colOff>
      <xdr:row>35</xdr:row>
      <xdr:rowOff>144392</xdr:rowOff>
    </xdr:to>
    <xdr:sp macro="" textlink="">
      <xdr:nvSpPr>
        <xdr:cNvPr id="135" name="円/楕円 134"/>
        <xdr:cNvSpPr/>
      </xdr:nvSpPr>
      <xdr:spPr bwMode="auto">
        <a:xfrm>
          <a:off x="5600700" y="665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230769</xdr:rowOff>
    </xdr:from>
    <xdr:ext cx="762000" cy="259045"/>
    <xdr:sp macro="" textlink="">
      <xdr:nvSpPr>
        <xdr:cNvPr id="136" name="人口1人当たり決算額の推移該当値テキスト445"/>
        <xdr:cNvSpPr txBox="1"/>
      </xdr:nvSpPr>
      <xdr:spPr>
        <a:xfrm>
          <a:off x="5740400" y="649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205490</xdr:rowOff>
    </xdr:from>
    <xdr:to>
      <xdr:col>4</xdr:col>
      <xdr:colOff>520700</xdr:colOff>
      <xdr:row>34</xdr:row>
      <xdr:rowOff>307090</xdr:rowOff>
    </xdr:to>
    <xdr:sp macro="" textlink="">
      <xdr:nvSpPr>
        <xdr:cNvPr id="137" name="円/楕円 136"/>
        <xdr:cNvSpPr/>
      </xdr:nvSpPr>
      <xdr:spPr bwMode="auto">
        <a:xfrm>
          <a:off x="4953000" y="647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317267</xdr:rowOff>
    </xdr:from>
    <xdr:ext cx="736600" cy="259045"/>
    <xdr:sp macro="" textlink="">
      <xdr:nvSpPr>
        <xdr:cNvPr id="138" name="テキスト ボックス 137"/>
        <xdr:cNvSpPr txBox="1"/>
      </xdr:nvSpPr>
      <xdr:spPr>
        <a:xfrm>
          <a:off x="4622800" y="624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174628</xdr:rowOff>
    </xdr:from>
    <xdr:to>
      <xdr:col>3</xdr:col>
      <xdr:colOff>955675</xdr:colOff>
      <xdr:row>34</xdr:row>
      <xdr:rowOff>276228</xdr:rowOff>
    </xdr:to>
    <xdr:sp macro="" textlink="">
      <xdr:nvSpPr>
        <xdr:cNvPr id="139" name="円/楕円 138"/>
        <xdr:cNvSpPr/>
      </xdr:nvSpPr>
      <xdr:spPr bwMode="auto">
        <a:xfrm>
          <a:off x="4254500" y="6442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286405</xdr:rowOff>
    </xdr:from>
    <xdr:ext cx="762000" cy="259045"/>
    <xdr:sp macro="" textlink="">
      <xdr:nvSpPr>
        <xdr:cNvPr id="140" name="テキスト ボックス 139"/>
        <xdr:cNvSpPr txBox="1"/>
      </xdr:nvSpPr>
      <xdr:spPr>
        <a:xfrm>
          <a:off x="3924300" y="621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42498</xdr:rowOff>
    </xdr:from>
    <xdr:to>
      <xdr:col>3</xdr:col>
      <xdr:colOff>257175</xdr:colOff>
      <xdr:row>34</xdr:row>
      <xdr:rowOff>144098</xdr:rowOff>
    </xdr:to>
    <xdr:sp macro="" textlink="">
      <xdr:nvSpPr>
        <xdr:cNvPr id="141" name="円/楕円 140"/>
        <xdr:cNvSpPr/>
      </xdr:nvSpPr>
      <xdr:spPr bwMode="auto">
        <a:xfrm>
          <a:off x="3556000" y="630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154275</xdr:rowOff>
    </xdr:from>
    <xdr:ext cx="762000" cy="259045"/>
    <xdr:sp macro="" textlink="">
      <xdr:nvSpPr>
        <xdr:cNvPr id="142" name="テキスト ボックス 141"/>
        <xdr:cNvSpPr txBox="1"/>
      </xdr:nvSpPr>
      <xdr:spPr>
        <a:xfrm>
          <a:off x="3225800" y="607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40016</xdr:rowOff>
    </xdr:from>
    <xdr:to>
      <xdr:col>2</xdr:col>
      <xdr:colOff>692150</xdr:colOff>
      <xdr:row>34</xdr:row>
      <xdr:rowOff>141616</xdr:rowOff>
    </xdr:to>
    <xdr:sp macro="" textlink="">
      <xdr:nvSpPr>
        <xdr:cNvPr id="143" name="円/楕円 142"/>
        <xdr:cNvSpPr/>
      </xdr:nvSpPr>
      <xdr:spPr bwMode="auto">
        <a:xfrm>
          <a:off x="2857500" y="630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151793</xdr:rowOff>
    </xdr:from>
    <xdr:ext cx="762000" cy="259045"/>
    <xdr:sp macro="" textlink="">
      <xdr:nvSpPr>
        <xdr:cNvPr id="144" name="テキスト ボックス 143"/>
        <xdr:cNvSpPr txBox="1"/>
      </xdr:nvSpPr>
      <xdr:spPr>
        <a:xfrm>
          <a:off x="2527300" y="607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財政調整基金残高が大きく増加しているのは、復旧復興事業に係る震災復興特別交付税の充当が翌年度以降に繰り越されたためである。平成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事業の進捗により財政調整基金残高は大きく減少する見込みである。実質収支額の減少は次年度繰越事業が増加したためである。実質単年度収支の大幅な減少は補助事業である災害復旧事業や復興交付金事業の減少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すべての会計において黒字決算が続いており、今後においても各会計において赤字額が生じないよう、適切かつ健全な財政運営を図っていく。</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23</a:t>
          </a:r>
          <a:r>
            <a:rPr lang="ja-JP" altLang="en-US" sz="1200" b="0" i="0" baseline="0">
              <a:solidFill>
                <a:schemeClr val="dk1"/>
              </a:solidFill>
              <a:effectLst/>
              <a:latin typeface="+mn-lt"/>
              <a:ea typeface="+mn-ea"/>
              <a:cs typeface="+mn-cs"/>
            </a:rPr>
            <a:t>年度公共下水道事業の赤字は国庫負担金の嵩上分の未入金によるもので、この不足分は平成</a:t>
          </a:r>
          <a:r>
            <a:rPr lang="en-US" altLang="ja-JP" sz="1200" b="0" i="0" baseline="0">
              <a:solidFill>
                <a:schemeClr val="dk1"/>
              </a:solidFill>
              <a:effectLst/>
              <a:latin typeface="+mn-lt"/>
              <a:ea typeface="+mn-ea"/>
              <a:cs typeface="+mn-cs"/>
            </a:rPr>
            <a:t>24</a:t>
          </a:r>
          <a:r>
            <a:rPr lang="ja-JP" altLang="en-US" sz="1200" b="0" i="0" baseline="0">
              <a:solidFill>
                <a:schemeClr val="dk1"/>
              </a:solidFill>
              <a:effectLst/>
              <a:latin typeface="+mn-lt"/>
              <a:ea typeface="+mn-ea"/>
              <a:cs typeface="+mn-cs"/>
            </a:rPr>
            <a:t>年度歳入予算から繰上充用した。</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元利償還金はわずかながら減少しながら推移しているが、県営事業松ヶ房ダム整備事業等の債務負担額に係る支出によって、類似団体に比べ依然高い位置である。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交付税措置のある地方債以外の発行を行わない方針であるが、震災を起因とする災害公営住宅建設や市庁舎整備の起債を予定しており、今後も高い位置で推移していくことが見込まれる。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将来負担比率の分子については、公共事業に係る地方債や、昭和５５年度から平成２０年度に行われた県営事業松ヶ房ダム整備に対する元利補給金が大きな負担として残っているが、平成２０年度以降は、必要最小限の地方債の発行及び市民生活に直結したもののみの債務負担行為の設定を進めてきたこともあり、確実に減少してきている。また、充当可能財源</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震災の影響により寄付金の増加、新設の基金が創設されたことにより増加している。今後は、復旧復興関連事業の進捗により充当可能財源が震災以前と同額になると見込まれるが、将来負担比率の分子は高い水準ではあるが着実に減少していくことが予想され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46806252</v>
      </c>
      <c r="BO4" s="379"/>
      <c r="BP4" s="379"/>
      <c r="BQ4" s="379"/>
      <c r="BR4" s="379"/>
      <c r="BS4" s="379"/>
      <c r="BT4" s="379"/>
      <c r="BU4" s="380"/>
      <c r="BV4" s="378">
        <v>56054816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16.5</v>
      </c>
      <c r="CU4" s="554"/>
      <c r="CV4" s="554"/>
      <c r="CW4" s="554"/>
      <c r="CX4" s="554"/>
      <c r="CY4" s="554"/>
      <c r="CZ4" s="554"/>
      <c r="DA4" s="555"/>
      <c r="DB4" s="553">
        <v>20.3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43324683</v>
      </c>
      <c r="BO5" s="384"/>
      <c r="BP5" s="384"/>
      <c r="BQ5" s="384"/>
      <c r="BR5" s="384"/>
      <c r="BS5" s="384"/>
      <c r="BT5" s="384"/>
      <c r="BU5" s="385"/>
      <c r="BV5" s="383">
        <v>53244990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91.4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3481569</v>
      </c>
      <c r="BO6" s="384"/>
      <c r="BP6" s="384"/>
      <c r="BQ6" s="384"/>
      <c r="BR6" s="384"/>
      <c r="BS6" s="384"/>
      <c r="BT6" s="384"/>
      <c r="BU6" s="385"/>
      <c r="BV6" s="383">
        <v>2809826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92.9</v>
      </c>
      <c r="CU6" s="528"/>
      <c r="CV6" s="528"/>
      <c r="CW6" s="528"/>
      <c r="CX6" s="528"/>
      <c r="CY6" s="528"/>
      <c r="CZ6" s="528"/>
      <c r="DA6" s="529"/>
      <c r="DB6" s="527">
        <v>97.7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1964896</v>
      </c>
      <c r="BO7" s="384"/>
      <c r="BP7" s="384"/>
      <c r="BQ7" s="384"/>
      <c r="BR7" s="384"/>
      <c r="BS7" s="384"/>
      <c r="BT7" s="384"/>
      <c r="BU7" s="385"/>
      <c r="BV7" s="383">
        <v>953514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9189942</v>
      </c>
      <c r="CU7" s="384"/>
      <c r="CV7" s="384"/>
      <c r="CW7" s="384"/>
      <c r="CX7" s="384"/>
      <c r="CY7" s="384"/>
      <c r="CZ7" s="384"/>
      <c r="DA7" s="385"/>
      <c r="DB7" s="383">
        <v>9162761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1516673</v>
      </c>
      <c r="BO8" s="384"/>
      <c r="BP8" s="384"/>
      <c r="BQ8" s="384"/>
      <c r="BR8" s="384"/>
      <c r="BS8" s="384"/>
      <c r="BT8" s="384"/>
      <c r="BU8" s="385"/>
      <c r="BV8" s="383">
        <v>1856312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0.56000000000000005</v>
      </c>
      <c r="CU8" s="491"/>
      <c r="CV8" s="491"/>
      <c r="CW8" s="491"/>
      <c r="CX8" s="491"/>
      <c r="CY8" s="491"/>
      <c r="CZ8" s="491"/>
      <c r="DA8" s="492"/>
      <c r="DB8" s="490">
        <v>0.55000000000000004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37817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-339639</v>
      </c>
      <c r="BO9" s="384"/>
      <c r="BP9" s="384"/>
      <c r="BQ9" s="384"/>
      <c r="BR9" s="384"/>
      <c r="BS9" s="384"/>
      <c r="BT9" s="384"/>
      <c r="BU9" s="385"/>
      <c r="BV9" s="383">
        <v>279582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5</v>
      </c>
      <c r="CU9" s="354"/>
      <c r="CV9" s="354"/>
      <c r="CW9" s="354"/>
      <c r="CX9" s="354"/>
      <c r="CY9" s="354"/>
      <c r="CZ9" s="354"/>
      <c r="DA9" s="355"/>
      <c r="DB9" s="353">
        <v>6.2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38630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2686</v>
      </c>
      <c r="BO10" s="384"/>
      <c r="BP10" s="384"/>
      <c r="BQ10" s="384"/>
      <c r="BR10" s="384"/>
      <c r="BS10" s="384"/>
      <c r="BT10" s="384"/>
      <c r="BU10" s="385"/>
      <c r="BV10" s="383">
        <v>1286643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36195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864500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36023</v>
      </c>
      <c r="S13" s="483"/>
      <c r="T13" s="483"/>
      <c r="U13" s="483"/>
      <c r="V13" s="484"/>
      <c r="W13" s="470" t="s">
        <v>124</v>
      </c>
      <c r="X13" s="396"/>
      <c r="Y13" s="396"/>
      <c r="Z13" s="396"/>
      <c r="AA13" s="396"/>
      <c r="AB13" s="397"/>
      <c r="AC13" s="359">
        <v>1722</v>
      </c>
      <c r="AD13" s="360"/>
      <c r="AE13" s="360"/>
      <c r="AF13" s="360"/>
      <c r="AG13" s="361"/>
      <c r="AH13" s="359">
        <v>2173</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-336953</v>
      </c>
      <c r="BO13" s="384"/>
      <c r="BP13" s="384"/>
      <c r="BQ13" s="384"/>
      <c r="BR13" s="384"/>
      <c r="BS13" s="384"/>
      <c r="BT13" s="384"/>
      <c r="BU13" s="385"/>
      <c r="BV13" s="383">
        <v>701725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14.8</v>
      </c>
      <c r="CU13" s="354"/>
      <c r="CV13" s="354"/>
      <c r="CW13" s="354"/>
      <c r="CX13" s="354"/>
      <c r="CY13" s="354"/>
      <c r="CZ13" s="354"/>
      <c r="DA13" s="355"/>
      <c r="DB13" s="353">
        <v>16.600000000000001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36188</v>
      </c>
      <c r="S14" s="483"/>
      <c r="T14" s="483"/>
      <c r="U14" s="483"/>
      <c r="V14" s="484"/>
      <c r="W14" s="485"/>
      <c r="X14" s="399"/>
      <c r="Y14" s="399"/>
      <c r="Z14" s="399"/>
      <c r="AA14" s="399"/>
      <c r="AB14" s="400"/>
      <c r="AC14" s="475">
        <v>10.199999999999999</v>
      </c>
      <c r="AD14" s="476"/>
      <c r="AE14" s="476"/>
      <c r="AF14" s="476"/>
      <c r="AG14" s="477"/>
      <c r="AH14" s="475">
        <v>11.5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42.4</v>
      </c>
      <c r="CU14" s="454"/>
      <c r="CV14" s="454"/>
      <c r="CW14" s="454"/>
      <c r="CX14" s="454"/>
      <c r="CY14" s="454"/>
      <c r="CZ14" s="454"/>
      <c r="DA14" s="455"/>
      <c r="DB14" s="486">
        <v>104.9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36034</v>
      </c>
      <c r="S15" s="483"/>
      <c r="T15" s="483"/>
      <c r="U15" s="483"/>
      <c r="V15" s="484"/>
      <c r="W15" s="470" t="s">
        <v>130</v>
      </c>
      <c r="X15" s="396"/>
      <c r="Y15" s="396"/>
      <c r="Z15" s="396"/>
      <c r="AA15" s="396"/>
      <c r="AB15" s="397"/>
      <c r="AC15" s="359">
        <v>5689</v>
      </c>
      <c r="AD15" s="360"/>
      <c r="AE15" s="360"/>
      <c r="AF15" s="360"/>
      <c r="AG15" s="361"/>
      <c r="AH15" s="359">
        <v>6309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3976046</v>
      </c>
      <c r="BO15" s="379"/>
      <c r="BP15" s="379"/>
      <c r="BQ15" s="379"/>
      <c r="BR15" s="379"/>
      <c r="BS15" s="379"/>
      <c r="BT15" s="379"/>
      <c r="BU15" s="380"/>
      <c r="BV15" s="378">
        <v>4206158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33.799999999999997</v>
      </c>
      <c r="AD16" s="476"/>
      <c r="AE16" s="476"/>
      <c r="AF16" s="476"/>
      <c r="AG16" s="477"/>
      <c r="AH16" s="475">
        <v>33.4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7247560</v>
      </c>
      <c r="BO16" s="384"/>
      <c r="BP16" s="384"/>
      <c r="BQ16" s="384"/>
      <c r="BR16" s="384"/>
      <c r="BS16" s="384"/>
      <c r="BT16" s="384"/>
      <c r="BU16" s="385"/>
      <c r="BV16" s="383">
        <v>7302473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9406</v>
      </c>
      <c r="AD17" s="360"/>
      <c r="AE17" s="360"/>
      <c r="AF17" s="360"/>
      <c r="AG17" s="361"/>
      <c r="AH17" s="359">
        <v>10397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5160763</v>
      </c>
      <c r="BO17" s="384"/>
      <c r="BP17" s="384"/>
      <c r="BQ17" s="384"/>
      <c r="BR17" s="384"/>
      <c r="BS17" s="384"/>
      <c r="BT17" s="384"/>
      <c r="BU17" s="385"/>
      <c r="BV17" s="383">
        <v>5422735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197.67</v>
      </c>
      <c r="M18" s="446"/>
      <c r="N18" s="446"/>
      <c r="O18" s="446"/>
      <c r="P18" s="446"/>
      <c r="Q18" s="446"/>
      <c r="R18" s="447"/>
      <c r="S18" s="447"/>
      <c r="T18" s="447"/>
      <c r="U18" s="447"/>
      <c r="V18" s="448"/>
      <c r="W18" s="462"/>
      <c r="X18" s="463"/>
      <c r="Y18" s="463"/>
      <c r="Z18" s="463"/>
      <c r="AA18" s="463"/>
      <c r="AB18" s="471"/>
      <c r="AC18" s="347">
        <v>55.9</v>
      </c>
      <c r="AD18" s="348"/>
      <c r="AE18" s="348"/>
      <c r="AF18" s="348"/>
      <c r="AG18" s="449"/>
      <c r="AH18" s="347">
        <v>55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9069752</v>
      </c>
      <c r="BO18" s="384"/>
      <c r="BP18" s="384"/>
      <c r="BQ18" s="384"/>
      <c r="BR18" s="384"/>
      <c r="BS18" s="384"/>
      <c r="BT18" s="384"/>
      <c r="BU18" s="385"/>
      <c r="BV18" s="383">
        <v>9105584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191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27118793</v>
      </c>
      <c r="BO19" s="384"/>
      <c r="BP19" s="384"/>
      <c r="BQ19" s="384"/>
      <c r="BR19" s="384"/>
      <c r="BS19" s="384"/>
      <c r="BT19" s="384"/>
      <c r="BU19" s="385"/>
      <c r="BV19" s="383">
        <v>21495131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13227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14172938</v>
      </c>
      <c r="BO23" s="384"/>
      <c r="BP23" s="384"/>
      <c r="BQ23" s="384"/>
      <c r="BR23" s="384"/>
      <c r="BS23" s="384"/>
      <c r="BT23" s="384"/>
      <c r="BU23" s="385"/>
      <c r="BV23" s="383">
        <v>13784090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7387</v>
      </c>
      <c r="R24" s="360"/>
      <c r="S24" s="360"/>
      <c r="T24" s="360"/>
      <c r="U24" s="360"/>
      <c r="V24" s="361"/>
      <c r="W24" s="425"/>
      <c r="X24" s="416"/>
      <c r="Y24" s="417"/>
      <c r="Z24" s="356" t="s">
        <v>154</v>
      </c>
      <c r="AA24" s="357"/>
      <c r="AB24" s="357"/>
      <c r="AC24" s="357"/>
      <c r="AD24" s="357"/>
      <c r="AE24" s="357"/>
      <c r="AF24" s="357"/>
      <c r="AG24" s="358"/>
      <c r="AH24" s="359">
        <v>272</v>
      </c>
      <c r="AI24" s="360"/>
      <c r="AJ24" s="360"/>
      <c r="AK24" s="360"/>
      <c r="AL24" s="361"/>
      <c r="AM24" s="359">
        <v>868768</v>
      </c>
      <c r="AN24" s="360"/>
      <c r="AO24" s="360"/>
      <c r="AP24" s="360"/>
      <c r="AQ24" s="360"/>
      <c r="AR24" s="361"/>
      <c r="AS24" s="359">
        <v>3194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13131812</v>
      </c>
      <c r="BO24" s="384"/>
      <c r="BP24" s="384"/>
      <c r="BQ24" s="384"/>
      <c r="BR24" s="384"/>
      <c r="BS24" s="384"/>
      <c r="BT24" s="384"/>
      <c r="BU24" s="385"/>
      <c r="BV24" s="383">
        <v>12635304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7110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6795716</v>
      </c>
      <c r="BO25" s="379"/>
      <c r="BP25" s="379"/>
      <c r="BQ25" s="379"/>
      <c r="BR25" s="379"/>
      <c r="BS25" s="379"/>
      <c r="BT25" s="379"/>
      <c r="BU25" s="380"/>
      <c r="BV25" s="378">
        <v>7907421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6615</v>
      </c>
      <c r="R26" s="360"/>
      <c r="S26" s="360"/>
      <c r="T26" s="360"/>
      <c r="U26" s="360"/>
      <c r="V26" s="361"/>
      <c r="W26" s="425"/>
      <c r="X26" s="416"/>
      <c r="Y26" s="417"/>
      <c r="Z26" s="356" t="s">
        <v>160</v>
      </c>
      <c r="AA26" s="436"/>
      <c r="AB26" s="436"/>
      <c r="AC26" s="436"/>
      <c r="AD26" s="436"/>
      <c r="AE26" s="436"/>
      <c r="AF26" s="436"/>
      <c r="AG26" s="437"/>
      <c r="AH26" s="359">
        <v>34</v>
      </c>
      <c r="AI26" s="360"/>
      <c r="AJ26" s="360"/>
      <c r="AK26" s="360"/>
      <c r="AL26" s="361"/>
      <c r="AM26" s="359">
        <v>111452</v>
      </c>
      <c r="AN26" s="360"/>
      <c r="AO26" s="360"/>
      <c r="AP26" s="360"/>
      <c r="AQ26" s="360"/>
      <c r="AR26" s="361"/>
      <c r="AS26" s="359">
        <v>3278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4450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29776</v>
      </c>
      <c r="AN27" s="360"/>
      <c r="AO27" s="360"/>
      <c r="AP27" s="360"/>
      <c r="AQ27" s="360"/>
      <c r="AR27" s="361"/>
      <c r="AS27" s="359">
        <v>3722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840879</v>
      </c>
      <c r="BO27" s="387"/>
      <c r="BP27" s="387"/>
      <c r="BQ27" s="387"/>
      <c r="BR27" s="387"/>
      <c r="BS27" s="387"/>
      <c r="BT27" s="387"/>
      <c r="BU27" s="388"/>
      <c r="BV27" s="386">
        <v>840603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3950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5451180</v>
      </c>
      <c r="BO28" s="379"/>
      <c r="BP28" s="379"/>
      <c r="BQ28" s="379"/>
      <c r="BR28" s="379"/>
      <c r="BS28" s="379"/>
      <c r="BT28" s="379"/>
      <c r="BU28" s="380"/>
      <c r="BV28" s="378">
        <v>4788494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3750</v>
      </c>
      <c r="R29" s="360"/>
      <c r="S29" s="360"/>
      <c r="T29" s="360"/>
      <c r="U29" s="360"/>
      <c r="V29" s="361"/>
      <c r="W29" s="425"/>
      <c r="X29" s="416"/>
      <c r="Y29" s="417"/>
      <c r="Z29" s="356" t="s">
        <v>170</v>
      </c>
      <c r="AA29" s="357"/>
      <c r="AB29" s="357"/>
      <c r="AC29" s="357"/>
      <c r="AD29" s="357"/>
      <c r="AE29" s="357"/>
      <c r="AF29" s="357"/>
      <c r="AG29" s="358"/>
      <c r="AH29" s="359">
        <v>280</v>
      </c>
      <c r="AI29" s="360"/>
      <c r="AJ29" s="360"/>
      <c r="AK29" s="360"/>
      <c r="AL29" s="361"/>
      <c r="AM29" s="359">
        <v>898544</v>
      </c>
      <c r="AN29" s="360"/>
      <c r="AO29" s="360"/>
      <c r="AP29" s="360"/>
      <c r="AQ29" s="360"/>
      <c r="AR29" s="361"/>
      <c r="AS29" s="359">
        <v>3209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563786</v>
      </c>
      <c r="BO29" s="384"/>
      <c r="BP29" s="384"/>
      <c r="BQ29" s="384"/>
      <c r="BR29" s="384"/>
      <c r="BS29" s="384"/>
      <c r="BT29" s="384"/>
      <c r="BU29" s="385"/>
      <c r="BV29" s="383">
        <v>563277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32526158</v>
      </c>
      <c r="BO30" s="387"/>
      <c r="BP30" s="387"/>
      <c r="BQ30" s="387"/>
      <c r="BR30" s="387"/>
      <c r="BS30" s="387"/>
      <c r="BT30" s="387"/>
      <c r="BU30" s="388"/>
      <c r="BV30" s="386">
        <v>36330680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公共下水道事業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相馬地方広域水道企業団水道事業会計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相馬市振興公社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光陽地区造成事業特別会計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農業集落排水事業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福島県後期高齢者医療広域連合一般会計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相馬総合卸売市場</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福島県後期高齢者医療広域連合後期高齢者医療特別会計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相馬リサイクルセンター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相馬地方広域市町村圏組合一般会計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相馬地方土地開発公社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相馬地方広域市町村圏組合看護専門学校特別会計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福島県市町村総合事務組合消防補償等特別会計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福島県市町村総合事務組合消防賞じゅつ金特別会計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福島県市町村総合事務組合非常勤職員公務災害補償特別会計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福島県市町村総合事務組合自治会館管理特別会計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14403</v>
      </c>
      <c r="J41" s="83">
        <v>14326</v>
      </c>
      <c r="K41" s="83">
        <v>13815</v>
      </c>
      <c r="L41" s="83">
        <v>13781</v>
      </c>
      <c r="M41" s="84">
        <v>14173</v>
      </c>
    </row>
    <row r="42" spans="2:13" ht="27.75" customHeight="1">
      <c r="B42" s="1169"/>
      <c r="C42" s="1170"/>
      <c r="D42" s="85"/>
      <c r="E42" s="1173" t="s">
        <v>26</v>
      </c>
      <c r="F42" s="1173"/>
      <c r="G42" s="1173"/>
      <c r="H42" s="1174"/>
      <c r="I42" s="86">
        <v>8762</v>
      </c>
      <c r="J42" s="87">
        <v>8178</v>
      </c>
      <c r="K42" s="87">
        <v>7769</v>
      </c>
      <c r="L42" s="87">
        <v>6726</v>
      </c>
      <c r="M42" s="88">
        <v>6042</v>
      </c>
    </row>
    <row r="43" spans="2:13" ht="27.75" customHeight="1">
      <c r="B43" s="1169"/>
      <c r="C43" s="1170"/>
      <c r="D43" s="85"/>
      <c r="E43" s="1173" t="s">
        <v>27</v>
      </c>
      <c r="F43" s="1173"/>
      <c r="G43" s="1173"/>
      <c r="H43" s="1174"/>
      <c r="I43" s="86">
        <v>9931</v>
      </c>
      <c r="J43" s="87">
        <v>9242</v>
      </c>
      <c r="K43" s="87">
        <v>8237</v>
      </c>
      <c r="L43" s="87">
        <v>7595</v>
      </c>
      <c r="M43" s="88">
        <v>7015</v>
      </c>
    </row>
    <row r="44" spans="2:13" ht="27.75" customHeight="1">
      <c r="B44" s="1169"/>
      <c r="C44" s="1170"/>
      <c r="D44" s="85"/>
      <c r="E44" s="1173" t="s">
        <v>28</v>
      </c>
      <c r="F44" s="1173"/>
      <c r="G44" s="1173"/>
      <c r="H44" s="1174"/>
      <c r="I44" s="86">
        <v>1935</v>
      </c>
      <c r="J44" s="87">
        <v>1852</v>
      </c>
      <c r="K44" s="87">
        <v>1824</v>
      </c>
      <c r="L44" s="87">
        <v>2170</v>
      </c>
      <c r="M44" s="88">
        <v>2181</v>
      </c>
    </row>
    <row r="45" spans="2:13" ht="27.75" customHeight="1">
      <c r="B45" s="1169"/>
      <c r="C45" s="1170"/>
      <c r="D45" s="85"/>
      <c r="E45" s="1173" t="s">
        <v>29</v>
      </c>
      <c r="F45" s="1173"/>
      <c r="G45" s="1173"/>
      <c r="H45" s="1174"/>
      <c r="I45" s="86">
        <v>2884</v>
      </c>
      <c r="J45" s="87">
        <v>3033</v>
      </c>
      <c r="K45" s="87">
        <v>2964</v>
      </c>
      <c r="L45" s="87">
        <v>2575</v>
      </c>
      <c r="M45" s="88">
        <v>2418</v>
      </c>
    </row>
    <row r="46" spans="2:13" ht="27.75" customHeight="1">
      <c r="B46" s="1169"/>
      <c r="C46" s="1170"/>
      <c r="D46" s="85"/>
      <c r="E46" s="1173" t="s">
        <v>30</v>
      </c>
      <c r="F46" s="1173"/>
      <c r="G46" s="1173"/>
      <c r="H46" s="1174"/>
      <c r="I46" s="86" t="s">
        <v>474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v>335</v>
      </c>
      <c r="J48" s="87">
        <v>259</v>
      </c>
      <c r="K48" s="87">
        <v>272</v>
      </c>
      <c r="L48" s="87">
        <v>113</v>
      </c>
      <c r="M48" s="88">
        <v>101</v>
      </c>
    </row>
    <row r="49" spans="2:13" ht="27.75" customHeight="1">
      <c r="B49" s="1167" t="s">
        <v>33</v>
      </c>
      <c r="C49" s="1168"/>
      <c r="D49" s="89"/>
      <c r="E49" s="1173" t="s">
        <v>34</v>
      </c>
      <c r="F49" s="1173"/>
      <c r="G49" s="1173"/>
      <c r="H49" s="1174"/>
      <c r="I49" s="86">
        <v>4286</v>
      </c>
      <c r="J49" s="87">
        <v>4253</v>
      </c>
      <c r="K49" s="87">
        <v>7087</v>
      </c>
      <c r="L49" s="87">
        <v>9984</v>
      </c>
      <c r="M49" s="88">
        <v>11108</v>
      </c>
    </row>
    <row r="50" spans="2:13" ht="27.75" customHeight="1">
      <c r="B50" s="1169"/>
      <c r="C50" s="1170"/>
      <c r="D50" s="85"/>
      <c r="E50" s="1173" t="s">
        <v>35</v>
      </c>
      <c r="F50" s="1173"/>
      <c r="G50" s="1173"/>
      <c r="H50" s="1174"/>
      <c r="I50" s="86">
        <v>578</v>
      </c>
      <c r="J50" s="87">
        <v>518</v>
      </c>
      <c r="K50" s="87">
        <v>461</v>
      </c>
      <c r="L50" s="87">
        <v>552</v>
      </c>
      <c r="M50" s="88">
        <v>644</v>
      </c>
    </row>
    <row r="51" spans="2:13" ht="27.75" customHeight="1">
      <c r="B51" s="1171"/>
      <c r="C51" s="1172"/>
      <c r="D51" s="85"/>
      <c r="E51" s="1173" t="s">
        <v>36</v>
      </c>
      <c r="F51" s="1173"/>
      <c r="G51" s="1173"/>
      <c r="H51" s="1174"/>
      <c r="I51" s="86">
        <v>17000</v>
      </c>
      <c r="J51" s="87">
        <v>17096</v>
      </c>
      <c r="K51" s="87">
        <v>16968</v>
      </c>
      <c r="L51" s="87">
        <v>14232</v>
      </c>
      <c r="M51" s="88">
        <v>16853</v>
      </c>
    </row>
    <row r="52" spans="2:13" ht="27.75" customHeight="1" thickBot="1">
      <c r="B52" s="1175" t="s">
        <v>37</v>
      </c>
      <c r="C52" s="1176"/>
      <c r="D52" s="90"/>
      <c r="E52" s="1177" t="s">
        <v>38</v>
      </c>
      <c r="F52" s="1177"/>
      <c r="G52" s="1177"/>
      <c r="H52" s="1178"/>
      <c r="I52" s="91">
        <v>16387</v>
      </c>
      <c r="J52" s="92">
        <v>15023</v>
      </c>
      <c r="K52" s="92">
        <v>10367</v>
      </c>
      <c r="L52" s="92">
        <v>8189</v>
      </c>
      <c r="M52" s="93">
        <v>3325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54128</v>
      </c>
      <c r="E3" s="116"/>
      <c r="F3" s="117">
        <v>76282</v>
      </c>
      <c r="G3" s="118"/>
      <c r="H3" s="119"/>
    </row>
    <row r="4" spans="1:8">
      <c r="A4" s="120"/>
      <c r="B4" s="121"/>
      <c r="C4" s="122"/>
      <c r="D4" s="123">
        <v>45579</v>
      </c>
      <c r="E4" s="124"/>
      <c r="F4" s="125">
        <v>41092</v>
      </c>
      <c r="G4" s="126"/>
      <c r="H4" s="127"/>
    </row>
    <row r="5" spans="1:8">
      <c r="A5" s="108" t="s">
        <v>507</v>
      </c>
      <c r="B5" s="113"/>
      <c r="C5" s="114"/>
      <c r="D5" s="115">
        <v>71263</v>
      </c>
      <c r="E5" s="116"/>
      <c r="F5" s="117">
        <v>78670</v>
      </c>
      <c r="G5" s="118"/>
      <c r="H5" s="119"/>
    </row>
    <row r="6" spans="1:8">
      <c r="A6" s="120"/>
      <c r="B6" s="121"/>
      <c r="C6" s="122"/>
      <c r="D6" s="123">
        <v>24837</v>
      </c>
      <c r="E6" s="124"/>
      <c r="F6" s="125">
        <v>38094</v>
      </c>
      <c r="G6" s="126"/>
      <c r="H6" s="127"/>
    </row>
    <row r="7" spans="1:8">
      <c r="A7" s="108" t="s">
        <v>508</v>
      </c>
      <c r="B7" s="113"/>
      <c r="C7" s="114"/>
      <c r="D7" s="115">
        <v>43173</v>
      </c>
      <c r="E7" s="116"/>
      <c r="F7" s="117">
        <v>67088</v>
      </c>
      <c r="G7" s="118"/>
      <c r="H7" s="119"/>
    </row>
    <row r="8" spans="1:8">
      <c r="A8" s="120"/>
      <c r="B8" s="121"/>
      <c r="C8" s="122"/>
      <c r="D8" s="123">
        <v>23665</v>
      </c>
      <c r="E8" s="124"/>
      <c r="F8" s="125">
        <v>37146</v>
      </c>
      <c r="G8" s="126"/>
      <c r="H8" s="127"/>
    </row>
    <row r="9" spans="1:8">
      <c r="A9" s="108" t="s">
        <v>509</v>
      </c>
      <c r="B9" s="113"/>
      <c r="C9" s="114"/>
      <c r="D9" s="115">
        <v>267724</v>
      </c>
      <c r="E9" s="116"/>
      <c r="F9" s="117">
        <v>70489</v>
      </c>
      <c r="G9" s="118"/>
      <c r="H9" s="119"/>
    </row>
    <row r="10" spans="1:8">
      <c r="A10" s="120"/>
      <c r="B10" s="121"/>
      <c r="C10" s="122"/>
      <c r="D10" s="123">
        <v>89469</v>
      </c>
      <c r="E10" s="124"/>
      <c r="F10" s="125">
        <v>37817</v>
      </c>
      <c r="G10" s="126"/>
      <c r="H10" s="127"/>
    </row>
    <row r="11" spans="1:8">
      <c r="A11" s="108" t="s">
        <v>510</v>
      </c>
      <c r="B11" s="113"/>
      <c r="C11" s="114"/>
      <c r="D11" s="115">
        <v>355147</v>
      </c>
      <c r="E11" s="116"/>
      <c r="F11" s="117">
        <v>84389</v>
      </c>
      <c r="G11" s="118"/>
      <c r="H11" s="119"/>
    </row>
    <row r="12" spans="1:8">
      <c r="A12" s="120"/>
      <c r="B12" s="121"/>
      <c r="C12" s="128"/>
      <c r="D12" s="123">
        <v>42542</v>
      </c>
      <c r="E12" s="124"/>
      <c r="F12" s="125">
        <v>44339</v>
      </c>
      <c r="G12" s="126"/>
      <c r="H12" s="127"/>
    </row>
    <row r="13" spans="1:8">
      <c r="A13" s="108"/>
      <c r="B13" s="113"/>
      <c r="C13" s="129"/>
      <c r="D13" s="130">
        <v>158287</v>
      </c>
      <c r="E13" s="131"/>
      <c r="F13" s="132">
        <v>75384</v>
      </c>
      <c r="G13" s="133"/>
      <c r="H13" s="119"/>
    </row>
    <row r="14" spans="1:8">
      <c r="A14" s="120"/>
      <c r="B14" s="121"/>
      <c r="C14" s="122"/>
      <c r="D14" s="123">
        <v>45218</v>
      </c>
      <c r="E14" s="124"/>
      <c r="F14" s="125">
        <v>39698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5.69</v>
      </c>
      <c r="C19" s="134">
        <f>ROUND(VALUE(SUBSTITUTE(実質収支比率等に係る経年分析!G$48,"▲","-")),2)</f>
        <v>11.66</v>
      </c>
      <c r="D19" s="134">
        <f>ROUND(VALUE(SUBSTITUTE(実質収支比率等に係る経年分析!H$48,"▲","-")),2)</f>
        <v>17.29</v>
      </c>
      <c r="E19" s="134">
        <f>ROUND(VALUE(SUBSTITUTE(実質収支比率等に係る経年分析!I$48,"▲","-")),2)</f>
        <v>20.260000000000002</v>
      </c>
      <c r="F19" s="134">
        <f>ROUND(VALUE(SUBSTITUTE(実質収支比率等に係る経年分析!J$48,"▲","-")),2)</f>
        <v>16.5</v>
      </c>
    </row>
    <row r="20" spans="1:11">
      <c r="A20" s="134" t="s">
        <v>43</v>
      </c>
      <c r="B20" s="134">
        <f>ROUND(VALUE(SUBSTITUTE(実質収支比率等に係る経年分析!F$47,"▲","-")),2)</f>
        <v>33.15</v>
      </c>
      <c r="C20" s="134">
        <f>ROUND(VALUE(SUBSTITUTE(実質収支比率等に係る経年分析!G$47,"▲","-")),2)</f>
        <v>31.17</v>
      </c>
      <c r="D20" s="134">
        <f>ROUND(VALUE(SUBSTITUTE(実質収支比率等に係る経年分析!H$47,"▲","-")),2)</f>
        <v>40.1</v>
      </c>
      <c r="E20" s="134">
        <f>ROUND(VALUE(SUBSTITUTE(実質収支比率等に係る経年分析!I$47,"▲","-")),2)</f>
        <v>52.26</v>
      </c>
      <c r="F20" s="134">
        <f>ROUND(VALUE(SUBSTITUTE(実質収支比率等に係る経年分析!J$47,"▲","-")),2)</f>
        <v>59.32</v>
      </c>
    </row>
    <row r="21" spans="1:11">
      <c r="A21" s="134" t="s">
        <v>44</v>
      </c>
      <c r="B21" s="134">
        <f>IF(ISNUMBER(VALUE(SUBSTITUTE(実質収支比率等に係る経年分析!F$49,"▲","-"))),ROUND(VALUE(SUBSTITUTE(実質収支比率等に係る経年分析!F$49,"▲","-")),2),NA())</f>
        <v>-5.28</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8.52</v>
      </c>
      <c r="E21" s="134">
        <f>IF(ISNUMBER(VALUE(SUBSTITUTE(実質収支比率等に係る経年分析!I$49,"▲","-"))),ROUND(VALUE(SUBSTITUTE(実質収支比率等に係る経年分析!I$49,"▲","-")),2),NA())</f>
        <v>7.66</v>
      </c>
      <c r="F21" s="134">
        <f>IF(ISNUMBER(VALUE(SUBSTITUTE(実質収支比率等に係る経年分析!J$49,"▲","-"))),ROUND(VALUE(SUBSTITUTE(実質収支比率等に係る経年分析!J$49,"▲","-")),2),NA())</f>
        <v>-3.67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光陽地区造成事業特別会計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1.1100000000000001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公共下水道事業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f>IF(ROUND(VALUE(SUBSTITUTE(連結実質赤字比率に係る赤字・黒字の構成分析!H$36,"▲", "-")), 2) &lt; 0, ABS(ROUND(VALUE(SUBSTITUTE(連結実質赤字比率に係る赤字・黒字の構成分析!H$36,"▲", "-")), 2)), NA())</f>
        <v>1.52</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4.8099999999999996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16.12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1433</v>
      </c>
      <c r="E42" s="136"/>
      <c r="F42" s="136"/>
      <c r="G42" s="136">
        <f>'実質公債費比率（分子）の構造'!L$52</f>
        <v>1419</v>
      </c>
      <c r="H42" s="136"/>
      <c r="I42" s="136"/>
      <c r="J42" s="136">
        <f>'実質公債費比率（分子）の構造'!M$52</f>
        <v>1425</v>
      </c>
      <c r="K42" s="136"/>
      <c r="L42" s="136"/>
      <c r="M42" s="136">
        <f>'実質公債費比率（分子）の構造'!N$52</f>
        <v>1417</v>
      </c>
      <c r="N42" s="136"/>
      <c r="O42" s="136"/>
      <c r="P42" s="136">
        <f>'実質公債費比率（分子）の構造'!O$52</f>
        <v>1395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465</v>
      </c>
      <c r="C44" s="136"/>
      <c r="D44" s="136"/>
      <c r="E44" s="136">
        <f>'実質公債費比率（分子）の構造'!L$50</f>
        <v>461</v>
      </c>
      <c r="F44" s="136"/>
      <c r="G44" s="136"/>
      <c r="H44" s="136">
        <f>'実質公債費比率（分子）の構造'!M$50</f>
        <v>375</v>
      </c>
      <c r="I44" s="136"/>
      <c r="J44" s="136"/>
      <c r="K44" s="136">
        <f>'実質公債費比率（分子）の構造'!N$50</f>
        <v>418</v>
      </c>
      <c r="L44" s="136"/>
      <c r="M44" s="136"/>
      <c r="N44" s="136">
        <f>'実質公債費比率（分子）の構造'!O$50</f>
        <v>248</v>
      </c>
      <c r="O44" s="136"/>
      <c r="P44" s="136"/>
    </row>
    <row r="45" spans="1:16">
      <c r="A45" s="136" t="s">
        <v>54</v>
      </c>
      <c r="B45" s="136">
        <f>'実質公債費比率（分子）の構造'!K$49</f>
        <v>309</v>
      </c>
      <c r="C45" s="136"/>
      <c r="D45" s="136"/>
      <c r="E45" s="136">
        <f>'実質公債費比率（分子）の構造'!L$49</f>
        <v>363</v>
      </c>
      <c r="F45" s="136"/>
      <c r="G45" s="136"/>
      <c r="H45" s="136">
        <f>'実質公債費比率（分子）の構造'!M$49</f>
        <v>357</v>
      </c>
      <c r="I45" s="136"/>
      <c r="J45" s="136"/>
      <c r="K45" s="136">
        <f>'実質公債費比率（分子）の構造'!N$49</f>
        <v>324</v>
      </c>
      <c r="L45" s="136"/>
      <c r="M45" s="136"/>
      <c r="N45" s="136">
        <f>'実質公債費比率（分子）の構造'!O$49</f>
        <v>289</v>
      </c>
      <c r="O45" s="136"/>
      <c r="P45" s="136"/>
    </row>
    <row r="46" spans="1:16">
      <c r="A46" s="136" t="s">
        <v>55</v>
      </c>
      <c r="B46" s="136">
        <f>'実質公債費比率（分子）の構造'!K$48</f>
        <v>581</v>
      </c>
      <c r="C46" s="136"/>
      <c r="D46" s="136"/>
      <c r="E46" s="136">
        <f>'実質公債費比率（分子）の構造'!L$48</f>
        <v>553</v>
      </c>
      <c r="F46" s="136"/>
      <c r="G46" s="136"/>
      <c r="H46" s="136">
        <f>'実質公債費比率（分子）の構造'!M$48</f>
        <v>447</v>
      </c>
      <c r="I46" s="136"/>
      <c r="J46" s="136"/>
      <c r="K46" s="136">
        <f>'実質公債費比率（分子）の構造'!N$48</f>
        <v>482</v>
      </c>
      <c r="L46" s="136"/>
      <c r="M46" s="136"/>
      <c r="N46" s="136">
        <f>'実質公債費比率（分子）の構造'!O$48</f>
        <v>484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1541</v>
      </c>
      <c r="C49" s="136"/>
      <c r="D49" s="136"/>
      <c r="E49" s="136">
        <f>'実質公債費比率（分子）の構造'!L$45</f>
        <v>1481</v>
      </c>
      <c r="F49" s="136"/>
      <c r="G49" s="136"/>
      <c r="H49" s="136">
        <f>'実質公債費比率（分子）の構造'!M$45</f>
        <v>1498</v>
      </c>
      <c r="I49" s="136"/>
      <c r="J49" s="136"/>
      <c r="K49" s="136">
        <f>'実質公債費比率（分子）の構造'!N$45</f>
        <v>1398</v>
      </c>
      <c r="L49" s="136"/>
      <c r="M49" s="136"/>
      <c r="N49" s="136">
        <f>'実質公債費比率（分子）の構造'!O$45</f>
        <v>1379</v>
      </c>
      <c r="O49" s="136"/>
      <c r="P49" s="136"/>
    </row>
    <row r="50" spans="1:16">
      <c r="A50" s="136" t="s">
        <v>59</v>
      </c>
      <c r="B50" s="136" t="e">
        <f>NA()</f>
        <v>#N/A</v>
      </c>
      <c r="C50" s="136">
        <f>IF(ISNUMBER('実質公債費比率（分子）の構造'!K$53),'実質公債費比率（分子）の構造'!K$53,NA())</f>
        <v>1463</v>
      </c>
      <c r="D50" s="136" t="e">
        <f>NA()</f>
        <v>#N/A</v>
      </c>
      <c r="E50" s="136" t="e">
        <f>NA()</f>
        <v>#N/A</v>
      </c>
      <c r="F50" s="136">
        <f>IF(ISNUMBER('実質公債費比率（分子）の構造'!L$53),'実質公債費比率（分子）の構造'!L$53,NA())</f>
        <v>1439</v>
      </c>
      <c r="G50" s="136" t="e">
        <f>NA()</f>
        <v>#N/A</v>
      </c>
      <c r="H50" s="136" t="e">
        <f>NA()</f>
        <v>#N/A</v>
      </c>
      <c r="I50" s="136">
        <f>IF(ISNUMBER('実質公債費比率（分子）の構造'!M$53),'実質公債費比率（分子）の構造'!M$53,NA())</f>
        <v>1252</v>
      </c>
      <c r="J50" s="136" t="e">
        <f>NA()</f>
        <v>#N/A</v>
      </c>
      <c r="K50" s="136" t="e">
        <f>NA()</f>
        <v>#N/A</v>
      </c>
      <c r="L50" s="136">
        <f>IF(ISNUMBER('実質公債費比率（分子）の構造'!N$53),'実質公債費比率（分子）の構造'!N$53,NA())</f>
        <v>1205</v>
      </c>
      <c r="M50" s="136" t="e">
        <f>NA()</f>
        <v>#N/A</v>
      </c>
      <c r="N50" s="136" t="e">
        <f>NA()</f>
        <v>#N/A</v>
      </c>
      <c r="O50" s="136">
        <f>IF(ISNUMBER('実質公債費比率（分子）の構造'!O$53),'実質公債費比率（分子）の構造'!O$53,NA())</f>
        <v>1005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17000</v>
      </c>
      <c r="E56" s="135"/>
      <c r="F56" s="135"/>
      <c r="G56" s="135">
        <f>'将来負担比率（分子）の構造'!J$51</f>
        <v>17096</v>
      </c>
      <c r="H56" s="135"/>
      <c r="I56" s="135"/>
      <c r="J56" s="135">
        <f>'将来負担比率（分子）の構造'!K$51</f>
        <v>16968</v>
      </c>
      <c r="K56" s="135"/>
      <c r="L56" s="135"/>
      <c r="M56" s="135">
        <f>'将来負担比率（分子）の構造'!L$51</f>
        <v>14232</v>
      </c>
      <c r="N56" s="135"/>
      <c r="O56" s="135"/>
      <c r="P56" s="135">
        <f>'将来負担比率（分子）の構造'!M$51</f>
        <v>16853</v>
      </c>
    </row>
    <row r="57" spans="1:16">
      <c r="A57" s="135" t="s">
        <v>35</v>
      </c>
      <c r="B57" s="135"/>
      <c r="C57" s="135"/>
      <c r="D57" s="135">
        <f>'将来負担比率（分子）の構造'!I$50</f>
        <v>578</v>
      </c>
      <c r="E57" s="135"/>
      <c r="F57" s="135"/>
      <c r="G57" s="135">
        <f>'将来負担比率（分子）の構造'!J$50</f>
        <v>518</v>
      </c>
      <c r="H57" s="135"/>
      <c r="I57" s="135"/>
      <c r="J57" s="135">
        <f>'将来負担比率（分子）の構造'!K$50</f>
        <v>461</v>
      </c>
      <c r="K57" s="135"/>
      <c r="L57" s="135"/>
      <c r="M57" s="135">
        <f>'将来負担比率（分子）の構造'!L$50</f>
        <v>552</v>
      </c>
      <c r="N57" s="135"/>
      <c r="O57" s="135"/>
      <c r="P57" s="135">
        <f>'将来負担比率（分子）の構造'!M$50</f>
        <v>644</v>
      </c>
    </row>
    <row r="58" spans="1:16">
      <c r="A58" s="135" t="s">
        <v>34</v>
      </c>
      <c r="B58" s="135"/>
      <c r="C58" s="135"/>
      <c r="D58" s="135">
        <f>'将来負担比率（分子）の構造'!I$49</f>
        <v>4286</v>
      </c>
      <c r="E58" s="135"/>
      <c r="F58" s="135"/>
      <c r="G58" s="135">
        <f>'将来負担比率（分子）の構造'!J$49</f>
        <v>4253</v>
      </c>
      <c r="H58" s="135"/>
      <c r="I58" s="135"/>
      <c r="J58" s="135">
        <f>'将来負担比率（分子）の構造'!K$49</f>
        <v>7087</v>
      </c>
      <c r="K58" s="135"/>
      <c r="L58" s="135"/>
      <c r="M58" s="135">
        <f>'将来負担比率（分子）の構造'!L$49</f>
        <v>9984</v>
      </c>
      <c r="N58" s="135"/>
      <c r="O58" s="135"/>
      <c r="P58" s="135">
        <f>'将来負担比率（分子）の構造'!M$49</f>
        <v>11108</v>
      </c>
    </row>
    <row r="59" spans="1:16">
      <c r="A59" s="135" t="s">
        <v>32</v>
      </c>
      <c r="B59" s="135">
        <f>'将来負担比率（分子）の構造'!I$48</f>
        <v>335</v>
      </c>
      <c r="C59" s="135"/>
      <c r="D59" s="135"/>
      <c r="E59" s="135">
        <f>'将来負担比率（分子）の構造'!J$48</f>
        <v>259</v>
      </c>
      <c r="F59" s="135"/>
      <c r="G59" s="135"/>
      <c r="H59" s="135">
        <f>'将来負担比率（分子）の構造'!K$48</f>
        <v>272</v>
      </c>
      <c r="I59" s="135"/>
      <c r="J59" s="135"/>
      <c r="K59" s="135">
        <f>'将来負担比率（分子）の構造'!L$48</f>
        <v>113</v>
      </c>
      <c r="L59" s="135"/>
      <c r="M59" s="135"/>
      <c r="N59" s="135">
        <f>'将来負担比率（分子）の構造'!M$48</f>
        <v>101</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2884</v>
      </c>
      <c r="C62" s="135"/>
      <c r="D62" s="135"/>
      <c r="E62" s="135">
        <f>'将来負担比率（分子）の構造'!J$45</f>
        <v>3033</v>
      </c>
      <c r="F62" s="135"/>
      <c r="G62" s="135"/>
      <c r="H62" s="135">
        <f>'将来負担比率（分子）の構造'!K$45</f>
        <v>2964</v>
      </c>
      <c r="I62" s="135"/>
      <c r="J62" s="135"/>
      <c r="K62" s="135">
        <f>'将来負担比率（分子）の構造'!L$45</f>
        <v>2575</v>
      </c>
      <c r="L62" s="135"/>
      <c r="M62" s="135"/>
      <c r="N62" s="135">
        <f>'将来負担比率（分子）の構造'!M$45</f>
        <v>2418</v>
      </c>
      <c r="O62" s="135"/>
      <c r="P62" s="135"/>
    </row>
    <row r="63" spans="1:16">
      <c r="A63" s="135" t="s">
        <v>28</v>
      </c>
      <c r="B63" s="135">
        <f>'将来負担比率（分子）の構造'!I$44</f>
        <v>1935</v>
      </c>
      <c r="C63" s="135"/>
      <c r="D63" s="135"/>
      <c r="E63" s="135">
        <f>'将来負担比率（分子）の構造'!J$44</f>
        <v>1852</v>
      </c>
      <c r="F63" s="135"/>
      <c r="G63" s="135"/>
      <c r="H63" s="135">
        <f>'将来負担比率（分子）の構造'!K$44</f>
        <v>1824</v>
      </c>
      <c r="I63" s="135"/>
      <c r="J63" s="135"/>
      <c r="K63" s="135">
        <f>'将来負担比率（分子）の構造'!L$44</f>
        <v>2170</v>
      </c>
      <c r="L63" s="135"/>
      <c r="M63" s="135"/>
      <c r="N63" s="135">
        <f>'将来負担比率（分子）の構造'!M$44</f>
        <v>2181</v>
      </c>
      <c r="O63" s="135"/>
      <c r="P63" s="135"/>
    </row>
    <row r="64" spans="1:16">
      <c r="A64" s="135" t="s">
        <v>27</v>
      </c>
      <c r="B64" s="135">
        <f>'将来負担比率（分子）の構造'!I$43</f>
        <v>9931</v>
      </c>
      <c r="C64" s="135"/>
      <c r="D64" s="135"/>
      <c r="E64" s="135">
        <f>'将来負担比率（分子）の構造'!J$43</f>
        <v>9242</v>
      </c>
      <c r="F64" s="135"/>
      <c r="G64" s="135"/>
      <c r="H64" s="135">
        <f>'将来負担比率（分子）の構造'!K$43</f>
        <v>8237</v>
      </c>
      <c r="I64" s="135"/>
      <c r="J64" s="135"/>
      <c r="K64" s="135">
        <f>'将来負担比率（分子）の構造'!L$43</f>
        <v>7595</v>
      </c>
      <c r="L64" s="135"/>
      <c r="M64" s="135"/>
      <c r="N64" s="135">
        <f>'将来負担比率（分子）の構造'!M$43</f>
        <v>7015</v>
      </c>
      <c r="O64" s="135"/>
      <c r="P64" s="135"/>
    </row>
    <row r="65" spans="1:16">
      <c r="A65" s="135" t="s">
        <v>26</v>
      </c>
      <c r="B65" s="135">
        <f>'将来負担比率（分子）の構造'!I$42</f>
        <v>8762</v>
      </c>
      <c r="C65" s="135"/>
      <c r="D65" s="135"/>
      <c r="E65" s="135">
        <f>'将来負担比率（分子）の構造'!J$42</f>
        <v>8178</v>
      </c>
      <c r="F65" s="135"/>
      <c r="G65" s="135"/>
      <c r="H65" s="135">
        <f>'将来負担比率（分子）の構造'!K$42</f>
        <v>7769</v>
      </c>
      <c r="I65" s="135"/>
      <c r="J65" s="135"/>
      <c r="K65" s="135">
        <f>'将来負担比率（分子）の構造'!L$42</f>
        <v>6726</v>
      </c>
      <c r="L65" s="135"/>
      <c r="M65" s="135"/>
      <c r="N65" s="135">
        <f>'将来負担比率（分子）の構造'!M$42</f>
        <v>6042</v>
      </c>
      <c r="O65" s="135"/>
      <c r="P65" s="135"/>
    </row>
    <row r="66" spans="1:16">
      <c r="A66" s="135" t="s">
        <v>25</v>
      </c>
      <c r="B66" s="135">
        <f>'将来負担比率（分子）の構造'!I$41</f>
        <v>14403</v>
      </c>
      <c r="C66" s="135"/>
      <c r="D66" s="135"/>
      <c r="E66" s="135">
        <f>'将来負担比率（分子）の構造'!J$41</f>
        <v>14326</v>
      </c>
      <c r="F66" s="135"/>
      <c r="G66" s="135"/>
      <c r="H66" s="135">
        <f>'将来負担比率（分子）の構造'!K$41</f>
        <v>13815</v>
      </c>
      <c r="I66" s="135"/>
      <c r="J66" s="135"/>
      <c r="K66" s="135">
        <f>'将来負担比率（分子）の構造'!L$41</f>
        <v>13781</v>
      </c>
      <c r="L66" s="135"/>
      <c r="M66" s="135"/>
      <c r="N66" s="135">
        <f>'将来負担比率（分子）の構造'!M$41</f>
        <v>14173</v>
      </c>
      <c r="O66" s="135"/>
      <c r="P66" s="135"/>
    </row>
    <row r="67" spans="1:16">
      <c r="A67" s="135" t="s">
        <v>63</v>
      </c>
      <c r="B67" s="135" t="e">
        <f>NA()</f>
        <v>#N/A</v>
      </c>
      <c r="C67" s="135">
        <f>IF(ISNUMBER('将来負担比率（分子）の構造'!I$52), IF('将来負担比率（分子）の構造'!I$52 &lt; 0, 0, '将来負担比率（分子）の構造'!I$52), NA())</f>
        <v>16387</v>
      </c>
      <c r="D67" s="135" t="e">
        <f>NA()</f>
        <v>#N/A</v>
      </c>
      <c r="E67" s="135" t="e">
        <f>NA()</f>
        <v>#N/A</v>
      </c>
      <c r="F67" s="135">
        <f>IF(ISNUMBER('将来負担比率（分子）の構造'!J$52), IF('将来負担比率（分子）の構造'!J$52 &lt; 0, 0, '将来負担比率（分子）の構造'!J$52), NA())</f>
        <v>15023</v>
      </c>
      <c r="G67" s="135" t="e">
        <f>NA()</f>
        <v>#N/A</v>
      </c>
      <c r="H67" s="135" t="e">
        <f>NA()</f>
        <v>#N/A</v>
      </c>
      <c r="I67" s="135">
        <f>IF(ISNUMBER('将来負担比率（分子）の構造'!K$52), IF('将来負担比率（分子）の構造'!K$52 &lt; 0, 0, '将来負担比率（分子）の構造'!K$52), NA())</f>
        <v>10367</v>
      </c>
      <c r="J67" s="135" t="e">
        <f>NA()</f>
        <v>#N/A</v>
      </c>
      <c r="K67" s="135" t="e">
        <f>NA()</f>
        <v>#N/A</v>
      </c>
      <c r="L67" s="135">
        <f>IF(ISNUMBER('将来負担比率（分子）の構造'!L$52), IF('将来負担比率（分子）の構造'!L$52 &lt; 0, 0, '将来負担比率（分子）の構造'!L$52), NA())</f>
        <v>8189</v>
      </c>
      <c r="M67" s="135" t="e">
        <f>NA()</f>
        <v>#N/A</v>
      </c>
      <c r="N67" s="135" t="e">
        <f>NA()</f>
        <v>#N/A</v>
      </c>
      <c r="O67" s="135">
        <f>IF(ISNUMBER('将来負担比率（分子）の構造'!M$52), IF('将来負担比率（分子）の構造'!M$52 &lt; 0, 0, '将来負担比率（分子）の構造'!M$52), NA())</f>
        <v>3325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4832594</v>
      </c>
      <c r="S5" s="637"/>
      <c r="T5" s="637"/>
      <c r="U5" s="637"/>
      <c r="V5" s="637"/>
      <c r="W5" s="637"/>
      <c r="X5" s="637"/>
      <c r="Y5" s="684"/>
      <c r="Z5" s="697">
        <v>10.3</v>
      </c>
      <c r="AA5" s="697"/>
      <c r="AB5" s="697"/>
      <c r="AC5" s="697"/>
      <c r="AD5" s="698">
        <v>4832594</v>
      </c>
      <c r="AE5" s="698"/>
      <c r="AF5" s="698"/>
      <c r="AG5" s="698"/>
      <c r="AH5" s="698"/>
      <c r="AI5" s="698"/>
      <c r="AJ5" s="698"/>
      <c r="AK5" s="698"/>
      <c r="AL5" s="685">
        <v>49.5</v>
      </c>
      <c r="AM5" s="654"/>
      <c r="AN5" s="654"/>
      <c r="AO5" s="686"/>
      <c r="AP5" s="673" t="s">
        <v>208</v>
      </c>
      <c r="AQ5" s="674"/>
      <c r="AR5" s="674"/>
      <c r="AS5" s="674"/>
      <c r="AT5" s="674"/>
      <c r="AU5" s="674"/>
      <c r="AV5" s="674"/>
      <c r="AW5" s="674"/>
      <c r="AX5" s="674"/>
      <c r="AY5" s="674"/>
      <c r="AZ5" s="674"/>
      <c r="BA5" s="674"/>
      <c r="BB5" s="674"/>
      <c r="BC5" s="674"/>
      <c r="BD5" s="674"/>
      <c r="BE5" s="674"/>
      <c r="BF5" s="675"/>
      <c r="BG5" s="586">
        <v>4832453</v>
      </c>
      <c r="BH5" s="587"/>
      <c r="BI5" s="587"/>
      <c r="BJ5" s="587"/>
      <c r="BK5" s="587"/>
      <c r="BL5" s="587"/>
      <c r="BM5" s="587"/>
      <c r="BN5" s="588"/>
      <c r="BO5" s="639">
        <v>100</v>
      </c>
      <c r="BP5" s="639"/>
      <c r="BQ5" s="639"/>
      <c r="BR5" s="639"/>
      <c r="BS5" s="640">
        <v>110567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207496</v>
      </c>
      <c r="S6" s="587"/>
      <c r="T6" s="587"/>
      <c r="U6" s="587"/>
      <c r="V6" s="587"/>
      <c r="W6" s="587"/>
      <c r="X6" s="587"/>
      <c r="Y6" s="588"/>
      <c r="Z6" s="639">
        <v>0.4</v>
      </c>
      <c r="AA6" s="639"/>
      <c r="AB6" s="639"/>
      <c r="AC6" s="639"/>
      <c r="AD6" s="640">
        <v>207496</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4832453</v>
      </c>
      <c r="BH6" s="587"/>
      <c r="BI6" s="587"/>
      <c r="BJ6" s="587"/>
      <c r="BK6" s="587"/>
      <c r="BL6" s="587"/>
      <c r="BM6" s="587"/>
      <c r="BN6" s="588"/>
      <c r="BO6" s="639">
        <v>100</v>
      </c>
      <c r="BP6" s="639"/>
      <c r="BQ6" s="639"/>
      <c r="BR6" s="639"/>
      <c r="BS6" s="640">
        <v>110567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226037</v>
      </c>
      <c r="CS6" s="587"/>
      <c r="CT6" s="587"/>
      <c r="CU6" s="587"/>
      <c r="CV6" s="587"/>
      <c r="CW6" s="587"/>
      <c r="CX6" s="587"/>
      <c r="CY6" s="588"/>
      <c r="CZ6" s="639">
        <v>0.5</v>
      </c>
      <c r="DA6" s="639"/>
      <c r="DB6" s="639"/>
      <c r="DC6" s="639"/>
      <c r="DD6" s="592">
        <v>4609</v>
      </c>
      <c r="DE6" s="587"/>
      <c r="DF6" s="587"/>
      <c r="DG6" s="587"/>
      <c r="DH6" s="587"/>
      <c r="DI6" s="587"/>
      <c r="DJ6" s="587"/>
      <c r="DK6" s="587"/>
      <c r="DL6" s="587"/>
      <c r="DM6" s="587"/>
      <c r="DN6" s="587"/>
      <c r="DO6" s="587"/>
      <c r="DP6" s="588"/>
      <c r="DQ6" s="592">
        <v>226037</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8443</v>
      </c>
      <c r="S7" s="587"/>
      <c r="T7" s="587"/>
      <c r="U7" s="587"/>
      <c r="V7" s="587"/>
      <c r="W7" s="587"/>
      <c r="X7" s="587"/>
      <c r="Y7" s="588"/>
      <c r="Z7" s="639">
        <v>0</v>
      </c>
      <c r="AA7" s="639"/>
      <c r="AB7" s="639"/>
      <c r="AC7" s="639"/>
      <c r="AD7" s="640">
        <v>8443</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2077749</v>
      </c>
      <c r="BH7" s="587"/>
      <c r="BI7" s="587"/>
      <c r="BJ7" s="587"/>
      <c r="BK7" s="587"/>
      <c r="BL7" s="587"/>
      <c r="BM7" s="587"/>
      <c r="BN7" s="588"/>
      <c r="BO7" s="639">
        <v>43</v>
      </c>
      <c r="BP7" s="639"/>
      <c r="BQ7" s="639"/>
      <c r="BR7" s="639"/>
      <c r="BS7" s="640">
        <v>23714</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6969010</v>
      </c>
      <c r="CS7" s="587"/>
      <c r="CT7" s="587"/>
      <c r="CU7" s="587"/>
      <c r="CV7" s="587"/>
      <c r="CW7" s="587"/>
      <c r="CX7" s="587"/>
      <c r="CY7" s="588"/>
      <c r="CZ7" s="639">
        <v>16.100000000000001</v>
      </c>
      <c r="DA7" s="639"/>
      <c r="DB7" s="639"/>
      <c r="DC7" s="639"/>
      <c r="DD7" s="592">
        <v>118336</v>
      </c>
      <c r="DE7" s="587"/>
      <c r="DF7" s="587"/>
      <c r="DG7" s="587"/>
      <c r="DH7" s="587"/>
      <c r="DI7" s="587"/>
      <c r="DJ7" s="587"/>
      <c r="DK7" s="587"/>
      <c r="DL7" s="587"/>
      <c r="DM7" s="587"/>
      <c r="DN7" s="587"/>
      <c r="DO7" s="587"/>
      <c r="DP7" s="588"/>
      <c r="DQ7" s="592">
        <v>2409535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11072</v>
      </c>
      <c r="S8" s="587"/>
      <c r="T8" s="587"/>
      <c r="U8" s="587"/>
      <c r="V8" s="587"/>
      <c r="W8" s="587"/>
      <c r="X8" s="587"/>
      <c r="Y8" s="588"/>
      <c r="Z8" s="639">
        <v>0</v>
      </c>
      <c r="AA8" s="639"/>
      <c r="AB8" s="639"/>
      <c r="AC8" s="639"/>
      <c r="AD8" s="640">
        <v>11072</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51171</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12791626</v>
      </c>
      <c r="CS8" s="587"/>
      <c r="CT8" s="587"/>
      <c r="CU8" s="587"/>
      <c r="CV8" s="587"/>
      <c r="CW8" s="587"/>
      <c r="CX8" s="587"/>
      <c r="CY8" s="588"/>
      <c r="CZ8" s="639">
        <v>29.5</v>
      </c>
      <c r="DA8" s="639"/>
      <c r="DB8" s="639"/>
      <c r="DC8" s="639"/>
      <c r="DD8" s="592">
        <v>137242</v>
      </c>
      <c r="DE8" s="587"/>
      <c r="DF8" s="587"/>
      <c r="DG8" s="587"/>
      <c r="DH8" s="587"/>
      <c r="DI8" s="587"/>
      <c r="DJ8" s="587"/>
      <c r="DK8" s="587"/>
      <c r="DL8" s="587"/>
      <c r="DM8" s="587"/>
      <c r="DN8" s="587"/>
      <c r="DO8" s="587"/>
      <c r="DP8" s="588"/>
      <c r="DQ8" s="592">
        <v>2537630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14977</v>
      </c>
      <c r="S9" s="587"/>
      <c r="T9" s="587"/>
      <c r="U9" s="587"/>
      <c r="V9" s="587"/>
      <c r="W9" s="587"/>
      <c r="X9" s="587"/>
      <c r="Y9" s="588"/>
      <c r="Z9" s="639">
        <v>0</v>
      </c>
      <c r="AA9" s="639"/>
      <c r="AB9" s="639"/>
      <c r="AC9" s="639"/>
      <c r="AD9" s="640">
        <v>14977</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1560939</v>
      </c>
      <c r="BH9" s="587"/>
      <c r="BI9" s="587"/>
      <c r="BJ9" s="587"/>
      <c r="BK9" s="587"/>
      <c r="BL9" s="587"/>
      <c r="BM9" s="587"/>
      <c r="BN9" s="588"/>
      <c r="BO9" s="639">
        <v>32.299999999999997</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2487558</v>
      </c>
      <c r="CS9" s="587"/>
      <c r="CT9" s="587"/>
      <c r="CU9" s="587"/>
      <c r="CV9" s="587"/>
      <c r="CW9" s="587"/>
      <c r="CX9" s="587"/>
      <c r="CY9" s="588"/>
      <c r="CZ9" s="639">
        <v>5.7</v>
      </c>
      <c r="DA9" s="639"/>
      <c r="DB9" s="639"/>
      <c r="DC9" s="639"/>
      <c r="DD9" s="592">
        <v>433887</v>
      </c>
      <c r="DE9" s="587"/>
      <c r="DF9" s="587"/>
      <c r="DG9" s="587"/>
      <c r="DH9" s="587"/>
      <c r="DI9" s="587"/>
      <c r="DJ9" s="587"/>
      <c r="DK9" s="587"/>
      <c r="DL9" s="587"/>
      <c r="DM9" s="587"/>
      <c r="DN9" s="587"/>
      <c r="DO9" s="587"/>
      <c r="DP9" s="588"/>
      <c r="DQ9" s="592">
        <v>2000027</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349325</v>
      </c>
      <c r="S10" s="587"/>
      <c r="T10" s="587"/>
      <c r="U10" s="587"/>
      <c r="V10" s="587"/>
      <c r="W10" s="587"/>
      <c r="X10" s="587"/>
      <c r="Y10" s="588"/>
      <c r="Z10" s="639">
        <v>0.7</v>
      </c>
      <c r="AA10" s="639"/>
      <c r="AB10" s="639"/>
      <c r="AC10" s="639"/>
      <c r="AD10" s="640">
        <v>349325</v>
      </c>
      <c r="AE10" s="640"/>
      <c r="AF10" s="640"/>
      <c r="AG10" s="640"/>
      <c r="AH10" s="640"/>
      <c r="AI10" s="640"/>
      <c r="AJ10" s="640"/>
      <c r="AK10" s="640"/>
      <c r="AL10" s="609">
        <v>3.6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121663</v>
      </c>
      <c r="BH10" s="587"/>
      <c r="BI10" s="587"/>
      <c r="BJ10" s="587"/>
      <c r="BK10" s="587"/>
      <c r="BL10" s="587"/>
      <c r="BM10" s="587"/>
      <c r="BN10" s="588"/>
      <c r="BO10" s="639">
        <v>2.5</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193879</v>
      </c>
      <c r="CS10" s="587"/>
      <c r="CT10" s="587"/>
      <c r="CU10" s="587"/>
      <c r="CV10" s="587"/>
      <c r="CW10" s="587"/>
      <c r="CX10" s="587"/>
      <c r="CY10" s="588"/>
      <c r="CZ10" s="639">
        <v>0.4</v>
      </c>
      <c r="DA10" s="639"/>
      <c r="DB10" s="639"/>
      <c r="DC10" s="639"/>
      <c r="DD10" s="592" t="s">
        <v>112</v>
      </c>
      <c r="DE10" s="587"/>
      <c r="DF10" s="587"/>
      <c r="DG10" s="587"/>
      <c r="DH10" s="587"/>
      <c r="DI10" s="587"/>
      <c r="DJ10" s="587"/>
      <c r="DK10" s="587"/>
      <c r="DL10" s="587"/>
      <c r="DM10" s="587"/>
      <c r="DN10" s="587"/>
      <c r="DO10" s="587"/>
      <c r="DP10" s="588"/>
      <c r="DQ10" s="592">
        <v>7625</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343976</v>
      </c>
      <c r="BH11" s="587"/>
      <c r="BI11" s="587"/>
      <c r="BJ11" s="587"/>
      <c r="BK11" s="587"/>
      <c r="BL11" s="587"/>
      <c r="BM11" s="587"/>
      <c r="BN11" s="588"/>
      <c r="BO11" s="639">
        <v>7.1</v>
      </c>
      <c r="BP11" s="639"/>
      <c r="BQ11" s="639"/>
      <c r="BR11" s="639"/>
      <c r="BS11" s="592">
        <v>23714</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1984080</v>
      </c>
      <c r="CS11" s="587"/>
      <c r="CT11" s="587"/>
      <c r="CU11" s="587"/>
      <c r="CV11" s="587"/>
      <c r="CW11" s="587"/>
      <c r="CX11" s="587"/>
      <c r="CY11" s="588"/>
      <c r="CZ11" s="639">
        <v>4.5999999999999996</v>
      </c>
      <c r="DA11" s="639"/>
      <c r="DB11" s="639"/>
      <c r="DC11" s="639"/>
      <c r="DD11" s="592">
        <v>1091002</v>
      </c>
      <c r="DE11" s="587"/>
      <c r="DF11" s="587"/>
      <c r="DG11" s="587"/>
      <c r="DH11" s="587"/>
      <c r="DI11" s="587"/>
      <c r="DJ11" s="587"/>
      <c r="DK11" s="587"/>
      <c r="DL11" s="587"/>
      <c r="DM11" s="587"/>
      <c r="DN11" s="587"/>
      <c r="DO11" s="587"/>
      <c r="DP11" s="588"/>
      <c r="DQ11" s="592">
        <v>1278535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2288760</v>
      </c>
      <c r="BH12" s="587"/>
      <c r="BI12" s="587"/>
      <c r="BJ12" s="587"/>
      <c r="BK12" s="587"/>
      <c r="BL12" s="587"/>
      <c r="BM12" s="587"/>
      <c r="BN12" s="588"/>
      <c r="BO12" s="639">
        <v>47.4</v>
      </c>
      <c r="BP12" s="639"/>
      <c r="BQ12" s="639"/>
      <c r="BR12" s="639"/>
      <c r="BS12" s="592">
        <v>86853</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204806</v>
      </c>
      <c r="CS12" s="587"/>
      <c r="CT12" s="587"/>
      <c r="CU12" s="587"/>
      <c r="CV12" s="587"/>
      <c r="CW12" s="587"/>
      <c r="CX12" s="587"/>
      <c r="CY12" s="588"/>
      <c r="CZ12" s="639">
        <v>0.5</v>
      </c>
      <c r="DA12" s="639"/>
      <c r="DB12" s="639"/>
      <c r="DC12" s="639"/>
      <c r="DD12" s="592">
        <v>18071</v>
      </c>
      <c r="DE12" s="587"/>
      <c r="DF12" s="587"/>
      <c r="DG12" s="587"/>
      <c r="DH12" s="587"/>
      <c r="DI12" s="587"/>
      <c r="DJ12" s="587"/>
      <c r="DK12" s="587"/>
      <c r="DL12" s="587"/>
      <c r="DM12" s="587"/>
      <c r="DN12" s="587"/>
      <c r="DO12" s="587"/>
      <c r="DP12" s="588"/>
      <c r="DQ12" s="592">
        <v>122171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56508</v>
      </c>
      <c r="S13" s="587"/>
      <c r="T13" s="587"/>
      <c r="U13" s="587"/>
      <c r="V13" s="587"/>
      <c r="W13" s="587"/>
      <c r="X13" s="587"/>
      <c r="Y13" s="588"/>
      <c r="Z13" s="639">
        <v>0.1</v>
      </c>
      <c r="AA13" s="639"/>
      <c r="AB13" s="639"/>
      <c r="AC13" s="639"/>
      <c r="AD13" s="640">
        <v>56508</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2278617</v>
      </c>
      <c r="BH13" s="587"/>
      <c r="BI13" s="587"/>
      <c r="BJ13" s="587"/>
      <c r="BK13" s="587"/>
      <c r="BL13" s="587"/>
      <c r="BM13" s="587"/>
      <c r="BN13" s="588"/>
      <c r="BO13" s="639">
        <v>47.2</v>
      </c>
      <c r="BP13" s="639"/>
      <c r="BQ13" s="639"/>
      <c r="BR13" s="639"/>
      <c r="BS13" s="592">
        <v>86853</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10174955</v>
      </c>
      <c r="CS13" s="587"/>
      <c r="CT13" s="587"/>
      <c r="CU13" s="587"/>
      <c r="CV13" s="587"/>
      <c r="CW13" s="587"/>
      <c r="CX13" s="587"/>
      <c r="CY13" s="588"/>
      <c r="CZ13" s="639">
        <v>23.5</v>
      </c>
      <c r="DA13" s="639"/>
      <c r="DB13" s="639"/>
      <c r="DC13" s="639"/>
      <c r="DD13" s="592">
        <v>7450675</v>
      </c>
      <c r="DE13" s="587"/>
      <c r="DF13" s="587"/>
      <c r="DG13" s="587"/>
      <c r="DH13" s="587"/>
      <c r="DI13" s="587"/>
      <c r="DJ13" s="587"/>
      <c r="DK13" s="587"/>
      <c r="DL13" s="587"/>
      <c r="DM13" s="587"/>
      <c r="DN13" s="587"/>
      <c r="DO13" s="587"/>
      <c r="DP13" s="588"/>
      <c r="DQ13" s="592">
        <v>9781967</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80978</v>
      </c>
      <c r="BH14" s="587"/>
      <c r="BI14" s="587"/>
      <c r="BJ14" s="587"/>
      <c r="BK14" s="587"/>
      <c r="BL14" s="587"/>
      <c r="BM14" s="587"/>
      <c r="BN14" s="588"/>
      <c r="BO14" s="639">
        <v>1.7</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1295736</v>
      </c>
      <c r="CS14" s="587"/>
      <c r="CT14" s="587"/>
      <c r="CU14" s="587"/>
      <c r="CV14" s="587"/>
      <c r="CW14" s="587"/>
      <c r="CX14" s="587"/>
      <c r="CY14" s="588"/>
      <c r="CZ14" s="639">
        <v>3</v>
      </c>
      <c r="DA14" s="639"/>
      <c r="DB14" s="639"/>
      <c r="DC14" s="639"/>
      <c r="DD14" s="592">
        <v>815502</v>
      </c>
      <c r="DE14" s="587"/>
      <c r="DF14" s="587"/>
      <c r="DG14" s="587"/>
      <c r="DH14" s="587"/>
      <c r="DI14" s="587"/>
      <c r="DJ14" s="587"/>
      <c r="DK14" s="587"/>
      <c r="DL14" s="587"/>
      <c r="DM14" s="587"/>
      <c r="DN14" s="587"/>
      <c r="DO14" s="587"/>
      <c r="DP14" s="588"/>
      <c r="DQ14" s="592">
        <v>1287166</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9275</v>
      </c>
      <c r="S15" s="587"/>
      <c r="T15" s="587"/>
      <c r="U15" s="587"/>
      <c r="V15" s="587"/>
      <c r="W15" s="587"/>
      <c r="X15" s="587"/>
      <c r="Y15" s="588"/>
      <c r="Z15" s="639">
        <v>0</v>
      </c>
      <c r="AA15" s="639"/>
      <c r="AB15" s="639"/>
      <c r="AC15" s="639"/>
      <c r="AD15" s="640">
        <v>9275</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384955</v>
      </c>
      <c r="BH15" s="587"/>
      <c r="BI15" s="587"/>
      <c r="BJ15" s="587"/>
      <c r="BK15" s="587"/>
      <c r="BL15" s="587"/>
      <c r="BM15" s="587"/>
      <c r="BN15" s="588"/>
      <c r="BO15" s="639">
        <v>8</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4272212</v>
      </c>
      <c r="CS15" s="587"/>
      <c r="CT15" s="587"/>
      <c r="CU15" s="587"/>
      <c r="CV15" s="587"/>
      <c r="CW15" s="587"/>
      <c r="CX15" s="587"/>
      <c r="CY15" s="588"/>
      <c r="CZ15" s="639">
        <v>9.9</v>
      </c>
      <c r="DA15" s="639"/>
      <c r="DB15" s="639"/>
      <c r="DC15" s="639"/>
      <c r="DD15" s="592">
        <v>2785231</v>
      </c>
      <c r="DE15" s="587"/>
      <c r="DF15" s="587"/>
      <c r="DG15" s="587"/>
      <c r="DH15" s="587"/>
      <c r="DI15" s="587"/>
      <c r="DJ15" s="587"/>
      <c r="DK15" s="587"/>
      <c r="DL15" s="587"/>
      <c r="DM15" s="587"/>
      <c r="DN15" s="587"/>
      <c r="DO15" s="587"/>
      <c r="DP15" s="588"/>
      <c r="DQ15" s="592">
        <v>2280003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7981096</v>
      </c>
      <c r="S16" s="587"/>
      <c r="T16" s="587"/>
      <c r="U16" s="587"/>
      <c r="V16" s="587"/>
      <c r="W16" s="587"/>
      <c r="X16" s="587"/>
      <c r="Y16" s="588"/>
      <c r="Z16" s="639">
        <v>17.100000000000001</v>
      </c>
      <c r="AA16" s="639"/>
      <c r="AB16" s="639"/>
      <c r="AC16" s="639"/>
      <c r="AD16" s="640">
        <v>3272229</v>
      </c>
      <c r="AE16" s="640"/>
      <c r="AF16" s="640"/>
      <c r="AG16" s="640"/>
      <c r="AH16" s="640"/>
      <c r="AI16" s="640"/>
      <c r="AJ16" s="640"/>
      <c r="AK16" s="640"/>
      <c r="AL16" s="609">
        <v>33.5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1345590</v>
      </c>
      <c r="CS16" s="587"/>
      <c r="CT16" s="587"/>
      <c r="CU16" s="587"/>
      <c r="CV16" s="587"/>
      <c r="CW16" s="587"/>
      <c r="CX16" s="587"/>
      <c r="CY16" s="588"/>
      <c r="CZ16" s="639">
        <v>3.1</v>
      </c>
      <c r="DA16" s="639"/>
      <c r="DB16" s="639"/>
      <c r="DC16" s="639"/>
      <c r="DD16" s="592" t="s">
        <v>112</v>
      </c>
      <c r="DE16" s="587"/>
      <c r="DF16" s="587"/>
      <c r="DG16" s="587"/>
      <c r="DH16" s="587"/>
      <c r="DI16" s="587"/>
      <c r="DJ16" s="587"/>
      <c r="DK16" s="587"/>
      <c r="DL16" s="587"/>
      <c r="DM16" s="587"/>
      <c r="DN16" s="587"/>
      <c r="DO16" s="587"/>
      <c r="DP16" s="588"/>
      <c r="DQ16" s="592">
        <v>356798</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3272229</v>
      </c>
      <c r="S17" s="587"/>
      <c r="T17" s="587"/>
      <c r="U17" s="587"/>
      <c r="V17" s="587"/>
      <c r="W17" s="587"/>
      <c r="X17" s="587"/>
      <c r="Y17" s="588"/>
      <c r="Z17" s="639">
        <v>7</v>
      </c>
      <c r="AA17" s="639"/>
      <c r="AB17" s="639"/>
      <c r="AC17" s="639"/>
      <c r="AD17" s="640">
        <v>3272229</v>
      </c>
      <c r="AE17" s="640"/>
      <c r="AF17" s="640"/>
      <c r="AG17" s="640"/>
      <c r="AH17" s="640"/>
      <c r="AI17" s="640"/>
      <c r="AJ17" s="640"/>
      <c r="AK17" s="640"/>
      <c r="AL17" s="609">
        <v>33.5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v>11</v>
      </c>
      <c r="BH17" s="587"/>
      <c r="BI17" s="587"/>
      <c r="BJ17" s="587"/>
      <c r="BK17" s="587"/>
      <c r="BL17" s="587"/>
      <c r="BM17" s="587"/>
      <c r="BN17" s="588"/>
      <c r="BO17" s="639">
        <v>0</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1379194</v>
      </c>
      <c r="CS17" s="587"/>
      <c r="CT17" s="587"/>
      <c r="CU17" s="587"/>
      <c r="CV17" s="587"/>
      <c r="CW17" s="587"/>
      <c r="CX17" s="587"/>
      <c r="CY17" s="588"/>
      <c r="CZ17" s="639">
        <v>3.2</v>
      </c>
      <c r="DA17" s="639"/>
      <c r="DB17" s="639"/>
      <c r="DC17" s="639"/>
      <c r="DD17" s="592" t="s">
        <v>112</v>
      </c>
      <c r="DE17" s="587"/>
      <c r="DF17" s="587"/>
      <c r="DG17" s="587"/>
      <c r="DH17" s="587"/>
      <c r="DI17" s="587"/>
      <c r="DJ17" s="587"/>
      <c r="DK17" s="587"/>
      <c r="DL17" s="587"/>
      <c r="DM17" s="587"/>
      <c r="DN17" s="587"/>
      <c r="DO17" s="587"/>
      <c r="DP17" s="588"/>
      <c r="DQ17" s="592">
        <v>1349730</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603579</v>
      </c>
      <c r="S18" s="587"/>
      <c r="T18" s="587"/>
      <c r="U18" s="587"/>
      <c r="V18" s="587"/>
      <c r="W18" s="587"/>
      <c r="X18" s="587"/>
      <c r="Y18" s="588"/>
      <c r="Z18" s="639">
        <v>1.3</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4105288</v>
      </c>
      <c r="S19" s="587"/>
      <c r="T19" s="587"/>
      <c r="U19" s="587"/>
      <c r="V19" s="587"/>
      <c r="W19" s="587"/>
      <c r="X19" s="587"/>
      <c r="Y19" s="588"/>
      <c r="Z19" s="639">
        <v>8.8000000000000007</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141</v>
      </c>
      <c r="BH19" s="587"/>
      <c r="BI19" s="587"/>
      <c r="BJ19" s="587"/>
      <c r="BK19" s="587"/>
      <c r="BL19" s="587"/>
      <c r="BM19" s="587"/>
      <c r="BN19" s="588"/>
      <c r="BO19" s="639">
        <v>0</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13470786</v>
      </c>
      <c r="S20" s="587"/>
      <c r="T20" s="587"/>
      <c r="U20" s="587"/>
      <c r="V20" s="587"/>
      <c r="W20" s="587"/>
      <c r="X20" s="587"/>
      <c r="Y20" s="588"/>
      <c r="Z20" s="639">
        <v>28.8</v>
      </c>
      <c r="AA20" s="639"/>
      <c r="AB20" s="639"/>
      <c r="AC20" s="639"/>
      <c r="AD20" s="640">
        <v>8761919</v>
      </c>
      <c r="AE20" s="640"/>
      <c r="AF20" s="640"/>
      <c r="AG20" s="640"/>
      <c r="AH20" s="640"/>
      <c r="AI20" s="640"/>
      <c r="AJ20" s="640"/>
      <c r="AK20" s="640"/>
      <c r="AL20" s="609">
        <v>89.7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141</v>
      </c>
      <c r="BH20" s="587"/>
      <c r="BI20" s="587"/>
      <c r="BJ20" s="587"/>
      <c r="BK20" s="587"/>
      <c r="BL20" s="587"/>
      <c r="BM20" s="587"/>
      <c r="BN20" s="588"/>
      <c r="BO20" s="639">
        <v>0</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43324683</v>
      </c>
      <c r="CS20" s="587"/>
      <c r="CT20" s="587"/>
      <c r="CU20" s="587"/>
      <c r="CV20" s="587"/>
      <c r="CW20" s="587"/>
      <c r="CX20" s="587"/>
      <c r="CY20" s="588"/>
      <c r="CZ20" s="639">
        <v>100</v>
      </c>
      <c r="DA20" s="639"/>
      <c r="DB20" s="639"/>
      <c r="DC20" s="639"/>
      <c r="DD20" s="592">
        <v>12854555</v>
      </c>
      <c r="DE20" s="587"/>
      <c r="DF20" s="587"/>
      <c r="DG20" s="587"/>
      <c r="DH20" s="587"/>
      <c r="DI20" s="587"/>
      <c r="DJ20" s="587"/>
      <c r="DK20" s="587"/>
      <c r="DL20" s="587"/>
      <c r="DM20" s="587"/>
      <c r="DN20" s="587"/>
      <c r="DO20" s="587"/>
      <c r="DP20" s="588"/>
      <c r="DQ20" s="592">
        <v>23637224</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6725</v>
      </c>
      <c r="S21" s="587"/>
      <c r="T21" s="587"/>
      <c r="U21" s="587"/>
      <c r="V21" s="587"/>
      <c r="W21" s="587"/>
      <c r="X21" s="587"/>
      <c r="Y21" s="588"/>
      <c r="Z21" s="639">
        <v>0</v>
      </c>
      <c r="AA21" s="639"/>
      <c r="AB21" s="639"/>
      <c r="AC21" s="639"/>
      <c r="AD21" s="640">
        <v>6725</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141</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164570</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101236</v>
      </c>
      <c r="S23" s="587"/>
      <c r="T23" s="587"/>
      <c r="U23" s="587"/>
      <c r="V23" s="587"/>
      <c r="W23" s="587"/>
      <c r="X23" s="587"/>
      <c r="Y23" s="588"/>
      <c r="Z23" s="639">
        <v>0.2</v>
      </c>
      <c r="AA23" s="639"/>
      <c r="AB23" s="639"/>
      <c r="AC23" s="639"/>
      <c r="AD23" s="640">
        <v>8526</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1384350</v>
      </c>
      <c r="S24" s="587"/>
      <c r="T24" s="587"/>
      <c r="U24" s="587"/>
      <c r="V24" s="587"/>
      <c r="W24" s="587"/>
      <c r="X24" s="587"/>
      <c r="Y24" s="588"/>
      <c r="Z24" s="639">
        <v>3</v>
      </c>
      <c r="AA24" s="639"/>
      <c r="AB24" s="639"/>
      <c r="AC24" s="639"/>
      <c r="AD24" s="640">
        <v>958340</v>
      </c>
      <c r="AE24" s="640"/>
      <c r="AF24" s="640"/>
      <c r="AG24" s="640"/>
      <c r="AH24" s="640"/>
      <c r="AI24" s="640"/>
      <c r="AJ24" s="640"/>
      <c r="AK24" s="640"/>
      <c r="AL24" s="609">
        <v>9.8000000000000007</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6616624</v>
      </c>
      <c r="CS24" s="637"/>
      <c r="CT24" s="637"/>
      <c r="CU24" s="637"/>
      <c r="CV24" s="637"/>
      <c r="CW24" s="637"/>
      <c r="CX24" s="637"/>
      <c r="CY24" s="684"/>
      <c r="CZ24" s="688">
        <v>15.3</v>
      </c>
      <c r="DA24" s="689"/>
      <c r="DB24" s="689"/>
      <c r="DC24" s="690"/>
      <c r="DD24" s="683">
        <v>4541960</v>
      </c>
      <c r="DE24" s="637"/>
      <c r="DF24" s="637"/>
      <c r="DG24" s="637"/>
      <c r="DH24" s="637"/>
      <c r="DI24" s="637"/>
      <c r="DJ24" s="637"/>
      <c r="DK24" s="684"/>
      <c r="DL24" s="683">
        <v>4408250</v>
      </c>
      <c r="DM24" s="637"/>
      <c r="DN24" s="637"/>
      <c r="DO24" s="637"/>
      <c r="DP24" s="637"/>
      <c r="DQ24" s="637"/>
      <c r="DR24" s="637"/>
      <c r="DS24" s="637"/>
      <c r="DT24" s="637"/>
      <c r="DU24" s="637"/>
      <c r="DV24" s="684"/>
      <c r="DW24" s="685">
        <v>42.4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10505007</v>
      </c>
      <c r="S25" s="587"/>
      <c r="T25" s="587"/>
      <c r="U25" s="587"/>
      <c r="V25" s="587"/>
      <c r="W25" s="587"/>
      <c r="X25" s="587"/>
      <c r="Y25" s="588"/>
      <c r="Z25" s="639">
        <v>22.4</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2728693</v>
      </c>
      <c r="CS25" s="605"/>
      <c r="CT25" s="605"/>
      <c r="CU25" s="605"/>
      <c r="CV25" s="605"/>
      <c r="CW25" s="605"/>
      <c r="CX25" s="605"/>
      <c r="CY25" s="606"/>
      <c r="CZ25" s="589">
        <v>6.3</v>
      </c>
      <c r="DA25" s="607"/>
      <c r="DB25" s="607"/>
      <c r="DC25" s="608"/>
      <c r="DD25" s="592">
        <v>2582010</v>
      </c>
      <c r="DE25" s="605"/>
      <c r="DF25" s="605"/>
      <c r="DG25" s="605"/>
      <c r="DH25" s="605"/>
      <c r="DI25" s="605"/>
      <c r="DJ25" s="605"/>
      <c r="DK25" s="606"/>
      <c r="DL25" s="592">
        <v>2483212</v>
      </c>
      <c r="DM25" s="605"/>
      <c r="DN25" s="605"/>
      <c r="DO25" s="605"/>
      <c r="DP25" s="605"/>
      <c r="DQ25" s="605"/>
      <c r="DR25" s="605"/>
      <c r="DS25" s="605"/>
      <c r="DT25" s="605"/>
      <c r="DU25" s="605"/>
      <c r="DV25" s="606"/>
      <c r="DW25" s="609">
        <v>23.9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1665694</v>
      </c>
      <c r="CS26" s="587"/>
      <c r="CT26" s="587"/>
      <c r="CU26" s="587"/>
      <c r="CV26" s="587"/>
      <c r="CW26" s="587"/>
      <c r="CX26" s="587"/>
      <c r="CY26" s="588"/>
      <c r="CZ26" s="589">
        <v>3.8</v>
      </c>
      <c r="DA26" s="607"/>
      <c r="DB26" s="607"/>
      <c r="DC26" s="608"/>
      <c r="DD26" s="592">
        <v>1548656</v>
      </c>
      <c r="DE26" s="587"/>
      <c r="DF26" s="587"/>
      <c r="DG26" s="587"/>
      <c r="DH26" s="587"/>
      <c r="DI26" s="587"/>
      <c r="DJ26" s="587"/>
      <c r="DK26" s="588"/>
      <c r="DL26" s="592" t="s">
        <v>278</v>
      </c>
      <c r="DM26" s="587"/>
      <c r="DN26" s="587"/>
      <c r="DO26" s="587"/>
      <c r="DP26" s="587"/>
      <c r="DQ26" s="587"/>
      <c r="DR26" s="587"/>
      <c r="DS26" s="587"/>
      <c r="DT26" s="587"/>
      <c r="DU26" s="587"/>
      <c r="DV26" s="588"/>
      <c r="DW26" s="609" t="s">
        <v>278</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7569135</v>
      </c>
      <c r="S27" s="587"/>
      <c r="T27" s="587"/>
      <c r="U27" s="587"/>
      <c r="V27" s="587"/>
      <c r="W27" s="587"/>
      <c r="X27" s="587"/>
      <c r="Y27" s="588"/>
      <c r="Z27" s="639">
        <v>16.2</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4832594</v>
      </c>
      <c r="BH27" s="587"/>
      <c r="BI27" s="587"/>
      <c r="BJ27" s="587"/>
      <c r="BK27" s="587"/>
      <c r="BL27" s="587"/>
      <c r="BM27" s="587"/>
      <c r="BN27" s="588"/>
      <c r="BO27" s="639">
        <v>100</v>
      </c>
      <c r="BP27" s="639"/>
      <c r="BQ27" s="639"/>
      <c r="BR27" s="639"/>
      <c r="BS27" s="592">
        <v>110567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2508737</v>
      </c>
      <c r="CS27" s="605"/>
      <c r="CT27" s="605"/>
      <c r="CU27" s="605"/>
      <c r="CV27" s="605"/>
      <c r="CW27" s="605"/>
      <c r="CX27" s="605"/>
      <c r="CY27" s="606"/>
      <c r="CZ27" s="589">
        <v>5.8</v>
      </c>
      <c r="DA27" s="607"/>
      <c r="DB27" s="607"/>
      <c r="DC27" s="608"/>
      <c r="DD27" s="592">
        <v>610220</v>
      </c>
      <c r="DE27" s="605"/>
      <c r="DF27" s="605"/>
      <c r="DG27" s="605"/>
      <c r="DH27" s="605"/>
      <c r="DI27" s="605"/>
      <c r="DJ27" s="605"/>
      <c r="DK27" s="606"/>
      <c r="DL27" s="592">
        <v>575308</v>
      </c>
      <c r="DM27" s="605"/>
      <c r="DN27" s="605"/>
      <c r="DO27" s="605"/>
      <c r="DP27" s="605"/>
      <c r="DQ27" s="605"/>
      <c r="DR27" s="605"/>
      <c r="DS27" s="605"/>
      <c r="DT27" s="605"/>
      <c r="DU27" s="605"/>
      <c r="DV27" s="606"/>
      <c r="DW27" s="609">
        <v>5.5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32901</v>
      </c>
      <c r="S28" s="587"/>
      <c r="T28" s="587"/>
      <c r="U28" s="587"/>
      <c r="V28" s="587"/>
      <c r="W28" s="587"/>
      <c r="X28" s="587"/>
      <c r="Y28" s="588"/>
      <c r="Z28" s="639">
        <v>0.1</v>
      </c>
      <c r="AA28" s="639"/>
      <c r="AB28" s="639"/>
      <c r="AC28" s="639"/>
      <c r="AD28" s="640">
        <v>25245</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1379194</v>
      </c>
      <c r="CS28" s="587"/>
      <c r="CT28" s="587"/>
      <c r="CU28" s="587"/>
      <c r="CV28" s="587"/>
      <c r="CW28" s="587"/>
      <c r="CX28" s="587"/>
      <c r="CY28" s="588"/>
      <c r="CZ28" s="589">
        <v>3.2</v>
      </c>
      <c r="DA28" s="607"/>
      <c r="DB28" s="607"/>
      <c r="DC28" s="608"/>
      <c r="DD28" s="592">
        <v>1349730</v>
      </c>
      <c r="DE28" s="587"/>
      <c r="DF28" s="587"/>
      <c r="DG28" s="587"/>
      <c r="DH28" s="587"/>
      <c r="DI28" s="587"/>
      <c r="DJ28" s="587"/>
      <c r="DK28" s="588"/>
      <c r="DL28" s="592">
        <v>1349730</v>
      </c>
      <c r="DM28" s="587"/>
      <c r="DN28" s="587"/>
      <c r="DO28" s="587"/>
      <c r="DP28" s="587"/>
      <c r="DQ28" s="587"/>
      <c r="DR28" s="587"/>
      <c r="DS28" s="587"/>
      <c r="DT28" s="587"/>
      <c r="DU28" s="587"/>
      <c r="DV28" s="588"/>
      <c r="DW28" s="609">
        <v>13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252829</v>
      </c>
      <c r="S29" s="587"/>
      <c r="T29" s="587"/>
      <c r="U29" s="587"/>
      <c r="V29" s="587"/>
      <c r="W29" s="587"/>
      <c r="X29" s="587"/>
      <c r="Y29" s="588"/>
      <c r="Z29" s="639">
        <v>0.5</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1379194</v>
      </c>
      <c r="CS29" s="605"/>
      <c r="CT29" s="605"/>
      <c r="CU29" s="605"/>
      <c r="CV29" s="605"/>
      <c r="CW29" s="605"/>
      <c r="CX29" s="605"/>
      <c r="CY29" s="606"/>
      <c r="CZ29" s="589">
        <v>3.2</v>
      </c>
      <c r="DA29" s="607"/>
      <c r="DB29" s="607"/>
      <c r="DC29" s="608"/>
      <c r="DD29" s="592">
        <v>1349730</v>
      </c>
      <c r="DE29" s="605"/>
      <c r="DF29" s="605"/>
      <c r="DG29" s="605"/>
      <c r="DH29" s="605"/>
      <c r="DI29" s="605"/>
      <c r="DJ29" s="605"/>
      <c r="DK29" s="606"/>
      <c r="DL29" s="592">
        <v>1349730</v>
      </c>
      <c r="DM29" s="605"/>
      <c r="DN29" s="605"/>
      <c r="DO29" s="605"/>
      <c r="DP29" s="605"/>
      <c r="DQ29" s="605"/>
      <c r="DR29" s="605"/>
      <c r="DS29" s="605"/>
      <c r="DT29" s="605"/>
      <c r="DU29" s="605"/>
      <c r="DV29" s="606"/>
      <c r="DW29" s="609">
        <v>13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8878164</v>
      </c>
      <c r="S30" s="587"/>
      <c r="T30" s="587"/>
      <c r="U30" s="587"/>
      <c r="V30" s="587"/>
      <c r="W30" s="587"/>
      <c r="X30" s="587"/>
      <c r="Y30" s="588"/>
      <c r="Z30" s="639">
        <v>19</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98.5</v>
      </c>
      <c r="BH30" s="653"/>
      <c r="BI30" s="653"/>
      <c r="BJ30" s="653"/>
      <c r="BK30" s="653"/>
      <c r="BL30" s="653"/>
      <c r="BM30" s="654">
        <v>90.4</v>
      </c>
      <c r="BN30" s="653"/>
      <c r="BO30" s="653"/>
      <c r="BP30" s="653"/>
      <c r="BQ30" s="655"/>
      <c r="BR30" s="652">
        <v>98.5</v>
      </c>
      <c r="BS30" s="653"/>
      <c r="BT30" s="653"/>
      <c r="BU30" s="653"/>
      <c r="BV30" s="653"/>
      <c r="BW30" s="653"/>
      <c r="BX30" s="654">
        <v>88.8</v>
      </c>
      <c r="BY30" s="653"/>
      <c r="BZ30" s="653"/>
      <c r="CA30" s="653"/>
      <c r="CB30" s="655"/>
      <c r="CD30" s="658"/>
      <c r="CE30" s="659"/>
      <c r="CF30" s="623" t="s">
        <v>291</v>
      </c>
      <c r="CG30" s="620"/>
      <c r="CH30" s="620"/>
      <c r="CI30" s="620"/>
      <c r="CJ30" s="620"/>
      <c r="CK30" s="620"/>
      <c r="CL30" s="620"/>
      <c r="CM30" s="620"/>
      <c r="CN30" s="620"/>
      <c r="CO30" s="620"/>
      <c r="CP30" s="620"/>
      <c r="CQ30" s="621"/>
      <c r="CR30" s="586">
        <v>1165352</v>
      </c>
      <c r="CS30" s="587"/>
      <c r="CT30" s="587"/>
      <c r="CU30" s="587"/>
      <c r="CV30" s="587"/>
      <c r="CW30" s="587"/>
      <c r="CX30" s="587"/>
      <c r="CY30" s="588"/>
      <c r="CZ30" s="589">
        <v>2.7</v>
      </c>
      <c r="DA30" s="607"/>
      <c r="DB30" s="607"/>
      <c r="DC30" s="608"/>
      <c r="DD30" s="592">
        <v>1135888</v>
      </c>
      <c r="DE30" s="587"/>
      <c r="DF30" s="587"/>
      <c r="DG30" s="587"/>
      <c r="DH30" s="587"/>
      <c r="DI30" s="587"/>
      <c r="DJ30" s="587"/>
      <c r="DK30" s="588"/>
      <c r="DL30" s="592">
        <v>1135888</v>
      </c>
      <c r="DM30" s="587"/>
      <c r="DN30" s="587"/>
      <c r="DO30" s="587"/>
      <c r="DP30" s="587"/>
      <c r="DQ30" s="587"/>
      <c r="DR30" s="587"/>
      <c r="DS30" s="587"/>
      <c r="DT30" s="587"/>
      <c r="DU30" s="587"/>
      <c r="DV30" s="588"/>
      <c r="DW30" s="609">
        <v>10.9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2149826</v>
      </c>
      <c r="S31" s="587"/>
      <c r="T31" s="587"/>
      <c r="U31" s="587"/>
      <c r="V31" s="587"/>
      <c r="W31" s="587"/>
      <c r="X31" s="587"/>
      <c r="Y31" s="588"/>
      <c r="Z31" s="639">
        <v>4.5999999999999996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98.5</v>
      </c>
      <c r="BH31" s="605"/>
      <c r="BI31" s="605"/>
      <c r="BJ31" s="605"/>
      <c r="BK31" s="605"/>
      <c r="BL31" s="605"/>
      <c r="BM31" s="641">
        <v>93</v>
      </c>
      <c r="BN31" s="651"/>
      <c r="BO31" s="651"/>
      <c r="BP31" s="651"/>
      <c r="BQ31" s="615"/>
      <c r="BR31" s="650">
        <v>98.7</v>
      </c>
      <c r="BS31" s="605"/>
      <c r="BT31" s="605"/>
      <c r="BU31" s="605"/>
      <c r="BV31" s="605"/>
      <c r="BW31" s="605"/>
      <c r="BX31" s="641">
        <v>92</v>
      </c>
      <c r="BY31" s="651"/>
      <c r="BZ31" s="651"/>
      <c r="CA31" s="651"/>
      <c r="CB31" s="615"/>
      <c r="CD31" s="658"/>
      <c r="CE31" s="659"/>
      <c r="CF31" s="623" t="s">
        <v>295</v>
      </c>
      <c r="CG31" s="620"/>
      <c r="CH31" s="620"/>
      <c r="CI31" s="620"/>
      <c r="CJ31" s="620"/>
      <c r="CK31" s="620"/>
      <c r="CL31" s="620"/>
      <c r="CM31" s="620"/>
      <c r="CN31" s="620"/>
      <c r="CO31" s="620"/>
      <c r="CP31" s="620"/>
      <c r="CQ31" s="621"/>
      <c r="CR31" s="586">
        <v>213842</v>
      </c>
      <c r="CS31" s="605"/>
      <c r="CT31" s="605"/>
      <c r="CU31" s="605"/>
      <c r="CV31" s="605"/>
      <c r="CW31" s="605"/>
      <c r="CX31" s="605"/>
      <c r="CY31" s="606"/>
      <c r="CZ31" s="589">
        <v>0.5</v>
      </c>
      <c r="DA31" s="607"/>
      <c r="DB31" s="607"/>
      <c r="DC31" s="608"/>
      <c r="DD31" s="592">
        <v>213842</v>
      </c>
      <c r="DE31" s="605"/>
      <c r="DF31" s="605"/>
      <c r="DG31" s="605"/>
      <c r="DH31" s="605"/>
      <c r="DI31" s="605"/>
      <c r="DJ31" s="605"/>
      <c r="DK31" s="606"/>
      <c r="DL31" s="592">
        <v>213842</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736523</v>
      </c>
      <c r="S32" s="587"/>
      <c r="T32" s="587"/>
      <c r="U32" s="587"/>
      <c r="V32" s="587"/>
      <c r="W32" s="587"/>
      <c r="X32" s="587"/>
      <c r="Y32" s="588"/>
      <c r="Z32" s="639">
        <v>1.6</v>
      </c>
      <c r="AA32" s="639"/>
      <c r="AB32" s="639"/>
      <c r="AC32" s="639"/>
      <c r="AD32" s="640">
        <v>2600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98.3</v>
      </c>
      <c r="BH32" s="571"/>
      <c r="BI32" s="571"/>
      <c r="BJ32" s="571"/>
      <c r="BK32" s="571"/>
      <c r="BL32" s="571"/>
      <c r="BM32" s="634">
        <v>87.7</v>
      </c>
      <c r="BN32" s="571"/>
      <c r="BO32" s="571"/>
      <c r="BP32" s="571"/>
      <c r="BQ32" s="628"/>
      <c r="BR32" s="649">
        <v>98.1</v>
      </c>
      <c r="BS32" s="571"/>
      <c r="BT32" s="571"/>
      <c r="BU32" s="571"/>
      <c r="BV32" s="571"/>
      <c r="BW32" s="571"/>
      <c r="BX32" s="634">
        <v>85.7</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1554200</v>
      </c>
      <c r="S33" s="587"/>
      <c r="T33" s="587"/>
      <c r="U33" s="587"/>
      <c r="V33" s="587"/>
      <c r="W33" s="587"/>
      <c r="X33" s="587"/>
      <c r="Y33" s="588"/>
      <c r="Z33" s="639">
        <v>3.3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22507914</v>
      </c>
      <c r="CS33" s="605"/>
      <c r="CT33" s="605"/>
      <c r="CU33" s="605"/>
      <c r="CV33" s="605"/>
      <c r="CW33" s="605"/>
      <c r="CX33" s="605"/>
      <c r="CY33" s="606"/>
      <c r="CZ33" s="589">
        <v>52</v>
      </c>
      <c r="DA33" s="607"/>
      <c r="DB33" s="607"/>
      <c r="DC33" s="608"/>
      <c r="DD33" s="592">
        <v>8121210</v>
      </c>
      <c r="DE33" s="605"/>
      <c r="DF33" s="605"/>
      <c r="DG33" s="605"/>
      <c r="DH33" s="605"/>
      <c r="DI33" s="605"/>
      <c r="DJ33" s="605"/>
      <c r="DK33" s="606"/>
      <c r="DL33" s="592">
        <v>4661502</v>
      </c>
      <c r="DM33" s="605"/>
      <c r="DN33" s="605"/>
      <c r="DO33" s="605"/>
      <c r="DP33" s="605"/>
      <c r="DQ33" s="605"/>
      <c r="DR33" s="605"/>
      <c r="DS33" s="605"/>
      <c r="DT33" s="605"/>
      <c r="DU33" s="605"/>
      <c r="DV33" s="606"/>
      <c r="DW33" s="609">
        <v>44.8</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11404303</v>
      </c>
      <c r="CS34" s="587"/>
      <c r="CT34" s="587"/>
      <c r="CU34" s="587"/>
      <c r="CV34" s="587"/>
      <c r="CW34" s="587"/>
      <c r="CX34" s="587"/>
      <c r="CY34" s="588"/>
      <c r="CZ34" s="589">
        <v>26.3</v>
      </c>
      <c r="DA34" s="607"/>
      <c r="DB34" s="607"/>
      <c r="DC34" s="608"/>
      <c r="DD34" s="592">
        <v>2781280</v>
      </c>
      <c r="DE34" s="587"/>
      <c r="DF34" s="587"/>
      <c r="DG34" s="587"/>
      <c r="DH34" s="587"/>
      <c r="DI34" s="587"/>
      <c r="DJ34" s="587"/>
      <c r="DK34" s="588"/>
      <c r="DL34" s="592">
        <v>1366125</v>
      </c>
      <c r="DM34" s="587"/>
      <c r="DN34" s="587"/>
      <c r="DO34" s="587"/>
      <c r="DP34" s="587"/>
      <c r="DQ34" s="587"/>
      <c r="DR34" s="587"/>
      <c r="DS34" s="587"/>
      <c r="DT34" s="587"/>
      <c r="DU34" s="587"/>
      <c r="DV34" s="588"/>
      <c r="DW34" s="609">
        <v>13.1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643700</v>
      </c>
      <c r="S35" s="587"/>
      <c r="T35" s="587"/>
      <c r="U35" s="587"/>
      <c r="V35" s="587"/>
      <c r="W35" s="587"/>
      <c r="X35" s="587"/>
      <c r="Y35" s="588"/>
      <c r="Z35" s="639">
        <v>1.4</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3125790</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306610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289724</v>
      </c>
      <c r="CS35" s="605"/>
      <c r="CT35" s="605"/>
      <c r="CU35" s="605"/>
      <c r="CV35" s="605"/>
      <c r="CW35" s="605"/>
      <c r="CX35" s="605"/>
      <c r="CY35" s="606"/>
      <c r="CZ35" s="589">
        <v>0.7</v>
      </c>
      <c r="DA35" s="607"/>
      <c r="DB35" s="607"/>
      <c r="DC35" s="608"/>
      <c r="DD35" s="592">
        <v>283105</v>
      </c>
      <c r="DE35" s="605"/>
      <c r="DF35" s="605"/>
      <c r="DG35" s="605"/>
      <c r="DH35" s="605"/>
      <c r="DI35" s="605"/>
      <c r="DJ35" s="605"/>
      <c r="DK35" s="606"/>
      <c r="DL35" s="592">
        <v>246717</v>
      </c>
      <c r="DM35" s="605"/>
      <c r="DN35" s="605"/>
      <c r="DO35" s="605"/>
      <c r="DP35" s="605"/>
      <c r="DQ35" s="605"/>
      <c r="DR35" s="605"/>
      <c r="DS35" s="605"/>
      <c r="DT35" s="605"/>
      <c r="DU35" s="605"/>
      <c r="DV35" s="606"/>
      <c r="DW35" s="609">
        <v>2.4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46806252</v>
      </c>
      <c r="S36" s="627"/>
      <c r="T36" s="627"/>
      <c r="U36" s="627"/>
      <c r="V36" s="627"/>
      <c r="W36" s="627"/>
      <c r="X36" s="627"/>
      <c r="Y36" s="630"/>
      <c r="Z36" s="631">
        <v>100</v>
      </c>
      <c r="AA36" s="631"/>
      <c r="AB36" s="631"/>
      <c r="AC36" s="631"/>
      <c r="AD36" s="632">
        <v>9763355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1534088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145849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3002640</v>
      </c>
      <c r="CS36" s="587"/>
      <c r="CT36" s="587"/>
      <c r="CU36" s="587"/>
      <c r="CV36" s="587"/>
      <c r="CW36" s="587"/>
      <c r="CX36" s="587"/>
      <c r="CY36" s="588"/>
      <c r="CZ36" s="589">
        <v>6.9</v>
      </c>
      <c r="DA36" s="607"/>
      <c r="DB36" s="607"/>
      <c r="DC36" s="608"/>
      <c r="DD36" s="592">
        <v>1967271</v>
      </c>
      <c r="DE36" s="587"/>
      <c r="DF36" s="587"/>
      <c r="DG36" s="587"/>
      <c r="DH36" s="587"/>
      <c r="DI36" s="587"/>
      <c r="DJ36" s="587"/>
      <c r="DK36" s="588"/>
      <c r="DL36" s="592">
        <v>1502199</v>
      </c>
      <c r="DM36" s="587"/>
      <c r="DN36" s="587"/>
      <c r="DO36" s="587"/>
      <c r="DP36" s="587"/>
      <c r="DQ36" s="587"/>
      <c r="DR36" s="587"/>
      <c r="DS36" s="587"/>
      <c r="DT36" s="587"/>
      <c r="DU36" s="587"/>
      <c r="DV36" s="588"/>
      <c r="DW36" s="609">
        <v>14.4</v>
      </c>
      <c r="DX36" s="610"/>
      <c r="DY36" s="610"/>
      <c r="DZ36" s="610"/>
      <c r="EA36" s="610"/>
      <c r="EB36" s="610"/>
      <c r="EC36" s="611"/>
    </row>
    <row r="37" spans="2:133" ht="11.25" customHeight="1">
      <c r="AQ37" s="612" t="s">
        <v>313</v>
      </c>
      <c r="AR37" s="613"/>
      <c r="AS37" s="613"/>
      <c r="AT37" s="613"/>
      <c r="AU37" s="613"/>
      <c r="AV37" s="613"/>
      <c r="AW37" s="613"/>
      <c r="AX37" s="613"/>
      <c r="AY37" s="614"/>
      <c r="AZ37" s="586">
        <v>457742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5625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893031</v>
      </c>
      <c r="CS37" s="605"/>
      <c r="CT37" s="605"/>
      <c r="CU37" s="605"/>
      <c r="CV37" s="605"/>
      <c r="CW37" s="605"/>
      <c r="CX37" s="605"/>
      <c r="CY37" s="606"/>
      <c r="CZ37" s="589">
        <v>2.1</v>
      </c>
      <c r="DA37" s="607"/>
      <c r="DB37" s="607"/>
      <c r="DC37" s="608"/>
      <c r="DD37" s="592">
        <v>893031</v>
      </c>
      <c r="DE37" s="605"/>
      <c r="DF37" s="605"/>
      <c r="DG37" s="605"/>
      <c r="DH37" s="605"/>
      <c r="DI37" s="605"/>
      <c r="DJ37" s="605"/>
      <c r="DK37" s="606"/>
      <c r="DL37" s="592">
        <v>863439</v>
      </c>
      <c r="DM37" s="605"/>
      <c r="DN37" s="605"/>
      <c r="DO37" s="605"/>
      <c r="DP37" s="605"/>
      <c r="DQ37" s="605"/>
      <c r="DR37" s="605"/>
      <c r="DS37" s="605"/>
      <c r="DT37" s="605"/>
      <c r="DU37" s="605"/>
      <c r="DV37" s="606"/>
      <c r="DW37" s="609">
        <v>8.3000000000000007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v>26272</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10019</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2641776</v>
      </c>
      <c r="CS38" s="587"/>
      <c r="CT38" s="587"/>
      <c r="CU38" s="587"/>
      <c r="CV38" s="587"/>
      <c r="CW38" s="587"/>
      <c r="CX38" s="587"/>
      <c r="CY38" s="588"/>
      <c r="CZ38" s="589">
        <v>6.1</v>
      </c>
      <c r="DA38" s="607"/>
      <c r="DB38" s="607"/>
      <c r="DC38" s="608"/>
      <c r="DD38" s="592">
        <v>2462312</v>
      </c>
      <c r="DE38" s="587"/>
      <c r="DF38" s="587"/>
      <c r="DG38" s="587"/>
      <c r="DH38" s="587"/>
      <c r="DI38" s="587"/>
      <c r="DJ38" s="587"/>
      <c r="DK38" s="588"/>
      <c r="DL38" s="592">
        <v>1546461</v>
      </c>
      <c r="DM38" s="587"/>
      <c r="DN38" s="587"/>
      <c r="DO38" s="587"/>
      <c r="DP38" s="587"/>
      <c r="DQ38" s="587"/>
      <c r="DR38" s="587"/>
      <c r="DS38" s="587"/>
      <c r="DT38" s="587"/>
      <c r="DU38" s="587"/>
      <c r="DV38" s="588"/>
      <c r="DW38" s="609">
        <v>14.9</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4990592</v>
      </c>
      <c r="CS39" s="605"/>
      <c r="CT39" s="605"/>
      <c r="CU39" s="605"/>
      <c r="CV39" s="605"/>
      <c r="CW39" s="605"/>
      <c r="CX39" s="605"/>
      <c r="CY39" s="606"/>
      <c r="CZ39" s="589">
        <v>11.5</v>
      </c>
      <c r="DA39" s="607"/>
      <c r="DB39" s="607"/>
      <c r="DC39" s="608"/>
      <c r="DD39" s="592">
        <v>533063</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275116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134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178879</v>
      </c>
      <c r="CS40" s="587"/>
      <c r="CT40" s="587"/>
      <c r="CU40" s="587"/>
      <c r="CV40" s="587"/>
      <c r="CW40" s="587"/>
      <c r="CX40" s="587"/>
      <c r="CY40" s="588"/>
      <c r="CZ40" s="589">
        <v>0.4</v>
      </c>
      <c r="DA40" s="607"/>
      <c r="DB40" s="607"/>
      <c r="DC40" s="608"/>
      <c r="DD40" s="592">
        <v>94179</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832572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14200145</v>
      </c>
      <c r="CS42" s="587"/>
      <c r="CT42" s="587"/>
      <c r="CU42" s="587"/>
      <c r="CV42" s="587"/>
      <c r="CW42" s="587"/>
      <c r="CX42" s="587"/>
      <c r="CY42" s="588"/>
      <c r="CZ42" s="589">
        <v>32.799999999999997</v>
      </c>
      <c r="DA42" s="590"/>
      <c r="DB42" s="590"/>
      <c r="DC42" s="591"/>
      <c r="DD42" s="592">
        <v>10974054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34004</v>
      </c>
      <c r="CS43" s="605"/>
      <c r="CT43" s="605"/>
      <c r="CU43" s="605"/>
      <c r="CV43" s="605"/>
      <c r="CW43" s="605"/>
      <c r="CX43" s="605"/>
      <c r="CY43" s="606"/>
      <c r="CZ43" s="589">
        <v>0.1</v>
      </c>
      <c r="DA43" s="607"/>
      <c r="DB43" s="607"/>
      <c r="DC43" s="608"/>
      <c r="DD43" s="592">
        <v>34004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12854555</v>
      </c>
      <c r="CS44" s="587"/>
      <c r="CT44" s="587"/>
      <c r="CU44" s="587"/>
      <c r="CV44" s="587"/>
      <c r="CW44" s="587"/>
      <c r="CX44" s="587"/>
      <c r="CY44" s="588"/>
      <c r="CZ44" s="589">
        <v>29.7</v>
      </c>
      <c r="DA44" s="590"/>
      <c r="DB44" s="590"/>
      <c r="DC44" s="591"/>
      <c r="DD44" s="592">
        <v>10617256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11308950</v>
      </c>
      <c r="CS45" s="605"/>
      <c r="CT45" s="605"/>
      <c r="CU45" s="605"/>
      <c r="CV45" s="605"/>
      <c r="CW45" s="605"/>
      <c r="CX45" s="605"/>
      <c r="CY45" s="606"/>
      <c r="CZ45" s="589">
        <v>26.1</v>
      </c>
      <c r="DA45" s="607"/>
      <c r="DB45" s="607"/>
      <c r="DC45" s="608"/>
      <c r="DD45" s="592">
        <v>9190126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1539804</v>
      </c>
      <c r="CS46" s="587"/>
      <c r="CT46" s="587"/>
      <c r="CU46" s="587"/>
      <c r="CV46" s="587"/>
      <c r="CW46" s="587"/>
      <c r="CX46" s="587"/>
      <c r="CY46" s="588"/>
      <c r="CZ46" s="589">
        <v>3.6</v>
      </c>
      <c r="DA46" s="590"/>
      <c r="DB46" s="590"/>
      <c r="DC46" s="591"/>
      <c r="DD46" s="592">
        <v>1421329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1345590</v>
      </c>
      <c r="CS47" s="605"/>
      <c r="CT47" s="605"/>
      <c r="CU47" s="605"/>
      <c r="CV47" s="605"/>
      <c r="CW47" s="605"/>
      <c r="CX47" s="605"/>
      <c r="CY47" s="606"/>
      <c r="CZ47" s="589">
        <v>3.1</v>
      </c>
      <c r="DA47" s="607"/>
      <c r="DB47" s="607"/>
      <c r="DC47" s="608"/>
      <c r="DD47" s="592">
        <v>356798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43324683</v>
      </c>
      <c r="CS49" s="571"/>
      <c r="CT49" s="571"/>
      <c r="CU49" s="571"/>
      <c r="CV49" s="571"/>
      <c r="CW49" s="571"/>
      <c r="CX49" s="571"/>
      <c r="CY49" s="572"/>
      <c r="CZ49" s="573">
        <v>100</v>
      </c>
      <c r="DA49" s="574"/>
      <c r="DB49" s="574"/>
      <c r="DC49" s="575"/>
      <c r="DD49" s="576">
        <v>23637224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45674</v>
      </c>
      <c r="R7" s="1099"/>
      <c r="S7" s="1099"/>
      <c r="T7" s="1099"/>
      <c r="U7" s="1099"/>
      <c r="V7" s="1099">
        <v>42234</v>
      </c>
      <c r="W7" s="1099"/>
      <c r="X7" s="1099"/>
      <c r="Y7" s="1099"/>
      <c r="Z7" s="1099"/>
      <c r="AA7" s="1099">
        <f>Q7-V7</f>
        <v>3440</v>
      </c>
      <c r="AB7" s="1099"/>
      <c r="AC7" s="1099"/>
      <c r="AD7" s="1099"/>
      <c r="AE7" s="1100"/>
      <c r="AF7" s="1101">
        <v>1481</v>
      </c>
      <c r="AG7" s="1102"/>
      <c r="AH7" s="1102"/>
      <c r="AI7" s="1102"/>
      <c r="AJ7" s="1103"/>
      <c r="AK7" s="1085"/>
      <c r="AL7" s="1086"/>
      <c r="AM7" s="1086"/>
      <c r="AN7" s="1086"/>
      <c r="AO7" s="1086"/>
      <c r="AP7" s="1086">
        <v>14173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542</v>
      </c>
      <c r="BT7" s="1090"/>
      <c r="BU7" s="1090"/>
      <c r="BV7" s="1090"/>
      <c r="BW7" s="1090"/>
      <c r="BX7" s="1090"/>
      <c r="BY7" s="1090"/>
      <c r="BZ7" s="1090"/>
      <c r="CA7" s="1090"/>
      <c r="CB7" s="1090"/>
      <c r="CC7" s="1090"/>
      <c r="CD7" s="1090"/>
      <c r="CE7" s="1090"/>
      <c r="CF7" s="1090"/>
      <c r="CG7" s="1091"/>
      <c r="CH7" s="1082">
        <v>48</v>
      </c>
      <c r="CI7" s="1083"/>
      <c r="CJ7" s="1083"/>
      <c r="CK7" s="1083"/>
      <c r="CL7" s="1084"/>
      <c r="CM7" s="1082">
        <v>-129</v>
      </c>
      <c r="CN7" s="1083"/>
      <c r="CO7" s="1083"/>
      <c r="CP7" s="1083"/>
      <c r="CQ7" s="1084"/>
      <c r="CR7" s="1082">
        <v>250</v>
      </c>
      <c r="CS7" s="1083"/>
      <c r="CT7" s="1083"/>
      <c r="CU7" s="1083"/>
      <c r="CV7" s="1084"/>
      <c r="CW7" s="1082" t="s">
        <v>546</v>
      </c>
      <c r="CX7" s="1083"/>
      <c r="CY7" s="1083"/>
      <c r="CZ7" s="1083"/>
      <c r="DA7" s="1084"/>
      <c r="DB7" s="1082">
        <v>1130</v>
      </c>
      <c r="DC7" s="1083"/>
      <c r="DD7" s="1083"/>
      <c r="DE7" s="1083"/>
      <c r="DF7" s="1084"/>
      <c r="DG7" s="1082" t="s">
        <v>547</v>
      </c>
      <c r="DH7" s="1083"/>
      <c r="DI7" s="1083"/>
      <c r="DJ7" s="1083"/>
      <c r="DK7" s="1084"/>
      <c r="DL7" s="1082" t="s">
        <v>547</v>
      </c>
      <c r="DM7" s="1083"/>
      <c r="DN7" s="1083"/>
      <c r="DO7" s="1083"/>
      <c r="DP7" s="1084"/>
      <c r="DQ7" s="1082" t="s">
        <v>547</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1916</v>
      </c>
      <c r="R8" s="1038"/>
      <c r="S8" s="1038"/>
      <c r="T8" s="1038"/>
      <c r="U8" s="1038"/>
      <c r="V8" s="1038">
        <v>1875</v>
      </c>
      <c r="W8" s="1038"/>
      <c r="X8" s="1038"/>
      <c r="Y8" s="1038"/>
      <c r="Z8" s="1038"/>
      <c r="AA8" s="1038">
        <f>Q8-V8</f>
        <v>41</v>
      </c>
      <c r="AB8" s="1038"/>
      <c r="AC8" s="1038"/>
      <c r="AD8" s="1038"/>
      <c r="AE8" s="1039"/>
      <c r="AF8" s="1013">
        <v>36</v>
      </c>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543</v>
      </c>
      <c r="BT8" s="1009"/>
      <c r="BU8" s="1009"/>
      <c r="BV8" s="1009"/>
      <c r="BW8" s="1009"/>
      <c r="BX8" s="1009"/>
      <c r="BY8" s="1009"/>
      <c r="BZ8" s="1009"/>
      <c r="CA8" s="1009"/>
      <c r="CB8" s="1009"/>
      <c r="CC8" s="1009"/>
      <c r="CD8" s="1009"/>
      <c r="CE8" s="1009"/>
      <c r="CF8" s="1009"/>
      <c r="CG8" s="1010"/>
      <c r="CH8" s="983">
        <v>-2</v>
      </c>
      <c r="CI8" s="984"/>
      <c r="CJ8" s="984"/>
      <c r="CK8" s="984"/>
      <c r="CL8" s="985"/>
      <c r="CM8" s="983">
        <v>260</v>
      </c>
      <c r="CN8" s="984"/>
      <c r="CO8" s="984"/>
      <c r="CP8" s="984"/>
      <c r="CQ8" s="985"/>
      <c r="CR8" s="983">
        <v>53</v>
      </c>
      <c r="CS8" s="984"/>
      <c r="CT8" s="984"/>
      <c r="CU8" s="984"/>
      <c r="CV8" s="985"/>
      <c r="CW8" s="983" t="s">
        <v>546</v>
      </c>
      <c r="CX8" s="984"/>
      <c r="CY8" s="984"/>
      <c r="CZ8" s="984"/>
      <c r="DA8" s="985"/>
      <c r="DB8" s="983" t="s">
        <v>546</v>
      </c>
      <c r="DC8" s="984"/>
      <c r="DD8" s="984"/>
      <c r="DE8" s="984"/>
      <c r="DF8" s="985"/>
      <c r="DG8" s="983" t="s">
        <v>547</v>
      </c>
      <c r="DH8" s="984"/>
      <c r="DI8" s="984"/>
      <c r="DJ8" s="984"/>
      <c r="DK8" s="985"/>
      <c r="DL8" s="983" t="s">
        <v>548</v>
      </c>
      <c r="DM8" s="984"/>
      <c r="DN8" s="984"/>
      <c r="DO8" s="984"/>
      <c r="DP8" s="985"/>
      <c r="DQ8" s="983" t="s">
        <v>547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544</v>
      </c>
      <c r="BT9" s="1009"/>
      <c r="BU9" s="1009"/>
      <c r="BV9" s="1009"/>
      <c r="BW9" s="1009"/>
      <c r="BX9" s="1009"/>
      <c r="BY9" s="1009"/>
      <c r="BZ9" s="1009"/>
      <c r="CA9" s="1009"/>
      <c r="CB9" s="1009"/>
      <c r="CC9" s="1009"/>
      <c r="CD9" s="1009"/>
      <c r="CE9" s="1009"/>
      <c r="CF9" s="1009"/>
      <c r="CG9" s="1010"/>
      <c r="CH9" s="983">
        <v>-4</v>
      </c>
      <c r="CI9" s="984"/>
      <c r="CJ9" s="984"/>
      <c r="CK9" s="984"/>
      <c r="CL9" s="985"/>
      <c r="CM9" s="983">
        <v>127</v>
      </c>
      <c r="CN9" s="984"/>
      <c r="CO9" s="984"/>
      <c r="CP9" s="984"/>
      <c r="CQ9" s="985"/>
      <c r="CR9" s="983">
        <v>4</v>
      </c>
      <c r="CS9" s="984"/>
      <c r="CT9" s="984"/>
      <c r="CU9" s="984"/>
      <c r="CV9" s="985"/>
      <c r="CW9" s="983" t="s">
        <v>546</v>
      </c>
      <c r="CX9" s="984"/>
      <c r="CY9" s="984"/>
      <c r="CZ9" s="984"/>
      <c r="DA9" s="985"/>
      <c r="DB9" s="983" t="s">
        <v>546</v>
      </c>
      <c r="DC9" s="984"/>
      <c r="DD9" s="984"/>
      <c r="DE9" s="984"/>
      <c r="DF9" s="985"/>
      <c r="DG9" s="983" t="s">
        <v>547</v>
      </c>
      <c r="DH9" s="984"/>
      <c r="DI9" s="984"/>
      <c r="DJ9" s="984"/>
      <c r="DK9" s="985"/>
      <c r="DL9" s="983" t="s">
        <v>547</v>
      </c>
      <c r="DM9" s="984"/>
      <c r="DN9" s="984"/>
      <c r="DO9" s="984"/>
      <c r="DP9" s="985"/>
      <c r="DQ9" s="983" t="s">
        <v>547</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545</v>
      </c>
      <c r="BT10" s="1009"/>
      <c r="BU10" s="1009"/>
      <c r="BV10" s="1009"/>
      <c r="BW10" s="1009"/>
      <c r="BX10" s="1009"/>
      <c r="BY10" s="1009"/>
      <c r="BZ10" s="1009"/>
      <c r="CA10" s="1009"/>
      <c r="CB10" s="1009"/>
      <c r="CC10" s="1009"/>
      <c r="CD10" s="1009"/>
      <c r="CE10" s="1009"/>
      <c r="CF10" s="1009"/>
      <c r="CG10" s="1010"/>
      <c r="CH10" s="983" t="s">
        <v>547</v>
      </c>
      <c r="CI10" s="984"/>
      <c r="CJ10" s="984"/>
      <c r="CK10" s="984"/>
      <c r="CL10" s="985"/>
      <c r="CM10" s="983">
        <v>227</v>
      </c>
      <c r="CN10" s="984"/>
      <c r="CO10" s="984"/>
      <c r="CP10" s="984"/>
      <c r="CQ10" s="985"/>
      <c r="CR10" s="983" t="s">
        <v>546</v>
      </c>
      <c r="CS10" s="984"/>
      <c r="CT10" s="984"/>
      <c r="CU10" s="984"/>
      <c r="CV10" s="985"/>
      <c r="CW10" s="983" t="s">
        <v>546</v>
      </c>
      <c r="CX10" s="984"/>
      <c r="CY10" s="984"/>
      <c r="CZ10" s="984"/>
      <c r="DA10" s="985"/>
      <c r="DB10" s="983" t="s">
        <v>546</v>
      </c>
      <c r="DC10" s="984"/>
      <c r="DD10" s="984"/>
      <c r="DE10" s="984"/>
      <c r="DF10" s="985"/>
      <c r="DG10" s="983" t="s">
        <v>547</v>
      </c>
      <c r="DH10" s="984"/>
      <c r="DI10" s="984"/>
      <c r="DJ10" s="984"/>
      <c r="DK10" s="985"/>
      <c r="DL10" s="983" t="s">
        <v>547</v>
      </c>
      <c r="DM10" s="984"/>
      <c r="DN10" s="984"/>
      <c r="DO10" s="984"/>
      <c r="DP10" s="985"/>
      <c r="DQ10" s="983" t="s">
        <v>547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47590</v>
      </c>
      <c r="R23" s="1063"/>
      <c r="S23" s="1063"/>
      <c r="T23" s="1063"/>
      <c r="U23" s="1063"/>
      <c r="V23" s="1063">
        <v>44109</v>
      </c>
      <c r="W23" s="1063"/>
      <c r="X23" s="1063"/>
      <c r="Y23" s="1063"/>
      <c r="Z23" s="1063"/>
      <c r="AA23" s="1063">
        <v>3881</v>
      </c>
      <c r="AB23" s="1063"/>
      <c r="AC23" s="1063"/>
      <c r="AD23" s="1063"/>
      <c r="AE23" s="1064"/>
      <c r="AF23" s="1065">
        <v>1517</v>
      </c>
      <c r="AG23" s="1063"/>
      <c r="AH23" s="1063"/>
      <c r="AI23" s="1063"/>
      <c r="AJ23" s="1066"/>
      <c r="AK23" s="1067"/>
      <c r="AL23" s="1068"/>
      <c r="AM23" s="1068"/>
      <c r="AN23" s="1068"/>
      <c r="AO23" s="1068"/>
      <c r="AP23" s="1063">
        <v>14173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4684</v>
      </c>
      <c r="R28" s="1048"/>
      <c r="S28" s="1048"/>
      <c r="T28" s="1048"/>
      <c r="U28" s="1048"/>
      <c r="V28" s="1048">
        <v>4377</v>
      </c>
      <c r="W28" s="1048"/>
      <c r="X28" s="1048"/>
      <c r="Y28" s="1048"/>
      <c r="Z28" s="1048"/>
      <c r="AA28" s="1048">
        <f>Q28-V28</f>
        <v>307</v>
      </c>
      <c r="AB28" s="1048"/>
      <c r="AC28" s="1048"/>
      <c r="AD28" s="1048"/>
      <c r="AE28" s="1049"/>
      <c r="AF28" s="1050">
        <v>307</v>
      </c>
      <c r="AG28" s="1048"/>
      <c r="AH28" s="1048"/>
      <c r="AI28" s="1048"/>
      <c r="AJ28" s="1051"/>
      <c r="AK28" s="1052">
        <v>280</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2922</v>
      </c>
      <c r="R29" s="1038"/>
      <c r="S29" s="1038"/>
      <c r="T29" s="1038"/>
      <c r="U29" s="1038"/>
      <c r="V29" s="1038">
        <v>2856</v>
      </c>
      <c r="W29" s="1038"/>
      <c r="X29" s="1038"/>
      <c r="Y29" s="1038"/>
      <c r="Z29" s="1038"/>
      <c r="AA29" s="1038">
        <f>Q29-V29</f>
        <v>66</v>
      </c>
      <c r="AB29" s="1038"/>
      <c r="AC29" s="1038"/>
      <c r="AD29" s="1038"/>
      <c r="AE29" s="1039"/>
      <c r="AF29" s="1013">
        <v>66</v>
      </c>
      <c r="AG29" s="1014"/>
      <c r="AH29" s="1014"/>
      <c r="AI29" s="1014"/>
      <c r="AJ29" s="1015"/>
      <c r="AK29" s="974">
        <v>416</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372</v>
      </c>
      <c r="R30" s="1038"/>
      <c r="S30" s="1038"/>
      <c r="T30" s="1038"/>
      <c r="U30" s="1038"/>
      <c r="V30" s="1038">
        <v>368</v>
      </c>
      <c r="W30" s="1038"/>
      <c r="X30" s="1038"/>
      <c r="Y30" s="1038"/>
      <c r="Z30" s="1038"/>
      <c r="AA30" s="1038">
        <f t="shared" ref="AA30:AA32" si="0">Q30-V30</f>
        <v>4</v>
      </c>
      <c r="AB30" s="1038"/>
      <c r="AC30" s="1038"/>
      <c r="AD30" s="1038"/>
      <c r="AE30" s="1039"/>
      <c r="AF30" s="1013">
        <v>4</v>
      </c>
      <c r="AG30" s="1014"/>
      <c r="AH30" s="1014"/>
      <c r="AI30" s="1014"/>
      <c r="AJ30" s="1015"/>
      <c r="AK30" s="974">
        <v>104</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3303</v>
      </c>
      <c r="R31" s="1038"/>
      <c r="S31" s="1038"/>
      <c r="T31" s="1038"/>
      <c r="U31" s="1038"/>
      <c r="V31" s="1038">
        <v>3107</v>
      </c>
      <c r="W31" s="1038"/>
      <c r="X31" s="1038"/>
      <c r="Y31" s="1038"/>
      <c r="Z31" s="1038"/>
      <c r="AA31" s="1038">
        <f t="shared" si="0"/>
        <v>196</v>
      </c>
      <c r="AB31" s="1038"/>
      <c r="AC31" s="1038"/>
      <c r="AD31" s="1038"/>
      <c r="AE31" s="1039"/>
      <c r="AF31" s="1013">
        <v>86</v>
      </c>
      <c r="AG31" s="1014"/>
      <c r="AH31" s="1014"/>
      <c r="AI31" s="1014"/>
      <c r="AJ31" s="1015"/>
      <c r="AK31" s="974">
        <v>1508</v>
      </c>
      <c r="AL31" s="965"/>
      <c r="AM31" s="965"/>
      <c r="AN31" s="965"/>
      <c r="AO31" s="965"/>
      <c r="AP31" s="965">
        <v>10639</v>
      </c>
      <c r="AQ31" s="965"/>
      <c r="AR31" s="965"/>
      <c r="AS31" s="965"/>
      <c r="AT31" s="965"/>
      <c r="AU31" s="965">
        <v>6990</v>
      </c>
      <c r="AV31" s="965"/>
      <c r="AW31" s="965"/>
      <c r="AX31" s="965"/>
      <c r="AY31" s="965"/>
      <c r="AZ31" s="1036"/>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35</v>
      </c>
      <c r="R32" s="1038"/>
      <c r="S32" s="1038"/>
      <c r="T32" s="1038"/>
      <c r="U32" s="1038"/>
      <c r="V32" s="1038">
        <v>33</v>
      </c>
      <c r="W32" s="1038"/>
      <c r="X32" s="1038"/>
      <c r="Y32" s="1038"/>
      <c r="Z32" s="1038"/>
      <c r="AA32" s="1038">
        <f t="shared" si="0"/>
        <v>2</v>
      </c>
      <c r="AB32" s="1038"/>
      <c r="AC32" s="1038"/>
      <c r="AD32" s="1038"/>
      <c r="AE32" s="1039"/>
      <c r="AF32" s="1013">
        <v>1</v>
      </c>
      <c r="AG32" s="1014"/>
      <c r="AH32" s="1014"/>
      <c r="AI32" s="1014"/>
      <c r="AJ32" s="1015"/>
      <c r="AK32" s="974">
        <v>26</v>
      </c>
      <c r="AL32" s="965"/>
      <c r="AM32" s="965"/>
      <c r="AN32" s="965"/>
      <c r="AO32" s="965"/>
      <c r="AP32" s="965">
        <v>468</v>
      </c>
      <c r="AQ32" s="965"/>
      <c r="AR32" s="965"/>
      <c r="AS32" s="965"/>
      <c r="AT32" s="965"/>
      <c r="AU32" s="965">
        <v>337</v>
      </c>
      <c r="AV32" s="965"/>
      <c r="AW32" s="965"/>
      <c r="AX32" s="965"/>
      <c r="AY32" s="965"/>
      <c r="AZ32" s="1036"/>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464</v>
      </c>
      <c r="AG63" s="953"/>
      <c r="AH63" s="953"/>
      <c r="AI63" s="953"/>
      <c r="AJ63" s="1024"/>
      <c r="AK63" s="1025"/>
      <c r="AL63" s="957"/>
      <c r="AM63" s="957"/>
      <c r="AN63" s="957"/>
      <c r="AO63" s="957"/>
      <c r="AP63" s="953">
        <v>11107</v>
      </c>
      <c r="AQ63" s="953"/>
      <c r="AR63" s="953"/>
      <c r="AS63" s="953"/>
      <c r="AT63" s="953"/>
      <c r="AU63" s="953">
        <v>7327</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1292</v>
      </c>
      <c r="R68" s="976"/>
      <c r="S68" s="976"/>
      <c r="T68" s="976"/>
      <c r="U68" s="976"/>
      <c r="V68" s="976">
        <v>1061</v>
      </c>
      <c r="W68" s="976"/>
      <c r="X68" s="976"/>
      <c r="Y68" s="976"/>
      <c r="Z68" s="976"/>
      <c r="AA68" s="976">
        <v>231</v>
      </c>
      <c r="AB68" s="976"/>
      <c r="AC68" s="976"/>
      <c r="AD68" s="976"/>
      <c r="AE68" s="976"/>
      <c r="AF68" s="976">
        <v>2250</v>
      </c>
      <c r="AG68" s="976"/>
      <c r="AH68" s="976"/>
      <c r="AI68" s="976"/>
      <c r="AJ68" s="976"/>
      <c r="AK68" s="976">
        <v>0</v>
      </c>
      <c r="AL68" s="976"/>
      <c r="AM68" s="976"/>
      <c r="AN68" s="976"/>
      <c r="AO68" s="976"/>
      <c r="AP68" s="976">
        <v>3231</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821</v>
      </c>
      <c r="R69" s="965"/>
      <c r="S69" s="965"/>
      <c r="T69" s="965"/>
      <c r="U69" s="965"/>
      <c r="V69" s="965">
        <v>781</v>
      </c>
      <c r="W69" s="965"/>
      <c r="X69" s="965"/>
      <c r="Y69" s="965"/>
      <c r="Z69" s="965"/>
      <c r="AA69" s="965">
        <v>40</v>
      </c>
      <c r="AB69" s="965"/>
      <c r="AC69" s="965"/>
      <c r="AD69" s="965"/>
      <c r="AE69" s="965"/>
      <c r="AF69" s="965">
        <v>40</v>
      </c>
      <c r="AG69" s="965"/>
      <c r="AH69" s="965"/>
      <c r="AI69" s="965"/>
      <c r="AJ69" s="965"/>
      <c r="AK69" s="965">
        <v>1</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240924</v>
      </c>
      <c r="R70" s="965"/>
      <c r="S70" s="965"/>
      <c r="T70" s="965"/>
      <c r="U70" s="965"/>
      <c r="V70" s="965">
        <v>229430</v>
      </c>
      <c r="W70" s="965"/>
      <c r="X70" s="965"/>
      <c r="Y70" s="965"/>
      <c r="Z70" s="965"/>
      <c r="AA70" s="965">
        <v>11494</v>
      </c>
      <c r="AB70" s="965"/>
      <c r="AC70" s="965"/>
      <c r="AD70" s="965"/>
      <c r="AE70" s="965"/>
      <c r="AF70" s="965">
        <v>11494</v>
      </c>
      <c r="AG70" s="965"/>
      <c r="AH70" s="965"/>
      <c r="AI70" s="965"/>
      <c r="AJ70" s="965"/>
      <c r="AK70" s="965">
        <v>2244</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1709</v>
      </c>
      <c r="R71" s="965"/>
      <c r="S71" s="965"/>
      <c r="T71" s="965"/>
      <c r="U71" s="965"/>
      <c r="V71" s="965">
        <v>1587</v>
      </c>
      <c r="W71" s="965"/>
      <c r="X71" s="965"/>
      <c r="Y71" s="965"/>
      <c r="Z71" s="965"/>
      <c r="AA71" s="965">
        <v>122</v>
      </c>
      <c r="AB71" s="965"/>
      <c r="AC71" s="965"/>
      <c r="AD71" s="965"/>
      <c r="AE71" s="965"/>
      <c r="AF71" s="965">
        <v>100</v>
      </c>
      <c r="AG71" s="965"/>
      <c r="AH71" s="965"/>
      <c r="AI71" s="965"/>
      <c r="AJ71" s="965"/>
      <c r="AK71" s="965"/>
      <c r="AL71" s="965"/>
      <c r="AM71" s="965"/>
      <c r="AN71" s="965"/>
      <c r="AO71" s="965"/>
      <c r="AP71" s="965">
        <v>282</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264</v>
      </c>
      <c r="R72" s="965"/>
      <c r="S72" s="965"/>
      <c r="T72" s="965"/>
      <c r="U72" s="965"/>
      <c r="V72" s="965">
        <v>240</v>
      </c>
      <c r="W72" s="965"/>
      <c r="X72" s="965"/>
      <c r="Y72" s="965"/>
      <c r="Z72" s="965"/>
      <c r="AA72" s="965">
        <v>24</v>
      </c>
      <c r="AB72" s="965"/>
      <c r="AC72" s="965"/>
      <c r="AD72" s="965"/>
      <c r="AE72" s="965"/>
      <c r="AF72" s="965">
        <v>24</v>
      </c>
      <c r="AG72" s="965"/>
      <c r="AH72" s="965"/>
      <c r="AI72" s="965"/>
      <c r="AJ72" s="965"/>
      <c r="AK72" s="965"/>
      <c r="AL72" s="965"/>
      <c r="AM72" s="965"/>
      <c r="AN72" s="965"/>
      <c r="AO72" s="965"/>
      <c r="AP72" s="965">
        <v>277</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11109</v>
      </c>
      <c r="R73" s="965"/>
      <c r="S73" s="965"/>
      <c r="T73" s="965"/>
      <c r="U73" s="965"/>
      <c r="V73" s="965">
        <v>10768</v>
      </c>
      <c r="W73" s="965"/>
      <c r="X73" s="965"/>
      <c r="Y73" s="965"/>
      <c r="Z73" s="965"/>
      <c r="AA73" s="965">
        <v>341</v>
      </c>
      <c r="AB73" s="965"/>
      <c r="AC73" s="965"/>
      <c r="AD73" s="965"/>
      <c r="AE73" s="965"/>
      <c r="AF73" s="965"/>
      <c r="AG73" s="965"/>
      <c r="AH73" s="965"/>
      <c r="AI73" s="965"/>
      <c r="AJ73" s="965"/>
      <c r="AK73" s="965">
        <v>2209</v>
      </c>
      <c r="AL73" s="965"/>
      <c r="AM73" s="965"/>
      <c r="AN73" s="965"/>
      <c r="AO73" s="965"/>
      <c r="AP73" s="965"/>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1420</v>
      </c>
      <c r="R74" s="965"/>
      <c r="S74" s="965"/>
      <c r="T74" s="965"/>
      <c r="U74" s="965"/>
      <c r="V74" s="965">
        <v>1419</v>
      </c>
      <c r="W74" s="965"/>
      <c r="X74" s="965"/>
      <c r="Y74" s="965"/>
      <c r="Z74" s="965"/>
      <c r="AA74" s="965">
        <v>1</v>
      </c>
      <c r="AB74" s="965"/>
      <c r="AC74" s="965"/>
      <c r="AD74" s="965"/>
      <c r="AE74" s="965"/>
      <c r="AF74" s="965"/>
      <c r="AG74" s="965"/>
      <c r="AH74" s="965"/>
      <c r="AI74" s="965"/>
      <c r="AJ74" s="965"/>
      <c r="AK74" s="965"/>
      <c r="AL74" s="965"/>
      <c r="AM74" s="965"/>
      <c r="AN74" s="965"/>
      <c r="AO74" s="965"/>
      <c r="AP74" s="965"/>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2">
        <v>2</v>
      </c>
      <c r="R75" s="973"/>
      <c r="S75" s="973"/>
      <c r="T75" s="973"/>
      <c r="U75" s="974"/>
      <c r="V75" s="975">
        <v>0</v>
      </c>
      <c r="W75" s="973"/>
      <c r="X75" s="973"/>
      <c r="Y75" s="973"/>
      <c r="Z75" s="974"/>
      <c r="AA75" s="975">
        <v>2</v>
      </c>
      <c r="AB75" s="973"/>
      <c r="AC75" s="973"/>
      <c r="AD75" s="973"/>
      <c r="AE75" s="974"/>
      <c r="AF75" s="975"/>
      <c r="AG75" s="973"/>
      <c r="AH75" s="973"/>
      <c r="AI75" s="973"/>
      <c r="AJ75" s="974"/>
      <c r="AK75" s="975"/>
      <c r="AL75" s="973"/>
      <c r="AM75" s="973"/>
      <c r="AN75" s="973"/>
      <c r="AO75" s="974"/>
      <c r="AP75" s="975"/>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2">
        <v>39</v>
      </c>
      <c r="R76" s="973"/>
      <c r="S76" s="973"/>
      <c r="T76" s="973"/>
      <c r="U76" s="974"/>
      <c r="V76" s="975">
        <v>38</v>
      </c>
      <c r="W76" s="973"/>
      <c r="X76" s="973"/>
      <c r="Y76" s="973"/>
      <c r="Z76" s="974"/>
      <c r="AA76" s="975">
        <v>1</v>
      </c>
      <c r="AB76" s="973"/>
      <c r="AC76" s="973"/>
      <c r="AD76" s="973"/>
      <c r="AE76" s="974"/>
      <c r="AF76" s="975"/>
      <c r="AG76" s="973"/>
      <c r="AH76" s="973"/>
      <c r="AI76" s="973"/>
      <c r="AJ76" s="974"/>
      <c r="AK76" s="975"/>
      <c r="AL76" s="973"/>
      <c r="AM76" s="973"/>
      <c r="AN76" s="973"/>
      <c r="AO76" s="974"/>
      <c r="AP76" s="975"/>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539</v>
      </c>
      <c r="C77" s="969"/>
      <c r="D77" s="969"/>
      <c r="E77" s="969"/>
      <c r="F77" s="969"/>
      <c r="G77" s="969"/>
      <c r="H77" s="969"/>
      <c r="I77" s="969"/>
      <c r="J77" s="969"/>
      <c r="K77" s="969"/>
      <c r="L77" s="969"/>
      <c r="M77" s="969"/>
      <c r="N77" s="969"/>
      <c r="O77" s="969"/>
      <c r="P77" s="970"/>
      <c r="Q77" s="972">
        <v>13</v>
      </c>
      <c r="R77" s="973"/>
      <c r="S77" s="973"/>
      <c r="T77" s="973"/>
      <c r="U77" s="974"/>
      <c r="V77" s="975">
        <v>12</v>
      </c>
      <c r="W77" s="973"/>
      <c r="X77" s="973"/>
      <c r="Y77" s="973"/>
      <c r="Z77" s="974"/>
      <c r="AA77" s="975">
        <v>1</v>
      </c>
      <c r="AB77" s="973"/>
      <c r="AC77" s="973"/>
      <c r="AD77" s="973"/>
      <c r="AE77" s="974"/>
      <c r="AF77" s="975"/>
      <c r="AG77" s="973"/>
      <c r="AH77" s="973"/>
      <c r="AI77" s="973"/>
      <c r="AJ77" s="974"/>
      <c r="AK77" s="975"/>
      <c r="AL77" s="973"/>
      <c r="AM77" s="973"/>
      <c r="AN77" s="973"/>
      <c r="AO77" s="974"/>
      <c r="AP77" s="975"/>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540</v>
      </c>
      <c r="C78" s="969"/>
      <c r="D78" s="969"/>
      <c r="E78" s="969"/>
      <c r="F78" s="969"/>
      <c r="G78" s="969"/>
      <c r="H78" s="969"/>
      <c r="I78" s="969"/>
      <c r="J78" s="969"/>
      <c r="K78" s="969"/>
      <c r="L78" s="969"/>
      <c r="M78" s="969"/>
      <c r="N78" s="969"/>
      <c r="O78" s="969"/>
      <c r="P78" s="970"/>
      <c r="Q78" s="971">
        <v>1164</v>
      </c>
      <c r="R78" s="965"/>
      <c r="S78" s="965"/>
      <c r="T78" s="965"/>
      <c r="U78" s="965"/>
      <c r="V78" s="965">
        <v>1077</v>
      </c>
      <c r="W78" s="965"/>
      <c r="X78" s="965"/>
      <c r="Y78" s="965"/>
      <c r="Z78" s="965"/>
      <c r="AA78" s="965">
        <v>87</v>
      </c>
      <c r="AB78" s="965"/>
      <c r="AC78" s="965"/>
      <c r="AD78" s="965"/>
      <c r="AE78" s="965"/>
      <c r="AF78" s="965">
        <v>87</v>
      </c>
      <c r="AG78" s="965"/>
      <c r="AH78" s="965"/>
      <c r="AI78" s="965"/>
      <c r="AJ78" s="965"/>
      <c r="AK78" s="965"/>
      <c r="AL78" s="965"/>
      <c r="AM78" s="965"/>
      <c r="AN78" s="965"/>
      <c r="AO78" s="965"/>
      <c r="AP78" s="965">
        <v>1186</v>
      </c>
      <c r="AQ78" s="965"/>
      <c r="AR78" s="965"/>
      <c r="AS78" s="965"/>
      <c r="AT78" s="965"/>
      <c r="AU78" s="965">
        <v>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549</v>
      </c>
      <c r="C79" s="969"/>
      <c r="D79" s="969"/>
      <c r="E79" s="969"/>
      <c r="F79" s="969"/>
      <c r="G79" s="969"/>
      <c r="H79" s="969"/>
      <c r="I79" s="969"/>
      <c r="J79" s="969"/>
      <c r="K79" s="969"/>
      <c r="L79" s="969"/>
      <c r="M79" s="969"/>
      <c r="N79" s="969"/>
      <c r="O79" s="969"/>
      <c r="P79" s="970"/>
      <c r="Q79" s="971">
        <v>69</v>
      </c>
      <c r="R79" s="965"/>
      <c r="S79" s="965"/>
      <c r="T79" s="965"/>
      <c r="U79" s="965"/>
      <c r="V79" s="965">
        <v>49</v>
      </c>
      <c r="W79" s="965"/>
      <c r="X79" s="965"/>
      <c r="Y79" s="965"/>
      <c r="Z79" s="965"/>
      <c r="AA79" s="965">
        <v>20</v>
      </c>
      <c r="AB79" s="965"/>
      <c r="AC79" s="965"/>
      <c r="AD79" s="965"/>
      <c r="AE79" s="965"/>
      <c r="AF79" s="965">
        <v>20</v>
      </c>
      <c r="AG79" s="965"/>
      <c r="AH79" s="965"/>
      <c r="AI79" s="965"/>
      <c r="AJ79" s="965"/>
      <c r="AK79" s="965"/>
      <c r="AL79" s="965"/>
      <c r="AM79" s="965"/>
      <c r="AN79" s="965"/>
      <c r="AO79" s="965"/>
      <c r="AP79" s="965"/>
      <c r="AQ79" s="965"/>
      <c r="AR79" s="965"/>
      <c r="AS79" s="965"/>
      <c r="AT79" s="965"/>
      <c r="AU79" s="965">
        <v>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541</v>
      </c>
      <c r="C80" s="969"/>
      <c r="D80" s="969"/>
      <c r="E80" s="969"/>
      <c r="F80" s="969"/>
      <c r="G80" s="969"/>
      <c r="H80" s="969"/>
      <c r="I80" s="969"/>
      <c r="J80" s="969"/>
      <c r="K80" s="969"/>
      <c r="L80" s="969"/>
      <c r="M80" s="969"/>
      <c r="N80" s="969"/>
      <c r="O80" s="969"/>
      <c r="P80" s="970"/>
      <c r="Q80" s="971">
        <v>3835</v>
      </c>
      <c r="R80" s="965"/>
      <c r="S80" s="965"/>
      <c r="T80" s="965"/>
      <c r="U80" s="965"/>
      <c r="V80" s="965">
        <v>3854</v>
      </c>
      <c r="W80" s="965"/>
      <c r="X80" s="965"/>
      <c r="Y80" s="965"/>
      <c r="Z80" s="965"/>
      <c r="AA80" s="965">
        <v>-19</v>
      </c>
      <c r="AB80" s="965"/>
      <c r="AC80" s="965"/>
      <c r="AD80" s="965"/>
      <c r="AE80" s="965"/>
      <c r="AF80" s="965">
        <v>-233</v>
      </c>
      <c r="AG80" s="965"/>
      <c r="AH80" s="965"/>
      <c r="AI80" s="965"/>
      <c r="AJ80" s="965"/>
      <c r="AK80" s="965">
        <v>453</v>
      </c>
      <c r="AL80" s="965"/>
      <c r="AM80" s="965"/>
      <c r="AN80" s="965"/>
      <c r="AO80" s="965"/>
      <c r="AP80" s="965">
        <v>1766</v>
      </c>
      <c r="AQ80" s="965"/>
      <c r="AR80" s="965"/>
      <c r="AS80" s="965"/>
      <c r="AT80" s="965"/>
      <c r="AU80" s="965">
        <v>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550</v>
      </c>
      <c r="C81" s="969"/>
      <c r="D81" s="969"/>
      <c r="E81" s="969"/>
      <c r="F81" s="969"/>
      <c r="G81" s="969"/>
      <c r="H81" s="969"/>
      <c r="I81" s="969"/>
      <c r="J81" s="969"/>
      <c r="K81" s="969"/>
      <c r="L81" s="969"/>
      <c r="M81" s="969"/>
      <c r="N81" s="969"/>
      <c r="O81" s="969"/>
      <c r="P81" s="970"/>
      <c r="Q81" s="971">
        <v>376</v>
      </c>
      <c r="R81" s="965"/>
      <c r="S81" s="965"/>
      <c r="T81" s="965"/>
      <c r="U81" s="965"/>
      <c r="V81" s="965">
        <v>289</v>
      </c>
      <c r="W81" s="965"/>
      <c r="X81" s="965"/>
      <c r="Y81" s="965"/>
      <c r="Z81" s="965"/>
      <c r="AA81" s="965">
        <v>87</v>
      </c>
      <c r="AB81" s="965"/>
      <c r="AC81" s="965"/>
      <c r="AD81" s="965"/>
      <c r="AE81" s="965"/>
      <c r="AF81" s="965">
        <v>87</v>
      </c>
      <c r="AG81" s="965"/>
      <c r="AH81" s="965"/>
      <c r="AI81" s="965"/>
      <c r="AJ81" s="965"/>
      <c r="AK81" s="965">
        <v>0</v>
      </c>
      <c r="AL81" s="965"/>
      <c r="AM81" s="965"/>
      <c r="AN81" s="965"/>
      <c r="AO81" s="965"/>
      <c r="AP81" s="965">
        <v>0</v>
      </c>
      <c r="AQ81" s="965"/>
      <c r="AR81" s="965"/>
      <c r="AS81" s="965"/>
      <c r="AT81" s="965"/>
      <c r="AU81" s="965">
        <v>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13869</v>
      </c>
      <c r="AG88" s="953"/>
      <c r="AH88" s="953"/>
      <c r="AI88" s="953"/>
      <c r="AJ88" s="953"/>
      <c r="AK88" s="957"/>
      <c r="AL88" s="957"/>
      <c r="AM88" s="957"/>
      <c r="AN88" s="957"/>
      <c r="AO88" s="957"/>
      <c r="AP88" s="953">
        <v>6742</v>
      </c>
      <c r="AQ88" s="953"/>
      <c r="AR88" s="953"/>
      <c r="AS88" s="953"/>
      <c r="AT88" s="953"/>
      <c r="AU88" s="953">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307</v>
      </c>
      <c r="CS102" s="945"/>
      <c r="CT102" s="945"/>
      <c r="CU102" s="945"/>
      <c r="CV102" s="946"/>
      <c r="CW102" s="944" t="s">
        <v>548</v>
      </c>
      <c r="CX102" s="945"/>
      <c r="CY102" s="945"/>
      <c r="CZ102" s="945"/>
      <c r="DA102" s="946"/>
      <c r="DB102" s="944">
        <v>1130</v>
      </c>
      <c r="DC102" s="945"/>
      <c r="DD102" s="945"/>
      <c r="DE102" s="945"/>
      <c r="DF102" s="946"/>
      <c r="DG102" s="944" t="s">
        <v>547</v>
      </c>
      <c r="DH102" s="945"/>
      <c r="DI102" s="945"/>
      <c r="DJ102" s="945"/>
      <c r="DK102" s="946"/>
      <c r="DL102" s="944" t="s">
        <v>547</v>
      </c>
      <c r="DM102" s="945"/>
      <c r="DN102" s="945"/>
      <c r="DO102" s="945"/>
      <c r="DP102" s="946"/>
      <c r="DQ102" s="944" t="s">
        <v>547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1497806</v>
      </c>
      <c r="AB110" s="871"/>
      <c r="AC110" s="871"/>
      <c r="AD110" s="871"/>
      <c r="AE110" s="872"/>
      <c r="AF110" s="873">
        <v>1398068</v>
      </c>
      <c r="AG110" s="871"/>
      <c r="AH110" s="871"/>
      <c r="AI110" s="871"/>
      <c r="AJ110" s="872"/>
      <c r="AK110" s="873">
        <v>1379175</v>
      </c>
      <c r="AL110" s="871"/>
      <c r="AM110" s="871"/>
      <c r="AN110" s="871"/>
      <c r="AO110" s="872"/>
      <c r="AP110" s="874">
        <v>17.600000000000001</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13815394</v>
      </c>
      <c r="BR110" s="798"/>
      <c r="BS110" s="798"/>
      <c r="BT110" s="798"/>
      <c r="BU110" s="798"/>
      <c r="BV110" s="798">
        <v>13780589</v>
      </c>
      <c r="BW110" s="798"/>
      <c r="BX110" s="798"/>
      <c r="BY110" s="798"/>
      <c r="BZ110" s="798"/>
      <c r="CA110" s="798">
        <v>14172936</v>
      </c>
      <c r="CB110" s="798"/>
      <c r="CC110" s="798"/>
      <c r="CD110" s="798"/>
      <c r="CE110" s="798"/>
      <c r="CF110" s="859">
        <v>181.1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7769123</v>
      </c>
      <c r="BR111" s="769"/>
      <c r="BS111" s="769"/>
      <c r="BT111" s="769"/>
      <c r="BU111" s="769"/>
      <c r="BV111" s="769">
        <v>6725567</v>
      </c>
      <c r="BW111" s="769"/>
      <c r="BX111" s="769"/>
      <c r="BY111" s="769"/>
      <c r="BZ111" s="769"/>
      <c r="CA111" s="769">
        <v>6042313</v>
      </c>
      <c r="CB111" s="769"/>
      <c r="CC111" s="769"/>
      <c r="CD111" s="769"/>
      <c r="CE111" s="769"/>
      <c r="CF111" s="846">
        <v>77.2</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8236612</v>
      </c>
      <c r="BR112" s="769"/>
      <c r="BS112" s="769"/>
      <c r="BT112" s="769"/>
      <c r="BU112" s="769"/>
      <c r="BV112" s="769">
        <v>7594583</v>
      </c>
      <c r="BW112" s="769"/>
      <c r="BX112" s="769"/>
      <c r="BY112" s="769"/>
      <c r="BZ112" s="769"/>
      <c r="CA112" s="769">
        <v>7015403</v>
      </c>
      <c r="CB112" s="769"/>
      <c r="CC112" s="769"/>
      <c r="CD112" s="769"/>
      <c r="CE112" s="769"/>
      <c r="CF112" s="846">
        <v>89.7</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446643</v>
      </c>
      <c r="AB113" s="907"/>
      <c r="AC113" s="907"/>
      <c r="AD113" s="907"/>
      <c r="AE113" s="908"/>
      <c r="AF113" s="909">
        <v>482195</v>
      </c>
      <c r="AG113" s="907"/>
      <c r="AH113" s="907"/>
      <c r="AI113" s="907"/>
      <c r="AJ113" s="908"/>
      <c r="AK113" s="909">
        <v>483980</v>
      </c>
      <c r="AL113" s="907"/>
      <c r="AM113" s="907"/>
      <c r="AN113" s="907"/>
      <c r="AO113" s="908"/>
      <c r="AP113" s="910">
        <v>6.2</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1824278</v>
      </c>
      <c r="BR113" s="769"/>
      <c r="BS113" s="769"/>
      <c r="BT113" s="769"/>
      <c r="BU113" s="769"/>
      <c r="BV113" s="769">
        <v>2169792</v>
      </c>
      <c r="BW113" s="769"/>
      <c r="BX113" s="769"/>
      <c r="BY113" s="769"/>
      <c r="BZ113" s="769"/>
      <c r="CA113" s="769">
        <v>2180789</v>
      </c>
      <c r="CB113" s="769"/>
      <c r="CC113" s="769"/>
      <c r="CD113" s="769"/>
      <c r="CE113" s="769"/>
      <c r="CF113" s="846">
        <v>27.9</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357451</v>
      </c>
      <c r="AB114" s="782"/>
      <c r="AC114" s="782"/>
      <c r="AD114" s="782"/>
      <c r="AE114" s="783"/>
      <c r="AF114" s="784">
        <v>323663</v>
      </c>
      <c r="AG114" s="782"/>
      <c r="AH114" s="782"/>
      <c r="AI114" s="782"/>
      <c r="AJ114" s="783"/>
      <c r="AK114" s="784">
        <v>288965</v>
      </c>
      <c r="AL114" s="782"/>
      <c r="AM114" s="782"/>
      <c r="AN114" s="782"/>
      <c r="AO114" s="783"/>
      <c r="AP114" s="752">
        <v>3.7</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2964128</v>
      </c>
      <c r="BR114" s="769"/>
      <c r="BS114" s="769"/>
      <c r="BT114" s="769"/>
      <c r="BU114" s="769"/>
      <c r="BV114" s="769">
        <v>2574590</v>
      </c>
      <c r="BW114" s="769"/>
      <c r="BX114" s="769"/>
      <c r="BY114" s="769"/>
      <c r="BZ114" s="769"/>
      <c r="CA114" s="769">
        <v>2418037</v>
      </c>
      <c r="CB114" s="769"/>
      <c r="CC114" s="769"/>
      <c r="CD114" s="769"/>
      <c r="CE114" s="769"/>
      <c r="CF114" s="846">
        <v>30.9</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375326</v>
      </c>
      <c r="AB115" s="907"/>
      <c r="AC115" s="907"/>
      <c r="AD115" s="907"/>
      <c r="AE115" s="908"/>
      <c r="AF115" s="909">
        <v>417898</v>
      </c>
      <c r="AG115" s="907"/>
      <c r="AH115" s="907"/>
      <c r="AI115" s="907"/>
      <c r="AJ115" s="908"/>
      <c r="AK115" s="909">
        <v>248226</v>
      </c>
      <c r="AL115" s="907"/>
      <c r="AM115" s="907"/>
      <c r="AN115" s="907"/>
      <c r="AO115" s="908"/>
      <c r="AP115" s="910">
        <v>3.2</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313477</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2677226</v>
      </c>
      <c r="AB117" s="893"/>
      <c r="AC117" s="893"/>
      <c r="AD117" s="893"/>
      <c r="AE117" s="894"/>
      <c r="AF117" s="896">
        <v>2621824</v>
      </c>
      <c r="AG117" s="893"/>
      <c r="AH117" s="893"/>
      <c r="AI117" s="893"/>
      <c r="AJ117" s="894"/>
      <c r="AK117" s="896">
        <v>2400346</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v>272062</v>
      </c>
      <c r="BR117" s="856"/>
      <c r="BS117" s="856"/>
      <c r="BT117" s="856"/>
      <c r="BU117" s="856"/>
      <c r="BV117" s="856">
        <v>112616</v>
      </c>
      <c r="BW117" s="856"/>
      <c r="BX117" s="856"/>
      <c r="BY117" s="856"/>
      <c r="BZ117" s="856"/>
      <c r="CA117" s="856">
        <v>100628</v>
      </c>
      <c r="CB117" s="856"/>
      <c r="CC117" s="856"/>
      <c r="CD117" s="856"/>
      <c r="CE117" s="856"/>
      <c r="CF117" s="846">
        <v>1.3</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34881597</v>
      </c>
      <c r="BR118" s="856"/>
      <c r="BS118" s="856"/>
      <c r="BT118" s="856"/>
      <c r="BU118" s="856"/>
      <c r="BV118" s="856">
        <v>32957737</v>
      </c>
      <c r="BW118" s="856"/>
      <c r="BX118" s="856"/>
      <c r="BY118" s="856"/>
      <c r="BZ118" s="856"/>
      <c r="CA118" s="856">
        <v>31930106</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7086528</v>
      </c>
      <c r="BR119" s="798"/>
      <c r="BS119" s="798"/>
      <c r="BT119" s="798"/>
      <c r="BU119" s="798"/>
      <c r="BV119" s="798">
        <v>9984243</v>
      </c>
      <c r="BW119" s="798"/>
      <c r="BX119" s="798"/>
      <c r="BY119" s="798"/>
      <c r="BZ119" s="798"/>
      <c r="CA119" s="798">
        <v>11108142</v>
      </c>
      <c r="CB119" s="798"/>
      <c r="CC119" s="798"/>
      <c r="CD119" s="798"/>
      <c r="CE119" s="798"/>
      <c r="CF119" s="859">
        <v>142</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7455646</v>
      </c>
      <c r="DH119" s="715"/>
      <c r="DI119" s="715"/>
      <c r="DJ119" s="715"/>
      <c r="DK119" s="716"/>
      <c r="DL119" s="717">
        <v>6725567</v>
      </c>
      <c r="DM119" s="715"/>
      <c r="DN119" s="715"/>
      <c r="DO119" s="715"/>
      <c r="DP119" s="716"/>
      <c r="DQ119" s="717">
        <v>6042313</v>
      </c>
      <c r="DR119" s="715"/>
      <c r="DS119" s="715"/>
      <c r="DT119" s="715"/>
      <c r="DU119" s="716"/>
      <c r="DV119" s="805">
        <v>77.2</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460710</v>
      </c>
      <c r="BR120" s="769"/>
      <c r="BS120" s="769"/>
      <c r="BT120" s="769"/>
      <c r="BU120" s="769"/>
      <c r="BV120" s="769">
        <v>552106</v>
      </c>
      <c r="BW120" s="769"/>
      <c r="BX120" s="769"/>
      <c r="BY120" s="769"/>
      <c r="BZ120" s="769"/>
      <c r="CA120" s="769">
        <v>644074</v>
      </c>
      <c r="CB120" s="769"/>
      <c r="CC120" s="769"/>
      <c r="CD120" s="769"/>
      <c r="CE120" s="769"/>
      <c r="CF120" s="846">
        <v>8.1999999999999993</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7818643</v>
      </c>
      <c r="DH120" s="798"/>
      <c r="DI120" s="798"/>
      <c r="DJ120" s="798"/>
      <c r="DK120" s="798"/>
      <c r="DL120" s="798">
        <v>7240477</v>
      </c>
      <c r="DM120" s="798"/>
      <c r="DN120" s="798"/>
      <c r="DO120" s="798"/>
      <c r="DP120" s="798"/>
      <c r="DQ120" s="798">
        <v>6692081</v>
      </c>
      <c r="DR120" s="798"/>
      <c r="DS120" s="798"/>
      <c r="DT120" s="798"/>
      <c r="DU120" s="798"/>
      <c r="DV120" s="799">
        <v>85.5</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16967774</v>
      </c>
      <c r="BR121" s="856"/>
      <c r="BS121" s="856"/>
      <c r="BT121" s="856"/>
      <c r="BU121" s="856"/>
      <c r="BV121" s="856">
        <v>14232477</v>
      </c>
      <c r="BW121" s="856"/>
      <c r="BX121" s="856"/>
      <c r="BY121" s="856"/>
      <c r="BZ121" s="856"/>
      <c r="CA121" s="856">
        <v>16853268</v>
      </c>
      <c r="CB121" s="856"/>
      <c r="CC121" s="856"/>
      <c r="CD121" s="856"/>
      <c r="CE121" s="856"/>
      <c r="CF121" s="857">
        <v>215.4</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417969</v>
      </c>
      <c r="DH121" s="769"/>
      <c r="DI121" s="769"/>
      <c r="DJ121" s="769"/>
      <c r="DK121" s="769"/>
      <c r="DL121" s="769">
        <v>354106</v>
      </c>
      <c r="DM121" s="769"/>
      <c r="DN121" s="769"/>
      <c r="DO121" s="769"/>
      <c r="DP121" s="769"/>
      <c r="DQ121" s="769">
        <v>323322</v>
      </c>
      <c r="DR121" s="769"/>
      <c r="DS121" s="769"/>
      <c r="DT121" s="769"/>
      <c r="DU121" s="769"/>
      <c r="DV121" s="821">
        <v>4.0999999999999996</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24515012</v>
      </c>
      <c r="BR122" s="838"/>
      <c r="BS122" s="838"/>
      <c r="BT122" s="838"/>
      <c r="BU122" s="838"/>
      <c r="BV122" s="838">
        <v>24768826</v>
      </c>
      <c r="BW122" s="838"/>
      <c r="BX122" s="838"/>
      <c r="BY122" s="838"/>
      <c r="BZ122" s="838"/>
      <c r="CA122" s="838">
        <v>28605484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133.6</v>
      </c>
      <c r="BR123" s="830"/>
      <c r="BS123" s="830"/>
      <c r="BT123" s="830"/>
      <c r="BU123" s="830"/>
      <c r="BV123" s="830">
        <v>104.9</v>
      </c>
      <c r="BW123" s="830"/>
      <c r="BX123" s="830"/>
      <c r="BY123" s="830"/>
      <c r="BZ123" s="830"/>
      <c r="CA123" s="830">
        <v>42.4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326981</v>
      </c>
      <c r="AB126" s="782"/>
      <c r="AC126" s="782"/>
      <c r="AD126" s="782"/>
      <c r="AE126" s="783"/>
      <c r="AF126" s="784">
        <v>373981</v>
      </c>
      <c r="AG126" s="782"/>
      <c r="AH126" s="782"/>
      <c r="AI126" s="782"/>
      <c r="AJ126" s="783"/>
      <c r="AK126" s="784">
        <v>208515</v>
      </c>
      <c r="AL126" s="782"/>
      <c r="AM126" s="782"/>
      <c r="AN126" s="782"/>
      <c r="AO126" s="783"/>
      <c r="AP126" s="752">
        <v>2.7</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48345</v>
      </c>
      <c r="AB127" s="782"/>
      <c r="AC127" s="782"/>
      <c r="AD127" s="782"/>
      <c r="AE127" s="783"/>
      <c r="AF127" s="784">
        <v>43917</v>
      </c>
      <c r="AG127" s="782"/>
      <c r="AH127" s="782"/>
      <c r="AI127" s="782"/>
      <c r="AJ127" s="783"/>
      <c r="AK127" s="784">
        <v>39711</v>
      </c>
      <c r="AL127" s="782"/>
      <c r="AM127" s="782"/>
      <c r="AN127" s="782"/>
      <c r="AO127" s="783"/>
      <c r="AP127" s="752">
        <v>0.5</v>
      </c>
      <c r="AQ127" s="753"/>
      <c r="AR127" s="753"/>
      <c r="AS127" s="753"/>
      <c r="AT127" s="754"/>
      <c r="AU127" s="233"/>
      <c r="AV127" s="233"/>
      <c r="AW127" s="233"/>
      <c r="AX127" s="755" t="s">
        <v>448</v>
      </c>
      <c r="AY127" s="756"/>
      <c r="AZ127" s="756"/>
      <c r="BA127" s="756"/>
      <c r="BB127" s="756"/>
      <c r="BC127" s="756"/>
      <c r="BD127" s="756"/>
      <c r="BE127" s="757"/>
      <c r="BF127" s="758" t="s">
        <v>112</v>
      </c>
      <c r="BG127" s="759"/>
      <c r="BH127" s="759"/>
      <c r="BI127" s="759"/>
      <c r="BJ127" s="759"/>
      <c r="BK127" s="759"/>
      <c r="BL127" s="760"/>
      <c r="BM127" s="758">
        <v>13.48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62088</v>
      </c>
      <c r="AB128" s="722"/>
      <c r="AC128" s="722"/>
      <c r="AD128" s="722"/>
      <c r="AE128" s="723"/>
      <c r="AF128" s="724">
        <v>56562</v>
      </c>
      <c r="AG128" s="722"/>
      <c r="AH128" s="722"/>
      <c r="AI128" s="722"/>
      <c r="AJ128" s="723"/>
      <c r="AK128" s="724">
        <v>29464</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112</v>
      </c>
      <c r="BG128" s="789"/>
      <c r="BH128" s="789"/>
      <c r="BI128" s="789"/>
      <c r="BJ128" s="789"/>
      <c r="BK128" s="789"/>
      <c r="BL128" s="790"/>
      <c r="BM128" s="788">
        <v>18.48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9117489</v>
      </c>
      <c r="AB129" s="782"/>
      <c r="AC129" s="782"/>
      <c r="AD129" s="782"/>
      <c r="AE129" s="783"/>
      <c r="AF129" s="784">
        <v>9162761</v>
      </c>
      <c r="AG129" s="782"/>
      <c r="AH129" s="782"/>
      <c r="AI129" s="782"/>
      <c r="AJ129" s="783"/>
      <c r="AK129" s="784">
        <v>9189942</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14.8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1362061</v>
      </c>
      <c r="AB130" s="782"/>
      <c r="AC130" s="782"/>
      <c r="AD130" s="782"/>
      <c r="AE130" s="783"/>
      <c r="AF130" s="784">
        <v>1360540</v>
      </c>
      <c r="AG130" s="782"/>
      <c r="AH130" s="782"/>
      <c r="AI130" s="782"/>
      <c r="AJ130" s="783"/>
      <c r="AK130" s="784">
        <v>1365638</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42.4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7755428</v>
      </c>
      <c r="AB131" s="715"/>
      <c r="AC131" s="715"/>
      <c r="AD131" s="715"/>
      <c r="AE131" s="716"/>
      <c r="AF131" s="717">
        <v>7802221</v>
      </c>
      <c r="AG131" s="715"/>
      <c r="AH131" s="715"/>
      <c r="AI131" s="715"/>
      <c r="AJ131" s="716"/>
      <c r="AK131" s="717">
        <v>7824304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16.157419040000001</v>
      </c>
      <c r="AB132" s="738"/>
      <c r="AC132" s="738"/>
      <c r="AD132" s="738"/>
      <c r="AE132" s="739"/>
      <c r="AF132" s="740">
        <v>15.440757189999999</v>
      </c>
      <c r="AG132" s="738"/>
      <c r="AH132" s="738"/>
      <c r="AI132" s="738"/>
      <c r="AJ132" s="739"/>
      <c r="AK132" s="740">
        <v>12.847711439999999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17.7</v>
      </c>
      <c r="AB133" s="747"/>
      <c r="AC133" s="747"/>
      <c r="AD133" s="747"/>
      <c r="AE133" s="748"/>
      <c r="AF133" s="746">
        <v>16.600000000000001</v>
      </c>
      <c r="AG133" s="747"/>
      <c r="AH133" s="747"/>
      <c r="AI133" s="747"/>
      <c r="AJ133" s="748"/>
      <c r="AK133" s="746">
        <v>14.8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6" zoomScaleNormal="85" zoomScaleSheetLayoutView="55" workbookViewId="0">
      <selection activeCell="AC51" sqref="AC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2728693</v>
      </c>
      <c r="L9" s="264">
        <v>75389</v>
      </c>
      <c r="M9" s="265">
        <v>79749</v>
      </c>
      <c r="N9" s="266">
        <v>-5.5</v>
      </c>
    </row>
    <row r="10" spans="1:16">
      <c r="A10" s="248"/>
      <c r="B10" s="244"/>
      <c r="C10" s="244"/>
      <c r="D10" s="244"/>
      <c r="E10" s="244"/>
      <c r="F10" s="244"/>
      <c r="G10" s="1131" t="s">
        <v>470</v>
      </c>
      <c r="H10" s="1132"/>
      <c r="I10" s="1132"/>
      <c r="J10" s="1133"/>
      <c r="K10" s="267">
        <v>347938</v>
      </c>
      <c r="L10" s="268">
        <v>9613</v>
      </c>
      <c r="M10" s="269">
        <v>6217</v>
      </c>
      <c r="N10" s="270">
        <v>54.6</v>
      </c>
    </row>
    <row r="11" spans="1:16" ht="13.5" customHeight="1">
      <c r="A11" s="248"/>
      <c r="B11" s="244"/>
      <c r="C11" s="244"/>
      <c r="D11" s="244"/>
      <c r="E11" s="244"/>
      <c r="F11" s="244"/>
      <c r="G11" s="1131" t="s">
        <v>471</v>
      </c>
      <c r="H11" s="1132"/>
      <c r="I11" s="1132"/>
      <c r="J11" s="1133"/>
      <c r="K11" s="267">
        <v>434809</v>
      </c>
      <c r="L11" s="268">
        <v>12013</v>
      </c>
      <c r="M11" s="269">
        <v>8019</v>
      </c>
      <c r="N11" s="270">
        <v>49.8</v>
      </c>
    </row>
    <row r="12" spans="1:16" ht="13.5" customHeight="1">
      <c r="A12" s="248"/>
      <c r="B12" s="244"/>
      <c r="C12" s="244"/>
      <c r="D12" s="244"/>
      <c r="E12" s="244"/>
      <c r="F12" s="244"/>
      <c r="G12" s="1131" t="s">
        <v>472</v>
      </c>
      <c r="H12" s="1132"/>
      <c r="I12" s="1132"/>
      <c r="J12" s="1133"/>
      <c r="K12" s="267">
        <v>49439</v>
      </c>
      <c r="L12" s="268">
        <v>1366</v>
      </c>
      <c r="M12" s="269">
        <v>1353</v>
      </c>
      <c r="N12" s="270">
        <v>1</v>
      </c>
    </row>
    <row r="13" spans="1:16" ht="13.5" customHeight="1">
      <c r="A13" s="248"/>
      <c r="B13" s="244"/>
      <c r="C13" s="244"/>
      <c r="D13" s="244"/>
      <c r="E13" s="244"/>
      <c r="F13" s="244"/>
      <c r="G13" s="1131" t="s">
        <v>473</v>
      </c>
      <c r="H13" s="1132"/>
      <c r="I13" s="1132"/>
      <c r="J13" s="1133"/>
      <c r="K13" s="267" t="s">
        <v>474</v>
      </c>
      <c r="L13" s="268" t="s">
        <v>474</v>
      </c>
      <c r="M13" s="269" t="s">
        <v>474</v>
      </c>
      <c r="N13" s="270" t="s">
        <v>474</v>
      </c>
    </row>
    <row r="14" spans="1:16" ht="13.5" customHeight="1">
      <c r="A14" s="248"/>
      <c r="B14" s="244"/>
      <c r="C14" s="244"/>
      <c r="D14" s="244"/>
      <c r="E14" s="244"/>
      <c r="F14" s="244"/>
      <c r="G14" s="1131" t="s">
        <v>475</v>
      </c>
      <c r="H14" s="1132"/>
      <c r="I14" s="1132"/>
      <c r="J14" s="1133"/>
      <c r="K14" s="267">
        <v>52773</v>
      </c>
      <c r="L14" s="268">
        <v>1458</v>
      </c>
      <c r="M14" s="269">
        <v>3282</v>
      </c>
      <c r="N14" s="270">
        <v>-55.6</v>
      </c>
    </row>
    <row r="15" spans="1:16" ht="13.5" customHeight="1">
      <c r="A15" s="248"/>
      <c r="B15" s="244"/>
      <c r="C15" s="244"/>
      <c r="D15" s="244"/>
      <c r="E15" s="244"/>
      <c r="F15" s="244"/>
      <c r="G15" s="1131" t="s">
        <v>476</v>
      </c>
      <c r="H15" s="1132"/>
      <c r="I15" s="1132"/>
      <c r="J15" s="1133"/>
      <c r="K15" s="267">
        <v>34004</v>
      </c>
      <c r="L15" s="268">
        <v>939</v>
      </c>
      <c r="M15" s="269">
        <v>1832</v>
      </c>
      <c r="N15" s="270">
        <v>-48.7</v>
      </c>
    </row>
    <row r="16" spans="1:16">
      <c r="A16" s="248"/>
      <c r="B16" s="244"/>
      <c r="C16" s="244"/>
      <c r="D16" s="244"/>
      <c r="E16" s="244"/>
      <c r="F16" s="244"/>
      <c r="G16" s="1134" t="s">
        <v>477</v>
      </c>
      <c r="H16" s="1135"/>
      <c r="I16" s="1135"/>
      <c r="J16" s="1136"/>
      <c r="K16" s="268">
        <v>-443153</v>
      </c>
      <c r="L16" s="268">
        <v>-12243</v>
      </c>
      <c r="M16" s="269">
        <v>-9558</v>
      </c>
      <c r="N16" s="270">
        <v>28.1</v>
      </c>
    </row>
    <row r="17" spans="1:16">
      <c r="A17" s="248"/>
      <c r="B17" s="244"/>
      <c r="C17" s="244"/>
      <c r="D17" s="244"/>
      <c r="E17" s="244"/>
      <c r="F17" s="244"/>
      <c r="G17" s="1134" t="s">
        <v>170</v>
      </c>
      <c r="H17" s="1135"/>
      <c r="I17" s="1135"/>
      <c r="J17" s="1136"/>
      <c r="K17" s="268">
        <v>3204503</v>
      </c>
      <c r="L17" s="268">
        <v>88534</v>
      </c>
      <c r="M17" s="269">
        <v>90893</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7.74</v>
      </c>
      <c r="L21" s="281">
        <v>9.06</v>
      </c>
      <c r="M21" s="282">
        <v>-1.32</v>
      </c>
      <c r="N21" s="249"/>
      <c r="O21" s="283"/>
      <c r="P21" s="279"/>
    </row>
    <row r="22" spans="1:16" s="284" customFormat="1">
      <c r="A22" s="279"/>
      <c r="B22" s="249"/>
      <c r="C22" s="249"/>
      <c r="D22" s="249"/>
      <c r="E22" s="249"/>
      <c r="F22" s="249"/>
      <c r="G22" s="1128" t="s">
        <v>483</v>
      </c>
      <c r="H22" s="1129"/>
      <c r="I22" s="1129"/>
      <c r="J22" s="1130"/>
      <c r="K22" s="285">
        <v>101.3</v>
      </c>
      <c r="L22" s="286">
        <v>96.9</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1379175</v>
      </c>
      <c r="L32" s="294">
        <v>38104</v>
      </c>
      <c r="M32" s="295">
        <v>60211</v>
      </c>
      <c r="N32" s="296">
        <v>-36.700000000000003</v>
      </c>
    </row>
    <row r="33" spans="1:16" ht="13.5" customHeight="1">
      <c r="A33" s="248"/>
      <c r="B33" s="244"/>
      <c r="C33" s="244"/>
      <c r="D33" s="244"/>
      <c r="E33" s="244"/>
      <c r="F33" s="244"/>
      <c r="G33" s="1119" t="s">
        <v>488</v>
      </c>
      <c r="H33" s="1120"/>
      <c r="I33" s="1120"/>
      <c r="J33" s="1121"/>
      <c r="K33" s="294" t="s">
        <v>474</v>
      </c>
      <c r="L33" s="294" t="s">
        <v>474</v>
      </c>
      <c r="M33" s="295" t="s">
        <v>474</v>
      </c>
      <c r="N33" s="296" t="s">
        <v>474</v>
      </c>
    </row>
    <row r="34" spans="1:16" ht="27" customHeight="1">
      <c r="A34" s="248"/>
      <c r="B34" s="244"/>
      <c r="C34" s="244"/>
      <c r="D34" s="244"/>
      <c r="E34" s="244"/>
      <c r="F34" s="244"/>
      <c r="G34" s="1119" t="s">
        <v>489</v>
      </c>
      <c r="H34" s="1120"/>
      <c r="I34" s="1120"/>
      <c r="J34" s="1121"/>
      <c r="K34" s="294" t="s">
        <v>474</v>
      </c>
      <c r="L34" s="294" t="s">
        <v>474</v>
      </c>
      <c r="M34" s="295">
        <v>12</v>
      </c>
      <c r="N34" s="296" t="s">
        <v>474</v>
      </c>
    </row>
    <row r="35" spans="1:16" ht="27" customHeight="1">
      <c r="A35" s="248"/>
      <c r="B35" s="244"/>
      <c r="C35" s="244"/>
      <c r="D35" s="244"/>
      <c r="E35" s="244"/>
      <c r="F35" s="244"/>
      <c r="G35" s="1119" t="s">
        <v>490</v>
      </c>
      <c r="H35" s="1120"/>
      <c r="I35" s="1120"/>
      <c r="J35" s="1121"/>
      <c r="K35" s="294">
        <v>483980</v>
      </c>
      <c r="L35" s="294">
        <v>13371</v>
      </c>
      <c r="M35" s="295">
        <v>18343</v>
      </c>
      <c r="N35" s="296">
        <v>-27.1</v>
      </c>
    </row>
    <row r="36" spans="1:16" ht="27" customHeight="1">
      <c r="A36" s="248"/>
      <c r="B36" s="244"/>
      <c r="C36" s="244"/>
      <c r="D36" s="244"/>
      <c r="E36" s="244"/>
      <c r="F36" s="244"/>
      <c r="G36" s="1119" t="s">
        <v>491</v>
      </c>
      <c r="H36" s="1120"/>
      <c r="I36" s="1120"/>
      <c r="J36" s="1121"/>
      <c r="K36" s="294">
        <v>288965</v>
      </c>
      <c r="L36" s="294">
        <v>7984</v>
      </c>
      <c r="M36" s="295">
        <v>3415</v>
      </c>
      <c r="N36" s="296">
        <v>133.80000000000001</v>
      </c>
    </row>
    <row r="37" spans="1:16" ht="13.5" customHeight="1">
      <c r="A37" s="248"/>
      <c r="B37" s="244"/>
      <c r="C37" s="244"/>
      <c r="D37" s="244"/>
      <c r="E37" s="244"/>
      <c r="F37" s="244"/>
      <c r="G37" s="1119" t="s">
        <v>492</v>
      </c>
      <c r="H37" s="1120"/>
      <c r="I37" s="1120"/>
      <c r="J37" s="1121"/>
      <c r="K37" s="294">
        <v>248226</v>
      </c>
      <c r="L37" s="294">
        <v>6858</v>
      </c>
      <c r="M37" s="295">
        <v>2186</v>
      </c>
      <c r="N37" s="296">
        <v>213.7</v>
      </c>
    </row>
    <row r="38" spans="1:16" ht="27" customHeight="1">
      <c r="A38" s="248"/>
      <c r="B38" s="244"/>
      <c r="C38" s="244"/>
      <c r="D38" s="244"/>
      <c r="E38" s="244"/>
      <c r="F38" s="244"/>
      <c r="G38" s="1122" t="s">
        <v>493</v>
      </c>
      <c r="H38" s="1123"/>
      <c r="I38" s="1123"/>
      <c r="J38" s="1124"/>
      <c r="K38" s="297" t="s">
        <v>474</v>
      </c>
      <c r="L38" s="297" t="s">
        <v>474</v>
      </c>
      <c r="M38" s="298">
        <v>6</v>
      </c>
      <c r="N38" s="299" t="s">
        <v>474</v>
      </c>
      <c r="O38" s="293"/>
    </row>
    <row r="39" spans="1:16">
      <c r="A39" s="248"/>
      <c r="B39" s="244"/>
      <c r="C39" s="244"/>
      <c r="D39" s="244"/>
      <c r="E39" s="244"/>
      <c r="F39" s="244"/>
      <c r="G39" s="1122" t="s">
        <v>494</v>
      </c>
      <c r="H39" s="1123"/>
      <c r="I39" s="1123"/>
      <c r="J39" s="1124"/>
      <c r="K39" s="300">
        <v>-29464</v>
      </c>
      <c r="L39" s="300">
        <v>-814</v>
      </c>
      <c r="M39" s="301">
        <v>-3932</v>
      </c>
      <c r="N39" s="302">
        <v>-79.3</v>
      </c>
      <c r="O39" s="293"/>
    </row>
    <row r="40" spans="1:16" ht="27" customHeight="1">
      <c r="A40" s="248"/>
      <c r="B40" s="244"/>
      <c r="C40" s="244"/>
      <c r="D40" s="244"/>
      <c r="E40" s="244"/>
      <c r="F40" s="244"/>
      <c r="G40" s="1119" t="s">
        <v>495</v>
      </c>
      <c r="H40" s="1120"/>
      <c r="I40" s="1120"/>
      <c r="J40" s="1121"/>
      <c r="K40" s="300">
        <v>-1365638</v>
      </c>
      <c r="L40" s="300">
        <v>-37730</v>
      </c>
      <c r="M40" s="301">
        <v>-53401</v>
      </c>
      <c r="N40" s="302">
        <v>-29.3</v>
      </c>
      <c r="O40" s="293"/>
    </row>
    <row r="41" spans="1:16">
      <c r="A41" s="248"/>
      <c r="B41" s="244"/>
      <c r="C41" s="244"/>
      <c r="D41" s="244"/>
      <c r="E41" s="244"/>
      <c r="F41" s="244"/>
      <c r="G41" s="1125" t="s">
        <v>280</v>
      </c>
      <c r="H41" s="1126"/>
      <c r="I41" s="1126"/>
      <c r="J41" s="1127"/>
      <c r="K41" s="294">
        <v>1005244</v>
      </c>
      <c r="L41" s="300">
        <v>27773</v>
      </c>
      <c r="M41" s="301">
        <v>26841</v>
      </c>
      <c r="N41" s="302">
        <v>3.5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2064396</v>
      </c>
      <c r="J51" s="320">
        <v>54128</v>
      </c>
      <c r="K51" s="321">
        <v>34.5</v>
      </c>
      <c r="L51" s="322">
        <v>76282</v>
      </c>
      <c r="M51" s="323">
        <v>25</v>
      </c>
      <c r="N51" s="324">
        <v>9.5</v>
      </c>
    </row>
    <row r="52" spans="1:14">
      <c r="A52" s="248"/>
      <c r="B52" s="244"/>
      <c r="C52" s="244"/>
      <c r="D52" s="244"/>
      <c r="E52" s="244"/>
      <c r="F52" s="244"/>
      <c r="G52" s="325"/>
      <c r="H52" s="326" t="s">
        <v>506</v>
      </c>
      <c r="I52" s="327">
        <v>1738352</v>
      </c>
      <c r="J52" s="328">
        <v>45579</v>
      </c>
      <c r="K52" s="329">
        <v>23.1</v>
      </c>
      <c r="L52" s="330">
        <v>41092</v>
      </c>
      <c r="M52" s="331">
        <v>31.8</v>
      </c>
      <c r="N52" s="332">
        <v>-8.6999999999999993</v>
      </c>
    </row>
    <row r="53" spans="1:14">
      <c r="A53" s="248"/>
      <c r="B53" s="244"/>
      <c r="C53" s="244"/>
      <c r="D53" s="244"/>
      <c r="E53" s="244"/>
      <c r="F53" s="244"/>
      <c r="G53" s="310" t="s">
        <v>507</v>
      </c>
      <c r="H53" s="311"/>
      <c r="I53" s="319">
        <v>2677221</v>
      </c>
      <c r="J53" s="320">
        <v>71263</v>
      </c>
      <c r="K53" s="321">
        <v>31.7</v>
      </c>
      <c r="L53" s="322">
        <v>78670</v>
      </c>
      <c r="M53" s="323">
        <v>3.1</v>
      </c>
      <c r="N53" s="324">
        <v>28.6</v>
      </c>
    </row>
    <row r="54" spans="1:14">
      <c r="A54" s="248"/>
      <c r="B54" s="244"/>
      <c r="C54" s="244"/>
      <c r="D54" s="244"/>
      <c r="E54" s="244"/>
      <c r="F54" s="244"/>
      <c r="G54" s="325"/>
      <c r="H54" s="326" t="s">
        <v>506</v>
      </c>
      <c r="I54" s="327">
        <v>933082</v>
      </c>
      <c r="J54" s="328">
        <v>24837</v>
      </c>
      <c r="K54" s="329">
        <v>-45.5</v>
      </c>
      <c r="L54" s="330">
        <v>38094</v>
      </c>
      <c r="M54" s="331">
        <v>-7.3</v>
      </c>
      <c r="N54" s="332">
        <v>-38.200000000000003</v>
      </c>
    </row>
    <row r="55" spans="1:14">
      <c r="A55" s="248"/>
      <c r="B55" s="244"/>
      <c r="C55" s="244"/>
      <c r="D55" s="244"/>
      <c r="E55" s="244"/>
      <c r="F55" s="244"/>
      <c r="G55" s="310" t="s">
        <v>508</v>
      </c>
      <c r="H55" s="311"/>
      <c r="I55" s="319">
        <v>1580189</v>
      </c>
      <c r="J55" s="320">
        <v>43173</v>
      </c>
      <c r="K55" s="321">
        <v>-39.4</v>
      </c>
      <c r="L55" s="322">
        <v>67088</v>
      </c>
      <c r="M55" s="323">
        <v>-14.7</v>
      </c>
      <c r="N55" s="324">
        <v>-24.7</v>
      </c>
    </row>
    <row r="56" spans="1:14">
      <c r="A56" s="248"/>
      <c r="B56" s="244"/>
      <c r="C56" s="244"/>
      <c r="D56" s="244"/>
      <c r="E56" s="244"/>
      <c r="F56" s="244"/>
      <c r="G56" s="325"/>
      <c r="H56" s="326" t="s">
        <v>506</v>
      </c>
      <c r="I56" s="327">
        <v>866158</v>
      </c>
      <c r="J56" s="328">
        <v>23665</v>
      </c>
      <c r="K56" s="329">
        <v>-4.7</v>
      </c>
      <c r="L56" s="330">
        <v>37146</v>
      </c>
      <c r="M56" s="331">
        <v>-2.5</v>
      </c>
      <c r="N56" s="332">
        <v>-2.2000000000000002</v>
      </c>
    </row>
    <row r="57" spans="1:14">
      <c r="A57" s="248"/>
      <c r="B57" s="244"/>
      <c r="C57" s="244"/>
      <c r="D57" s="244"/>
      <c r="E57" s="244"/>
      <c r="F57" s="244"/>
      <c r="G57" s="310" t="s">
        <v>509</v>
      </c>
      <c r="H57" s="311"/>
      <c r="I57" s="319">
        <v>9688386</v>
      </c>
      <c r="J57" s="320">
        <v>267724</v>
      </c>
      <c r="K57" s="321">
        <v>520.1</v>
      </c>
      <c r="L57" s="322">
        <v>70489</v>
      </c>
      <c r="M57" s="323">
        <v>5.0999999999999996</v>
      </c>
      <c r="N57" s="324">
        <v>515</v>
      </c>
    </row>
    <row r="58" spans="1:14">
      <c r="A58" s="248"/>
      <c r="B58" s="244"/>
      <c r="C58" s="244"/>
      <c r="D58" s="244"/>
      <c r="E58" s="244"/>
      <c r="F58" s="244"/>
      <c r="G58" s="325"/>
      <c r="H58" s="326" t="s">
        <v>506</v>
      </c>
      <c r="I58" s="327">
        <v>3237698</v>
      </c>
      <c r="J58" s="328">
        <v>89469</v>
      </c>
      <c r="K58" s="329">
        <v>278.10000000000002</v>
      </c>
      <c r="L58" s="330">
        <v>37817</v>
      </c>
      <c r="M58" s="331">
        <v>1.8</v>
      </c>
      <c r="N58" s="332">
        <v>276.3</v>
      </c>
    </row>
    <row r="59" spans="1:14">
      <c r="A59" s="248"/>
      <c r="B59" s="244"/>
      <c r="C59" s="244"/>
      <c r="D59" s="244"/>
      <c r="E59" s="244"/>
      <c r="F59" s="244"/>
      <c r="G59" s="310" t="s">
        <v>510</v>
      </c>
      <c r="H59" s="311"/>
      <c r="I59" s="319">
        <v>12854555</v>
      </c>
      <c r="J59" s="320">
        <v>355147</v>
      </c>
      <c r="K59" s="321">
        <v>32.700000000000003</v>
      </c>
      <c r="L59" s="322">
        <v>84389</v>
      </c>
      <c r="M59" s="323">
        <v>19.7</v>
      </c>
      <c r="N59" s="324">
        <v>13</v>
      </c>
    </row>
    <row r="60" spans="1:14">
      <c r="A60" s="248"/>
      <c r="B60" s="244"/>
      <c r="C60" s="244"/>
      <c r="D60" s="244"/>
      <c r="E60" s="244"/>
      <c r="F60" s="244"/>
      <c r="G60" s="325"/>
      <c r="H60" s="326" t="s">
        <v>506</v>
      </c>
      <c r="I60" s="333">
        <v>1539804</v>
      </c>
      <c r="J60" s="328">
        <v>42542</v>
      </c>
      <c r="K60" s="329">
        <v>-52.5</v>
      </c>
      <c r="L60" s="330">
        <v>44339</v>
      </c>
      <c r="M60" s="331">
        <v>17.2</v>
      </c>
      <c r="N60" s="332">
        <v>-69.7</v>
      </c>
    </row>
    <row r="61" spans="1:14">
      <c r="A61" s="248"/>
      <c r="B61" s="244"/>
      <c r="C61" s="244"/>
      <c r="D61" s="244"/>
      <c r="E61" s="244"/>
      <c r="F61" s="244"/>
      <c r="G61" s="310" t="s">
        <v>511</v>
      </c>
      <c r="H61" s="334"/>
      <c r="I61" s="335">
        <v>5772949</v>
      </c>
      <c r="J61" s="336">
        <v>158287</v>
      </c>
      <c r="K61" s="337">
        <v>115.9</v>
      </c>
      <c r="L61" s="338">
        <v>75384</v>
      </c>
      <c r="M61" s="339">
        <v>7.6</v>
      </c>
      <c r="N61" s="324">
        <v>108.3</v>
      </c>
    </row>
    <row r="62" spans="1:14">
      <c r="A62" s="248"/>
      <c r="B62" s="244"/>
      <c r="C62" s="244"/>
      <c r="D62" s="244"/>
      <c r="E62" s="244"/>
      <c r="F62" s="244"/>
      <c r="G62" s="325"/>
      <c r="H62" s="326" t="s">
        <v>506</v>
      </c>
      <c r="I62" s="327">
        <v>1663019</v>
      </c>
      <c r="J62" s="328">
        <v>45218</v>
      </c>
      <c r="K62" s="329">
        <v>39.700000000000003</v>
      </c>
      <c r="L62" s="330">
        <v>39698</v>
      </c>
      <c r="M62" s="331">
        <v>8.1999999999999993</v>
      </c>
      <c r="N62" s="332">
        <v>31.5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33.15</v>
      </c>
      <c r="G47" s="12">
        <v>31.17</v>
      </c>
      <c r="H47" s="12">
        <v>40.1</v>
      </c>
      <c r="I47" s="12">
        <v>52.26</v>
      </c>
      <c r="J47" s="13">
        <v>59.32</v>
      </c>
    </row>
    <row r="48" spans="2:10" ht="57.75" customHeight="1">
      <c r="B48" s="14"/>
      <c r="C48" s="1139" t="s">
        <v>4</v>
      </c>
      <c r="D48" s="1139"/>
      <c r="E48" s="1140"/>
      <c r="F48" s="15">
        <v>5.69</v>
      </c>
      <c r="G48" s="16">
        <v>11.66</v>
      </c>
      <c r="H48" s="16">
        <v>17.29</v>
      </c>
      <c r="I48" s="16">
        <v>20.260000000000002</v>
      </c>
      <c r="J48" s="17">
        <v>16.5</v>
      </c>
    </row>
    <row r="49" spans="2:10" ht="57.75" customHeight="1" thickBot="1">
      <c r="B49" s="18"/>
      <c r="C49" s="1141" t="s">
        <v>5</v>
      </c>
      <c r="D49" s="1141"/>
      <c r="E49" s="1142"/>
      <c r="F49" s="19" t="s">
        <v>518</v>
      </c>
      <c r="G49" s="20">
        <v>2.29</v>
      </c>
      <c r="H49" s="20">
        <v>8.52</v>
      </c>
      <c r="I49" s="20">
        <v>7.66</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7" zoomScale="80" zoomScaleNormal="80" zoomScaleSheetLayoutView="100" workbookViewId="0">
      <selection activeCell="H38" sqref="H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4.8099999999999996</v>
      </c>
      <c r="G34" s="33">
        <v>10.55</v>
      </c>
      <c r="H34" s="33">
        <v>15.47</v>
      </c>
      <c r="I34" s="33">
        <v>14.31</v>
      </c>
      <c r="J34" s="34">
        <v>16.12</v>
      </c>
      <c r="K34" s="22"/>
      <c r="L34" s="22"/>
      <c r="M34" s="22"/>
      <c r="N34" s="22"/>
      <c r="O34" s="22"/>
      <c r="P34" s="22"/>
    </row>
    <row r="35" spans="1:16" ht="39" customHeight="1">
      <c r="A35" s="22"/>
      <c r="B35" s="35"/>
      <c r="C35" s="1143" t="s">
        <v>521</v>
      </c>
      <c r="D35" s="1144"/>
      <c r="E35" s="1145"/>
      <c r="F35" s="36">
        <v>5.37</v>
      </c>
      <c r="G35" s="37">
        <v>4.28</v>
      </c>
      <c r="H35" s="37">
        <v>3.72</v>
      </c>
      <c r="I35" s="37">
        <v>4.57</v>
      </c>
      <c r="J35" s="38">
        <v>3.34</v>
      </c>
      <c r="K35" s="22"/>
      <c r="L35" s="22"/>
      <c r="M35" s="22"/>
      <c r="N35" s="22"/>
      <c r="O35" s="22"/>
      <c r="P35" s="22"/>
    </row>
    <row r="36" spans="1:16" ht="39" customHeight="1">
      <c r="A36" s="22"/>
      <c r="B36" s="35"/>
      <c r="C36" s="1143" t="s">
        <v>522</v>
      </c>
      <c r="D36" s="1144"/>
      <c r="E36" s="1145"/>
      <c r="F36" s="36">
        <v>0.28000000000000003</v>
      </c>
      <c r="G36" s="37">
        <v>0.38</v>
      </c>
      <c r="H36" s="37" t="s">
        <v>523</v>
      </c>
      <c r="I36" s="37">
        <v>2.08</v>
      </c>
      <c r="J36" s="38">
        <v>0.94</v>
      </c>
      <c r="K36" s="22"/>
      <c r="L36" s="22"/>
      <c r="M36" s="22"/>
      <c r="N36" s="22"/>
      <c r="O36" s="22"/>
      <c r="P36" s="22"/>
    </row>
    <row r="37" spans="1:16" ht="39" customHeight="1">
      <c r="A37" s="22"/>
      <c r="B37" s="35"/>
      <c r="C37" s="1143" t="s">
        <v>524</v>
      </c>
      <c r="D37" s="1144"/>
      <c r="E37" s="1145"/>
      <c r="F37" s="36">
        <v>0.65</v>
      </c>
      <c r="G37" s="37">
        <v>0.42</v>
      </c>
      <c r="H37" s="37">
        <v>0.65</v>
      </c>
      <c r="I37" s="37">
        <v>0.43</v>
      </c>
      <c r="J37" s="38">
        <v>0.72</v>
      </c>
      <c r="K37" s="22"/>
      <c r="L37" s="22"/>
      <c r="M37" s="22"/>
      <c r="N37" s="22"/>
      <c r="O37" s="22"/>
      <c r="P37" s="22"/>
    </row>
    <row r="38" spans="1:16" ht="39" customHeight="1">
      <c r="A38" s="22"/>
      <c r="B38" s="35"/>
      <c r="C38" s="1143" t="s">
        <v>525</v>
      </c>
      <c r="D38" s="1144"/>
      <c r="E38" s="1145"/>
      <c r="F38" s="36">
        <v>0.88</v>
      </c>
      <c r="G38" s="37">
        <v>1.1100000000000001</v>
      </c>
      <c r="H38" s="37">
        <v>1.82</v>
      </c>
      <c r="I38" s="37">
        <v>5.95</v>
      </c>
      <c r="J38" s="38">
        <v>0.39</v>
      </c>
      <c r="K38" s="22"/>
      <c r="L38" s="22"/>
      <c r="M38" s="22"/>
      <c r="N38" s="22"/>
      <c r="O38" s="22"/>
      <c r="P38" s="22"/>
    </row>
    <row r="39" spans="1:16" ht="39" customHeight="1">
      <c r="A39" s="22"/>
      <c r="B39" s="35"/>
      <c r="C39" s="1143" t="s">
        <v>526</v>
      </c>
      <c r="D39" s="1144"/>
      <c r="E39" s="1145"/>
      <c r="F39" s="36">
        <v>0.03</v>
      </c>
      <c r="G39" s="37">
        <v>0.03</v>
      </c>
      <c r="H39" s="37">
        <v>0.01</v>
      </c>
      <c r="I39" s="37">
        <v>0.02</v>
      </c>
      <c r="J39" s="38">
        <v>0.04</v>
      </c>
      <c r="K39" s="22"/>
      <c r="L39" s="22"/>
      <c r="M39" s="22"/>
      <c r="N39" s="22"/>
      <c r="O39" s="22"/>
      <c r="P39" s="22"/>
    </row>
    <row r="40" spans="1:16" ht="39" customHeight="1">
      <c r="A40" s="22"/>
      <c r="B40" s="35"/>
      <c r="C40" s="1143" t="s">
        <v>527</v>
      </c>
      <c r="D40" s="1144"/>
      <c r="E40" s="1145"/>
      <c r="F40" s="36">
        <v>0.03</v>
      </c>
      <c r="G40" s="37">
        <v>0.05</v>
      </c>
      <c r="H40" s="37">
        <v>0.09</v>
      </c>
      <c r="I40" s="37">
        <v>7.0000000000000007E-2</v>
      </c>
      <c r="J40" s="38">
        <v>0.02</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529</v>
      </c>
      <c r="D43" s="1147"/>
      <c r="E43" s="1148"/>
      <c r="F43" s="41">
        <v>0.05</v>
      </c>
      <c r="G43" s="42">
        <v>0.02</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9"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1541</v>
      </c>
      <c r="L45" s="60">
        <v>1481</v>
      </c>
      <c r="M45" s="60">
        <v>1498</v>
      </c>
      <c r="N45" s="60">
        <v>1398</v>
      </c>
      <c r="O45" s="61">
        <v>1379</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581</v>
      </c>
      <c r="L48" s="64">
        <v>553</v>
      </c>
      <c r="M48" s="64">
        <v>447</v>
      </c>
      <c r="N48" s="64">
        <v>482</v>
      </c>
      <c r="O48" s="65">
        <v>484</v>
      </c>
      <c r="P48" s="48"/>
      <c r="Q48" s="48"/>
      <c r="R48" s="48"/>
      <c r="S48" s="48"/>
      <c r="T48" s="48"/>
      <c r="U48" s="48"/>
    </row>
    <row r="49" spans="1:21" ht="30.75" customHeight="1">
      <c r="A49" s="48"/>
      <c r="B49" s="1161"/>
      <c r="C49" s="1162"/>
      <c r="D49" s="62"/>
      <c r="E49" s="1153" t="s">
        <v>16</v>
      </c>
      <c r="F49" s="1153"/>
      <c r="G49" s="1153"/>
      <c r="H49" s="1153"/>
      <c r="I49" s="1153"/>
      <c r="J49" s="1154"/>
      <c r="K49" s="63">
        <v>309</v>
      </c>
      <c r="L49" s="64">
        <v>363</v>
      </c>
      <c r="M49" s="64">
        <v>357</v>
      </c>
      <c r="N49" s="64">
        <v>324</v>
      </c>
      <c r="O49" s="65">
        <v>289</v>
      </c>
      <c r="P49" s="48"/>
      <c r="Q49" s="48"/>
      <c r="R49" s="48"/>
      <c r="S49" s="48"/>
      <c r="T49" s="48"/>
      <c r="U49" s="48"/>
    </row>
    <row r="50" spans="1:21" ht="30.75" customHeight="1">
      <c r="A50" s="48"/>
      <c r="B50" s="1161"/>
      <c r="C50" s="1162"/>
      <c r="D50" s="62"/>
      <c r="E50" s="1153" t="s">
        <v>17</v>
      </c>
      <c r="F50" s="1153"/>
      <c r="G50" s="1153"/>
      <c r="H50" s="1153"/>
      <c r="I50" s="1153"/>
      <c r="J50" s="1154"/>
      <c r="K50" s="63">
        <v>465</v>
      </c>
      <c r="L50" s="64">
        <v>461</v>
      </c>
      <c r="M50" s="64">
        <v>375</v>
      </c>
      <c r="N50" s="64">
        <v>418</v>
      </c>
      <c r="O50" s="65">
        <v>248</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1433</v>
      </c>
      <c r="L52" s="64">
        <v>1419</v>
      </c>
      <c r="M52" s="64">
        <v>1425</v>
      </c>
      <c r="N52" s="64">
        <v>1417</v>
      </c>
      <c r="O52" s="65">
        <v>1395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1463</v>
      </c>
      <c r="L53" s="69">
        <v>1439</v>
      </c>
      <c r="M53" s="69">
        <v>1252</v>
      </c>
      <c r="N53" s="69">
        <v>1205</v>
      </c>
      <c r="O53" s="70">
        <v>1005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2015-04-23T04:46:58Z</cp:lastPrinted>
  <dcterms:created xsi:type="dcterms:W3CDTF">2015-02-17T06:09:36Z</dcterms:created>
  <dcterms:modified xsi:type="dcterms:W3CDTF">2015-04-23T06:46:36Z</dcterms:modified>
  <cp:category/>
</cp:coreProperties>
</file>