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0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41" i="9" l="1"/>
  <c r="BG40" i="9"/>
  <c r="BG39" i="9"/>
  <c r="BG38" i="9"/>
  <c r="BG37" i="9"/>
  <c r="BG36" i="9"/>
  <c r="BG35" i="9"/>
  <c r="BG34"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AM41" i="9"/>
  <c r="U41" i="9"/>
  <c r="C41" i="9"/>
  <c r="CO40" i="9"/>
  <c r="AM40" i="9"/>
  <c r="U40" i="9"/>
  <c r="C40" i="9"/>
  <c r="CO39" i="9"/>
  <c r="AM39" i="9"/>
  <c r="U39" i="9"/>
  <c r="C39" i="9"/>
  <c r="CO38" i="9"/>
  <c r="AM38" i="9"/>
  <c r="C38" i="9"/>
  <c r="C37"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AM34" i="9" l="1"/>
  <c r="AM35" i="9" l="1"/>
  <c r="AM36" i="9" s="1"/>
  <c r="AM37" i="9" s="1"/>
  <c r="BE34" i="9" l="1"/>
  <c r="BE35" i="9" l="1"/>
  <c r="BE36" i="9" s="1"/>
  <c r="BE37" i="9" s="1"/>
  <c r="BE38" i="9" s="1"/>
  <c r="BE39" i="9" s="1"/>
  <c r="BE40" i="9" s="1"/>
  <c r="BE41" i="9" s="1"/>
  <c r="BW34" i="9" l="1"/>
  <c r="BW35" i="9" s="1"/>
  <c r="BW36" i="9" s="1"/>
  <c r="BW37" i="9" s="1"/>
  <c r="BW38" i="9" s="1"/>
  <c r="BW39" i="9" s="1"/>
  <c r="BW40" i="9" s="1"/>
  <c r="BW41" i="9" s="1"/>
  <c r="BW42" i="9" s="1"/>
  <c r="BW43" i="9" s="1"/>
  <c r="CO34" i="9" s="1"/>
  <c r="CO35" i="9" s="1"/>
  <c r="CO36" i="9" s="1"/>
  <c r="CO37" i="9" s="1"/>
</calcChain>
</file>

<file path=xl/sharedStrings.xml><?xml version="1.0" encoding="utf-8"?>
<sst xmlns="http://schemas.openxmlformats.org/spreadsheetml/2006/main" count="1025" uniqueCount="565">
  <si>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</si>
  <si>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</si>
  <si>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</si>
  <si>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</si>
  <si>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</si>
  <si>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</si>
  <si>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</si>
  <si>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</si>
  <si>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</si>
  <si>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</si>
  <si>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</si>
  <si>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</si>
  <si>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</si>
  <si>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</si>
  <si>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</si>
  <si>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</si>
  <si>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</si>
  <si>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</si>
  <si>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</si>
  <si>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</si>
  <si>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</si>
  <si>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</si>
  <si>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</si>
  <si>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</si>
  <si>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</si>
  <si>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</si>
  <si>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</si>
  <si>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</si>
  <si>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</si>
  <si>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</si>
  <si>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</si>
  <si>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</si>
  <si>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</si>
  <si>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</si>
  <si>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</si>
  <si>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</si>
  <si>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</si>
  <si>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</si>
  <si>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</si>
  <si>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</si>
  <si>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</si>
  <si>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</si>
  <si>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</si>
  <si>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</si>
  <si>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</si>
  <si>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</si>
  <si>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</si>
  <si>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</si>
  <si>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</si>
  <si>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</si>
  <si>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</si>
  <si>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</si>
  <si>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</si>
  <si>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</si>
  <si>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</si>
  <si>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</si>
  <si>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</si>
  <si>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</si>
  <si>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</si>
  <si>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</si>
  <si>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</si>
  <si>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</si>
  <si>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</si>
  <si>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</si>
  <si>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</si>
  <si>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</si>
  <si>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</si>
  <si>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</si>
  <si>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</si>
  <si>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</si>
  <si>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</si>
  <si>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</si>
  <si>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</si>
  <si>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</si>
  <si>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</si>
  <si>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</si>
  <si>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</si>
  <si>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</si>
  <si>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</si>
  <si>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</si>
  <si>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</si>
  <si>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</si>
  <si>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二本松市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</si>
  <si>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</si>
  <si>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</si>
  <si>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</si>
  <si>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</si>
  <si>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</si>
  <si>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</si>
  <si>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</si>
  <si>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</si>
  <si>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</si>
  <si>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</si>
  <si>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</si>
  <si>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</si>
  <si>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</si>
  <si>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</si>
  <si>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</si>
  <si>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</si>
  <si>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</si>
  <si>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</si>
  <si>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</si>
  <si>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</si>
  <si>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</si>
  <si>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</si>
  <si>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</si>
  <si>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</si>
  <si>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</si>
  <si>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</si>
  <si>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</si>
  <si>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</si>
  <si>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</si>
  <si>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</si>
  <si>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</si>
  <si>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</si>
  <si>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</si>
  <si>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</si>
  <si>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</si>
  <si>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</si>
  <si>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</si>
  <si>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</si>
  <si>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</si>
  <si>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</si>
  <si>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</si>
  <si>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</si>
  <si>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</si>
  <si>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</si>
  <si>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</si>
  <si>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</si>
  <si>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</si>
  <si>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</si>
  <si>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</si>
  <si>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</si>
  <si>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</si>
  <si>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</si>
  <si>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</si>
  <si>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</si>
  <si>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</si>
  <si>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</si>
  <si>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</si>
  <si>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</si>
  <si>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</si>
  <si>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</si>
  <si>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</si>
  <si>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</si>
  <si>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</si>
  <si>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</si>
  <si>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</si>
  <si>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</si>
  <si>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</si>
  <si>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</si>
  <si>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</si>
  <si>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</si>
  <si>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</si>
  <si>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</si>
  <si>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</si>
  <si>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</si>
  <si>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</si>
  <si>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</si>
  <si>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</si>
  <si>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</si>
  <si>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</si>
  <si>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</si>
  <si>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</si>
  <si>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</si>
  <si>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</si>
  <si>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</si>
  <si>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</si>
  <si>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</si>
  <si>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</si>
  <si>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</si>
  <si>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</si>
  <si>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</si>
  <si>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</si>
  <si>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</si>
  <si>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</si>
  <si>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</si>
  <si>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</si>
  <si>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</si>
  <si>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</si>
  <si>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</si>
  <si>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</si>
  <si>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</si>
  <si>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</si>
  <si>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</si>
  <si>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</si>
  <si>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</si>
  <si>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</si>
  <si>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</si>
  <si>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</si>
  <si>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</si>
  <si>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</si>
  <si>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</si>
  <si>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</si>
  <si>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福島県二本松市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</si>
  <si>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</si>
  <si>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</si>
  <si>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</si>
  <si>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</si>
  <si>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</si>
  <si>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</si>
  <si>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</si>
  <si>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</si>
  <si>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</si>
  <si>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</si>
  <si>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</si>
  <si>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</si>
  <si>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</si>
  <si>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</si>
  <si>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</si>
  <si>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</si>
  <si>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</si>
  <si>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</si>
  <si>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</si>
  <si>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</si>
  <si>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</si>
  <si>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</si>
  <si>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</si>
  <si>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</si>
  <si>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</si>
  <si>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</si>
  <si>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</si>
  <si>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</si>
  <si>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</si>
  <si>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</si>
  <si>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</si>
  <si>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</si>
  <si>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</si>
  <si>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</si>
  <si>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</si>
  <si>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</si>
  <si>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</si>
  <si>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</si>
  <si>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</si>
  <si>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</si>
  <si>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</si>
  <si>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</si>
  <si>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</si>
  <si>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</si>
  <si>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</si>
  <si>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</si>
  <si>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</si>
  <si>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</si>
  <si>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</si>
  <si>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</si>
  <si>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</si>
  <si>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</si>
  <si>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</si>
  <si>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</si>
  <si>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</si>
  <si>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</si>
  <si>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</si>
  <si>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</si>
  <si>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</si>
  <si>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</si>
  <si>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</si>
  <si>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</si>
  <si>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</si>
  <si>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</si>
  <si>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</si>
  <si>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</si>
  <si>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</si>
  <si>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</si>
  <si>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</si>
  <si>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</si>
  <si>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</si>
  <si>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</si>
  <si>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</si>
  <si>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</si>
  <si>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</si>
  <si>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</si>
  <si>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</si>
  <si>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</si>
  <si>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</si>
  <si>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</si>
  <si>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</si>
  <si>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</si>
  <si>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</si>
  <si>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</si>
  <si>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</si>
  <si>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</si>
  <si>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</si>
  <si>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</si>
  <si>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</si>
  <si>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</si>
  <si>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</si>
  <si>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</si>
  <si>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</si>
  <si>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</si>
  <si>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</si>
  <si>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</si>
  <si>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</si>
  <si>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</si>
  <si>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</si>
  <si>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</si>
  <si>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</si>
  <si>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</si>
  <si>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</si>
  <si>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</si>
  <si>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</si>
  <si>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</si>
  <si>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</si>
  <si>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</si>
  <si>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</si>
  <si>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</si>
  <si>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</si>
  <si>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</si>
  <si>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</si>
  <si>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</si>
  <si>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</si>
  <si>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</si>
  <si>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</si>
  <si>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</si>
  <si>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</si>
  <si>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</si>
  <si>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</si>
  <si>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</si>
  <si>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</si>
  <si>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</si>
  <si>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</si>
  <si>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</si>
  <si>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</si>
  <si>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</si>
  <si>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</si>
  <si>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</si>
  <si>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</si>
  <si>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</si>
  <si>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</si>
  <si>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</si>
  <si>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</si>
  <si>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</si>
  <si>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</si>
  <si>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</si>
  <si>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</si>
  <si>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</si>
  <si>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</si>
  <si>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</si>
  <si>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</si>
  <si>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</si>
  <si>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</si>
  <si>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</si>
  <si>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</si>
  <si>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</si>
  <si>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</si>
  <si>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福島県二本松市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</si>
  <si>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</si>
  <si>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</si>
  <si>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</si>
  <si>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</si>
  <si>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</si>
  <si>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</si>
  <si>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</si>
  <si>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</si>
  <si>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</si>
  <si>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</si>
  <si>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</si>
  <si>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</si>
  <si>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</si>
  <si>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</si>
  <si>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</si>
  <si>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</si>
  <si>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</si>
  <si>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</si>
  <si>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</si>
  <si>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</si>
  <si>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</si>
  <si>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</si>
  <si>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</si>
  <si>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</si>
  <si>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</si>
  <si>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</si>
  <si>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</si>
  <si>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</si>
  <si>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</si>
  <si>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</si>
  <si>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</si>
  <si>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</si>
  <si>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</si>
  <si>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</si>
  <si>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</si>
  <si>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</si>
  <si>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</si>
  <si>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</si>
  <si>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</si>
  <si>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</si>
  <si>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</si>
  <si>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</si>
  <si>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工業団地造成事業会計</t>
    <phoneticPr fontId="5"/>
  </si>
  <si>
    <t>宅地造成事業会計</t>
    <phoneticPr fontId="5"/>
  </si>
  <si>
    <t>安達簡易水道事業特別会計</t>
    <phoneticPr fontId="5"/>
  </si>
  <si>
    <t>法非適用企業</t>
    <phoneticPr fontId="5"/>
  </si>
  <si>
    <t>岩代簡易水道事業特別会計</t>
    <phoneticPr fontId="5"/>
  </si>
  <si>
    <t>東和簡易水道事業特別会計</t>
    <phoneticPr fontId="5"/>
  </si>
  <si>
    <t>安達下水道事業特別会計</t>
    <phoneticPr fontId="5"/>
  </si>
  <si>
    <t>岩代下水道事業特別会計</t>
    <phoneticPr fontId="5"/>
  </si>
  <si>
    <t>公設地方卸売市場特別会計</t>
    <phoneticPr fontId="5"/>
  </si>
  <si>
    <t>工業団地造成事業特別会計</t>
    <phoneticPr fontId="5"/>
  </si>
  <si>
    <t>佐勢ノ宮住宅団地造成事業特別会計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</si>
  <si>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</si>
  <si>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</si>
  <si>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</si>
  <si>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</si>
  <si>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</si>
  <si>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</si>
  <si>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</si>
  <si>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</si>
  <si>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</si>
  <si>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</si>
  <si>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</si>
  <si>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</si>
  <si>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</si>
  <si>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</si>
  <si>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</si>
  <si>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</si>
  <si>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</si>
  <si>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</si>
  <si>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</si>
  <si>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</si>
  <si>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</si>
  <si>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</si>
  <si>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</si>
  <si>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</si>
  <si>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</si>
  <si>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</si>
  <si>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</si>
  <si>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</si>
  <si>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</si>
  <si>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</si>
  <si>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</si>
  <si>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</si>
  <si>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</si>
  <si>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</si>
  <si>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</si>
  <si>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</si>
  <si>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</si>
  <si>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</si>
  <si>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</si>
  <si>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</si>
  <si>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</si>
  <si>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</si>
  <si>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</si>
  <si>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</si>
  <si>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</si>
  <si>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</si>
  <si>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</si>
  <si>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</si>
  <si>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</si>
  <si>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</si>
  <si>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</si>
  <si>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</si>
  <si>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</si>
  <si>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</si>
  <si>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</si>
  <si>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</si>
  <si>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</si>
  <si>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</si>
  <si>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</si>
  <si>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</si>
  <si>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</si>
  <si>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</si>
  <si>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</si>
  <si>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</si>
  <si>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</si>
  <si>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</si>
  <si>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</si>
  <si>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</si>
  <si>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</si>
  <si>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</si>
  <si>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</si>
  <si>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</si>
  <si>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</si>
  <si>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</si>
  <si>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</si>
  <si>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</si>
  <si>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</si>
  <si>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</si>
  <si>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</si>
  <si>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</si>
  <si>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</si>
  <si>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</si>
  <si>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</si>
  <si>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</si>
  <si>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</si>
  <si>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</si>
  <si>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</si>
  <si>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</si>
  <si>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</si>
  <si>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</si>
  <si>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</si>
  <si>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</si>
  <si>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</si>
  <si>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</si>
  <si>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</si>
  <si>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</si>
  <si>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</si>
  <si>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</si>
  <si>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</si>
  <si>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</si>
  <si>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</si>
  <si>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</si>
  <si>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</si>
  <si>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</si>
  <si>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</si>
  <si>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</si>
  <si>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</si>
  <si>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</si>
  <si>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</si>
  <si>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</si>
  <si>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</si>
  <si>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</si>
  <si>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</si>
  <si>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</si>
  <si>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</si>
  <si>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</si>
  <si>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</si>
  <si>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</si>
  <si>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</si>
  <si>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</si>
  <si>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</si>
  <si>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</si>
  <si>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</si>
  <si>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</si>
  <si>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</si>
  <si>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</si>
  <si>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</si>
  <si>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</si>
  <si>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</si>
  <si>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</si>
  <si>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</si>
  <si>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</si>
  <si>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</si>
  <si>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0.40</t>
  </si>
  <si>
    <t>水道事業会計</t>
  </si>
  <si>
    <t>下水道事業会計</t>
  </si>
  <si>
    <t>一般会計</t>
  </si>
  <si>
    <t>工業団地造成事業特別会計</t>
  </si>
  <si>
    <t>国民健康保険特別会計（事業勘定）</t>
  </si>
  <si>
    <t>介護保険特別会計（保険事業勘定）</t>
  </si>
  <si>
    <t>佐勢ノ宮住宅団地造成事業特別会計</t>
  </si>
  <si>
    <t>介護保険特別会計（介護サービス事業勘定）</t>
  </si>
  <si>
    <t>その他会計（赤字）</t>
  </si>
  <si>
    <t>その他会計（黒字）</t>
  </si>
  <si>
    <t>-</t>
    <phoneticPr fontId="2"/>
  </si>
  <si>
    <t>-</t>
    <phoneticPr fontId="2"/>
  </si>
  <si>
    <t>安達地方広域行政組合（一般会計）</t>
    <rPh sb="0" eb="2">
      <t>アダチ</t>
    </rPh>
    <rPh sb="2" eb="4">
      <t>チホウ</t>
    </rPh>
    <rPh sb="4" eb="6">
      <t>コウイキ</t>
    </rPh>
    <rPh sb="6" eb="8">
      <t>ギョウセイ</t>
    </rPh>
    <rPh sb="8" eb="10">
      <t>クミアイ</t>
    </rPh>
    <rPh sb="11" eb="13">
      <t>イッパン</t>
    </rPh>
    <rPh sb="13" eb="15">
      <t>カイケイ</t>
    </rPh>
    <phoneticPr fontId="2"/>
  </si>
  <si>
    <t>安達地方広域行政組合（地域振興事業特別会計）</t>
    <rPh sb="0" eb="2">
      <t>アダチ</t>
    </rPh>
    <rPh sb="2" eb="4">
      <t>チホウ</t>
    </rPh>
    <rPh sb="4" eb="6">
      <t>コウイキ</t>
    </rPh>
    <rPh sb="6" eb="8">
      <t>ギョウセイ</t>
    </rPh>
    <rPh sb="8" eb="10">
      <t>クミアイ</t>
    </rPh>
    <rPh sb="11" eb="13">
      <t>チイキ</t>
    </rPh>
    <rPh sb="13" eb="15">
      <t>シンコウ</t>
    </rPh>
    <rPh sb="15" eb="17">
      <t>ジギョウ</t>
    </rPh>
    <rPh sb="17" eb="19">
      <t>トクベツ</t>
    </rPh>
    <rPh sb="19" eb="21">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</si>
  <si>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</si>
  <si>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</si>
  <si>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</si>
  <si>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</si>
  <si>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</si>
  <si>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</si>
  <si>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</si>
  <si>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</si>
  <si>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</si>
  <si>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福島地方水道用水供給企業団</t>
    <rPh sb="0" eb="2">
      <t>フクシマ</t>
    </rPh>
    <rPh sb="2" eb="4">
      <t>チホウ</t>
    </rPh>
    <rPh sb="4" eb="6">
      <t>スイドウ</t>
    </rPh>
    <rPh sb="6" eb="8">
      <t>ヨウスイ</t>
    </rPh>
    <rPh sb="8" eb="10">
      <t>キョウキュウ</t>
    </rPh>
    <rPh sb="10" eb="12">
      <t>キギョウ</t>
    </rPh>
    <rPh sb="12" eb="13">
      <t>ダン</t>
    </rPh>
    <phoneticPr fontId="2"/>
  </si>
  <si>
    <t>-</t>
    <phoneticPr fontId="2"/>
  </si>
  <si>
    <t>-</t>
    <phoneticPr fontId="2"/>
  </si>
  <si>
    <t>安達地方土地開発公社</t>
    <rPh sb="0" eb="2">
      <t>アダチ</t>
    </rPh>
    <rPh sb="2" eb="4">
      <t>チホウ</t>
    </rPh>
    <rPh sb="4" eb="6">
      <t>トチ</t>
    </rPh>
    <rPh sb="6" eb="8">
      <t>カイハツ</t>
    </rPh>
    <rPh sb="8" eb="10">
      <t>コウシャ</t>
    </rPh>
    <phoneticPr fontId="2"/>
  </si>
  <si>
    <t>二本松菊栄会</t>
    <rPh sb="0" eb="3">
      <t>ニホンマツ</t>
    </rPh>
    <rPh sb="3" eb="4">
      <t>キク</t>
    </rPh>
    <rPh sb="4" eb="5">
      <t>エイ</t>
    </rPh>
    <rPh sb="5" eb="6">
      <t>カイ</t>
    </rPh>
    <phoneticPr fontId="2"/>
  </si>
  <si>
    <t>二本松市振興公社</t>
    <rPh sb="0" eb="3">
      <t>ニホンマツ</t>
    </rPh>
    <rPh sb="3" eb="4">
      <t>シ</t>
    </rPh>
    <rPh sb="4" eb="6">
      <t>シンコウ</t>
    </rPh>
    <rPh sb="6" eb="8">
      <t>コウシャ</t>
    </rPh>
    <phoneticPr fontId="2"/>
  </si>
  <si>
    <t>-</t>
    <phoneticPr fontId="2"/>
  </si>
  <si>
    <t>-</t>
    <phoneticPr fontId="2"/>
  </si>
  <si>
    <t>-</t>
    <phoneticPr fontId="2"/>
  </si>
  <si>
    <t>安達地方農業振興公社</t>
    <rPh sb="0" eb="2">
      <t>アダチ</t>
    </rPh>
    <rPh sb="2" eb="4">
      <t>チホウ</t>
    </rPh>
    <rPh sb="4" eb="6">
      <t>ノウギョウ</t>
    </rPh>
    <rPh sb="6" eb="8">
      <t>シンコウ</t>
    </rPh>
    <rPh sb="8" eb="10">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</si>
</sst>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51704</c:v>
                </c:pt>
                <c:pt idx="3">
                  <c:v>52678</c:v>
                </c:pt>
                <c:pt idx="4">
                  <c:v>69560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96333</c:v>
                </c:pt>
                <c:pt idx="1">
                  <c:v>77187</c:v>
                </c:pt>
                <c:pt idx="2">
                  <c:v>59010</c:v>
                </c:pt>
                <c:pt idx="3">
                  <c:v>73262</c:v>
                </c:pt>
                <c:pt idx="4">
                  <c:v>96908</c:v>
                </c:pt>
              </c:numCache>
            </c:numRef>
          </c:val>
          <c:smooth val="0"/>
        </c:ser>
        <c:dLbls>
          <c:showLegendKey val="0"/>
          <c:showVal val="0"/>
          <c:showCatName val="0"/>
          <c:showSerName val="0"/>
          <c:showPercent val="0"/>
          <c:showBubbleSize val="0"/>
        </c:dLbls>
        <c:marker val="1"/>
        <c:smooth val="0"/>
        <c:axId val="87873024"/>
        <c:axId val="87874944"/>
      </c:lineChart>
      <c:catAx>
        <c:axId val="878730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874944"/>
        <c:crosses val="autoZero"/>
        <c:auto val="1"/>
        <c:lblAlgn val="ctr"/>
        <c:lblOffset val="100"/>
        <c:tickLblSkip val="1"/>
        <c:tickMarkSkip val="1"/>
        <c:noMultiLvlLbl val="0"/>
      </c:catAx>
      <c:valAx>
        <c:axId val="878749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873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5.87</c:v>
                </c:pt>
                <c:pt idx="1">
                  <c:v>3.24</c:v>
                </c:pt>
                <c:pt idx="2">
                  <c:v>5.31</c:v>
                </c:pt>
                <c:pt idx="3">
                  <c:v>9.92</c:v>
                </c:pt>
                <c:pt idx="4">
                  <c:v>5.83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10.119999999999999</c:v>
                </c:pt>
                <c:pt idx="1">
                  <c:v>13.14</c:v>
                </c:pt>
                <c:pt idx="2">
                  <c:v>15.23</c:v>
                </c:pt>
                <c:pt idx="3">
                  <c:v>19.12</c:v>
                </c:pt>
                <c:pt idx="4">
                  <c:v>22.26</c:v>
                </c:pt>
              </c:numCache>
            </c:numRef>
          </c:val>
        </c:ser>
        <c:dLbls>
          <c:showLegendKey val="0"/>
          <c:showVal val="0"/>
          <c:showCatName val="0"/>
          <c:showSerName val="0"/>
          <c:showPercent val="0"/>
          <c:showBubbleSize val="0"/>
        </c:dLbls>
        <c:gapWidth val="250"/>
        <c:overlap val="100"/>
        <c:axId val="102769408"/>
        <c:axId val="102771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7.56</c:v>
                </c:pt>
                <c:pt idx="1">
                  <c:v>3.54</c:v>
                </c:pt>
                <c:pt idx="2">
                  <c:v>3.73</c:v>
                </c:pt>
                <c:pt idx="3">
                  <c:v>8.16</c:v>
                </c:pt>
                <c:pt idx="4">
                  <c:v>-0.4</c:v>
                </c:pt>
              </c:numCache>
            </c:numRef>
          </c:val>
          <c:smooth val="0"/>
        </c:ser>
        <c:dLbls>
          <c:showLegendKey val="0"/>
          <c:showVal val="0"/>
          <c:showCatName val="0"/>
          <c:showSerName val="0"/>
          <c:showPercent val="0"/>
          <c:showBubbleSize val="0"/>
        </c:dLbls>
        <c:marker val="1"/>
        <c:smooth val="0"/>
        <c:axId val="102769408"/>
        <c:axId val="102771328"/>
      </c:lineChart>
      <c:catAx>
        <c:axId val="10276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771328"/>
        <c:crosses val="autoZero"/>
        <c:auto val="1"/>
        <c:lblAlgn val="ctr"/>
        <c:lblOffset val="100"/>
        <c:tickLblSkip val="1"/>
        <c:tickMarkSkip val="1"/>
        <c:noMultiLvlLbl val="0"/>
      </c:catAx>
      <c:valAx>
        <c:axId val="10277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6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2.1</c:v>
                </c:pt>
                <c:pt idx="2">
                  <c:v>#N/A</c:v>
                </c:pt>
                <c:pt idx="3">
                  <c:v>7.0000000000000007E-2</c:v>
                </c:pt>
                <c:pt idx="4">
                  <c:v>#N/A</c:v>
                </c:pt>
                <c:pt idx="5">
                  <c:v>0.05</c:v>
                </c:pt>
                <c:pt idx="6">
                  <c:v>#N/A</c:v>
                </c:pt>
                <c:pt idx="7">
                  <c:v>0.06</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0.01</c:v>
                </c:pt>
                <c:pt idx="4">
                  <c:v>#N/A</c:v>
                </c:pt>
                <c:pt idx="5">
                  <c:v>0.04</c:v>
                </c:pt>
                <c:pt idx="6">
                  <c:v>#N/A</c:v>
                </c:pt>
                <c:pt idx="7">
                  <c:v>7.0000000000000007E-2</c:v>
                </c:pt>
                <c:pt idx="8">
                  <c:v>#N/A</c:v>
                </c:pt>
                <c:pt idx="9">
                  <c:v>0.05</c:v>
                </c:pt>
              </c:numCache>
            </c:numRef>
          </c:val>
        </c:ser>
        <c:ser>
          <c:idx val="3"/>
          <c:order val="3"/>
          <c:tx>
            <c:strRef>
              <c:f>データシート!$A$30</c:f>
              <c:strCache>
                <c:ptCount val="1"/>
                <c:pt idx="0">
                  <c:v>佐勢ノ宮住宅団地造成事業特別会計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0.59</c:v>
                </c:pt>
                <c:pt idx="2">
                  <c:v>#N/A</c:v>
                </c:pt>
                <c:pt idx="3">
                  <c:v>0.56000000000000005</c:v>
                </c:pt>
                <c:pt idx="4">
                  <c:v>#N/A</c:v>
                </c:pt>
                <c:pt idx="5">
                  <c:v>0.57999999999999996</c:v>
                </c:pt>
                <c:pt idx="6">
                  <c:v>#N/A</c:v>
                </c:pt>
                <c:pt idx="7">
                  <c:v>0.5</c:v>
                </c:pt>
                <c:pt idx="8">
                  <c:v>#N/A</c:v>
                </c:pt>
                <c:pt idx="9">
                  <c:v>0.34</c:v>
                </c:pt>
              </c:numCache>
            </c:numRef>
          </c:val>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0.39</c:v>
                </c:pt>
                <c:pt idx="2">
                  <c:v>#N/A</c:v>
                </c:pt>
                <c:pt idx="3">
                  <c:v>0.28000000000000003</c:v>
                </c:pt>
                <c:pt idx="4">
                  <c:v>#N/A</c:v>
                </c:pt>
                <c:pt idx="5">
                  <c:v>0.43</c:v>
                </c:pt>
                <c:pt idx="6">
                  <c:v>#N/A</c:v>
                </c:pt>
                <c:pt idx="7">
                  <c:v>0.61</c:v>
                </c:pt>
                <c:pt idx="8">
                  <c:v>#N/A</c:v>
                </c:pt>
                <c:pt idx="9">
                  <c:v>0.87</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0.95</c:v>
                </c:pt>
                <c:pt idx="2">
                  <c:v>#N/A</c:v>
                </c:pt>
                <c:pt idx="3">
                  <c:v>1.39</c:v>
                </c:pt>
                <c:pt idx="4">
                  <c:v>#N/A</c:v>
                </c:pt>
                <c:pt idx="5">
                  <c:v>1.95</c:v>
                </c:pt>
                <c:pt idx="6">
                  <c:v>#N/A</c:v>
                </c:pt>
                <c:pt idx="7">
                  <c:v>2.61</c:v>
                </c:pt>
                <c:pt idx="8">
                  <c:v>#N/A</c:v>
                </c:pt>
                <c:pt idx="9">
                  <c:v>1.67</c:v>
                </c:pt>
              </c:numCache>
            </c:numRef>
          </c:val>
        </c:ser>
        <c:ser>
          <c:idx val="6"/>
          <c:order val="6"/>
          <c:tx>
            <c:strRef>
              <c:f>データシート!$A$33</c:f>
              <c:strCache>
                <c:ptCount val="1"/>
                <c:pt idx="0">
                  <c:v>工業団地造成事業特別会計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3.49</c:v>
                </c:pt>
                <c:pt idx="2">
                  <c:v>#N/A</c:v>
                </c:pt>
                <c:pt idx="3">
                  <c:v>2.74</c:v>
                </c:pt>
                <c:pt idx="4">
                  <c:v>#N/A</c:v>
                </c:pt>
                <c:pt idx="5">
                  <c:v>2.54</c:v>
                </c:pt>
                <c:pt idx="6">
                  <c:v>#N/A</c:v>
                </c:pt>
                <c:pt idx="7">
                  <c:v>2.2000000000000002</c:v>
                </c:pt>
                <c:pt idx="8">
                  <c:v>#N/A</c:v>
                </c:pt>
                <c:pt idx="9">
                  <c:v>2.09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5.87</c:v>
                </c:pt>
                <c:pt idx="2">
                  <c:v>#N/A</c:v>
                </c:pt>
                <c:pt idx="3">
                  <c:v>3.24</c:v>
                </c:pt>
                <c:pt idx="4">
                  <c:v>#N/A</c:v>
                </c:pt>
                <c:pt idx="5">
                  <c:v>5.31</c:v>
                </c:pt>
                <c:pt idx="6">
                  <c:v>#N/A</c:v>
                </c:pt>
                <c:pt idx="7">
                  <c:v>9.92</c:v>
                </c:pt>
                <c:pt idx="8">
                  <c:v>#N/A</c:v>
                </c:pt>
                <c:pt idx="9">
                  <c:v>5.83</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6.63</c:v>
                </c:pt>
                <c:pt idx="2">
                  <c:v>#N/A</c:v>
                </c:pt>
                <c:pt idx="3">
                  <c:v>6.58</c:v>
                </c:pt>
                <c:pt idx="4">
                  <c:v>#N/A</c:v>
                </c:pt>
                <c:pt idx="5">
                  <c:v>7.06</c:v>
                </c:pt>
                <c:pt idx="6">
                  <c:v>#N/A</c:v>
                </c:pt>
                <c:pt idx="7">
                  <c:v>7.56</c:v>
                </c:pt>
                <c:pt idx="8">
                  <c:v>#N/A</c:v>
                </c:pt>
                <c:pt idx="9">
                  <c:v>7.26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8.7799999999999994</c:v>
                </c:pt>
                <c:pt idx="2">
                  <c:v>#N/A</c:v>
                </c:pt>
                <c:pt idx="3">
                  <c:v>9.15</c:v>
                </c:pt>
                <c:pt idx="4">
                  <c:v>#N/A</c:v>
                </c:pt>
                <c:pt idx="5">
                  <c:v>10.210000000000001</c:v>
                </c:pt>
                <c:pt idx="6">
                  <c:v>#N/A</c:v>
                </c:pt>
                <c:pt idx="7">
                  <c:v>11.21</c:v>
                </c:pt>
                <c:pt idx="8">
                  <c:v>#N/A</c:v>
                </c:pt>
                <c:pt idx="9">
                  <c:v>10.57</c:v>
                </c:pt>
              </c:numCache>
            </c:numRef>
          </c:val>
        </c:ser>
        <c:dLbls>
          <c:showLegendKey val="0"/>
          <c:showVal val="0"/>
          <c:showCatName val="0"/>
          <c:showSerName val="0"/>
          <c:showPercent val="0"/>
          <c:showBubbleSize val="0"/>
        </c:dLbls>
        <c:gapWidth val="150"/>
        <c:overlap val="100"/>
        <c:axId val="102931072"/>
        <c:axId val="102945152"/>
      </c:barChart>
      <c:catAx>
        <c:axId val="10293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945152"/>
        <c:crosses val="autoZero"/>
        <c:auto val="1"/>
        <c:lblAlgn val="ctr"/>
        <c:lblOffset val="100"/>
        <c:tickLblSkip val="1"/>
        <c:tickMarkSkip val="1"/>
        <c:noMultiLvlLbl val="0"/>
      </c:catAx>
      <c:valAx>
        <c:axId val="10294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931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2508</c:v>
                </c:pt>
                <c:pt idx="5">
                  <c:v>2582</c:v>
                </c:pt>
                <c:pt idx="8">
                  <c:v>2637</c:v>
                </c:pt>
                <c:pt idx="11">
                  <c:v>2698</c:v>
                </c:pt>
                <c:pt idx="14">
                  <c:v>2759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9</c:v>
                </c:pt>
                <c:pt idx="3">
                  <c:v>10</c:v>
                </c:pt>
                <c:pt idx="6">
                  <c:v>2</c:v>
                </c:pt>
                <c:pt idx="9">
                  <c:v>4</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511</c:v>
                </c:pt>
                <c:pt idx="3">
                  <c:v>415</c:v>
                </c:pt>
                <c:pt idx="6">
                  <c:v>380</c:v>
                </c:pt>
                <c:pt idx="9">
                  <c:v>369</c:v>
                </c:pt>
                <c:pt idx="12">
                  <c:v>365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727</c:v>
                </c:pt>
                <c:pt idx="3">
                  <c:v>713</c:v>
                </c:pt>
                <c:pt idx="6">
                  <c:v>709</c:v>
                </c:pt>
                <c:pt idx="9">
                  <c:v>693</c:v>
                </c:pt>
                <c:pt idx="12">
                  <c:v>686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735</c:v>
                </c:pt>
                <c:pt idx="3">
                  <c:v>714</c:v>
                </c:pt>
                <c:pt idx="6">
                  <c:v>710</c:v>
                </c:pt>
                <c:pt idx="9">
                  <c:v>710</c:v>
                </c:pt>
                <c:pt idx="12">
                  <c:v>712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3102</c:v>
                </c:pt>
                <c:pt idx="3">
                  <c:v>2916</c:v>
                </c:pt>
                <c:pt idx="6">
                  <c:v>2930</c:v>
                </c:pt>
                <c:pt idx="9">
                  <c:v>2877</c:v>
                </c:pt>
                <c:pt idx="12">
                  <c:v>2819</c:v>
                </c:pt>
              </c:numCache>
            </c:numRef>
          </c:val>
        </c:ser>
        <c:dLbls>
          <c:showLegendKey val="0"/>
          <c:showVal val="0"/>
          <c:showCatName val="0"/>
          <c:showSerName val="0"/>
          <c:showPercent val="0"/>
          <c:showBubbleSize val="0"/>
        </c:dLbls>
        <c:gapWidth val="100"/>
        <c:overlap val="100"/>
        <c:axId val="96596352"/>
        <c:axId val="96598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2576</c:v>
                </c:pt>
                <c:pt idx="2">
                  <c:v>#N/A</c:v>
                </c:pt>
                <c:pt idx="3">
                  <c:v>#N/A</c:v>
                </c:pt>
                <c:pt idx="4">
                  <c:v>2186</c:v>
                </c:pt>
                <c:pt idx="5">
                  <c:v>#N/A</c:v>
                </c:pt>
                <c:pt idx="6">
                  <c:v>#N/A</c:v>
                </c:pt>
                <c:pt idx="7">
                  <c:v>2094</c:v>
                </c:pt>
                <c:pt idx="8">
                  <c:v>#N/A</c:v>
                </c:pt>
                <c:pt idx="9">
                  <c:v>#N/A</c:v>
                </c:pt>
                <c:pt idx="10">
                  <c:v>1955</c:v>
                </c:pt>
                <c:pt idx="11">
                  <c:v>#N/A</c:v>
                </c:pt>
                <c:pt idx="12">
                  <c:v>#N/A</c:v>
                </c:pt>
                <c:pt idx="13">
                  <c:v>1824</c:v>
                </c:pt>
                <c:pt idx="14">
                  <c:v>#N/A</c:v>
                </c:pt>
              </c:numCache>
            </c:numRef>
          </c:val>
          <c:smooth val="0"/>
        </c:ser>
        <c:dLbls>
          <c:showLegendKey val="0"/>
          <c:showVal val="0"/>
          <c:showCatName val="0"/>
          <c:showSerName val="0"/>
          <c:showPercent val="0"/>
          <c:showBubbleSize val="0"/>
        </c:dLbls>
        <c:marker val="1"/>
        <c:smooth val="0"/>
        <c:axId val="96596352"/>
        <c:axId val="96598272"/>
      </c:lineChart>
      <c:catAx>
        <c:axId val="9659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598272"/>
        <c:crosses val="autoZero"/>
        <c:auto val="1"/>
        <c:lblAlgn val="ctr"/>
        <c:lblOffset val="100"/>
        <c:tickLblSkip val="1"/>
        <c:tickMarkSkip val="1"/>
        <c:noMultiLvlLbl val="0"/>
      </c:catAx>
      <c:valAx>
        <c:axId val="9659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59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28173</c:v>
                </c:pt>
                <c:pt idx="5">
                  <c:v>28552</c:v>
                </c:pt>
                <c:pt idx="8">
                  <c:v>28330</c:v>
                </c:pt>
                <c:pt idx="11">
                  <c:v>28671</c:v>
                </c:pt>
                <c:pt idx="14">
                  <c:v>29077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568</c:v>
                </c:pt>
                <c:pt idx="5">
                  <c:v>507</c:v>
                </c:pt>
                <c:pt idx="8">
                  <c:v>460</c:v>
                </c:pt>
                <c:pt idx="11">
                  <c:v>404</c:v>
                </c:pt>
                <c:pt idx="14">
                  <c:v>372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3887</c:v>
                </c:pt>
                <c:pt idx="5">
                  <c:v>5052</c:v>
                </c:pt>
                <c:pt idx="8">
                  <c:v>6434</c:v>
                </c:pt>
                <c:pt idx="11">
                  <c:v>6879</c:v>
                </c:pt>
                <c:pt idx="14">
                  <c:v>7835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4881</c:v>
                </c:pt>
                <c:pt idx="3">
                  <c:v>4666</c:v>
                </c:pt>
                <c:pt idx="6">
                  <c:v>5051</c:v>
                </c:pt>
                <c:pt idx="9">
                  <c:v>4998</c:v>
                </c:pt>
                <c:pt idx="12">
                  <c:v>4867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5312</c:v>
                </c:pt>
                <c:pt idx="3">
                  <c:v>4656</c:v>
                </c:pt>
                <c:pt idx="6">
                  <c:v>3981</c:v>
                </c:pt>
                <c:pt idx="9">
                  <c:v>3297</c:v>
                </c:pt>
                <c:pt idx="12">
                  <c:v>2697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11118</c:v>
                </c:pt>
                <c:pt idx="3">
                  <c:v>10873</c:v>
                </c:pt>
                <c:pt idx="6">
                  <c:v>10593</c:v>
                </c:pt>
                <c:pt idx="9">
                  <c:v>10228</c:v>
                </c:pt>
                <c:pt idx="12">
                  <c:v>9755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3999</c:v>
                </c:pt>
                <c:pt idx="3">
                  <c:v>3072</c:v>
                </c:pt>
                <c:pt idx="6">
                  <c:v>2682</c:v>
                </c:pt>
                <c:pt idx="9">
                  <c:v>2383</c:v>
                </c:pt>
                <c:pt idx="12">
                  <c:v>2187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30302</c:v>
                </c:pt>
                <c:pt idx="3">
                  <c:v>30051</c:v>
                </c:pt>
                <c:pt idx="6">
                  <c:v>30016</c:v>
                </c:pt>
                <c:pt idx="9">
                  <c:v>30048</c:v>
                </c:pt>
                <c:pt idx="12">
                  <c:v>30847</c:v>
                </c:pt>
              </c:numCache>
            </c:numRef>
          </c:val>
        </c:ser>
        <c:dLbls>
          <c:showLegendKey val="0"/>
          <c:showVal val="0"/>
          <c:showCatName val="0"/>
          <c:showSerName val="0"/>
          <c:showPercent val="0"/>
          <c:showBubbleSize val="0"/>
        </c:dLbls>
        <c:gapWidth val="100"/>
        <c:overlap val="100"/>
        <c:axId val="96758400"/>
        <c:axId val="96760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22984</c:v>
                </c:pt>
                <c:pt idx="2">
                  <c:v>#N/A</c:v>
                </c:pt>
                <c:pt idx="3">
                  <c:v>#N/A</c:v>
                </c:pt>
                <c:pt idx="4">
                  <c:v>19208</c:v>
                </c:pt>
                <c:pt idx="5">
                  <c:v>#N/A</c:v>
                </c:pt>
                <c:pt idx="6">
                  <c:v>#N/A</c:v>
                </c:pt>
                <c:pt idx="7">
                  <c:v>17098</c:v>
                </c:pt>
                <c:pt idx="8">
                  <c:v>#N/A</c:v>
                </c:pt>
                <c:pt idx="9">
                  <c:v>#N/A</c:v>
                </c:pt>
                <c:pt idx="10">
                  <c:v>15001</c:v>
                </c:pt>
                <c:pt idx="11">
                  <c:v>#N/A</c:v>
                </c:pt>
                <c:pt idx="12">
                  <c:v>#N/A</c:v>
                </c:pt>
                <c:pt idx="13">
                  <c:v>13069</c:v>
                </c:pt>
                <c:pt idx="14">
                  <c:v>#N/A</c:v>
                </c:pt>
              </c:numCache>
            </c:numRef>
          </c:val>
          <c:smooth val="0"/>
        </c:ser>
        <c:dLbls>
          <c:showLegendKey val="0"/>
          <c:showVal val="0"/>
          <c:showCatName val="0"/>
          <c:showSerName val="0"/>
          <c:showPercent val="0"/>
          <c:showBubbleSize val="0"/>
        </c:dLbls>
        <c:marker val="1"/>
        <c:smooth val="0"/>
        <c:axId val="96758400"/>
        <c:axId val="96760576"/>
      </c:lineChart>
      <c:catAx>
        <c:axId val="9675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760576"/>
        <c:crosses val="autoZero"/>
        <c:auto val="1"/>
        <c:lblAlgn val="ctr"/>
        <c:lblOffset val="100"/>
        <c:tickLblSkip val="1"/>
        <c:tickMarkSkip val="1"/>
        <c:noMultiLvlLbl val="0"/>
      </c:catAx>
      <c:valAx>
        <c:axId val="96760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75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福島県二本松市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58,298
57,995
344.65
41,488,018
39,544,658
1,007,696
17,270,994
30,384,420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89.6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給与所得の増加による市町村民税の増収等によって、財政力指数については前年度対比０．０１ポイント増となったものの、類似団体平均を下回っている。</a:t>
          </a:r>
          <a:endParaRPr kumimoji="1" lang="en-US" altLang="ja-JP" sz="1100" baseline="0">
            <a:latin typeface="ＭＳ Ｐゴシック"/>
          </a:endParaRPr>
        </a:p>
        <a:p>
          <a:r>
            <a:rPr kumimoji="1" lang="ja-JP" altLang="en-US" sz="1100" baseline="0">
              <a:latin typeface="ＭＳ Ｐゴシック"/>
            </a:rPr>
            <a:t>　平成２３年２月に策定した第２次市政改革集中プランを基本として、徴収業務の強化等による歳入の確保、物件費、補助費等を中心とした事務事業の見直しによる更なる経常経費の削減により、行財政基盤の安定確保に努める。</a:t>
          </a:r>
          <a:endParaRPr kumimoji="1" lang="ja-JP" altLang="en-US"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57855</xdr:rowOff>
    </xdr:from>
    <xdr:to>
      <xdr:col>7</xdr:col>
      <xdr:colOff>152400</xdr:colOff>
      <xdr:row>44</xdr:row>
      <xdr:rowOff>71261</xdr:rowOff>
    </xdr:to>
    <xdr:cxnSp macro="">
      <xdr:nvCxnSpPr>
        <xdr:cNvPr id="68" name="直線コネクタ 67"/>
        <xdr:cNvCxnSpPr/>
      </xdr:nvCxnSpPr>
      <xdr:spPr>
        <a:xfrm flipV="1">
          <a:off x="4114800" y="76016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71261</xdr:rowOff>
    </xdr:to>
    <xdr:cxnSp macro="">
      <xdr:nvCxnSpPr>
        <xdr:cNvPr id="71" name="直線コネクタ 70"/>
        <xdr:cNvCxnSpPr/>
      </xdr:nvCxnSpPr>
      <xdr:spPr>
        <a:xfrm>
          <a:off x="3225800" y="75882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17639</xdr:rowOff>
    </xdr:from>
    <xdr:to>
      <xdr:col>4</xdr:col>
      <xdr:colOff>482600</xdr:colOff>
      <xdr:row>44</xdr:row>
      <xdr:rowOff>44450</xdr:rowOff>
    </xdr:to>
    <xdr:cxnSp macro="">
      <xdr:nvCxnSpPr>
        <xdr:cNvPr id="74" name="直線コネクタ 73"/>
        <xdr:cNvCxnSpPr/>
      </xdr:nvCxnSpPr>
      <xdr:spPr>
        <a:xfrm>
          <a:off x="2336800" y="756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76" name="テキスト ボックス 75"/>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148872</xdr:rowOff>
    </xdr:from>
    <xdr:to>
      <xdr:col>3</xdr:col>
      <xdr:colOff>279400</xdr:colOff>
      <xdr:row>44</xdr:row>
      <xdr:rowOff>17639</xdr:rowOff>
    </xdr:to>
    <xdr:cxnSp macro="">
      <xdr:nvCxnSpPr>
        <xdr:cNvPr id="77" name="直線コネクタ 76"/>
        <xdr:cNvCxnSpPr/>
      </xdr:nvCxnSpPr>
      <xdr:spPr>
        <a:xfrm>
          <a:off x="1447800" y="75212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8" name="フローチャート :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7055</xdr:rowOff>
    </xdr:from>
    <xdr:to>
      <xdr:col>7</xdr:col>
      <xdr:colOff>203200</xdr:colOff>
      <xdr:row>44</xdr:row>
      <xdr:rowOff>108655</xdr:rowOff>
    </xdr:to>
    <xdr:sp macro="" textlink="">
      <xdr:nvSpPr>
        <xdr:cNvPr id="87" name="円/楕円 86"/>
        <xdr:cNvSpPr/>
      </xdr:nvSpPr>
      <xdr:spPr>
        <a:xfrm>
          <a:off x="4902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150582</xdr:rowOff>
    </xdr:from>
    <xdr:ext cx="762000" cy="259045"/>
    <xdr:sp macro="" textlink="">
      <xdr:nvSpPr>
        <xdr:cNvPr id="88" name="財政力該当値テキスト"/>
        <xdr:cNvSpPr txBox="1"/>
      </xdr:nvSpPr>
      <xdr:spPr>
        <a:xfrm>
          <a:off x="5041900" y="752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20461</xdr:rowOff>
    </xdr:from>
    <xdr:to>
      <xdr:col>6</xdr:col>
      <xdr:colOff>50800</xdr:colOff>
      <xdr:row>44</xdr:row>
      <xdr:rowOff>122061</xdr:rowOff>
    </xdr:to>
    <xdr:sp macro="" textlink="">
      <xdr:nvSpPr>
        <xdr:cNvPr id="89" name="円/楕円 88"/>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106838</xdr:rowOff>
    </xdr:from>
    <xdr:ext cx="736600" cy="259045"/>
    <xdr:sp macro="" textlink="">
      <xdr:nvSpPr>
        <xdr:cNvPr id="90" name="テキスト ボックス 89"/>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138289</xdr:rowOff>
    </xdr:from>
    <xdr:to>
      <xdr:col>3</xdr:col>
      <xdr:colOff>330200</xdr:colOff>
      <xdr:row>44</xdr:row>
      <xdr:rowOff>68439</xdr:rowOff>
    </xdr:to>
    <xdr:sp macro="" textlink="">
      <xdr:nvSpPr>
        <xdr:cNvPr id="93" name="円/楕円 92"/>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53216</xdr:rowOff>
    </xdr:from>
    <xdr:ext cx="762000" cy="259045"/>
    <xdr:sp macro="" textlink="">
      <xdr:nvSpPr>
        <xdr:cNvPr id="94" name="テキスト ボックス 93"/>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98072</xdr:rowOff>
    </xdr:from>
    <xdr:to>
      <xdr:col>2</xdr:col>
      <xdr:colOff>127000</xdr:colOff>
      <xdr:row>44</xdr:row>
      <xdr:rowOff>28222</xdr:rowOff>
    </xdr:to>
    <xdr:sp macro="" textlink="">
      <xdr:nvSpPr>
        <xdr:cNvPr id="95" name="円/楕円 94"/>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12999</xdr:rowOff>
    </xdr:from>
    <xdr:ext cx="762000" cy="259045"/>
    <xdr:sp macro="" textlink="">
      <xdr:nvSpPr>
        <xdr:cNvPr id="96" name="テキスト ボックス 95"/>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除雪委託料等の増及び広域行政組合に対する負担金の増により経常経費が増加となった一方、普通交付税の大幅な減少により経常収入額が減少となった結果、前年度を</a:t>
          </a:r>
          <a:r>
            <a:rPr kumimoji="1" lang="en-US" altLang="ja-JP" sz="1100">
              <a:latin typeface="ＭＳ Ｐゴシック"/>
            </a:rPr>
            <a:t>3.1</a:t>
          </a:r>
          <a:r>
            <a:rPr kumimoji="1" lang="ja-JP" altLang="en-US" sz="1100">
              <a:latin typeface="ＭＳ Ｐゴシック"/>
            </a:rPr>
            <a:t>ポイント上回る８８．６％となり、類似団体平均を上回った。</a:t>
          </a:r>
          <a:endParaRPr kumimoji="1" lang="en-US" altLang="ja-JP" sz="1100">
            <a:latin typeface="ＭＳ Ｐゴシック"/>
          </a:endParaRPr>
        </a:p>
        <a:p>
          <a:r>
            <a:rPr kumimoji="1" lang="ja-JP" altLang="en-US" sz="1100">
              <a:latin typeface="ＭＳ Ｐゴシック"/>
            </a:rPr>
            <a:t>　今後も、介護保険事業、後期高齢者医療、福祉関係経費等を中心に扶助費の増加が見込まれ、更なる財政の硬直化が懸念されることから、事業の廃止を含めたゼロからの再構築や事業計画の根本的な見直しを進め、限られた財源を有効に活用するとともに、歳入の安定確保、財政基盤の強化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33867</xdr:rowOff>
    </xdr:from>
    <xdr:to>
      <xdr:col>7</xdr:col>
      <xdr:colOff>152400</xdr:colOff>
      <xdr:row>64</xdr:row>
      <xdr:rowOff>111760</xdr:rowOff>
    </xdr:to>
    <xdr:cxnSp macro="">
      <xdr:nvCxnSpPr>
        <xdr:cNvPr id="131" name="直線コネクタ 130"/>
        <xdr:cNvCxnSpPr/>
      </xdr:nvCxnSpPr>
      <xdr:spPr>
        <a:xfrm>
          <a:off x="4114800" y="10835217"/>
          <a:ext cx="8382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2"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132927</xdr:rowOff>
    </xdr:from>
    <xdr:to>
      <xdr:col>6</xdr:col>
      <xdr:colOff>0</xdr:colOff>
      <xdr:row>63</xdr:row>
      <xdr:rowOff>33867</xdr:rowOff>
    </xdr:to>
    <xdr:cxnSp macro="">
      <xdr:nvCxnSpPr>
        <xdr:cNvPr id="134" name="直線コネクタ 133"/>
        <xdr:cNvCxnSpPr/>
      </xdr:nvCxnSpPr>
      <xdr:spPr>
        <a:xfrm>
          <a:off x="3225800" y="107628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36" name="テキスト ボックス 135"/>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151554</xdr:rowOff>
    </xdr:from>
    <xdr:to>
      <xdr:col>4</xdr:col>
      <xdr:colOff>482600</xdr:colOff>
      <xdr:row>62</xdr:row>
      <xdr:rowOff>132927</xdr:rowOff>
    </xdr:to>
    <xdr:cxnSp macro="">
      <xdr:nvCxnSpPr>
        <xdr:cNvPr id="137" name="直線コネクタ 136"/>
        <xdr:cNvCxnSpPr/>
      </xdr:nvCxnSpPr>
      <xdr:spPr>
        <a:xfrm>
          <a:off x="2336800" y="1061000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165964</xdr:rowOff>
    </xdr:from>
    <xdr:ext cx="762000" cy="259045"/>
    <xdr:sp macro="" textlink="">
      <xdr:nvSpPr>
        <xdr:cNvPr id="139" name="テキスト ボックス 138"/>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151554</xdr:rowOff>
    </xdr:from>
    <xdr:to>
      <xdr:col>3</xdr:col>
      <xdr:colOff>279400</xdr:colOff>
      <xdr:row>64</xdr:row>
      <xdr:rowOff>47413</xdr:rowOff>
    </xdr:to>
    <xdr:cxnSp macro="">
      <xdr:nvCxnSpPr>
        <xdr:cNvPr id="140" name="直線コネクタ 139"/>
        <xdr:cNvCxnSpPr/>
      </xdr:nvCxnSpPr>
      <xdr:spPr>
        <a:xfrm flipV="1">
          <a:off x="1447800" y="10610004"/>
          <a:ext cx="8890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1" name="フローチャート : 判断 140"/>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2" name="テキスト ボックス 141"/>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43" name="フローチャート : 判断 142"/>
        <xdr:cNvSpPr/>
      </xdr:nvSpPr>
      <xdr:spPr>
        <a:xfrm>
          <a:off x="13970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107121</xdr:rowOff>
    </xdr:from>
    <xdr:ext cx="762000" cy="259045"/>
    <xdr:sp macro="" textlink="">
      <xdr:nvSpPr>
        <xdr:cNvPr id="144" name="テキスト ボックス 143"/>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60960</xdr:rowOff>
    </xdr:from>
    <xdr:to>
      <xdr:col>7</xdr:col>
      <xdr:colOff>203200</xdr:colOff>
      <xdr:row>64</xdr:row>
      <xdr:rowOff>162560</xdr:rowOff>
    </xdr:to>
    <xdr:sp macro="" textlink="">
      <xdr:nvSpPr>
        <xdr:cNvPr id="150" name="円/楕円 149"/>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33037</xdr:rowOff>
    </xdr:from>
    <xdr:ext cx="762000" cy="259045"/>
    <xdr:sp macro="" textlink="">
      <xdr:nvSpPr>
        <xdr:cNvPr id="151"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154517</xdr:rowOff>
    </xdr:from>
    <xdr:to>
      <xdr:col>6</xdr:col>
      <xdr:colOff>50800</xdr:colOff>
      <xdr:row>63</xdr:row>
      <xdr:rowOff>84667</xdr:rowOff>
    </xdr:to>
    <xdr:sp macro="" textlink="">
      <xdr:nvSpPr>
        <xdr:cNvPr id="152" name="円/楕円 151"/>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53" name="テキスト ボックス 152"/>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82127</xdr:rowOff>
    </xdr:from>
    <xdr:to>
      <xdr:col>4</xdr:col>
      <xdr:colOff>533400</xdr:colOff>
      <xdr:row>63</xdr:row>
      <xdr:rowOff>12277</xdr:rowOff>
    </xdr:to>
    <xdr:sp macro="" textlink="">
      <xdr:nvSpPr>
        <xdr:cNvPr id="154" name="円/楕円 153"/>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22454</xdr:rowOff>
    </xdr:from>
    <xdr:ext cx="762000" cy="259045"/>
    <xdr:sp macro="" textlink="">
      <xdr:nvSpPr>
        <xdr:cNvPr id="155" name="テキスト ボックス 154"/>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100754</xdr:rowOff>
    </xdr:from>
    <xdr:to>
      <xdr:col>3</xdr:col>
      <xdr:colOff>330200</xdr:colOff>
      <xdr:row>62</xdr:row>
      <xdr:rowOff>30904</xdr:rowOff>
    </xdr:to>
    <xdr:sp macro="" textlink="">
      <xdr:nvSpPr>
        <xdr:cNvPr id="156" name="円/楕円 155"/>
        <xdr:cNvSpPr/>
      </xdr:nvSpPr>
      <xdr:spPr>
        <a:xfrm>
          <a:off x="2286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41081</xdr:rowOff>
    </xdr:from>
    <xdr:ext cx="762000" cy="259045"/>
    <xdr:sp macro="" textlink="">
      <xdr:nvSpPr>
        <xdr:cNvPr id="157" name="テキスト ボックス 156"/>
        <xdr:cNvSpPr txBox="1"/>
      </xdr:nvSpPr>
      <xdr:spPr>
        <a:xfrm>
          <a:off x="1955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168063</xdr:rowOff>
    </xdr:from>
    <xdr:to>
      <xdr:col>2</xdr:col>
      <xdr:colOff>127000</xdr:colOff>
      <xdr:row>64</xdr:row>
      <xdr:rowOff>98213</xdr:rowOff>
    </xdr:to>
    <xdr:sp macro="" textlink="">
      <xdr:nvSpPr>
        <xdr:cNvPr id="158" name="円/楕円 157"/>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108390</xdr:rowOff>
    </xdr:from>
    <xdr:ext cx="762000" cy="259045"/>
    <xdr:sp macro="" textlink="">
      <xdr:nvSpPr>
        <xdr:cNvPr id="159" name="テキスト ボックス 158"/>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[306,669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定員適正化計画に基づく職員数の縮減により人件費は減少しているものの、平成２４年度から本格実施された放射性物質の除染業務により物件費が増加傾向となっており、類似団体平均値を大きく上回っている。</a:t>
          </a:r>
          <a:endParaRPr kumimoji="1" lang="en-US" altLang="ja-JP" sz="1100">
            <a:latin typeface="ＭＳ Ｐゴシック"/>
          </a:endParaRPr>
        </a:p>
        <a:p>
          <a:r>
            <a:rPr kumimoji="1" lang="ja-JP" altLang="en-US" sz="1100">
              <a:latin typeface="ＭＳ Ｐゴシック"/>
            </a:rPr>
            <a:t>　今後は、全体的なコスト縮減に向けた取り組みを進めるとともに、東日本大震災及び原発事故の影響で減少した人口を増加に転じさせるため、人口減少対策に重点的に取組む。</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77144</xdr:rowOff>
    </xdr:from>
    <xdr:to>
      <xdr:col>7</xdr:col>
      <xdr:colOff>152400</xdr:colOff>
      <xdr:row>86</xdr:row>
      <xdr:rowOff>133784</xdr:rowOff>
    </xdr:to>
    <xdr:cxnSp macro="">
      <xdr:nvCxnSpPr>
        <xdr:cNvPr id="192" name="直線コネクタ 191"/>
        <xdr:cNvCxnSpPr/>
      </xdr:nvCxnSpPr>
      <xdr:spPr>
        <a:xfrm>
          <a:off x="4114800" y="14650394"/>
          <a:ext cx="838200" cy="22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119581</xdr:rowOff>
    </xdr:from>
    <xdr:ext cx="762000" cy="259045"/>
    <xdr:sp macro="" textlink="">
      <xdr:nvSpPr>
        <xdr:cNvPr id="193" name="人件費・物件費等の状況平均値テキスト"/>
        <xdr:cNvSpPr txBox="1"/>
      </xdr:nvSpPr>
      <xdr:spPr>
        <a:xfrm>
          <a:off x="5041900" y="13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140901</xdr:rowOff>
    </xdr:from>
    <xdr:to>
      <xdr:col>6</xdr:col>
      <xdr:colOff>0</xdr:colOff>
      <xdr:row>85</xdr:row>
      <xdr:rowOff>77144</xdr:rowOff>
    </xdr:to>
    <xdr:cxnSp macro="">
      <xdr:nvCxnSpPr>
        <xdr:cNvPr id="195" name="直線コネクタ 194"/>
        <xdr:cNvCxnSpPr/>
      </xdr:nvCxnSpPr>
      <xdr:spPr>
        <a:xfrm>
          <a:off x="3225800" y="14028351"/>
          <a:ext cx="889000" cy="6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21379</xdr:rowOff>
    </xdr:from>
    <xdr:ext cx="736600" cy="259045"/>
    <xdr:sp macro="" textlink="">
      <xdr:nvSpPr>
        <xdr:cNvPr id="197" name="テキスト ボックス 196"/>
        <xdr:cNvSpPr txBox="1"/>
      </xdr:nvSpPr>
      <xdr:spPr>
        <a:xfrm>
          <a:off x="3733800" y="13737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95788</xdr:rowOff>
    </xdr:from>
    <xdr:to>
      <xdr:col>4</xdr:col>
      <xdr:colOff>482600</xdr:colOff>
      <xdr:row>81</xdr:row>
      <xdr:rowOff>140901</xdr:rowOff>
    </xdr:to>
    <xdr:cxnSp macro="">
      <xdr:nvCxnSpPr>
        <xdr:cNvPr id="198" name="直線コネクタ 197"/>
        <xdr:cNvCxnSpPr/>
      </xdr:nvCxnSpPr>
      <xdr:spPr>
        <a:xfrm>
          <a:off x="2336800" y="13983238"/>
          <a:ext cx="889000" cy="4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12842</xdr:rowOff>
    </xdr:from>
    <xdr:ext cx="762000" cy="259045"/>
    <xdr:sp macro="" textlink="">
      <xdr:nvSpPr>
        <xdr:cNvPr id="200" name="テキスト ボックス 199"/>
        <xdr:cNvSpPr txBox="1"/>
      </xdr:nvSpPr>
      <xdr:spPr>
        <a:xfrm>
          <a:off x="2844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83558</xdr:rowOff>
    </xdr:from>
    <xdr:to>
      <xdr:col>3</xdr:col>
      <xdr:colOff>279400</xdr:colOff>
      <xdr:row>81</xdr:row>
      <xdr:rowOff>95788</xdr:rowOff>
    </xdr:to>
    <xdr:cxnSp macro="">
      <xdr:nvCxnSpPr>
        <xdr:cNvPr id="201" name="直線コネクタ 200"/>
        <xdr:cNvCxnSpPr/>
      </xdr:nvCxnSpPr>
      <xdr:spPr>
        <a:xfrm>
          <a:off x="1447800" y="13971008"/>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80811</xdr:rowOff>
    </xdr:from>
    <xdr:to>
      <xdr:col>3</xdr:col>
      <xdr:colOff>330200</xdr:colOff>
      <xdr:row>82</xdr:row>
      <xdr:rowOff>10961</xdr:rowOff>
    </xdr:to>
    <xdr:sp macro="" textlink="">
      <xdr:nvSpPr>
        <xdr:cNvPr id="202" name="フローチャート : 判断 201"/>
        <xdr:cNvSpPr/>
      </xdr:nvSpPr>
      <xdr:spPr>
        <a:xfrm>
          <a:off x="2286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167188</xdr:rowOff>
    </xdr:from>
    <xdr:ext cx="762000" cy="259045"/>
    <xdr:sp macro="" textlink="">
      <xdr:nvSpPr>
        <xdr:cNvPr id="203" name="テキスト ボックス 202"/>
        <xdr:cNvSpPr txBox="1"/>
      </xdr:nvSpPr>
      <xdr:spPr>
        <a:xfrm>
          <a:off x="1955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84913</xdr:rowOff>
    </xdr:from>
    <xdr:to>
      <xdr:col>2</xdr:col>
      <xdr:colOff>127000</xdr:colOff>
      <xdr:row>82</xdr:row>
      <xdr:rowOff>15063</xdr:rowOff>
    </xdr:to>
    <xdr:sp macro="" textlink="">
      <xdr:nvSpPr>
        <xdr:cNvPr id="204" name="フローチャート : 判断 203"/>
        <xdr:cNvSpPr/>
      </xdr:nvSpPr>
      <xdr:spPr>
        <a:xfrm>
          <a:off x="1397000" y="139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171290</xdr:rowOff>
    </xdr:from>
    <xdr:ext cx="762000" cy="259045"/>
    <xdr:sp macro="" textlink="">
      <xdr:nvSpPr>
        <xdr:cNvPr id="205" name="テキスト ボックス 204"/>
        <xdr:cNvSpPr txBox="1"/>
      </xdr:nvSpPr>
      <xdr:spPr>
        <a:xfrm>
          <a:off x="1066800" y="140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86</xdr:row>
      <xdr:rowOff>82984</xdr:rowOff>
    </xdr:from>
    <xdr:to>
      <xdr:col>7</xdr:col>
      <xdr:colOff>203200</xdr:colOff>
      <xdr:row>87</xdr:row>
      <xdr:rowOff>13134</xdr:rowOff>
    </xdr:to>
    <xdr:sp macro="" textlink="">
      <xdr:nvSpPr>
        <xdr:cNvPr id="211" name="円/楕円 210"/>
        <xdr:cNvSpPr/>
      </xdr:nvSpPr>
      <xdr:spPr>
        <a:xfrm>
          <a:off x="4902200" y="1482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55061</xdr:rowOff>
    </xdr:from>
    <xdr:ext cx="762000" cy="259045"/>
    <xdr:sp macro="" textlink="">
      <xdr:nvSpPr>
        <xdr:cNvPr id="212" name="人件費・物件費等の状況該当値テキスト"/>
        <xdr:cNvSpPr txBox="1"/>
      </xdr:nvSpPr>
      <xdr:spPr>
        <a:xfrm>
          <a:off x="5041900" y="1479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306,669</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26344</xdr:rowOff>
    </xdr:from>
    <xdr:to>
      <xdr:col>6</xdr:col>
      <xdr:colOff>50800</xdr:colOff>
      <xdr:row>85</xdr:row>
      <xdr:rowOff>127944</xdr:rowOff>
    </xdr:to>
    <xdr:sp macro="" textlink="">
      <xdr:nvSpPr>
        <xdr:cNvPr id="213" name="円/楕円 212"/>
        <xdr:cNvSpPr/>
      </xdr:nvSpPr>
      <xdr:spPr>
        <a:xfrm>
          <a:off x="4064000" y="1459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112721</xdr:rowOff>
    </xdr:from>
    <xdr:ext cx="736600" cy="259045"/>
    <xdr:sp macro="" textlink="">
      <xdr:nvSpPr>
        <xdr:cNvPr id="214" name="テキスト ボックス 213"/>
        <xdr:cNvSpPr txBox="1"/>
      </xdr:nvSpPr>
      <xdr:spPr>
        <a:xfrm>
          <a:off x="3733800" y="14685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259,406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90101</xdr:rowOff>
    </xdr:from>
    <xdr:to>
      <xdr:col>4</xdr:col>
      <xdr:colOff>533400</xdr:colOff>
      <xdr:row>82</xdr:row>
      <xdr:rowOff>20251</xdr:rowOff>
    </xdr:to>
    <xdr:sp macro="" textlink="">
      <xdr:nvSpPr>
        <xdr:cNvPr id="215" name="円/楕円 214"/>
        <xdr:cNvSpPr/>
      </xdr:nvSpPr>
      <xdr:spPr>
        <a:xfrm>
          <a:off x="3175000" y="139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5028</xdr:rowOff>
    </xdr:from>
    <xdr:ext cx="762000" cy="259045"/>
    <xdr:sp macro="" textlink="">
      <xdr:nvSpPr>
        <xdr:cNvPr id="216" name="テキスト ボックス 215"/>
        <xdr:cNvSpPr txBox="1"/>
      </xdr:nvSpPr>
      <xdr:spPr>
        <a:xfrm>
          <a:off x="2844800" y="1406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130,512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44988</xdr:rowOff>
    </xdr:from>
    <xdr:to>
      <xdr:col>3</xdr:col>
      <xdr:colOff>330200</xdr:colOff>
      <xdr:row>81</xdr:row>
      <xdr:rowOff>146588</xdr:rowOff>
    </xdr:to>
    <xdr:sp macro="" textlink="">
      <xdr:nvSpPr>
        <xdr:cNvPr id="217" name="円/楕円 216"/>
        <xdr:cNvSpPr/>
      </xdr:nvSpPr>
      <xdr:spPr>
        <a:xfrm>
          <a:off x="2286000" y="1393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156765</xdr:rowOff>
    </xdr:from>
    <xdr:ext cx="762000" cy="259045"/>
    <xdr:sp macro="" textlink="">
      <xdr:nvSpPr>
        <xdr:cNvPr id="218" name="テキスト ボックス 217"/>
        <xdr:cNvSpPr txBox="1"/>
      </xdr:nvSpPr>
      <xdr:spPr>
        <a:xfrm>
          <a:off x="1955800" y="137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121,164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32758</xdr:rowOff>
    </xdr:from>
    <xdr:to>
      <xdr:col>2</xdr:col>
      <xdr:colOff>127000</xdr:colOff>
      <xdr:row>81</xdr:row>
      <xdr:rowOff>134358</xdr:rowOff>
    </xdr:to>
    <xdr:sp macro="" textlink="">
      <xdr:nvSpPr>
        <xdr:cNvPr id="219" name="円/楕円 218"/>
        <xdr:cNvSpPr/>
      </xdr:nvSpPr>
      <xdr:spPr>
        <a:xfrm>
          <a:off x="1397000" y="13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144535</xdr:rowOff>
    </xdr:from>
    <xdr:ext cx="762000" cy="259045"/>
    <xdr:sp macro="" textlink="">
      <xdr:nvSpPr>
        <xdr:cNvPr id="220" name="テキスト ボックス 219"/>
        <xdr:cNvSpPr txBox="1"/>
      </xdr:nvSpPr>
      <xdr:spPr>
        <a:xfrm>
          <a:off x="1066800" y="1368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県内市平均値、全国市及び全地方公共団体平均を下回っている。これは、職員構成や経験年数別階層の変動が要因と考えられる。また前年の数値を下回ったのは、給与改定・臨時特例法による国家公務員の給与減額措置が終了したことに伴うものである。今後も地域の民間企業の給与状況を踏まえるなど給与水準を見直し、事務の簡素合理化を図るなど、より一層の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85</xdr:row>
      <xdr:rowOff>158145</xdr:rowOff>
    </xdr:to>
    <xdr:cxnSp macro="">
      <xdr:nvCxnSpPr>
        <xdr:cNvPr id="251" name="直線コネクタ 250"/>
        <xdr:cNvCxnSpPr/>
      </xdr:nvCxnSpPr>
      <xdr:spPr>
        <a:xfrm flipV="1">
          <a:off x="17018000" y="13754705"/>
          <a:ext cx="0" cy="9766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130222</xdr:rowOff>
    </xdr:from>
    <xdr:ext cx="762000" cy="259045"/>
    <xdr:sp macro="" textlink="">
      <xdr:nvSpPr>
        <xdr:cNvPr id="252" name="給与水準   （国との比較）最小値テキスト"/>
        <xdr:cNvSpPr txBox="1"/>
      </xdr:nvSpPr>
      <xdr:spPr>
        <a:xfrm>
          <a:off x="17106900" y="1470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85</xdr:row>
      <xdr:rowOff>158145</xdr:rowOff>
    </xdr:from>
    <xdr:to>
      <xdr:col>24</xdr:col>
      <xdr:colOff>647700</xdr:colOff>
      <xdr:row>85</xdr:row>
      <xdr:rowOff>158145</xdr:rowOff>
    </xdr:to>
    <xdr:cxnSp macro="">
      <xdr:nvCxnSpPr>
        <xdr:cNvPr id="253" name="直線コネクタ 252"/>
        <xdr:cNvCxnSpPr/>
      </xdr:nvCxnSpPr>
      <xdr:spPr>
        <a:xfrm>
          <a:off x="16929100" y="14731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4"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5" name="直線コネクタ 254"/>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89</xdr:row>
      <xdr:rowOff>58359</xdr:rowOff>
    </xdr:to>
    <xdr:cxnSp macro="">
      <xdr:nvCxnSpPr>
        <xdr:cNvPr id="256" name="直線コネクタ 255"/>
        <xdr:cNvCxnSpPr/>
      </xdr:nvCxnSpPr>
      <xdr:spPr>
        <a:xfrm flipV="1">
          <a:off x="16179800" y="14340718"/>
          <a:ext cx="8382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144132</xdr:rowOff>
    </xdr:from>
    <xdr:ext cx="762000" cy="259045"/>
    <xdr:sp macro="" textlink="">
      <xdr:nvSpPr>
        <xdr:cNvPr id="257" name="給与水準   （国との比較）平均値テキスト"/>
        <xdr:cNvSpPr txBox="1"/>
      </xdr:nvSpPr>
      <xdr:spPr>
        <a:xfrm>
          <a:off x="17106900" y="14031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127605</xdr:rowOff>
    </xdr:from>
    <xdr:to>
      <xdr:col>24</xdr:col>
      <xdr:colOff>609600</xdr:colOff>
      <xdr:row>83</xdr:row>
      <xdr:rowOff>57755</xdr:rowOff>
    </xdr:to>
    <xdr:sp macro="" textlink="">
      <xdr:nvSpPr>
        <xdr:cNvPr id="258" name="フローチャート : 判断 257"/>
        <xdr:cNvSpPr/>
      </xdr:nvSpPr>
      <xdr:spPr>
        <a:xfrm>
          <a:off x="169672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46868</xdr:rowOff>
    </xdr:from>
    <xdr:to>
      <xdr:col>23</xdr:col>
      <xdr:colOff>406400</xdr:colOff>
      <xdr:row>89</xdr:row>
      <xdr:rowOff>58359</xdr:rowOff>
    </xdr:to>
    <xdr:cxnSp macro="">
      <xdr:nvCxnSpPr>
        <xdr:cNvPr id="259" name="直線コネクタ 258"/>
        <xdr:cNvCxnSpPr/>
      </xdr:nvCxnSpPr>
      <xdr:spPr>
        <a:xfrm>
          <a:off x="15290800" y="153059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18143</xdr:rowOff>
    </xdr:from>
    <xdr:to>
      <xdr:col>23</xdr:col>
      <xdr:colOff>457200</xdr:colOff>
      <xdr:row>88</xdr:row>
      <xdr:rowOff>119743</xdr:rowOff>
    </xdr:to>
    <xdr:sp macro="" textlink="">
      <xdr:nvSpPr>
        <xdr:cNvPr id="260" name="フローチャート : 判断 259"/>
        <xdr:cNvSpPr/>
      </xdr:nvSpPr>
      <xdr:spPr>
        <a:xfrm>
          <a:off x="16129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129920</xdr:rowOff>
    </xdr:from>
    <xdr:ext cx="736600" cy="259045"/>
    <xdr:sp macro="" textlink="">
      <xdr:nvSpPr>
        <xdr:cNvPr id="261" name="テキスト ボックス 260"/>
        <xdr:cNvSpPr txBox="1"/>
      </xdr:nvSpPr>
      <xdr:spPr>
        <a:xfrm>
          <a:off x="15798800" y="1487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168729</xdr:rowOff>
    </xdr:from>
    <xdr:to>
      <xdr:col>22</xdr:col>
      <xdr:colOff>203200</xdr:colOff>
      <xdr:row>89</xdr:row>
      <xdr:rowOff>46868</xdr:rowOff>
    </xdr:to>
    <xdr:cxnSp macro="">
      <xdr:nvCxnSpPr>
        <xdr:cNvPr id="262" name="直線コネクタ 261"/>
        <xdr:cNvCxnSpPr/>
      </xdr:nvCxnSpPr>
      <xdr:spPr>
        <a:xfrm>
          <a:off x="14401800" y="14570529"/>
          <a:ext cx="889000" cy="73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6652</xdr:rowOff>
    </xdr:from>
    <xdr:to>
      <xdr:col>22</xdr:col>
      <xdr:colOff>254000</xdr:colOff>
      <xdr:row>88</xdr:row>
      <xdr:rowOff>108252</xdr:rowOff>
    </xdr:to>
    <xdr:sp macro="" textlink="">
      <xdr:nvSpPr>
        <xdr:cNvPr id="263" name="フローチャート : 判断 262"/>
        <xdr:cNvSpPr/>
      </xdr:nvSpPr>
      <xdr:spPr>
        <a:xfrm>
          <a:off x="15240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118429</xdr:rowOff>
    </xdr:from>
    <xdr:ext cx="762000" cy="259045"/>
    <xdr:sp macro="" textlink="">
      <xdr:nvSpPr>
        <xdr:cNvPr id="264" name="テキスト ボックス 263"/>
        <xdr:cNvSpPr txBox="1"/>
      </xdr:nvSpPr>
      <xdr:spPr>
        <a:xfrm>
          <a:off x="14909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84</xdr:row>
      <xdr:rowOff>168729</xdr:rowOff>
    </xdr:to>
    <xdr:cxnSp macro="">
      <xdr:nvCxnSpPr>
        <xdr:cNvPr id="265" name="直線コネクタ 264"/>
        <xdr:cNvCxnSpPr/>
      </xdr:nvCxnSpPr>
      <xdr:spPr>
        <a:xfrm>
          <a:off x="13512800" y="143637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81643</xdr:rowOff>
    </xdr:from>
    <xdr:to>
      <xdr:col>21</xdr:col>
      <xdr:colOff>50800</xdr:colOff>
      <xdr:row>83</xdr:row>
      <xdr:rowOff>11793</xdr:rowOff>
    </xdr:to>
    <xdr:sp macro="" textlink="">
      <xdr:nvSpPr>
        <xdr:cNvPr id="266" name="フローチャート : 判断 265"/>
        <xdr:cNvSpPr/>
      </xdr:nvSpPr>
      <xdr:spPr>
        <a:xfrm>
          <a:off x="14351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21970</xdr:rowOff>
    </xdr:from>
    <xdr:ext cx="762000" cy="259045"/>
    <xdr:sp macro="" textlink="">
      <xdr:nvSpPr>
        <xdr:cNvPr id="267" name="テキスト ボックス 266"/>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68" name="フローチャート : 判断 267"/>
        <xdr:cNvSpPr/>
      </xdr:nvSpPr>
      <xdr:spPr>
        <a:xfrm>
          <a:off x="13462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33461</xdr:rowOff>
    </xdr:from>
    <xdr:ext cx="762000" cy="259045"/>
    <xdr:sp macro="" textlink="">
      <xdr:nvSpPr>
        <xdr:cNvPr id="269" name="テキスト ボックス 268"/>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75" name="円/楕円 274"/>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31645</xdr:rowOff>
    </xdr:from>
    <xdr:ext cx="762000" cy="259045"/>
    <xdr:sp macro="" textlink="">
      <xdr:nvSpPr>
        <xdr:cNvPr id="276" name="給与水準   （国との比較）該当値テキスト"/>
        <xdr:cNvSpPr txBox="1"/>
      </xdr:nvSpPr>
      <xdr:spPr>
        <a:xfrm>
          <a:off x="17106900" y="1426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7559</xdr:rowOff>
    </xdr:from>
    <xdr:to>
      <xdr:col>23</xdr:col>
      <xdr:colOff>457200</xdr:colOff>
      <xdr:row>89</xdr:row>
      <xdr:rowOff>109159</xdr:rowOff>
    </xdr:to>
    <xdr:sp macro="" textlink="">
      <xdr:nvSpPr>
        <xdr:cNvPr id="277" name="円/楕円 276"/>
        <xdr:cNvSpPr/>
      </xdr:nvSpPr>
      <xdr:spPr>
        <a:xfrm>
          <a:off x="16129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93936</xdr:rowOff>
    </xdr:from>
    <xdr:ext cx="736600" cy="259045"/>
    <xdr:sp macro="" textlink="">
      <xdr:nvSpPr>
        <xdr:cNvPr id="278" name="テキスト ボックス 277"/>
        <xdr:cNvSpPr txBox="1"/>
      </xdr:nvSpPr>
      <xdr:spPr>
        <a:xfrm>
          <a:off x="15798800" y="1535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167518</xdr:rowOff>
    </xdr:from>
    <xdr:to>
      <xdr:col>22</xdr:col>
      <xdr:colOff>254000</xdr:colOff>
      <xdr:row>89</xdr:row>
      <xdr:rowOff>97668</xdr:rowOff>
    </xdr:to>
    <xdr:sp macro="" textlink="">
      <xdr:nvSpPr>
        <xdr:cNvPr id="279" name="円/楕円 278"/>
        <xdr:cNvSpPr/>
      </xdr:nvSpPr>
      <xdr:spPr>
        <a:xfrm>
          <a:off x="15240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82445</xdr:rowOff>
    </xdr:from>
    <xdr:ext cx="762000" cy="259045"/>
    <xdr:sp macro="" textlink="">
      <xdr:nvSpPr>
        <xdr:cNvPr id="280" name="テキスト ボックス 279"/>
        <xdr:cNvSpPr txBox="1"/>
      </xdr:nvSpPr>
      <xdr:spPr>
        <a:xfrm>
          <a:off x="14909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117929</xdr:rowOff>
    </xdr:from>
    <xdr:to>
      <xdr:col>21</xdr:col>
      <xdr:colOff>50800</xdr:colOff>
      <xdr:row>85</xdr:row>
      <xdr:rowOff>48079</xdr:rowOff>
    </xdr:to>
    <xdr:sp macro="" textlink="">
      <xdr:nvSpPr>
        <xdr:cNvPr id="281" name="円/楕円 280"/>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32856</xdr:rowOff>
    </xdr:from>
    <xdr:ext cx="762000" cy="259045"/>
    <xdr:sp macro="" textlink="">
      <xdr:nvSpPr>
        <xdr:cNvPr id="282" name="テキスト ボックス 281"/>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83" name="円/楕円 282"/>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168927</xdr:rowOff>
    </xdr:from>
    <xdr:ext cx="762000" cy="259045"/>
    <xdr:sp macro="" textlink="">
      <xdr:nvSpPr>
        <xdr:cNvPr id="284" name="テキスト ボックス 283"/>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定員適正化計画（平成１７年度比１７８名・削減率２６．７％）の推進にあたり、第１次市政改革集中プランでは平成２２年度までの目標値（純減８０名・削減率１２．０％）を上回る１２４名の純減（削減率１８．６％）となった。第２次市政改革集中プランでは定員適正化計画（継続）の達成に向け、職員採用の抑制（退職者の１</a:t>
          </a:r>
          <a:r>
            <a:rPr kumimoji="1" lang="en-US" altLang="ja-JP" sz="1100">
              <a:latin typeface="ＭＳ Ｐゴシック"/>
            </a:rPr>
            <a:t>/</a:t>
          </a:r>
          <a:r>
            <a:rPr kumimoji="1" lang="ja-JP" altLang="en-US" sz="1100">
              <a:latin typeface="ＭＳ Ｐゴシック"/>
            </a:rPr>
            <a:t>３程度）や行政組織の見直し等に取り組み、平成２５年度末現在で１６５名の純減（２４．７％）を達成しており、当該年度の目標値（純減１６１名・削減率２４．１％）以上の進捗となっている。今後も行政需要の変化や地域的特性など実情に応じて、職員採用数の検討や各種制度等の活用など、きめ細やかで適正な定員管理に努め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94297</xdr:rowOff>
    </xdr:from>
    <xdr:to>
      <xdr:col>24</xdr:col>
      <xdr:colOff>558800</xdr:colOff>
      <xdr:row>66</xdr:row>
      <xdr:rowOff>42333</xdr:rowOff>
    </xdr:to>
    <xdr:cxnSp macro="">
      <xdr:nvCxnSpPr>
        <xdr:cNvPr id="314" name="直線コネクタ 313"/>
        <xdr:cNvCxnSpPr/>
      </xdr:nvCxnSpPr>
      <xdr:spPr>
        <a:xfrm flipV="1">
          <a:off x="17018000" y="10209847"/>
          <a:ext cx="0" cy="1148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5"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6" name="直線コネクタ 315"/>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9224</xdr:rowOff>
    </xdr:from>
    <xdr:ext cx="762000" cy="259045"/>
    <xdr:sp macro="" textlink="">
      <xdr:nvSpPr>
        <xdr:cNvPr id="317"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94297</xdr:rowOff>
    </xdr:from>
    <xdr:to>
      <xdr:col>24</xdr:col>
      <xdr:colOff>647700</xdr:colOff>
      <xdr:row>59</xdr:row>
      <xdr:rowOff>94297</xdr:rowOff>
    </xdr:to>
    <xdr:cxnSp macro="">
      <xdr:nvCxnSpPr>
        <xdr:cNvPr id="318" name="直線コネクタ 317"/>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80645</xdr:rowOff>
    </xdr:from>
    <xdr:to>
      <xdr:col>24</xdr:col>
      <xdr:colOff>558800</xdr:colOff>
      <xdr:row>62</xdr:row>
      <xdr:rowOff>110807</xdr:rowOff>
    </xdr:to>
    <xdr:cxnSp macro="">
      <xdr:nvCxnSpPr>
        <xdr:cNvPr id="319" name="直線コネクタ 318"/>
        <xdr:cNvCxnSpPr/>
      </xdr:nvCxnSpPr>
      <xdr:spPr>
        <a:xfrm flipV="1">
          <a:off x="16179800" y="1071054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36318</xdr:rowOff>
    </xdr:from>
    <xdr:ext cx="762000" cy="259045"/>
    <xdr:sp macro="" textlink="">
      <xdr:nvSpPr>
        <xdr:cNvPr id="320" name="定員管理の状況平均値テキスト"/>
        <xdr:cNvSpPr txBox="1"/>
      </xdr:nvSpPr>
      <xdr:spPr>
        <a:xfrm>
          <a:off x="17106900" y="10494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21" name="フローチャート : 判断 320"/>
        <xdr:cNvSpPr/>
      </xdr:nvSpPr>
      <xdr:spPr>
        <a:xfrm>
          <a:off x="169672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110807</xdr:rowOff>
    </xdr:from>
    <xdr:to>
      <xdr:col>23</xdr:col>
      <xdr:colOff>406400</xdr:colOff>
      <xdr:row>62</xdr:row>
      <xdr:rowOff>124883</xdr:rowOff>
    </xdr:to>
    <xdr:cxnSp macro="">
      <xdr:nvCxnSpPr>
        <xdr:cNvPr id="322" name="直線コネクタ 321"/>
        <xdr:cNvCxnSpPr/>
      </xdr:nvCxnSpPr>
      <xdr:spPr>
        <a:xfrm flipV="1">
          <a:off x="15290800" y="1074070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25823</xdr:rowOff>
    </xdr:from>
    <xdr:to>
      <xdr:col>23</xdr:col>
      <xdr:colOff>457200</xdr:colOff>
      <xdr:row>62</xdr:row>
      <xdr:rowOff>127423</xdr:rowOff>
    </xdr:to>
    <xdr:sp macro="" textlink="">
      <xdr:nvSpPr>
        <xdr:cNvPr id="323" name="フローチャート : 判断 322"/>
        <xdr:cNvSpPr/>
      </xdr:nvSpPr>
      <xdr:spPr>
        <a:xfrm>
          <a:off x="16129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137600</xdr:rowOff>
    </xdr:from>
    <xdr:ext cx="736600" cy="259045"/>
    <xdr:sp macro="" textlink="">
      <xdr:nvSpPr>
        <xdr:cNvPr id="324" name="テキスト ボックス 323"/>
        <xdr:cNvSpPr txBox="1"/>
      </xdr:nvSpPr>
      <xdr:spPr>
        <a:xfrm>
          <a:off x="15798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124883</xdr:rowOff>
    </xdr:from>
    <xdr:to>
      <xdr:col>22</xdr:col>
      <xdr:colOff>203200</xdr:colOff>
      <xdr:row>63</xdr:row>
      <xdr:rowOff>3704</xdr:rowOff>
    </xdr:to>
    <xdr:cxnSp macro="">
      <xdr:nvCxnSpPr>
        <xdr:cNvPr id="325" name="直線コネクタ 324"/>
        <xdr:cNvCxnSpPr/>
      </xdr:nvCxnSpPr>
      <xdr:spPr>
        <a:xfrm flipV="1">
          <a:off x="14401800" y="10754783"/>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6" name="フローチャート : 判断 325"/>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166493</xdr:rowOff>
    </xdr:from>
    <xdr:ext cx="762000" cy="259045"/>
    <xdr:sp macro="" textlink="">
      <xdr:nvSpPr>
        <xdr:cNvPr id="327" name="テキスト ボックス 326"/>
        <xdr:cNvSpPr txBox="1"/>
      </xdr:nvSpPr>
      <xdr:spPr>
        <a:xfrm>
          <a:off x="14909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153035</xdr:rowOff>
    </xdr:from>
    <xdr:to>
      <xdr:col>21</xdr:col>
      <xdr:colOff>0</xdr:colOff>
      <xdr:row>63</xdr:row>
      <xdr:rowOff>3704</xdr:rowOff>
    </xdr:to>
    <xdr:cxnSp macro="">
      <xdr:nvCxnSpPr>
        <xdr:cNvPr id="328" name="直線コネクタ 327"/>
        <xdr:cNvCxnSpPr/>
      </xdr:nvCxnSpPr>
      <xdr:spPr>
        <a:xfrm>
          <a:off x="13512800" y="1078293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81597</xdr:rowOff>
    </xdr:from>
    <xdr:to>
      <xdr:col>21</xdr:col>
      <xdr:colOff>50800</xdr:colOff>
      <xdr:row>64</xdr:row>
      <xdr:rowOff>11747</xdr:rowOff>
    </xdr:to>
    <xdr:sp macro="" textlink="">
      <xdr:nvSpPr>
        <xdr:cNvPr id="329" name="フローチャート : 判断 328"/>
        <xdr:cNvSpPr/>
      </xdr:nvSpPr>
      <xdr:spPr>
        <a:xfrm>
          <a:off x="14351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167974</xdr:rowOff>
    </xdr:from>
    <xdr:ext cx="762000" cy="259045"/>
    <xdr:sp macro="" textlink="">
      <xdr:nvSpPr>
        <xdr:cNvPr id="330" name="テキスト ボックス 329"/>
        <xdr:cNvSpPr txBox="1"/>
      </xdr:nvSpPr>
      <xdr:spPr>
        <a:xfrm>
          <a:off x="14020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77576</xdr:rowOff>
    </xdr:from>
    <xdr:to>
      <xdr:col>19</xdr:col>
      <xdr:colOff>533400</xdr:colOff>
      <xdr:row>64</xdr:row>
      <xdr:rowOff>7726</xdr:rowOff>
    </xdr:to>
    <xdr:sp macro="" textlink="">
      <xdr:nvSpPr>
        <xdr:cNvPr id="331" name="フローチャート : 判断 330"/>
        <xdr:cNvSpPr/>
      </xdr:nvSpPr>
      <xdr:spPr>
        <a:xfrm>
          <a:off x="13462000" y="1087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163953</xdr:rowOff>
    </xdr:from>
    <xdr:ext cx="762000" cy="259045"/>
    <xdr:sp macro="" textlink="">
      <xdr:nvSpPr>
        <xdr:cNvPr id="332" name="テキスト ボックス 331"/>
        <xdr:cNvSpPr txBox="1"/>
      </xdr:nvSpPr>
      <xdr:spPr>
        <a:xfrm>
          <a:off x="13131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29845</xdr:rowOff>
    </xdr:from>
    <xdr:to>
      <xdr:col>24</xdr:col>
      <xdr:colOff>609600</xdr:colOff>
      <xdr:row>62</xdr:row>
      <xdr:rowOff>131445</xdr:rowOff>
    </xdr:to>
    <xdr:sp macro="" textlink="">
      <xdr:nvSpPr>
        <xdr:cNvPr id="338" name="円/楕円 337"/>
        <xdr:cNvSpPr/>
      </xdr:nvSpPr>
      <xdr:spPr>
        <a:xfrm>
          <a:off x="16967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1922</xdr:rowOff>
    </xdr:from>
    <xdr:ext cx="762000" cy="259045"/>
    <xdr:sp macro="" textlink="">
      <xdr:nvSpPr>
        <xdr:cNvPr id="339" name="定員管理の状況該当値テキスト"/>
        <xdr:cNvSpPr txBox="1"/>
      </xdr:nvSpPr>
      <xdr:spPr>
        <a:xfrm>
          <a:off x="17106900" y="106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60007</xdr:rowOff>
    </xdr:from>
    <xdr:to>
      <xdr:col>23</xdr:col>
      <xdr:colOff>457200</xdr:colOff>
      <xdr:row>62</xdr:row>
      <xdr:rowOff>161607</xdr:rowOff>
    </xdr:to>
    <xdr:sp macro="" textlink="">
      <xdr:nvSpPr>
        <xdr:cNvPr id="340" name="円/楕円 339"/>
        <xdr:cNvSpPr/>
      </xdr:nvSpPr>
      <xdr:spPr>
        <a:xfrm>
          <a:off x="16129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146384</xdr:rowOff>
    </xdr:from>
    <xdr:ext cx="736600" cy="259045"/>
    <xdr:sp macro="" textlink="">
      <xdr:nvSpPr>
        <xdr:cNvPr id="341" name="テキスト ボックス 340"/>
        <xdr:cNvSpPr txBox="1"/>
      </xdr:nvSpPr>
      <xdr:spPr>
        <a:xfrm>
          <a:off x="15798800" y="1077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74083</xdr:rowOff>
    </xdr:from>
    <xdr:to>
      <xdr:col>22</xdr:col>
      <xdr:colOff>254000</xdr:colOff>
      <xdr:row>63</xdr:row>
      <xdr:rowOff>4233</xdr:rowOff>
    </xdr:to>
    <xdr:sp macro="" textlink="">
      <xdr:nvSpPr>
        <xdr:cNvPr id="342" name="円/楕円 341"/>
        <xdr:cNvSpPr/>
      </xdr:nvSpPr>
      <xdr:spPr>
        <a:xfrm>
          <a:off x="15240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14410</xdr:rowOff>
    </xdr:from>
    <xdr:ext cx="762000" cy="259045"/>
    <xdr:sp macro="" textlink="">
      <xdr:nvSpPr>
        <xdr:cNvPr id="343" name="テキスト ボックス 342"/>
        <xdr:cNvSpPr txBox="1"/>
      </xdr:nvSpPr>
      <xdr:spPr>
        <a:xfrm>
          <a:off x="14909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124354</xdr:rowOff>
    </xdr:from>
    <xdr:to>
      <xdr:col>21</xdr:col>
      <xdr:colOff>50800</xdr:colOff>
      <xdr:row>63</xdr:row>
      <xdr:rowOff>54504</xdr:rowOff>
    </xdr:to>
    <xdr:sp macro="" textlink="">
      <xdr:nvSpPr>
        <xdr:cNvPr id="344" name="円/楕円 343"/>
        <xdr:cNvSpPr/>
      </xdr:nvSpPr>
      <xdr:spPr>
        <a:xfrm>
          <a:off x="143510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64681</xdr:rowOff>
    </xdr:from>
    <xdr:ext cx="762000" cy="259045"/>
    <xdr:sp macro="" textlink="">
      <xdr:nvSpPr>
        <xdr:cNvPr id="345" name="テキスト ボックス 344"/>
        <xdr:cNvSpPr txBox="1"/>
      </xdr:nvSpPr>
      <xdr:spPr>
        <a:xfrm>
          <a:off x="14020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102235</xdr:rowOff>
    </xdr:from>
    <xdr:to>
      <xdr:col>19</xdr:col>
      <xdr:colOff>533400</xdr:colOff>
      <xdr:row>63</xdr:row>
      <xdr:rowOff>32385</xdr:rowOff>
    </xdr:to>
    <xdr:sp macro="" textlink="">
      <xdr:nvSpPr>
        <xdr:cNvPr id="346" name="円/楕円 345"/>
        <xdr:cNvSpPr/>
      </xdr:nvSpPr>
      <xdr:spPr>
        <a:xfrm>
          <a:off x="13462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42562</xdr:rowOff>
    </xdr:from>
    <xdr:ext cx="762000" cy="259045"/>
    <xdr:sp macro="" textlink="">
      <xdr:nvSpPr>
        <xdr:cNvPr id="347" name="テキスト ボックス 346"/>
        <xdr:cNvSpPr txBox="1"/>
      </xdr:nvSpPr>
      <xdr:spPr>
        <a:xfrm>
          <a:off x="13131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合併以前から着手してきた大規模事業の影響により、今年度も類似団体平均を大きく上回っている。しかし、平成２２年８月策定の公債費負担適正化計画を着実に進めており、平成２０年度から実施した公的資金補償金免除繰上償還及び決算余剰金等による任意の繰上償還により公債費の軽減を行ったことにより、前年度に比べ０．６ポイント減少した。</a:t>
          </a:r>
          <a:endParaRPr kumimoji="1" lang="en-US" altLang="ja-JP" sz="1100">
            <a:latin typeface="ＭＳ Ｐゴシック"/>
          </a:endParaRPr>
        </a:p>
        <a:p>
          <a:r>
            <a:rPr kumimoji="1" lang="ja-JP" altLang="en-US" sz="1100">
              <a:latin typeface="ＭＳ Ｐゴシック"/>
            </a:rPr>
            <a:t>　今後も更なる軽減を図るため、長期総合計画に基づき事業を厳選し、大規模投資事業の抑制を図り、元利償還金の増加を抑えるとともに高金利の市債の繰上償還や公営企業の運営見直し等を行い、財政の健全化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42</xdr:row>
      <xdr:rowOff>85725</xdr:rowOff>
    </xdr:to>
    <xdr:cxnSp macro="">
      <xdr:nvCxnSpPr>
        <xdr:cNvPr id="372" name="直線コネクタ 371"/>
        <xdr:cNvCxnSpPr/>
      </xdr:nvCxnSpPr>
      <xdr:spPr>
        <a:xfrm flipV="1">
          <a:off x="17018000" y="6285230"/>
          <a:ext cx="0" cy="1001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57802</xdr:rowOff>
    </xdr:from>
    <xdr:ext cx="762000" cy="259045"/>
    <xdr:sp macro="" textlink="">
      <xdr:nvSpPr>
        <xdr:cNvPr id="373" name="公債費負担の状況最小値テキスト"/>
        <xdr:cNvSpPr txBox="1"/>
      </xdr:nvSpPr>
      <xdr:spPr>
        <a:xfrm>
          <a:off x="17106900" y="725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42</xdr:row>
      <xdr:rowOff>85725</xdr:rowOff>
    </xdr:from>
    <xdr:to>
      <xdr:col>24</xdr:col>
      <xdr:colOff>647700</xdr:colOff>
      <xdr:row>42</xdr:row>
      <xdr:rowOff>85725</xdr:rowOff>
    </xdr:to>
    <xdr:cxnSp macro="">
      <xdr:nvCxnSpPr>
        <xdr:cNvPr id="374" name="直線コネクタ 373"/>
        <xdr:cNvCxnSpPr/>
      </xdr:nvCxnSpPr>
      <xdr:spPr>
        <a:xfrm>
          <a:off x="16929100" y="72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5"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6" name="直線コネクタ 375"/>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154622</xdr:rowOff>
    </xdr:from>
    <xdr:to>
      <xdr:col>24</xdr:col>
      <xdr:colOff>558800</xdr:colOff>
      <xdr:row>42</xdr:row>
      <xdr:rowOff>19368</xdr:rowOff>
    </xdr:to>
    <xdr:cxnSp macro="">
      <xdr:nvCxnSpPr>
        <xdr:cNvPr id="377" name="直線コネクタ 376"/>
        <xdr:cNvCxnSpPr/>
      </xdr:nvCxnSpPr>
      <xdr:spPr>
        <a:xfrm flipV="1">
          <a:off x="16179800" y="7184072"/>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78"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9" name="フローチャート : 判断 378"/>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19368</xdr:rowOff>
    </xdr:from>
    <xdr:to>
      <xdr:col>23</xdr:col>
      <xdr:colOff>406400</xdr:colOff>
      <xdr:row>42</xdr:row>
      <xdr:rowOff>97790</xdr:rowOff>
    </xdr:to>
    <xdr:cxnSp macro="">
      <xdr:nvCxnSpPr>
        <xdr:cNvPr id="380" name="直線コネクタ 379"/>
        <xdr:cNvCxnSpPr/>
      </xdr:nvCxnSpPr>
      <xdr:spPr>
        <a:xfrm flipV="1">
          <a:off x="15290800" y="722026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1" name="フローチャート : 判断 380"/>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82" name="テキスト ボックス 381"/>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43</xdr:row>
      <xdr:rowOff>46990</xdr:rowOff>
    </xdr:to>
    <xdr:cxnSp macro="">
      <xdr:nvCxnSpPr>
        <xdr:cNvPr id="383" name="直線コネクタ 382"/>
        <xdr:cNvCxnSpPr/>
      </xdr:nvCxnSpPr>
      <xdr:spPr>
        <a:xfrm flipV="1">
          <a:off x="14401800" y="72986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4" name="フローチャート : 判断 383"/>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5" name="テキスト ボックス 384"/>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155575</xdr:rowOff>
    </xdr:to>
    <xdr:cxnSp macro="">
      <xdr:nvCxnSpPr>
        <xdr:cNvPr id="386" name="直線コネクタ 385"/>
        <xdr:cNvCxnSpPr/>
      </xdr:nvCxnSpPr>
      <xdr:spPr>
        <a:xfrm flipV="1">
          <a:off x="13512800" y="74193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87" name="フローチャート : 判断 386"/>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88" name="テキスト ボックス 387"/>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4763</xdr:rowOff>
    </xdr:from>
    <xdr:to>
      <xdr:col>19</xdr:col>
      <xdr:colOff>533400</xdr:colOff>
      <xdr:row>42</xdr:row>
      <xdr:rowOff>106363</xdr:rowOff>
    </xdr:to>
    <xdr:sp macro="" textlink="">
      <xdr:nvSpPr>
        <xdr:cNvPr id="389" name="フローチャート : 判断 388"/>
        <xdr:cNvSpPr/>
      </xdr:nvSpPr>
      <xdr:spPr>
        <a:xfrm>
          <a:off x="13462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116540</xdr:rowOff>
    </xdr:from>
    <xdr:ext cx="762000" cy="259045"/>
    <xdr:sp macro="" textlink="">
      <xdr:nvSpPr>
        <xdr:cNvPr id="390" name="テキスト ボックス 389"/>
        <xdr:cNvSpPr txBox="1"/>
      </xdr:nvSpPr>
      <xdr:spPr>
        <a:xfrm>
          <a:off x="13131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103822</xdr:rowOff>
    </xdr:from>
    <xdr:to>
      <xdr:col>24</xdr:col>
      <xdr:colOff>609600</xdr:colOff>
      <xdr:row>42</xdr:row>
      <xdr:rowOff>33972</xdr:rowOff>
    </xdr:to>
    <xdr:sp macro="" textlink="">
      <xdr:nvSpPr>
        <xdr:cNvPr id="396" name="円/楕円 395"/>
        <xdr:cNvSpPr/>
      </xdr:nvSpPr>
      <xdr:spPr>
        <a:xfrm>
          <a:off x="169672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171149</xdr:rowOff>
    </xdr:from>
    <xdr:ext cx="762000" cy="259045"/>
    <xdr:sp macro="" textlink="">
      <xdr:nvSpPr>
        <xdr:cNvPr id="397" name="公債費負担の状況該当値テキスト"/>
        <xdr:cNvSpPr txBox="1"/>
      </xdr:nvSpPr>
      <xdr:spPr>
        <a:xfrm>
          <a:off x="17106900" y="702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140018</xdr:rowOff>
    </xdr:from>
    <xdr:to>
      <xdr:col>23</xdr:col>
      <xdr:colOff>457200</xdr:colOff>
      <xdr:row>42</xdr:row>
      <xdr:rowOff>70168</xdr:rowOff>
    </xdr:to>
    <xdr:sp macro="" textlink="">
      <xdr:nvSpPr>
        <xdr:cNvPr id="398" name="円/楕円 397"/>
        <xdr:cNvSpPr/>
      </xdr:nvSpPr>
      <xdr:spPr>
        <a:xfrm>
          <a:off x="16129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54945</xdr:rowOff>
    </xdr:from>
    <xdr:ext cx="736600" cy="259045"/>
    <xdr:sp macro="" textlink="">
      <xdr:nvSpPr>
        <xdr:cNvPr id="399" name="テキスト ボックス 398"/>
        <xdr:cNvSpPr txBox="1"/>
      </xdr:nvSpPr>
      <xdr:spPr>
        <a:xfrm>
          <a:off x="15798800" y="725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400" name="円/楕円 399"/>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401" name="テキスト ボックス 400"/>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02" name="円/楕円 401"/>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03" name="テキスト ボックス 402"/>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104775</xdr:rowOff>
    </xdr:from>
    <xdr:to>
      <xdr:col>19</xdr:col>
      <xdr:colOff>533400</xdr:colOff>
      <xdr:row>44</xdr:row>
      <xdr:rowOff>34925</xdr:rowOff>
    </xdr:to>
    <xdr:sp macro="" textlink="">
      <xdr:nvSpPr>
        <xdr:cNvPr id="404" name="円/楕円 403"/>
        <xdr:cNvSpPr/>
      </xdr:nvSpPr>
      <xdr:spPr>
        <a:xfrm>
          <a:off x="13462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19702</xdr:rowOff>
    </xdr:from>
    <xdr:ext cx="762000" cy="259045"/>
    <xdr:sp macro="" textlink="">
      <xdr:nvSpPr>
        <xdr:cNvPr id="405" name="テキスト ボックス 404"/>
        <xdr:cNvSpPr txBox="1"/>
      </xdr:nvSpPr>
      <xdr:spPr>
        <a:xfrm>
          <a:off x="13131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合併以前から着手してきた普通建設事業に伴う公債費負担等により、類似団体平均値を上回っている。しかし、安達地方広域行政組合に対する負担見込額の減少及び繰上償還による債務負担行為に基づく支出予定額の減少、加えて財政調整基金及び減債基金への積立による充当可能基金の増により、前年度比で１３．９ポイント減少した。</a:t>
          </a:r>
          <a:endParaRPr kumimoji="1" lang="en-US" altLang="ja-JP" sz="1100">
            <a:latin typeface="ＭＳ Ｐゴシック"/>
          </a:endParaRPr>
        </a:p>
        <a:p>
          <a:r>
            <a:rPr kumimoji="1" lang="ja-JP" altLang="en-US" sz="1100">
              <a:latin typeface="ＭＳ Ｐゴシック"/>
            </a:rPr>
            <a:t>　今後も、長期総合計画に基づき、事業内容を更に厳選し、新たな地方債の発行については交付税措置の有利なものに限り活用することにより、後年度負担の軽減を図り、財政の健全化に努める。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95199</xdr:rowOff>
    </xdr:from>
    <xdr:to>
      <xdr:col>24</xdr:col>
      <xdr:colOff>558800</xdr:colOff>
      <xdr:row>21</xdr:row>
      <xdr:rowOff>171043</xdr:rowOff>
    </xdr:to>
    <xdr:cxnSp macro="">
      <xdr:nvCxnSpPr>
        <xdr:cNvPr id="432" name="直線コネクタ 431"/>
        <xdr:cNvCxnSpPr/>
      </xdr:nvCxnSpPr>
      <xdr:spPr>
        <a:xfrm flipV="1">
          <a:off x="17018000" y="2495499"/>
          <a:ext cx="0" cy="1275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143120</xdr:rowOff>
    </xdr:from>
    <xdr:ext cx="762000" cy="259045"/>
    <xdr:sp macro="" textlink="">
      <xdr:nvSpPr>
        <xdr:cNvPr id="433" name="将来負担の状況最小値テキスト"/>
        <xdr:cNvSpPr txBox="1"/>
      </xdr:nvSpPr>
      <xdr:spPr>
        <a:xfrm>
          <a:off x="17106900" y="37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21</xdr:row>
      <xdr:rowOff>171043</xdr:rowOff>
    </xdr:from>
    <xdr:to>
      <xdr:col>24</xdr:col>
      <xdr:colOff>647700</xdr:colOff>
      <xdr:row>21</xdr:row>
      <xdr:rowOff>171043</xdr:rowOff>
    </xdr:to>
    <xdr:cxnSp macro="">
      <xdr:nvCxnSpPr>
        <xdr:cNvPr id="434" name="直線コネクタ 433"/>
        <xdr:cNvCxnSpPr/>
      </xdr:nvCxnSpPr>
      <xdr:spPr>
        <a:xfrm>
          <a:off x="16929100" y="377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10126</xdr:rowOff>
    </xdr:from>
    <xdr:ext cx="762000" cy="259045"/>
    <xdr:sp macro="" textlink="">
      <xdr:nvSpPr>
        <xdr:cNvPr id="435" name="将来負担の状況最大値テキスト"/>
        <xdr:cNvSpPr txBox="1"/>
      </xdr:nvSpPr>
      <xdr:spPr>
        <a:xfrm>
          <a:off x="17106900" y="223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14</xdr:row>
      <xdr:rowOff>95199</xdr:rowOff>
    </xdr:from>
    <xdr:to>
      <xdr:col>24</xdr:col>
      <xdr:colOff>647700</xdr:colOff>
      <xdr:row>14</xdr:row>
      <xdr:rowOff>95199</xdr:rowOff>
    </xdr:to>
    <xdr:cxnSp macro="">
      <xdr:nvCxnSpPr>
        <xdr:cNvPr id="436" name="直線コネクタ 435"/>
        <xdr:cNvCxnSpPr/>
      </xdr:nvCxnSpPr>
      <xdr:spPr>
        <a:xfrm>
          <a:off x="16929100" y="2495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58369</xdr:rowOff>
    </xdr:from>
    <xdr:to>
      <xdr:col>24</xdr:col>
      <xdr:colOff>558800</xdr:colOff>
      <xdr:row>20</xdr:row>
      <xdr:rowOff>21082</xdr:rowOff>
    </xdr:to>
    <xdr:cxnSp macro="">
      <xdr:nvCxnSpPr>
        <xdr:cNvPr id="437" name="直線コネクタ 436"/>
        <xdr:cNvCxnSpPr/>
      </xdr:nvCxnSpPr>
      <xdr:spPr>
        <a:xfrm flipV="1">
          <a:off x="16179800" y="3315919"/>
          <a:ext cx="838200" cy="1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72255</xdr:rowOff>
    </xdr:from>
    <xdr:ext cx="762000" cy="259045"/>
    <xdr:sp macro="" textlink="">
      <xdr:nvSpPr>
        <xdr:cNvPr id="438" name="将来負担の状況平均値テキスト"/>
        <xdr:cNvSpPr txBox="1"/>
      </xdr:nvSpPr>
      <xdr:spPr>
        <a:xfrm>
          <a:off x="17106900" y="2644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55728</xdr:rowOff>
    </xdr:from>
    <xdr:to>
      <xdr:col>24</xdr:col>
      <xdr:colOff>609600</xdr:colOff>
      <xdr:row>16</xdr:row>
      <xdr:rowOff>157328</xdr:rowOff>
    </xdr:to>
    <xdr:sp macro="" textlink="">
      <xdr:nvSpPr>
        <xdr:cNvPr id="439" name="フローチャート : 判断 438"/>
        <xdr:cNvSpPr/>
      </xdr:nvSpPr>
      <xdr:spPr>
        <a:xfrm>
          <a:off x="16967200" y="279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21082</xdr:rowOff>
    </xdr:from>
    <xdr:to>
      <xdr:col>23</xdr:col>
      <xdr:colOff>406400</xdr:colOff>
      <xdr:row>20</xdr:row>
      <xdr:rowOff>134010</xdr:rowOff>
    </xdr:to>
    <xdr:cxnSp macro="">
      <xdr:nvCxnSpPr>
        <xdr:cNvPr id="440" name="直線コネクタ 439"/>
        <xdr:cNvCxnSpPr/>
      </xdr:nvCxnSpPr>
      <xdr:spPr>
        <a:xfrm flipV="1">
          <a:off x="15290800" y="3450082"/>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164795</xdr:rowOff>
    </xdr:from>
    <xdr:to>
      <xdr:col>23</xdr:col>
      <xdr:colOff>457200</xdr:colOff>
      <xdr:row>17</xdr:row>
      <xdr:rowOff>94945</xdr:rowOff>
    </xdr:to>
    <xdr:sp macro="" textlink="">
      <xdr:nvSpPr>
        <xdr:cNvPr id="441" name="フローチャート : 判断 440"/>
        <xdr:cNvSpPr/>
      </xdr:nvSpPr>
      <xdr:spPr>
        <a:xfrm>
          <a:off x="16129000" y="290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105122</xdr:rowOff>
    </xdr:from>
    <xdr:ext cx="736600" cy="259045"/>
    <xdr:sp macro="" textlink="">
      <xdr:nvSpPr>
        <xdr:cNvPr id="442" name="テキスト ボックス 441"/>
        <xdr:cNvSpPr txBox="1"/>
      </xdr:nvSpPr>
      <xdr:spPr>
        <a:xfrm>
          <a:off x="15798800" y="267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134010</xdr:rowOff>
    </xdr:from>
    <xdr:to>
      <xdr:col>22</xdr:col>
      <xdr:colOff>203200</xdr:colOff>
      <xdr:row>21</xdr:row>
      <xdr:rowOff>56185</xdr:rowOff>
    </xdr:to>
    <xdr:cxnSp macro="">
      <xdr:nvCxnSpPr>
        <xdr:cNvPr id="443" name="直線コネクタ 442"/>
        <xdr:cNvCxnSpPr/>
      </xdr:nvCxnSpPr>
      <xdr:spPr>
        <a:xfrm flipV="1">
          <a:off x="14401800" y="3563010"/>
          <a:ext cx="889000" cy="9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51257</xdr:rowOff>
    </xdr:from>
    <xdr:to>
      <xdr:col>22</xdr:col>
      <xdr:colOff>254000</xdr:colOff>
      <xdr:row>17</xdr:row>
      <xdr:rowOff>152857</xdr:rowOff>
    </xdr:to>
    <xdr:sp macro="" textlink="">
      <xdr:nvSpPr>
        <xdr:cNvPr id="444" name="フローチャート : 判断 443"/>
        <xdr:cNvSpPr/>
      </xdr:nvSpPr>
      <xdr:spPr>
        <a:xfrm>
          <a:off x="15240000" y="296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163034</xdr:rowOff>
    </xdr:from>
    <xdr:ext cx="762000" cy="259045"/>
    <xdr:sp macro="" textlink="">
      <xdr:nvSpPr>
        <xdr:cNvPr id="445" name="テキスト ボックス 444"/>
        <xdr:cNvSpPr txBox="1"/>
      </xdr:nvSpPr>
      <xdr:spPr>
        <a:xfrm>
          <a:off x="14909800" y="273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56185</xdr:rowOff>
    </xdr:from>
    <xdr:to>
      <xdr:col>21</xdr:col>
      <xdr:colOff>0</xdr:colOff>
      <xdr:row>23</xdr:row>
      <xdr:rowOff>17323</xdr:rowOff>
    </xdr:to>
    <xdr:cxnSp macro="">
      <xdr:nvCxnSpPr>
        <xdr:cNvPr id="446" name="直線コネクタ 445"/>
        <xdr:cNvCxnSpPr/>
      </xdr:nvCxnSpPr>
      <xdr:spPr>
        <a:xfrm flipV="1">
          <a:off x="13512800" y="3656635"/>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35560</xdr:rowOff>
    </xdr:from>
    <xdr:to>
      <xdr:col>21</xdr:col>
      <xdr:colOff>50800</xdr:colOff>
      <xdr:row>19</xdr:row>
      <xdr:rowOff>137160</xdr:rowOff>
    </xdr:to>
    <xdr:sp macro="" textlink="">
      <xdr:nvSpPr>
        <xdr:cNvPr id="447" name="フローチャート : 判断 446"/>
        <xdr:cNvSpPr/>
      </xdr:nvSpPr>
      <xdr:spPr>
        <a:xfrm>
          <a:off x="14351000" y="329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147337</xdr:rowOff>
    </xdr:from>
    <xdr:ext cx="762000" cy="259045"/>
    <xdr:sp macro="" textlink="">
      <xdr:nvSpPr>
        <xdr:cNvPr id="448" name="テキスト ボックス 447"/>
        <xdr:cNvSpPr txBox="1"/>
      </xdr:nvSpPr>
      <xdr:spPr>
        <a:xfrm>
          <a:off x="14020800" y="30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55219</xdr:rowOff>
    </xdr:from>
    <xdr:to>
      <xdr:col>19</xdr:col>
      <xdr:colOff>533400</xdr:colOff>
      <xdr:row>20</xdr:row>
      <xdr:rowOff>156819</xdr:rowOff>
    </xdr:to>
    <xdr:sp macro="" textlink="">
      <xdr:nvSpPr>
        <xdr:cNvPr id="449" name="フローチャート : 判断 448"/>
        <xdr:cNvSpPr/>
      </xdr:nvSpPr>
      <xdr:spPr>
        <a:xfrm>
          <a:off x="13462000" y="348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166996</xdr:rowOff>
    </xdr:from>
    <xdr:ext cx="762000" cy="259045"/>
    <xdr:sp macro="" textlink="">
      <xdr:nvSpPr>
        <xdr:cNvPr id="450" name="テキスト ボックス 449"/>
        <xdr:cNvSpPr txBox="1"/>
      </xdr:nvSpPr>
      <xdr:spPr>
        <a:xfrm>
          <a:off x="13131800" y="325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7569</xdr:rowOff>
    </xdr:from>
    <xdr:to>
      <xdr:col>24</xdr:col>
      <xdr:colOff>609600</xdr:colOff>
      <xdr:row>19</xdr:row>
      <xdr:rowOff>109169</xdr:rowOff>
    </xdr:to>
    <xdr:sp macro="" textlink="">
      <xdr:nvSpPr>
        <xdr:cNvPr id="456" name="円/楕円 455"/>
        <xdr:cNvSpPr/>
      </xdr:nvSpPr>
      <xdr:spPr>
        <a:xfrm>
          <a:off x="16967200" y="32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151096</xdr:rowOff>
    </xdr:from>
    <xdr:ext cx="762000" cy="259045"/>
    <xdr:sp macro="" textlink="">
      <xdr:nvSpPr>
        <xdr:cNvPr id="457" name="将来負担の状況該当値テキスト"/>
        <xdr:cNvSpPr txBox="1"/>
      </xdr:nvSpPr>
      <xdr:spPr>
        <a:xfrm>
          <a:off x="17106900" y="323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141732</xdr:rowOff>
    </xdr:from>
    <xdr:to>
      <xdr:col>23</xdr:col>
      <xdr:colOff>457200</xdr:colOff>
      <xdr:row>20</xdr:row>
      <xdr:rowOff>71882</xdr:rowOff>
    </xdr:to>
    <xdr:sp macro="" textlink="">
      <xdr:nvSpPr>
        <xdr:cNvPr id="458" name="円/楕円 457"/>
        <xdr:cNvSpPr/>
      </xdr:nvSpPr>
      <xdr:spPr>
        <a:xfrm>
          <a:off x="16129000" y="339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56659</xdr:rowOff>
    </xdr:from>
    <xdr:ext cx="736600" cy="259045"/>
    <xdr:sp macro="" textlink="">
      <xdr:nvSpPr>
        <xdr:cNvPr id="459" name="テキスト ボックス 458"/>
        <xdr:cNvSpPr txBox="1"/>
      </xdr:nvSpPr>
      <xdr:spPr>
        <a:xfrm>
          <a:off x="15798800" y="348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83210</xdr:rowOff>
    </xdr:from>
    <xdr:to>
      <xdr:col>22</xdr:col>
      <xdr:colOff>254000</xdr:colOff>
      <xdr:row>21</xdr:row>
      <xdr:rowOff>13360</xdr:rowOff>
    </xdr:to>
    <xdr:sp macro="" textlink="">
      <xdr:nvSpPr>
        <xdr:cNvPr id="460" name="円/楕円 459"/>
        <xdr:cNvSpPr/>
      </xdr:nvSpPr>
      <xdr:spPr>
        <a:xfrm>
          <a:off x="15240000" y="35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169587</xdr:rowOff>
    </xdr:from>
    <xdr:ext cx="762000" cy="259045"/>
    <xdr:sp macro="" textlink="">
      <xdr:nvSpPr>
        <xdr:cNvPr id="461" name="テキスト ボックス 460"/>
        <xdr:cNvSpPr txBox="1"/>
      </xdr:nvSpPr>
      <xdr:spPr>
        <a:xfrm>
          <a:off x="14909800" y="359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5385</xdr:rowOff>
    </xdr:from>
    <xdr:to>
      <xdr:col>21</xdr:col>
      <xdr:colOff>50800</xdr:colOff>
      <xdr:row>21</xdr:row>
      <xdr:rowOff>106985</xdr:rowOff>
    </xdr:to>
    <xdr:sp macro="" textlink="">
      <xdr:nvSpPr>
        <xdr:cNvPr id="462" name="円/楕円 461"/>
        <xdr:cNvSpPr/>
      </xdr:nvSpPr>
      <xdr:spPr>
        <a:xfrm>
          <a:off x="14351000" y="36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91762</xdr:rowOff>
    </xdr:from>
    <xdr:ext cx="762000" cy="259045"/>
    <xdr:sp macro="" textlink="">
      <xdr:nvSpPr>
        <xdr:cNvPr id="463" name="テキスト ボックス 462"/>
        <xdr:cNvSpPr txBox="1"/>
      </xdr:nvSpPr>
      <xdr:spPr>
        <a:xfrm>
          <a:off x="14020800" y="369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137973</xdr:rowOff>
    </xdr:from>
    <xdr:to>
      <xdr:col>19</xdr:col>
      <xdr:colOff>533400</xdr:colOff>
      <xdr:row>23</xdr:row>
      <xdr:rowOff>68123</xdr:rowOff>
    </xdr:to>
    <xdr:sp macro="" textlink="">
      <xdr:nvSpPr>
        <xdr:cNvPr id="464" name="円/楕円 463"/>
        <xdr:cNvSpPr/>
      </xdr:nvSpPr>
      <xdr:spPr>
        <a:xfrm>
          <a:off x="13462000" y="390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52900</xdr:rowOff>
    </xdr:from>
    <xdr:ext cx="762000" cy="259045"/>
    <xdr:sp macro="" textlink="">
      <xdr:nvSpPr>
        <xdr:cNvPr id="465" name="テキスト ボックス 464"/>
        <xdr:cNvSpPr txBox="1"/>
      </xdr:nvSpPr>
      <xdr:spPr>
        <a:xfrm>
          <a:off x="13131800" y="399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福島県二本松市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58,298
57,995
344.65
41,488,018
39,544,658
1,007,696
17,270,994
30,384,420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89.6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については、２１．７％と全国、県、類似団体平均値を下回った。前年度比での変動はないが、市政改革集中プランに掲げた定員管理・職員給与の適正化等、人件費抑制の取組みの継続により、人件費の額は対前年度比で減少している。</a:t>
          </a:r>
          <a:endParaRPr kumimoji="1" lang="en-US" altLang="ja-JP" sz="1100">
            <a:latin typeface="ＭＳ Ｐゴシック"/>
          </a:endParaRPr>
        </a:p>
        <a:p>
          <a:r>
            <a:rPr kumimoji="1" lang="ja-JP" altLang="en-US" sz="1100">
              <a:latin typeface="ＭＳ Ｐゴシック"/>
            </a:rPr>
            <a:t>　今後も、適正な給与及び定員管理に努めていく。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156935</xdr:rowOff>
    </xdr:to>
    <xdr:cxnSp macro="">
      <xdr:nvCxnSpPr>
        <xdr:cNvPr id="62" name="直線コネクタ 61"/>
        <xdr:cNvCxnSpPr/>
      </xdr:nvCxnSpPr>
      <xdr:spPr>
        <a:xfrm flipV="1">
          <a:off x="4826000" y="58039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3"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4" name="直線コネクタ 63"/>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5"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6" name="直線コネクタ 65"/>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154214</xdr:rowOff>
    </xdr:from>
    <xdr:to>
      <xdr:col>7</xdr:col>
      <xdr:colOff>15875</xdr:colOff>
      <xdr:row>36</xdr:row>
      <xdr:rowOff>154214</xdr:rowOff>
    </xdr:to>
    <xdr:cxnSp macro="">
      <xdr:nvCxnSpPr>
        <xdr:cNvPr id="67" name="直線コネクタ 66"/>
        <xdr:cNvCxnSpPr/>
      </xdr:nvCxnSpPr>
      <xdr:spPr>
        <a:xfrm>
          <a:off x="3987800" y="6326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154214</xdr:rowOff>
    </xdr:from>
    <xdr:to>
      <xdr:col>5</xdr:col>
      <xdr:colOff>549275</xdr:colOff>
      <xdr:row>37</xdr:row>
      <xdr:rowOff>26307</xdr:rowOff>
    </xdr:to>
    <xdr:cxnSp macro="">
      <xdr:nvCxnSpPr>
        <xdr:cNvPr id="70" name="直線コネクタ 69"/>
        <xdr:cNvCxnSpPr/>
      </xdr:nvCxnSpPr>
      <xdr:spPr>
        <a:xfrm flipV="1">
          <a:off x="3098800" y="6326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1" name="フローチャート : 判断 70"/>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72" name="テキスト ボックス 71"/>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15422</xdr:rowOff>
    </xdr:from>
    <xdr:to>
      <xdr:col>4</xdr:col>
      <xdr:colOff>346075</xdr:colOff>
      <xdr:row>37</xdr:row>
      <xdr:rowOff>26307</xdr:rowOff>
    </xdr:to>
    <xdr:cxnSp macro="">
      <xdr:nvCxnSpPr>
        <xdr:cNvPr id="73" name="直線コネクタ 72"/>
        <xdr:cNvCxnSpPr/>
      </xdr:nvCxnSpPr>
      <xdr:spPr>
        <a:xfrm>
          <a:off x="2209800" y="6359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4" name="フローチャート : 判断 73"/>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5" name="テキスト ボックス 74"/>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15422</xdr:rowOff>
    </xdr:from>
    <xdr:to>
      <xdr:col>3</xdr:col>
      <xdr:colOff>142875</xdr:colOff>
      <xdr:row>38</xdr:row>
      <xdr:rowOff>159657</xdr:rowOff>
    </xdr:to>
    <xdr:cxnSp macro="">
      <xdr:nvCxnSpPr>
        <xdr:cNvPr id="76" name="直線コネクタ 75"/>
        <xdr:cNvCxnSpPr/>
      </xdr:nvCxnSpPr>
      <xdr:spPr>
        <a:xfrm flipV="1">
          <a:off x="1320800" y="6359072"/>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106136</xdr:rowOff>
    </xdr:from>
    <xdr:to>
      <xdr:col>3</xdr:col>
      <xdr:colOff>193675</xdr:colOff>
      <xdr:row>38</xdr:row>
      <xdr:rowOff>36286</xdr:rowOff>
    </xdr:to>
    <xdr:sp macro="" textlink="">
      <xdr:nvSpPr>
        <xdr:cNvPr id="77" name="フローチャート : 判断 76"/>
        <xdr:cNvSpPr/>
      </xdr:nvSpPr>
      <xdr:spPr>
        <a:xfrm>
          <a:off x="2159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21062</xdr:rowOff>
    </xdr:from>
    <xdr:ext cx="762000" cy="259045"/>
    <xdr:sp macro="" textlink="">
      <xdr:nvSpPr>
        <xdr:cNvPr id="78" name="テキスト ボックス 77"/>
        <xdr:cNvSpPr txBox="1"/>
      </xdr:nvSpPr>
      <xdr:spPr>
        <a:xfrm>
          <a:off x="1828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130628</xdr:rowOff>
    </xdr:from>
    <xdr:to>
      <xdr:col>1</xdr:col>
      <xdr:colOff>676275</xdr:colOff>
      <xdr:row>39</xdr:row>
      <xdr:rowOff>60778</xdr:rowOff>
    </xdr:to>
    <xdr:sp macro="" textlink="">
      <xdr:nvSpPr>
        <xdr:cNvPr id="79" name="フローチャート : 判断 78"/>
        <xdr:cNvSpPr/>
      </xdr:nvSpPr>
      <xdr:spPr>
        <a:xfrm>
          <a:off x="1270000" y="664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45555</xdr:rowOff>
    </xdr:from>
    <xdr:ext cx="762000" cy="259045"/>
    <xdr:sp macro="" textlink="">
      <xdr:nvSpPr>
        <xdr:cNvPr id="80" name="テキスト ボックス 79"/>
        <xdr:cNvSpPr txBox="1"/>
      </xdr:nvSpPr>
      <xdr:spPr>
        <a:xfrm>
          <a:off x="939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86" name="円/楕円 85"/>
        <xdr:cNvSpPr/>
      </xdr:nvSpPr>
      <xdr:spPr>
        <a:xfrm>
          <a:off x="47752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119941</xdr:rowOff>
    </xdr:from>
    <xdr:ext cx="762000" cy="259045"/>
    <xdr:sp macro="" textlink="">
      <xdr:nvSpPr>
        <xdr:cNvPr id="87" name="人件費該当値テキスト"/>
        <xdr:cNvSpPr txBox="1"/>
      </xdr:nvSpPr>
      <xdr:spPr>
        <a:xfrm>
          <a:off x="49149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103414</xdr:rowOff>
    </xdr:from>
    <xdr:to>
      <xdr:col>5</xdr:col>
      <xdr:colOff>600075</xdr:colOff>
      <xdr:row>37</xdr:row>
      <xdr:rowOff>33564</xdr:rowOff>
    </xdr:to>
    <xdr:sp macro="" textlink="">
      <xdr:nvSpPr>
        <xdr:cNvPr id="88" name="円/楕円 87"/>
        <xdr:cNvSpPr/>
      </xdr:nvSpPr>
      <xdr:spPr>
        <a:xfrm>
          <a:off x="3937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89" name="テキスト ボックス 88"/>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146957</xdr:rowOff>
    </xdr:from>
    <xdr:to>
      <xdr:col>4</xdr:col>
      <xdr:colOff>396875</xdr:colOff>
      <xdr:row>37</xdr:row>
      <xdr:rowOff>77107</xdr:rowOff>
    </xdr:to>
    <xdr:sp macro="" textlink="">
      <xdr:nvSpPr>
        <xdr:cNvPr id="90" name="円/楕円 89"/>
        <xdr:cNvSpPr/>
      </xdr:nvSpPr>
      <xdr:spPr>
        <a:xfrm>
          <a:off x="3048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87284</xdr:rowOff>
    </xdr:from>
    <xdr:ext cx="762000" cy="259045"/>
    <xdr:sp macro="" textlink="">
      <xdr:nvSpPr>
        <xdr:cNvPr id="91" name="テキスト ボックス 90"/>
        <xdr:cNvSpPr txBox="1"/>
      </xdr:nvSpPr>
      <xdr:spPr>
        <a:xfrm>
          <a:off x="2717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136072</xdr:rowOff>
    </xdr:from>
    <xdr:to>
      <xdr:col>3</xdr:col>
      <xdr:colOff>193675</xdr:colOff>
      <xdr:row>37</xdr:row>
      <xdr:rowOff>66222</xdr:rowOff>
    </xdr:to>
    <xdr:sp macro="" textlink="">
      <xdr:nvSpPr>
        <xdr:cNvPr id="92" name="円/楕円 91"/>
        <xdr:cNvSpPr/>
      </xdr:nvSpPr>
      <xdr:spPr>
        <a:xfrm>
          <a:off x="2159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76399</xdr:rowOff>
    </xdr:from>
    <xdr:ext cx="762000" cy="259045"/>
    <xdr:sp macro="" textlink="">
      <xdr:nvSpPr>
        <xdr:cNvPr id="93" name="テキスト ボックス 92"/>
        <xdr:cNvSpPr txBox="1"/>
      </xdr:nvSpPr>
      <xdr:spPr>
        <a:xfrm>
          <a:off x="1828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94" name="円/楕円 93"/>
        <xdr:cNvSpPr/>
      </xdr:nvSpPr>
      <xdr:spPr>
        <a:xfrm>
          <a:off x="127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49184</xdr:rowOff>
    </xdr:from>
    <xdr:ext cx="762000" cy="259045"/>
    <xdr:sp macro="" textlink="">
      <xdr:nvSpPr>
        <xdr:cNvPr id="95" name="テキスト ボックス 94"/>
        <xdr:cNvSpPr txBox="1"/>
      </xdr:nvSpPr>
      <xdr:spPr>
        <a:xfrm>
          <a:off x="93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物件費は、前年度より０．５ポイント増加したものの、類似団体平均と比べ僅かに低い割合で推移している。</a:t>
          </a:r>
          <a:endParaRPr kumimoji="1" lang="en-US" altLang="ja-JP" sz="1100">
            <a:latin typeface="ＭＳ Ｐゴシック"/>
          </a:endParaRPr>
        </a:p>
        <a:p>
          <a:r>
            <a:rPr kumimoji="1" lang="ja-JP" altLang="en-US" sz="1100">
              <a:latin typeface="ＭＳ Ｐゴシック"/>
            </a:rPr>
            <a:t>　今後も引き続き、効率化によるコスト削減を図り、物件費の抑制に努める。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5" name="直線コネクタ 124"/>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6"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7" name="直線コネクタ 126"/>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8"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9" name="直線コネクタ 128"/>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9979</xdr:rowOff>
    </xdr:from>
    <xdr:to>
      <xdr:col>24</xdr:col>
      <xdr:colOff>31750</xdr:colOff>
      <xdr:row>15</xdr:row>
      <xdr:rowOff>64407</xdr:rowOff>
    </xdr:to>
    <xdr:cxnSp macro="">
      <xdr:nvCxnSpPr>
        <xdr:cNvPr id="130" name="直線コネクタ 129"/>
        <xdr:cNvCxnSpPr/>
      </xdr:nvCxnSpPr>
      <xdr:spPr>
        <a:xfrm>
          <a:off x="15671800" y="25817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127198</xdr:rowOff>
    </xdr:from>
    <xdr:ext cx="762000" cy="259045"/>
    <xdr:sp macro="" textlink="">
      <xdr:nvSpPr>
        <xdr:cNvPr id="131"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2" name="フローチャート : 判断 131"/>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159657</xdr:rowOff>
    </xdr:from>
    <xdr:to>
      <xdr:col>22</xdr:col>
      <xdr:colOff>565150</xdr:colOff>
      <xdr:row>15</xdr:row>
      <xdr:rowOff>9979</xdr:rowOff>
    </xdr:to>
    <xdr:cxnSp macro="">
      <xdr:nvCxnSpPr>
        <xdr:cNvPr id="133" name="直線コネクタ 132"/>
        <xdr:cNvCxnSpPr/>
      </xdr:nvCxnSpPr>
      <xdr:spPr>
        <a:xfrm>
          <a:off x="14782800" y="2559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4" name="フローチャート : 判断 133"/>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5" name="テキスト ボックス 134"/>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72571</xdr:rowOff>
    </xdr:from>
    <xdr:to>
      <xdr:col>21</xdr:col>
      <xdr:colOff>361950</xdr:colOff>
      <xdr:row>14</xdr:row>
      <xdr:rowOff>159657</xdr:rowOff>
    </xdr:to>
    <xdr:cxnSp macro="">
      <xdr:nvCxnSpPr>
        <xdr:cNvPr id="136" name="直線コネクタ 135"/>
        <xdr:cNvCxnSpPr/>
      </xdr:nvCxnSpPr>
      <xdr:spPr>
        <a:xfrm>
          <a:off x="13893800" y="24728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7" name="フローチャート : 判断 136"/>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8" name="テキスト ボックス 137"/>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39914</xdr:rowOff>
    </xdr:from>
    <xdr:to>
      <xdr:col>20</xdr:col>
      <xdr:colOff>158750</xdr:colOff>
      <xdr:row>14</xdr:row>
      <xdr:rowOff>72571</xdr:rowOff>
    </xdr:to>
    <xdr:cxnSp macro="">
      <xdr:nvCxnSpPr>
        <xdr:cNvPr id="139" name="直線コネクタ 138"/>
        <xdr:cNvCxnSpPr/>
      </xdr:nvCxnSpPr>
      <xdr:spPr>
        <a:xfrm>
          <a:off x="13004800" y="2440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43543</xdr:rowOff>
    </xdr:from>
    <xdr:to>
      <xdr:col>20</xdr:col>
      <xdr:colOff>209550</xdr:colOff>
      <xdr:row>14</xdr:row>
      <xdr:rowOff>145143</xdr:rowOff>
    </xdr:to>
    <xdr:sp macro="" textlink="">
      <xdr:nvSpPr>
        <xdr:cNvPr id="140" name="フローチャート : 判断 139"/>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129920</xdr:rowOff>
    </xdr:from>
    <xdr:ext cx="762000" cy="259045"/>
    <xdr:sp macro="" textlink="">
      <xdr:nvSpPr>
        <xdr:cNvPr id="141" name="テキスト ボックス 140"/>
        <xdr:cNvSpPr txBox="1"/>
      </xdr:nvSpPr>
      <xdr:spPr>
        <a:xfrm>
          <a:off x="13512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42" name="フローチャート : 判断 141"/>
        <xdr:cNvSpPr/>
      </xdr:nvSpPr>
      <xdr:spPr>
        <a:xfrm>
          <a:off x="12954000" y="249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12898</xdr:rowOff>
    </xdr:from>
    <xdr:ext cx="762000" cy="259045"/>
    <xdr:sp macro="" textlink="">
      <xdr:nvSpPr>
        <xdr:cNvPr id="143" name="テキスト ボックス 142"/>
        <xdr:cNvSpPr txBox="1"/>
      </xdr:nvSpPr>
      <xdr:spPr>
        <a:xfrm>
          <a:off x="12623800" y="25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13607</xdr:rowOff>
    </xdr:from>
    <xdr:to>
      <xdr:col>24</xdr:col>
      <xdr:colOff>82550</xdr:colOff>
      <xdr:row>15</xdr:row>
      <xdr:rowOff>115207</xdr:rowOff>
    </xdr:to>
    <xdr:sp macro="" textlink="">
      <xdr:nvSpPr>
        <xdr:cNvPr id="149" name="円/楕円 148"/>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30134</xdr:rowOff>
    </xdr:from>
    <xdr:ext cx="762000" cy="259045"/>
    <xdr:sp macro="" textlink="">
      <xdr:nvSpPr>
        <xdr:cNvPr id="150"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130629</xdr:rowOff>
    </xdr:from>
    <xdr:to>
      <xdr:col>22</xdr:col>
      <xdr:colOff>615950</xdr:colOff>
      <xdr:row>15</xdr:row>
      <xdr:rowOff>60779</xdr:rowOff>
    </xdr:to>
    <xdr:sp macro="" textlink="">
      <xdr:nvSpPr>
        <xdr:cNvPr id="151" name="円/楕円 150"/>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70956</xdr:rowOff>
    </xdr:from>
    <xdr:ext cx="736600" cy="259045"/>
    <xdr:sp macro="" textlink="">
      <xdr:nvSpPr>
        <xdr:cNvPr id="152" name="テキスト ボックス 151"/>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108857</xdr:rowOff>
    </xdr:from>
    <xdr:to>
      <xdr:col>21</xdr:col>
      <xdr:colOff>412750</xdr:colOff>
      <xdr:row>15</xdr:row>
      <xdr:rowOff>39007</xdr:rowOff>
    </xdr:to>
    <xdr:sp macro="" textlink="">
      <xdr:nvSpPr>
        <xdr:cNvPr id="153" name="円/楕円 152"/>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49184</xdr:rowOff>
    </xdr:from>
    <xdr:ext cx="762000" cy="259045"/>
    <xdr:sp macro="" textlink="">
      <xdr:nvSpPr>
        <xdr:cNvPr id="154" name="テキスト ボックス 153"/>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21771</xdr:rowOff>
    </xdr:from>
    <xdr:to>
      <xdr:col>20</xdr:col>
      <xdr:colOff>209550</xdr:colOff>
      <xdr:row>14</xdr:row>
      <xdr:rowOff>123371</xdr:rowOff>
    </xdr:to>
    <xdr:sp macro="" textlink="">
      <xdr:nvSpPr>
        <xdr:cNvPr id="155" name="円/楕円 154"/>
        <xdr:cNvSpPr/>
      </xdr:nvSpPr>
      <xdr:spPr>
        <a:xfrm>
          <a:off x="13843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56" name="テキスト ボックス 155"/>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57" name="円/楕円 156"/>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58" name="テキスト ボックス 157"/>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扶助費については類似団体平均を下回っており、概ね横ばいで推移しているものの、生活保護費をはじめ社会保障費は上昇傾向になると見込まれるため、資格審査の適正化など財政負担が重くならないよう適正管理に努める。</a:t>
          </a:r>
          <a:endParaRPr kumimoji="1" lang="en-US" altLang="ja-JP"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8" name="直線コネクタ 187"/>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90" name="直線コネクタ 18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1"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2" name="直線コネクタ 191"/>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61685</xdr:rowOff>
    </xdr:to>
    <xdr:cxnSp macro="">
      <xdr:nvCxnSpPr>
        <xdr:cNvPr id="193" name="直線コネクタ 192"/>
        <xdr:cNvCxnSpPr/>
      </xdr:nvCxnSpPr>
      <xdr:spPr>
        <a:xfrm flipV="1">
          <a:off x="3987800" y="92873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4"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5" name="フローチャート : 判断 19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61685</xdr:rowOff>
    </xdr:to>
    <xdr:cxnSp macro="">
      <xdr:nvCxnSpPr>
        <xdr:cNvPr id="196" name="直線コネクタ 195"/>
        <xdr:cNvCxnSpPr/>
      </xdr:nvCxnSpPr>
      <xdr:spPr>
        <a:xfrm>
          <a:off x="3098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7" name="フローチャート : 判断 196"/>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8" name="テキスト ボックス 197"/>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18143</xdr:rowOff>
    </xdr:from>
    <xdr:to>
      <xdr:col>4</xdr:col>
      <xdr:colOff>346075</xdr:colOff>
      <xdr:row>54</xdr:row>
      <xdr:rowOff>29028</xdr:rowOff>
    </xdr:to>
    <xdr:cxnSp macro="">
      <xdr:nvCxnSpPr>
        <xdr:cNvPr id="199" name="直線コネクタ 198"/>
        <xdr:cNvCxnSpPr/>
      </xdr:nvCxnSpPr>
      <xdr:spPr>
        <a:xfrm>
          <a:off x="2209800" y="9276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200" name="フローチャート : 判断 199"/>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01" name="テキスト ボックス 200"/>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124278</xdr:rowOff>
    </xdr:from>
    <xdr:to>
      <xdr:col>3</xdr:col>
      <xdr:colOff>142875</xdr:colOff>
      <xdr:row>54</xdr:row>
      <xdr:rowOff>18143</xdr:rowOff>
    </xdr:to>
    <xdr:cxnSp macro="">
      <xdr:nvCxnSpPr>
        <xdr:cNvPr id="202" name="直線コネクタ 201"/>
        <xdr:cNvCxnSpPr/>
      </xdr:nvCxnSpPr>
      <xdr:spPr>
        <a:xfrm>
          <a:off x="1320800" y="9211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130628</xdr:rowOff>
    </xdr:from>
    <xdr:to>
      <xdr:col>3</xdr:col>
      <xdr:colOff>193675</xdr:colOff>
      <xdr:row>55</xdr:row>
      <xdr:rowOff>60778</xdr:rowOff>
    </xdr:to>
    <xdr:sp macro="" textlink="">
      <xdr:nvSpPr>
        <xdr:cNvPr id="203" name="フローチャート : 判断 202"/>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45555</xdr:rowOff>
    </xdr:from>
    <xdr:ext cx="762000" cy="259045"/>
    <xdr:sp macro="" textlink="">
      <xdr:nvSpPr>
        <xdr:cNvPr id="204" name="テキスト ボックス 203"/>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05" name="フローチャート : 判断 204"/>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2012</xdr:rowOff>
    </xdr:from>
    <xdr:ext cx="762000" cy="259045"/>
    <xdr:sp macro="" textlink="">
      <xdr:nvSpPr>
        <xdr:cNvPr id="206" name="テキスト ボックス 205"/>
        <xdr:cNvSpPr txBox="1"/>
      </xdr:nvSpPr>
      <xdr:spPr>
        <a:xfrm>
          <a:off x="939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12" name="円/楕円 211"/>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58255</xdr:rowOff>
    </xdr:from>
    <xdr:ext cx="762000" cy="259045"/>
    <xdr:sp macro="" textlink="">
      <xdr:nvSpPr>
        <xdr:cNvPr id="213" name="扶助費該当値テキスト"/>
        <xdr:cNvSpPr txBox="1"/>
      </xdr:nvSpPr>
      <xdr:spPr>
        <a:xfrm>
          <a:off x="4914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14" name="円/楕円 213"/>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15" name="テキスト ボックス 214"/>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6" name="円/楕円 215"/>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7" name="テキスト ボックス 216"/>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138793</xdr:rowOff>
    </xdr:from>
    <xdr:to>
      <xdr:col>3</xdr:col>
      <xdr:colOff>193675</xdr:colOff>
      <xdr:row>54</xdr:row>
      <xdr:rowOff>68943</xdr:rowOff>
    </xdr:to>
    <xdr:sp macro="" textlink="">
      <xdr:nvSpPr>
        <xdr:cNvPr id="218" name="円/楕円 217"/>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79120</xdr:rowOff>
    </xdr:from>
    <xdr:ext cx="762000" cy="259045"/>
    <xdr:sp macro="" textlink="">
      <xdr:nvSpPr>
        <xdr:cNvPr id="219" name="テキスト ボックス 218"/>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73478</xdr:rowOff>
    </xdr:from>
    <xdr:to>
      <xdr:col>1</xdr:col>
      <xdr:colOff>676275</xdr:colOff>
      <xdr:row>54</xdr:row>
      <xdr:rowOff>3628</xdr:rowOff>
    </xdr:to>
    <xdr:sp macro="" textlink="">
      <xdr:nvSpPr>
        <xdr:cNvPr id="220" name="円/楕円 219"/>
        <xdr:cNvSpPr/>
      </xdr:nvSpPr>
      <xdr:spPr>
        <a:xfrm>
          <a:off x="1270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13805</xdr:rowOff>
    </xdr:from>
    <xdr:ext cx="762000" cy="259045"/>
    <xdr:sp macro="" textlink="">
      <xdr:nvSpPr>
        <xdr:cNvPr id="221" name="テキスト ボックス 220"/>
        <xdr:cNvSpPr txBox="1"/>
      </xdr:nvSpPr>
      <xdr:spPr>
        <a:xfrm>
          <a:off x="939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その他に係る経常収支比率は、学校施設や道路施設をはじめとした公共施設の維持補修費に加え、除雪委託料等の増加により前年度比１．７ポイントの増となり、類似団体平均を上回った。</a:t>
          </a:r>
          <a:endParaRPr kumimoji="1" lang="en-US" altLang="ja-JP" sz="1100">
            <a:latin typeface="ＭＳ Ｐゴシック"/>
          </a:endParaRPr>
        </a:p>
        <a:p>
          <a:r>
            <a:rPr kumimoji="1" lang="ja-JP" altLang="en-US" sz="1100">
              <a:latin typeface="ＭＳ Ｐゴシック"/>
            </a:rPr>
            <a:t>　今後は、施設のストックマネジメントによる効率的な施設管理を図り、維持補修費の抑制に努める。</a:t>
          </a: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61</xdr:row>
      <xdr:rowOff>158750</xdr:rowOff>
    </xdr:to>
    <xdr:cxnSp macro="">
      <xdr:nvCxnSpPr>
        <xdr:cNvPr id="249" name="直線コネクタ 248"/>
        <xdr:cNvCxnSpPr/>
      </xdr:nvCxnSpPr>
      <xdr:spPr>
        <a:xfrm flipV="1">
          <a:off x="16510000" y="8978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130827</xdr:rowOff>
    </xdr:from>
    <xdr:ext cx="762000" cy="259045"/>
    <xdr:sp macro="" textlink="">
      <xdr:nvSpPr>
        <xdr:cNvPr id="250" name="その他最小値テキスト"/>
        <xdr:cNvSpPr txBox="1"/>
      </xdr:nvSpPr>
      <xdr:spPr>
        <a:xfrm>
          <a:off x="16598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61</xdr:row>
      <xdr:rowOff>158750</xdr:rowOff>
    </xdr:from>
    <xdr:to>
      <xdr:col>24</xdr:col>
      <xdr:colOff>120650</xdr:colOff>
      <xdr:row>61</xdr:row>
      <xdr:rowOff>158750</xdr:rowOff>
    </xdr:to>
    <xdr:cxnSp macro="">
      <xdr:nvCxnSpPr>
        <xdr:cNvPr id="251" name="直線コネクタ 250"/>
        <xdr:cNvCxnSpPr/>
      </xdr:nvCxnSpPr>
      <xdr:spPr>
        <a:xfrm>
          <a:off x="16421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3" name="直線コネクタ 25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133350</xdr:rowOff>
    </xdr:from>
    <xdr:to>
      <xdr:col>24</xdr:col>
      <xdr:colOff>31750</xdr:colOff>
      <xdr:row>59</xdr:row>
      <xdr:rowOff>6350</xdr:rowOff>
    </xdr:to>
    <xdr:cxnSp macro="">
      <xdr:nvCxnSpPr>
        <xdr:cNvPr id="254" name="直線コネクタ 253"/>
        <xdr:cNvCxnSpPr/>
      </xdr:nvCxnSpPr>
      <xdr:spPr>
        <a:xfrm>
          <a:off x="15671800" y="99060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55"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フローチャート : 判断 255"/>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57150</xdr:rowOff>
    </xdr:from>
    <xdr:to>
      <xdr:col>22</xdr:col>
      <xdr:colOff>565150</xdr:colOff>
      <xdr:row>57</xdr:row>
      <xdr:rowOff>133350</xdr:rowOff>
    </xdr:to>
    <xdr:cxnSp macro="">
      <xdr:nvCxnSpPr>
        <xdr:cNvPr id="257" name="直線コネクタ 256"/>
        <xdr:cNvCxnSpPr/>
      </xdr:nvCxnSpPr>
      <xdr:spPr>
        <a:xfrm>
          <a:off x="14782800" y="9829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8" name="フローチャート : 判断 257"/>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22877</xdr:rowOff>
    </xdr:from>
    <xdr:ext cx="736600" cy="259045"/>
    <xdr:sp macro="" textlink="">
      <xdr:nvSpPr>
        <xdr:cNvPr id="259" name="テキスト ボックス 258"/>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57150</xdr:rowOff>
    </xdr:to>
    <xdr:cxnSp macro="">
      <xdr:nvCxnSpPr>
        <xdr:cNvPr id="260" name="直線コネクタ 259"/>
        <xdr:cNvCxnSpPr/>
      </xdr:nvCxnSpPr>
      <xdr:spPr>
        <a:xfrm>
          <a:off x="13893800" y="9766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61" name="フローチャート : 判断 260"/>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168927</xdr:rowOff>
    </xdr:from>
    <xdr:ext cx="762000" cy="259045"/>
    <xdr:sp macro="" textlink="">
      <xdr:nvSpPr>
        <xdr:cNvPr id="262" name="テキスト ボックス 261"/>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31750</xdr:rowOff>
    </xdr:to>
    <xdr:cxnSp macro="">
      <xdr:nvCxnSpPr>
        <xdr:cNvPr id="263" name="直線コネクタ 262"/>
        <xdr:cNvCxnSpPr/>
      </xdr:nvCxnSpPr>
      <xdr:spPr>
        <a:xfrm flipV="1">
          <a:off x="13004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82550</xdr:rowOff>
    </xdr:from>
    <xdr:to>
      <xdr:col>20</xdr:col>
      <xdr:colOff>209550</xdr:colOff>
      <xdr:row>58</xdr:row>
      <xdr:rowOff>12700</xdr:rowOff>
    </xdr:to>
    <xdr:sp macro="" textlink="">
      <xdr:nvSpPr>
        <xdr:cNvPr id="264" name="フローチャート : 判断 263"/>
        <xdr:cNvSpPr/>
      </xdr:nvSpPr>
      <xdr:spPr>
        <a:xfrm>
          <a:off x="13843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168927</xdr:rowOff>
    </xdr:from>
    <xdr:ext cx="762000" cy="259045"/>
    <xdr:sp macro="" textlink="">
      <xdr:nvSpPr>
        <xdr:cNvPr id="265" name="テキスト ボックス 264"/>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66" name="フローチャート : 判断 265"/>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22877</xdr:rowOff>
    </xdr:from>
    <xdr:ext cx="762000" cy="259045"/>
    <xdr:sp macro="" textlink="">
      <xdr:nvSpPr>
        <xdr:cNvPr id="267" name="テキスト ボックス 266"/>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127000</xdr:rowOff>
    </xdr:from>
    <xdr:to>
      <xdr:col>24</xdr:col>
      <xdr:colOff>82550</xdr:colOff>
      <xdr:row>59</xdr:row>
      <xdr:rowOff>57150</xdr:rowOff>
    </xdr:to>
    <xdr:sp macro="" textlink="">
      <xdr:nvSpPr>
        <xdr:cNvPr id="273" name="円/楕円 272"/>
        <xdr:cNvSpPr/>
      </xdr:nvSpPr>
      <xdr:spPr>
        <a:xfrm>
          <a:off x="16459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99077</xdr:rowOff>
    </xdr:from>
    <xdr:ext cx="762000" cy="259045"/>
    <xdr:sp macro="" textlink="">
      <xdr:nvSpPr>
        <xdr:cNvPr id="274" name="その他該当値テキスト"/>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82550</xdr:rowOff>
    </xdr:from>
    <xdr:to>
      <xdr:col>22</xdr:col>
      <xdr:colOff>615950</xdr:colOff>
      <xdr:row>58</xdr:row>
      <xdr:rowOff>12700</xdr:rowOff>
    </xdr:to>
    <xdr:sp macro="" textlink="">
      <xdr:nvSpPr>
        <xdr:cNvPr id="275" name="円/楕円 274"/>
        <xdr:cNvSpPr/>
      </xdr:nvSpPr>
      <xdr:spPr>
        <a:xfrm>
          <a:off x="15621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22877</xdr:rowOff>
    </xdr:from>
    <xdr:ext cx="736600" cy="259045"/>
    <xdr:sp macro="" textlink="">
      <xdr:nvSpPr>
        <xdr:cNvPr id="276" name="テキスト ボックス 275"/>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6350</xdr:rowOff>
    </xdr:from>
    <xdr:to>
      <xdr:col>21</xdr:col>
      <xdr:colOff>412750</xdr:colOff>
      <xdr:row>57</xdr:row>
      <xdr:rowOff>107950</xdr:rowOff>
    </xdr:to>
    <xdr:sp macro="" textlink="">
      <xdr:nvSpPr>
        <xdr:cNvPr id="277" name="円/楕円 276"/>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118127</xdr:rowOff>
    </xdr:from>
    <xdr:ext cx="762000" cy="259045"/>
    <xdr:sp macro="" textlink="">
      <xdr:nvSpPr>
        <xdr:cNvPr id="278" name="テキスト ボックス 277"/>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9" name="円/楕円 278"/>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80" name="テキスト ボックス 279"/>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81" name="円/楕円 280"/>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82" name="テキスト ボックス 281"/>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については全国、県、類似団体平均値を大きく上回っており、これは、広域行政組合に対する負担金や補助金等が他の団体よりも多いことが要因となっている。また、前年比で１．１ポイント増加しているのは、広域行政組合への衛生費負担及び介護に関する介護給付費が増加したためである。</a:t>
          </a:r>
          <a:endParaRPr kumimoji="1" lang="en-US" altLang="ja-JP" sz="1100">
            <a:latin typeface="ＭＳ Ｐゴシック"/>
          </a:endParaRPr>
        </a:p>
        <a:p>
          <a:r>
            <a:rPr kumimoji="1" lang="ja-JP" altLang="en-US" sz="1100">
              <a:latin typeface="ＭＳ Ｐゴシック"/>
            </a:rPr>
            <a:t>　今後は、広域行政組合における事業費の縮減等による財政の健全化と、「二本松市補助金等改革検討委員会」の検討結果を踏まえた新たな補助金等の抑制に努める。</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7" name="直線コネクタ 306"/>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8"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9" name="直線コネクタ 308"/>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1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11" name="直線コネクタ 31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17272</xdr:rowOff>
    </xdr:from>
    <xdr:to>
      <xdr:col>24</xdr:col>
      <xdr:colOff>31750</xdr:colOff>
      <xdr:row>38</xdr:row>
      <xdr:rowOff>67564</xdr:rowOff>
    </xdr:to>
    <xdr:cxnSp macro="">
      <xdr:nvCxnSpPr>
        <xdr:cNvPr id="312" name="直線コネクタ 311"/>
        <xdr:cNvCxnSpPr/>
      </xdr:nvCxnSpPr>
      <xdr:spPr>
        <a:xfrm>
          <a:off x="15671800" y="653237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3"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4" name="フローチャート : 判断 313"/>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xdr:rowOff>
    </xdr:from>
    <xdr:to>
      <xdr:col>22</xdr:col>
      <xdr:colOff>565150</xdr:colOff>
      <xdr:row>38</xdr:row>
      <xdr:rowOff>17272</xdr:rowOff>
    </xdr:to>
    <xdr:cxnSp macro="">
      <xdr:nvCxnSpPr>
        <xdr:cNvPr id="315" name="直線コネクタ 314"/>
        <xdr:cNvCxnSpPr/>
      </xdr:nvCxnSpPr>
      <xdr:spPr>
        <a:xfrm>
          <a:off x="14782800" y="6523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6" name="フローチャート : 判断 315"/>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17" name="テキスト ボックス 316"/>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xdr:rowOff>
    </xdr:from>
    <xdr:to>
      <xdr:col>21</xdr:col>
      <xdr:colOff>361950</xdr:colOff>
      <xdr:row>38</xdr:row>
      <xdr:rowOff>8128</xdr:rowOff>
    </xdr:to>
    <xdr:cxnSp macro="">
      <xdr:nvCxnSpPr>
        <xdr:cNvPr id="318" name="直線コネクタ 317"/>
        <xdr:cNvCxnSpPr/>
      </xdr:nvCxnSpPr>
      <xdr:spPr>
        <a:xfrm>
          <a:off x="13893800" y="6523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9" name="フローチャート : 判断 31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0" name="テキスト ボックス 319"/>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xdr:rowOff>
    </xdr:from>
    <xdr:to>
      <xdr:col>20</xdr:col>
      <xdr:colOff>158750</xdr:colOff>
      <xdr:row>38</xdr:row>
      <xdr:rowOff>44704</xdr:rowOff>
    </xdr:to>
    <xdr:cxnSp macro="">
      <xdr:nvCxnSpPr>
        <xdr:cNvPr id="321" name="直線コネクタ 320"/>
        <xdr:cNvCxnSpPr/>
      </xdr:nvCxnSpPr>
      <xdr:spPr>
        <a:xfrm flipV="1">
          <a:off x="13004800" y="6523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22" name="フローチャート : 判断 321"/>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3" name="テキスト ボックス 322"/>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4" name="フローチャート : 判断 323"/>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5" name="テキスト ボックス 324"/>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16764</xdr:rowOff>
    </xdr:from>
    <xdr:to>
      <xdr:col>24</xdr:col>
      <xdr:colOff>82550</xdr:colOff>
      <xdr:row>38</xdr:row>
      <xdr:rowOff>118364</xdr:rowOff>
    </xdr:to>
    <xdr:sp macro="" textlink="">
      <xdr:nvSpPr>
        <xdr:cNvPr id="331" name="円/楕円 330"/>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160291</xdr:rowOff>
    </xdr:from>
    <xdr:ext cx="762000" cy="259045"/>
    <xdr:sp macro="" textlink="">
      <xdr:nvSpPr>
        <xdr:cNvPr id="332" name="補助費等該当値テキスト"/>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137922</xdr:rowOff>
    </xdr:from>
    <xdr:to>
      <xdr:col>22</xdr:col>
      <xdr:colOff>615950</xdr:colOff>
      <xdr:row>38</xdr:row>
      <xdr:rowOff>68072</xdr:rowOff>
    </xdr:to>
    <xdr:sp macro="" textlink="">
      <xdr:nvSpPr>
        <xdr:cNvPr id="333" name="円/楕円 332"/>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52849</xdr:rowOff>
    </xdr:from>
    <xdr:ext cx="736600" cy="259045"/>
    <xdr:sp macro="" textlink="">
      <xdr:nvSpPr>
        <xdr:cNvPr id="334" name="テキスト ボックス 333"/>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128778</xdr:rowOff>
    </xdr:from>
    <xdr:to>
      <xdr:col>21</xdr:col>
      <xdr:colOff>412750</xdr:colOff>
      <xdr:row>38</xdr:row>
      <xdr:rowOff>58928</xdr:rowOff>
    </xdr:to>
    <xdr:sp macro="" textlink="">
      <xdr:nvSpPr>
        <xdr:cNvPr id="335" name="円/楕円 334"/>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43705</xdr:rowOff>
    </xdr:from>
    <xdr:ext cx="762000" cy="259045"/>
    <xdr:sp macro="" textlink="">
      <xdr:nvSpPr>
        <xdr:cNvPr id="336" name="テキスト ボックス 335"/>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128778</xdr:rowOff>
    </xdr:from>
    <xdr:to>
      <xdr:col>20</xdr:col>
      <xdr:colOff>209550</xdr:colOff>
      <xdr:row>38</xdr:row>
      <xdr:rowOff>58928</xdr:rowOff>
    </xdr:to>
    <xdr:sp macro="" textlink="">
      <xdr:nvSpPr>
        <xdr:cNvPr id="337" name="円/楕円 336"/>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43705</xdr:rowOff>
    </xdr:from>
    <xdr:ext cx="762000" cy="259045"/>
    <xdr:sp macro="" textlink="">
      <xdr:nvSpPr>
        <xdr:cNvPr id="338" name="テキスト ボックス 337"/>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165354</xdr:rowOff>
    </xdr:from>
    <xdr:to>
      <xdr:col>19</xdr:col>
      <xdr:colOff>6350</xdr:colOff>
      <xdr:row>38</xdr:row>
      <xdr:rowOff>95504</xdr:rowOff>
    </xdr:to>
    <xdr:sp macro="" textlink="">
      <xdr:nvSpPr>
        <xdr:cNvPr id="339" name="円/楕円 338"/>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80281</xdr:rowOff>
    </xdr:from>
    <xdr:ext cx="762000" cy="259045"/>
    <xdr:sp macro="" textlink="">
      <xdr:nvSpPr>
        <xdr:cNvPr id="340" name="テキスト ボックス 339"/>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については、県、類似団体平均を下回ったが、これは、長期総合計画に基づく新発債の抑制及び繰上償還の実施によるものである。概ね横ばいで推移しているが、合併以前から着手してきた大規模事業により発行された地方債の元利償還が本格化していること、債務負担行為に基づく支出のうち公債費に準ずるものとして県営かんがい排水事業借入年賦償還助成に充当する一般財源等額が大きなウエイトを占めていることから、人口１人当たりの決算額は類似団体平均より高い状況にある。</a:t>
          </a:r>
          <a:endParaRPr kumimoji="1" lang="en-US" altLang="ja-JP" sz="1100">
            <a:latin typeface="ＭＳ Ｐゴシック"/>
          </a:endParaRPr>
        </a:p>
        <a:p>
          <a:r>
            <a:rPr kumimoji="1" lang="ja-JP" altLang="en-US" sz="1100">
              <a:latin typeface="ＭＳ Ｐゴシック"/>
            </a:rPr>
            <a:t>　今後も、利率の高い地方債の繰上償還の検討と、長期総合計画に基づき新発債の発行の抑制に努める。</a:t>
          </a:r>
          <a:endParaRPr kumimoji="1" lang="en-US" altLang="ja-JP" sz="11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68" name="直線コネクタ 367"/>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85089</xdr:rowOff>
    </xdr:from>
    <xdr:to>
      <xdr:col>7</xdr:col>
      <xdr:colOff>15875</xdr:colOff>
      <xdr:row>77</xdr:row>
      <xdr:rowOff>92711</xdr:rowOff>
    </xdr:to>
    <xdr:cxnSp macro="">
      <xdr:nvCxnSpPr>
        <xdr:cNvPr id="373" name="直線コネクタ 372"/>
        <xdr:cNvCxnSpPr/>
      </xdr:nvCxnSpPr>
      <xdr:spPr>
        <a:xfrm>
          <a:off x="3987800" y="132867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74"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85089</xdr:rowOff>
    </xdr:from>
    <xdr:to>
      <xdr:col>5</xdr:col>
      <xdr:colOff>549275</xdr:colOff>
      <xdr:row>77</xdr:row>
      <xdr:rowOff>85089</xdr:rowOff>
    </xdr:to>
    <xdr:cxnSp macro="">
      <xdr:nvCxnSpPr>
        <xdr:cNvPr id="376" name="直線コネクタ 375"/>
        <xdr:cNvCxnSpPr/>
      </xdr:nvCxnSpPr>
      <xdr:spPr>
        <a:xfrm>
          <a:off x="3098800" y="13286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78" name="テキスト ボックス 377"/>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54611</xdr:rowOff>
    </xdr:from>
    <xdr:to>
      <xdr:col>4</xdr:col>
      <xdr:colOff>346075</xdr:colOff>
      <xdr:row>77</xdr:row>
      <xdr:rowOff>85089</xdr:rowOff>
    </xdr:to>
    <xdr:cxnSp macro="">
      <xdr:nvCxnSpPr>
        <xdr:cNvPr id="379" name="直線コネクタ 378"/>
        <xdr:cNvCxnSpPr/>
      </xdr:nvCxnSpPr>
      <xdr:spPr>
        <a:xfrm>
          <a:off x="2209800" y="13256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0" name="フローチャート :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81" name="テキスト ボックス 380"/>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54611</xdr:rowOff>
    </xdr:from>
    <xdr:to>
      <xdr:col>3</xdr:col>
      <xdr:colOff>142875</xdr:colOff>
      <xdr:row>78</xdr:row>
      <xdr:rowOff>35561</xdr:rowOff>
    </xdr:to>
    <xdr:cxnSp macro="">
      <xdr:nvCxnSpPr>
        <xdr:cNvPr id="382" name="直線コネクタ 381"/>
        <xdr:cNvCxnSpPr/>
      </xdr:nvCxnSpPr>
      <xdr:spPr>
        <a:xfrm flipV="1">
          <a:off x="1320800" y="132562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114300</xdr:rowOff>
    </xdr:from>
    <xdr:to>
      <xdr:col>3</xdr:col>
      <xdr:colOff>193675</xdr:colOff>
      <xdr:row>79</xdr:row>
      <xdr:rowOff>44450</xdr:rowOff>
    </xdr:to>
    <xdr:sp macro="" textlink="">
      <xdr:nvSpPr>
        <xdr:cNvPr id="383" name="フローチャート : 判断 382"/>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29227</xdr:rowOff>
    </xdr:from>
    <xdr:ext cx="762000" cy="259045"/>
    <xdr:sp macro="" textlink="">
      <xdr:nvSpPr>
        <xdr:cNvPr id="384" name="テキスト ボックス 383"/>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5" name="フローチャート : 判断 384"/>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386" name="テキスト ボックス 385"/>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92" name="円/楕円 391"/>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58438</xdr:rowOff>
    </xdr:from>
    <xdr:ext cx="762000" cy="259045"/>
    <xdr:sp macro="" textlink="">
      <xdr:nvSpPr>
        <xdr:cNvPr id="393" name="公債費該当値テキスト"/>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34289</xdr:rowOff>
    </xdr:from>
    <xdr:to>
      <xdr:col>5</xdr:col>
      <xdr:colOff>600075</xdr:colOff>
      <xdr:row>77</xdr:row>
      <xdr:rowOff>135889</xdr:rowOff>
    </xdr:to>
    <xdr:sp macro="" textlink="">
      <xdr:nvSpPr>
        <xdr:cNvPr id="394" name="円/楕円 393"/>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146066</xdr:rowOff>
    </xdr:from>
    <xdr:ext cx="736600" cy="259045"/>
    <xdr:sp macro="" textlink="">
      <xdr:nvSpPr>
        <xdr:cNvPr id="395" name="テキスト ボックス 394"/>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34289</xdr:rowOff>
    </xdr:from>
    <xdr:to>
      <xdr:col>4</xdr:col>
      <xdr:colOff>396875</xdr:colOff>
      <xdr:row>77</xdr:row>
      <xdr:rowOff>135889</xdr:rowOff>
    </xdr:to>
    <xdr:sp macro="" textlink="">
      <xdr:nvSpPr>
        <xdr:cNvPr id="396" name="円/楕円 395"/>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146066</xdr:rowOff>
    </xdr:from>
    <xdr:ext cx="762000" cy="259045"/>
    <xdr:sp macro="" textlink="">
      <xdr:nvSpPr>
        <xdr:cNvPr id="397" name="テキスト ボックス 396"/>
        <xdr:cNvSpPr txBox="1"/>
      </xdr:nvSpPr>
      <xdr:spPr>
        <a:xfrm>
          <a:off x="2717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3811</xdr:rowOff>
    </xdr:from>
    <xdr:to>
      <xdr:col>3</xdr:col>
      <xdr:colOff>193675</xdr:colOff>
      <xdr:row>77</xdr:row>
      <xdr:rowOff>105411</xdr:rowOff>
    </xdr:to>
    <xdr:sp macro="" textlink="">
      <xdr:nvSpPr>
        <xdr:cNvPr id="398" name="円/楕円 397"/>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99" name="テキスト ボックス 398"/>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400" name="円/楕円 399"/>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96538</xdr:rowOff>
    </xdr:from>
    <xdr:ext cx="762000" cy="259045"/>
    <xdr:sp macro="" textlink="">
      <xdr:nvSpPr>
        <xdr:cNvPr id="401" name="テキスト ボックス 400"/>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公債費以外については、前年度と比較して３．５ポイント増となったことにより、類似団体を上回った。この主な要因は維持補修費の増、補助費等の増などによるものである。</a:t>
          </a:r>
          <a:endParaRPr kumimoji="1" lang="en-US" altLang="ja-JP" sz="1100">
            <a:latin typeface="ＭＳ Ｐゴシック"/>
          </a:endParaRPr>
        </a:p>
        <a:p>
          <a:r>
            <a:rPr kumimoji="1" lang="ja-JP" altLang="en-US" sz="1100">
              <a:latin typeface="ＭＳ Ｐゴシック"/>
            </a:rPr>
            <a:t>　今後も税収の大幅な増加が見込めない状況にあることから、収支バランスの健全性に注視しながら、効率的な施設管理や補助金等の見直し、合理化に努めていく。</a:t>
          </a:r>
          <a:endParaRPr kumimoji="1" lang="en-US" altLang="ja-JP" sz="1100">
            <a:latin typeface="ＭＳ Ｐゴシック"/>
          </a:endParaRPr>
        </a:p>
        <a:p>
          <a:r>
            <a:rPr kumimoji="1" lang="ja-JP" altLang="en-US" sz="1100">
              <a:latin typeface="ＭＳ Ｐゴシック"/>
            </a:rPr>
            <a:t>　</a:t>
          </a:r>
          <a:endParaRPr kumimoji="1" lang="en-US" altLang="ja-JP" sz="1100">
            <a:latin typeface="ＭＳ Ｐゴシック"/>
          </a:endParaRPr>
        </a:p>
        <a:p>
          <a:r>
            <a:rPr kumimoji="1" lang="ja-JP" altLang="en-US" sz="11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7" name="直線コネクタ 426"/>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28"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29" name="直線コネクタ 428"/>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30"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31" name="直線コネクタ 430"/>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26415</xdr:rowOff>
    </xdr:from>
    <xdr:to>
      <xdr:col>24</xdr:col>
      <xdr:colOff>31750</xdr:colOff>
      <xdr:row>76</xdr:row>
      <xdr:rowOff>163576</xdr:rowOff>
    </xdr:to>
    <xdr:cxnSp macro="">
      <xdr:nvCxnSpPr>
        <xdr:cNvPr id="432" name="直線コネクタ 431"/>
        <xdr:cNvCxnSpPr/>
      </xdr:nvCxnSpPr>
      <xdr:spPr>
        <a:xfrm>
          <a:off x="15671800" y="13056615"/>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140733</xdr:rowOff>
    </xdr:from>
    <xdr:ext cx="762000" cy="259045"/>
    <xdr:sp macro="" textlink="">
      <xdr:nvSpPr>
        <xdr:cNvPr id="433" name="公債費以外平均値テキスト"/>
        <xdr:cNvSpPr txBox="1"/>
      </xdr:nvSpPr>
      <xdr:spPr>
        <a:xfrm>
          <a:off x="16598900" y="12828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4" name="フローチャート : 判断 433"/>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156718</xdr:rowOff>
    </xdr:from>
    <xdr:to>
      <xdr:col>22</xdr:col>
      <xdr:colOff>565150</xdr:colOff>
      <xdr:row>76</xdr:row>
      <xdr:rowOff>26415</xdr:rowOff>
    </xdr:to>
    <xdr:cxnSp macro="">
      <xdr:nvCxnSpPr>
        <xdr:cNvPr id="435" name="直線コネクタ 434"/>
        <xdr:cNvCxnSpPr/>
      </xdr:nvCxnSpPr>
      <xdr:spPr>
        <a:xfrm>
          <a:off x="14782800" y="130154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66564</xdr:rowOff>
    </xdr:from>
    <xdr:ext cx="736600" cy="259045"/>
    <xdr:sp macro="" textlink="">
      <xdr:nvSpPr>
        <xdr:cNvPr id="437" name="テキスト ボックス 436"/>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88138</xdr:rowOff>
    </xdr:from>
    <xdr:to>
      <xdr:col>21</xdr:col>
      <xdr:colOff>361950</xdr:colOff>
      <xdr:row>75</xdr:row>
      <xdr:rowOff>156718</xdr:rowOff>
    </xdr:to>
    <xdr:cxnSp macro="">
      <xdr:nvCxnSpPr>
        <xdr:cNvPr id="438" name="直線コネクタ 437"/>
        <xdr:cNvCxnSpPr/>
      </xdr:nvCxnSpPr>
      <xdr:spPr>
        <a:xfrm>
          <a:off x="13893800" y="129468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39" name="フローチャート : 判断 438"/>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34562</xdr:rowOff>
    </xdr:from>
    <xdr:ext cx="762000" cy="259045"/>
    <xdr:sp macro="" textlink="">
      <xdr:nvSpPr>
        <xdr:cNvPr id="440" name="テキスト ボックス 439"/>
        <xdr:cNvSpPr txBox="1"/>
      </xdr:nvSpPr>
      <xdr:spPr>
        <a:xfrm>
          <a:off x="14401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88138</xdr:rowOff>
    </xdr:from>
    <xdr:to>
      <xdr:col>20</xdr:col>
      <xdr:colOff>158750</xdr:colOff>
      <xdr:row>76</xdr:row>
      <xdr:rowOff>58420</xdr:rowOff>
    </xdr:to>
    <xdr:cxnSp macro="">
      <xdr:nvCxnSpPr>
        <xdr:cNvPr id="441" name="直線コネクタ 440"/>
        <xdr:cNvCxnSpPr/>
      </xdr:nvCxnSpPr>
      <xdr:spPr>
        <a:xfrm flipV="1">
          <a:off x="13004800" y="1294688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112776</xdr:rowOff>
    </xdr:from>
    <xdr:to>
      <xdr:col>20</xdr:col>
      <xdr:colOff>209550</xdr:colOff>
      <xdr:row>75</xdr:row>
      <xdr:rowOff>42926</xdr:rowOff>
    </xdr:to>
    <xdr:sp macro="" textlink="">
      <xdr:nvSpPr>
        <xdr:cNvPr id="442" name="フローチャート : 判断 441"/>
        <xdr:cNvSpPr/>
      </xdr:nvSpPr>
      <xdr:spPr>
        <a:xfrm>
          <a:off x="13843000" y="1280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53103</xdr:rowOff>
    </xdr:from>
    <xdr:ext cx="762000" cy="259045"/>
    <xdr:sp macro="" textlink="">
      <xdr:nvSpPr>
        <xdr:cNvPr id="443" name="テキスト ボックス 442"/>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44" name="フローチャート : 判断 443"/>
        <xdr:cNvSpPr/>
      </xdr:nvSpPr>
      <xdr:spPr>
        <a:xfrm>
          <a:off x="12954000" y="129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167403</xdr:rowOff>
    </xdr:from>
    <xdr:ext cx="762000" cy="259045"/>
    <xdr:sp macro="" textlink="">
      <xdr:nvSpPr>
        <xdr:cNvPr id="445" name="テキスト ボックス 444"/>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112776</xdr:rowOff>
    </xdr:from>
    <xdr:to>
      <xdr:col>24</xdr:col>
      <xdr:colOff>82550</xdr:colOff>
      <xdr:row>77</xdr:row>
      <xdr:rowOff>42926</xdr:rowOff>
    </xdr:to>
    <xdr:sp macro="" textlink="">
      <xdr:nvSpPr>
        <xdr:cNvPr id="451" name="円/楕円 450"/>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84853</xdr:rowOff>
    </xdr:from>
    <xdr:ext cx="762000" cy="259045"/>
    <xdr:sp macro="" textlink="">
      <xdr:nvSpPr>
        <xdr:cNvPr id="452" name="公債費以外該当値テキスト"/>
        <xdr:cNvSpPr txBox="1"/>
      </xdr:nvSpPr>
      <xdr:spPr>
        <a:xfrm>
          <a:off x="165989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147065</xdr:rowOff>
    </xdr:from>
    <xdr:to>
      <xdr:col>22</xdr:col>
      <xdr:colOff>615950</xdr:colOff>
      <xdr:row>76</xdr:row>
      <xdr:rowOff>77215</xdr:rowOff>
    </xdr:to>
    <xdr:sp macro="" textlink="">
      <xdr:nvSpPr>
        <xdr:cNvPr id="453" name="円/楕円 452"/>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54" name="テキスト ボックス 453"/>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105918</xdr:rowOff>
    </xdr:from>
    <xdr:to>
      <xdr:col>21</xdr:col>
      <xdr:colOff>412750</xdr:colOff>
      <xdr:row>76</xdr:row>
      <xdr:rowOff>36069</xdr:rowOff>
    </xdr:to>
    <xdr:sp macro="" textlink="">
      <xdr:nvSpPr>
        <xdr:cNvPr id="455" name="円/楕円 454"/>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46245</xdr:rowOff>
    </xdr:from>
    <xdr:ext cx="762000" cy="259045"/>
    <xdr:sp macro="" textlink="">
      <xdr:nvSpPr>
        <xdr:cNvPr id="456" name="テキスト ボックス 455"/>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37338</xdr:rowOff>
    </xdr:from>
    <xdr:to>
      <xdr:col>20</xdr:col>
      <xdr:colOff>209550</xdr:colOff>
      <xdr:row>75</xdr:row>
      <xdr:rowOff>138938</xdr:rowOff>
    </xdr:to>
    <xdr:sp macro="" textlink="">
      <xdr:nvSpPr>
        <xdr:cNvPr id="457" name="円/楕円 456"/>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123714</xdr:rowOff>
    </xdr:from>
    <xdr:ext cx="762000" cy="259045"/>
    <xdr:sp macro="" textlink="">
      <xdr:nvSpPr>
        <xdr:cNvPr id="458" name="テキスト ボックス 457"/>
        <xdr:cNvSpPr txBox="1"/>
      </xdr:nvSpPr>
      <xdr:spPr>
        <a:xfrm>
          <a:off x="13512800" y="1298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59" name="円/楕円 458"/>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60" name="テキスト ボックス 459"/>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福島県二本松市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111554</xdr:rowOff>
    </xdr:from>
    <xdr:to>
      <xdr:col>4</xdr:col>
      <xdr:colOff>1117600</xdr:colOff>
      <xdr:row>16</xdr:row>
      <xdr:rowOff>124013</xdr:rowOff>
    </xdr:to>
    <xdr:cxnSp macro="">
      <xdr:nvCxnSpPr>
        <xdr:cNvPr id="48" name="直線コネクタ 47"/>
        <xdr:cNvCxnSpPr/>
      </xdr:nvCxnSpPr>
      <xdr:spPr bwMode="auto">
        <a:xfrm flipV="1">
          <a:off x="5003800" y="2902379"/>
          <a:ext cx="647700" cy="12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50982</xdr:rowOff>
    </xdr:from>
    <xdr:ext cx="762000" cy="259045"/>
    <xdr:sp macro="" textlink="">
      <xdr:nvSpPr>
        <xdr:cNvPr id="49" name="人口1人当たり決算額の推移平均値テキスト130"/>
        <xdr:cNvSpPr txBox="1"/>
      </xdr:nvSpPr>
      <xdr:spPr>
        <a:xfrm>
          <a:off x="5740400" y="30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48301</xdr:rowOff>
    </xdr:from>
    <xdr:to>
      <xdr:col>4</xdr:col>
      <xdr:colOff>469900</xdr:colOff>
      <xdr:row>16</xdr:row>
      <xdr:rowOff>124013</xdr:rowOff>
    </xdr:to>
    <xdr:cxnSp macro="">
      <xdr:nvCxnSpPr>
        <xdr:cNvPr id="51" name="直線コネクタ 50"/>
        <xdr:cNvCxnSpPr/>
      </xdr:nvCxnSpPr>
      <xdr:spPr bwMode="auto">
        <a:xfrm>
          <a:off x="4305300" y="2839126"/>
          <a:ext cx="698500" cy="75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113596</xdr:rowOff>
    </xdr:from>
    <xdr:ext cx="736600" cy="259045"/>
    <xdr:sp macro="" textlink="">
      <xdr:nvSpPr>
        <xdr:cNvPr id="53" name="テキスト ボックス 52"/>
        <xdr:cNvSpPr txBox="1"/>
      </xdr:nvSpPr>
      <xdr:spPr>
        <a:xfrm>
          <a:off x="4622800" y="3075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48301</xdr:rowOff>
    </xdr:from>
    <xdr:to>
      <xdr:col>3</xdr:col>
      <xdr:colOff>904875</xdr:colOff>
      <xdr:row>16</xdr:row>
      <xdr:rowOff>109748</xdr:rowOff>
    </xdr:to>
    <xdr:cxnSp macro="">
      <xdr:nvCxnSpPr>
        <xdr:cNvPr id="54" name="直線コネクタ 53"/>
        <xdr:cNvCxnSpPr/>
      </xdr:nvCxnSpPr>
      <xdr:spPr bwMode="auto">
        <a:xfrm flipV="1">
          <a:off x="3606800" y="2839126"/>
          <a:ext cx="698500" cy="61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31894</xdr:rowOff>
    </xdr:from>
    <xdr:ext cx="762000" cy="259045"/>
    <xdr:sp macro="" textlink="">
      <xdr:nvSpPr>
        <xdr:cNvPr id="56" name="テキスト ボックス 55"/>
        <xdr:cNvSpPr txBox="1"/>
      </xdr:nvSpPr>
      <xdr:spPr>
        <a:xfrm>
          <a:off x="39243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109748</xdr:rowOff>
    </xdr:from>
    <xdr:to>
      <xdr:col>3</xdr:col>
      <xdr:colOff>206375</xdr:colOff>
      <xdr:row>16</xdr:row>
      <xdr:rowOff>116241</xdr:rowOff>
    </xdr:to>
    <xdr:cxnSp macro="">
      <xdr:nvCxnSpPr>
        <xdr:cNvPr id="57" name="直線コネクタ 56"/>
        <xdr:cNvCxnSpPr/>
      </xdr:nvCxnSpPr>
      <xdr:spPr bwMode="auto">
        <a:xfrm flipV="1">
          <a:off x="2908300" y="2900573"/>
          <a:ext cx="698500" cy="6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28476</xdr:rowOff>
    </xdr:from>
    <xdr:to>
      <xdr:col>3</xdr:col>
      <xdr:colOff>257175</xdr:colOff>
      <xdr:row>16</xdr:row>
      <xdr:rowOff>130076</xdr:rowOff>
    </xdr:to>
    <xdr:sp macro="" textlink="">
      <xdr:nvSpPr>
        <xdr:cNvPr id="58" name="フローチャート : 判断 57"/>
        <xdr:cNvSpPr/>
      </xdr:nvSpPr>
      <xdr:spPr bwMode="auto">
        <a:xfrm>
          <a:off x="35560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140253</xdr:rowOff>
    </xdr:from>
    <xdr:ext cx="762000" cy="259045"/>
    <xdr:sp macro="" textlink="">
      <xdr:nvSpPr>
        <xdr:cNvPr id="59" name="テキスト ボックス 58"/>
        <xdr:cNvSpPr txBox="1"/>
      </xdr:nvSpPr>
      <xdr:spPr>
        <a:xfrm>
          <a:off x="32258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20224</xdr:rowOff>
    </xdr:from>
    <xdr:to>
      <xdr:col>2</xdr:col>
      <xdr:colOff>692150</xdr:colOff>
      <xdr:row>16</xdr:row>
      <xdr:rowOff>121824</xdr:rowOff>
    </xdr:to>
    <xdr:sp macro="" textlink="">
      <xdr:nvSpPr>
        <xdr:cNvPr id="60" name="フローチャート : 判断 59"/>
        <xdr:cNvSpPr/>
      </xdr:nvSpPr>
      <xdr:spPr bwMode="auto">
        <a:xfrm>
          <a:off x="2857500" y="2811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132001</xdr:rowOff>
    </xdr:from>
    <xdr:ext cx="762000" cy="259045"/>
    <xdr:sp macro="" textlink="">
      <xdr:nvSpPr>
        <xdr:cNvPr id="61" name="テキスト ボックス 60"/>
        <xdr:cNvSpPr txBox="1"/>
      </xdr:nvSpPr>
      <xdr:spPr>
        <a:xfrm>
          <a:off x="2527300" y="257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60754</xdr:rowOff>
    </xdr:from>
    <xdr:to>
      <xdr:col>5</xdr:col>
      <xdr:colOff>34925</xdr:colOff>
      <xdr:row>16</xdr:row>
      <xdr:rowOff>162354</xdr:rowOff>
    </xdr:to>
    <xdr:sp macro="" textlink="">
      <xdr:nvSpPr>
        <xdr:cNvPr id="67" name="円/楕円 66"/>
        <xdr:cNvSpPr/>
      </xdr:nvSpPr>
      <xdr:spPr bwMode="auto">
        <a:xfrm>
          <a:off x="5600700" y="2851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77281</xdr:rowOff>
    </xdr:from>
    <xdr:ext cx="762000" cy="259045"/>
    <xdr:sp macro="" textlink="">
      <xdr:nvSpPr>
        <xdr:cNvPr id="68" name="人口1人当たり決算額の推移該当値テキスト130"/>
        <xdr:cNvSpPr txBox="1"/>
      </xdr:nvSpPr>
      <xdr:spPr>
        <a:xfrm>
          <a:off x="5740400" y="269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85,259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73213</xdr:rowOff>
    </xdr:from>
    <xdr:to>
      <xdr:col>4</xdr:col>
      <xdr:colOff>520700</xdr:colOff>
      <xdr:row>17</xdr:row>
      <xdr:rowOff>3363</xdr:rowOff>
    </xdr:to>
    <xdr:sp macro="" textlink="">
      <xdr:nvSpPr>
        <xdr:cNvPr id="69" name="円/楕円 68"/>
        <xdr:cNvSpPr/>
      </xdr:nvSpPr>
      <xdr:spPr bwMode="auto">
        <a:xfrm>
          <a:off x="4953000" y="2864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13540</xdr:rowOff>
    </xdr:from>
    <xdr:ext cx="736600" cy="259045"/>
    <xdr:sp macro="" textlink="">
      <xdr:nvSpPr>
        <xdr:cNvPr id="70" name="テキスト ボックス 69"/>
        <xdr:cNvSpPr txBox="1"/>
      </xdr:nvSpPr>
      <xdr:spPr>
        <a:xfrm>
          <a:off x="4622800" y="263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84,714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168951</xdr:rowOff>
    </xdr:from>
    <xdr:to>
      <xdr:col>3</xdr:col>
      <xdr:colOff>955675</xdr:colOff>
      <xdr:row>16</xdr:row>
      <xdr:rowOff>99101</xdr:rowOff>
    </xdr:to>
    <xdr:sp macro="" textlink="">
      <xdr:nvSpPr>
        <xdr:cNvPr id="71" name="円/楕円 70"/>
        <xdr:cNvSpPr/>
      </xdr:nvSpPr>
      <xdr:spPr bwMode="auto">
        <a:xfrm>
          <a:off x="4254500" y="2788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109278</xdr:rowOff>
    </xdr:from>
    <xdr:ext cx="762000" cy="259045"/>
    <xdr:sp macro="" textlink="">
      <xdr:nvSpPr>
        <xdr:cNvPr id="72" name="テキスト ボックス 71"/>
        <xdr:cNvSpPr txBox="1"/>
      </xdr:nvSpPr>
      <xdr:spPr>
        <a:xfrm>
          <a:off x="3924300" y="255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88,026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58948</xdr:rowOff>
    </xdr:from>
    <xdr:to>
      <xdr:col>3</xdr:col>
      <xdr:colOff>257175</xdr:colOff>
      <xdr:row>16</xdr:row>
      <xdr:rowOff>160548</xdr:rowOff>
    </xdr:to>
    <xdr:sp macro="" textlink="">
      <xdr:nvSpPr>
        <xdr:cNvPr id="73" name="円/楕円 72"/>
        <xdr:cNvSpPr/>
      </xdr:nvSpPr>
      <xdr:spPr bwMode="auto">
        <a:xfrm>
          <a:off x="3556000" y="2849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145325</xdr:rowOff>
    </xdr:from>
    <xdr:ext cx="762000" cy="259045"/>
    <xdr:sp macro="" textlink="">
      <xdr:nvSpPr>
        <xdr:cNvPr id="74" name="テキスト ボックス 73"/>
        <xdr:cNvSpPr txBox="1"/>
      </xdr:nvSpPr>
      <xdr:spPr>
        <a:xfrm>
          <a:off x="3225800" y="293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85,338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65441</xdr:rowOff>
    </xdr:from>
    <xdr:to>
      <xdr:col>2</xdr:col>
      <xdr:colOff>692150</xdr:colOff>
      <xdr:row>16</xdr:row>
      <xdr:rowOff>167041</xdr:rowOff>
    </xdr:to>
    <xdr:sp macro="" textlink="">
      <xdr:nvSpPr>
        <xdr:cNvPr id="75" name="円/楕円 74"/>
        <xdr:cNvSpPr/>
      </xdr:nvSpPr>
      <xdr:spPr bwMode="auto">
        <a:xfrm>
          <a:off x="2857500" y="2856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151818</xdr:rowOff>
    </xdr:from>
    <xdr:ext cx="762000" cy="259045"/>
    <xdr:sp macro="" textlink="">
      <xdr:nvSpPr>
        <xdr:cNvPr id="76" name="テキスト ボックス 75"/>
        <xdr:cNvSpPr txBox="1"/>
      </xdr:nvSpPr>
      <xdr:spPr>
        <a:xfrm>
          <a:off x="2527300" y="29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130298</xdr:rowOff>
    </xdr:from>
    <xdr:to>
      <xdr:col>4</xdr:col>
      <xdr:colOff>1117600</xdr:colOff>
      <xdr:row>37</xdr:row>
      <xdr:rowOff>269875</xdr:rowOff>
    </xdr:to>
    <xdr:cxnSp macro="">
      <xdr:nvCxnSpPr>
        <xdr:cNvPr id="106" name="直線コネクタ 105"/>
        <xdr:cNvCxnSpPr/>
      </xdr:nvCxnSpPr>
      <xdr:spPr bwMode="auto">
        <a:xfrm flipV="1">
          <a:off x="5651500" y="5883398"/>
          <a:ext cx="0" cy="151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241952</xdr:rowOff>
    </xdr:from>
    <xdr:ext cx="762000" cy="259045"/>
    <xdr:sp macro="" textlink="">
      <xdr:nvSpPr>
        <xdr:cNvPr id="107" name="人口1人当たり決算額の推移最小値テキスト445"/>
        <xdr:cNvSpPr txBox="1"/>
      </xdr:nvSpPr>
      <xdr:spPr>
        <a:xfrm>
          <a:off x="57404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269875</xdr:rowOff>
    </xdr:from>
    <xdr:to>
      <xdr:col>5</xdr:col>
      <xdr:colOff>73025</xdr:colOff>
      <xdr:row>37</xdr:row>
      <xdr:rowOff>269875</xdr:rowOff>
    </xdr:to>
    <xdr:cxnSp macro="">
      <xdr:nvCxnSpPr>
        <xdr:cNvPr id="108" name="直線コネクタ 107"/>
        <xdr:cNvCxnSpPr/>
      </xdr:nvCxnSpPr>
      <xdr:spPr bwMode="auto">
        <a:xfrm>
          <a:off x="5562600" y="73945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216675</xdr:rowOff>
    </xdr:from>
    <xdr:ext cx="762000" cy="259045"/>
    <xdr:sp macro="" textlink="">
      <xdr:nvSpPr>
        <xdr:cNvPr id="109" name="人口1人当たり決算額の推移最大値テキスト445"/>
        <xdr:cNvSpPr txBox="1"/>
      </xdr:nvSpPr>
      <xdr:spPr>
        <a:xfrm>
          <a:off x="5740400" y="562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32</xdr:row>
      <xdr:rowOff>130298</xdr:rowOff>
    </xdr:from>
    <xdr:to>
      <xdr:col>5</xdr:col>
      <xdr:colOff>73025</xdr:colOff>
      <xdr:row>32</xdr:row>
      <xdr:rowOff>130298</xdr:rowOff>
    </xdr:to>
    <xdr:cxnSp macro="">
      <xdr:nvCxnSpPr>
        <xdr:cNvPr id="110" name="直線コネクタ 109"/>
        <xdr:cNvCxnSpPr/>
      </xdr:nvCxnSpPr>
      <xdr:spPr bwMode="auto">
        <a:xfrm>
          <a:off x="5562600" y="588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270953</xdr:rowOff>
    </xdr:from>
    <xdr:to>
      <xdr:col>4</xdr:col>
      <xdr:colOff>1117600</xdr:colOff>
      <xdr:row>33</xdr:row>
      <xdr:rowOff>337279</xdr:rowOff>
    </xdr:to>
    <xdr:cxnSp macro="">
      <xdr:nvCxnSpPr>
        <xdr:cNvPr id="111" name="直線コネクタ 110"/>
        <xdr:cNvCxnSpPr/>
      </xdr:nvCxnSpPr>
      <xdr:spPr bwMode="auto">
        <a:xfrm>
          <a:off x="5003800" y="6195503"/>
          <a:ext cx="647700" cy="66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302186</xdr:rowOff>
    </xdr:from>
    <xdr:ext cx="762000" cy="259045"/>
    <xdr:sp macro="" textlink="">
      <xdr:nvSpPr>
        <xdr:cNvPr id="112" name="人口1人当たり決算額の推移平均値テキスト445"/>
        <xdr:cNvSpPr txBox="1"/>
      </xdr:nvSpPr>
      <xdr:spPr>
        <a:xfrm>
          <a:off x="5740400" y="6569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330109</xdr:rowOff>
    </xdr:from>
    <xdr:to>
      <xdr:col>5</xdr:col>
      <xdr:colOff>34925</xdr:colOff>
      <xdr:row>35</xdr:row>
      <xdr:rowOff>88809</xdr:rowOff>
    </xdr:to>
    <xdr:sp macro="" textlink="">
      <xdr:nvSpPr>
        <xdr:cNvPr id="113" name="フローチャート : 判断 112"/>
        <xdr:cNvSpPr/>
      </xdr:nvSpPr>
      <xdr:spPr bwMode="auto">
        <a:xfrm>
          <a:off x="56007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204985</xdr:rowOff>
    </xdr:from>
    <xdr:to>
      <xdr:col>4</xdr:col>
      <xdr:colOff>469900</xdr:colOff>
      <xdr:row>33</xdr:row>
      <xdr:rowOff>270953</xdr:rowOff>
    </xdr:to>
    <xdr:cxnSp macro="">
      <xdr:nvCxnSpPr>
        <xdr:cNvPr id="114" name="直線コネクタ 113"/>
        <xdr:cNvCxnSpPr/>
      </xdr:nvCxnSpPr>
      <xdr:spPr bwMode="auto">
        <a:xfrm>
          <a:off x="4305300" y="6129535"/>
          <a:ext cx="698500" cy="65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283377</xdr:rowOff>
    </xdr:from>
    <xdr:to>
      <xdr:col>4</xdr:col>
      <xdr:colOff>520700</xdr:colOff>
      <xdr:row>35</xdr:row>
      <xdr:rowOff>42077</xdr:rowOff>
    </xdr:to>
    <xdr:sp macro="" textlink="">
      <xdr:nvSpPr>
        <xdr:cNvPr id="115" name="フローチャート : 判断 114"/>
        <xdr:cNvSpPr/>
      </xdr:nvSpPr>
      <xdr:spPr bwMode="auto">
        <a:xfrm>
          <a:off x="4953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26854</xdr:rowOff>
    </xdr:from>
    <xdr:ext cx="736600" cy="259045"/>
    <xdr:sp macro="" textlink="">
      <xdr:nvSpPr>
        <xdr:cNvPr id="116" name="テキスト ボックス 115"/>
        <xdr:cNvSpPr txBox="1"/>
      </xdr:nvSpPr>
      <xdr:spPr>
        <a:xfrm>
          <a:off x="4622800" y="6637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181668</xdr:rowOff>
    </xdr:from>
    <xdr:to>
      <xdr:col>3</xdr:col>
      <xdr:colOff>904875</xdr:colOff>
      <xdr:row>33</xdr:row>
      <xdr:rowOff>204985</xdr:rowOff>
    </xdr:to>
    <xdr:cxnSp macro="">
      <xdr:nvCxnSpPr>
        <xdr:cNvPr id="117" name="直線コネクタ 116"/>
        <xdr:cNvCxnSpPr/>
      </xdr:nvCxnSpPr>
      <xdr:spPr bwMode="auto">
        <a:xfrm>
          <a:off x="3606800" y="6106218"/>
          <a:ext cx="6985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201995</xdr:rowOff>
    </xdr:from>
    <xdr:to>
      <xdr:col>3</xdr:col>
      <xdr:colOff>955675</xdr:colOff>
      <xdr:row>34</xdr:row>
      <xdr:rowOff>303595</xdr:rowOff>
    </xdr:to>
    <xdr:sp macro="" textlink="">
      <xdr:nvSpPr>
        <xdr:cNvPr id="118" name="フローチャート : 判断 117"/>
        <xdr:cNvSpPr/>
      </xdr:nvSpPr>
      <xdr:spPr bwMode="auto">
        <a:xfrm>
          <a:off x="4254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288372</xdr:rowOff>
    </xdr:from>
    <xdr:ext cx="762000" cy="259045"/>
    <xdr:sp macro="" textlink="">
      <xdr:nvSpPr>
        <xdr:cNvPr id="119" name="テキスト ボックス 118"/>
        <xdr:cNvSpPr txBox="1"/>
      </xdr:nvSpPr>
      <xdr:spPr>
        <a:xfrm>
          <a:off x="39243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32</xdr:row>
      <xdr:rowOff>158743</xdr:rowOff>
    </xdr:from>
    <xdr:to>
      <xdr:col>3</xdr:col>
      <xdr:colOff>206375</xdr:colOff>
      <xdr:row>33</xdr:row>
      <xdr:rowOff>181668</xdr:rowOff>
    </xdr:to>
    <xdr:cxnSp macro="">
      <xdr:nvCxnSpPr>
        <xdr:cNvPr id="120" name="直線コネクタ 119"/>
        <xdr:cNvCxnSpPr/>
      </xdr:nvCxnSpPr>
      <xdr:spPr bwMode="auto">
        <a:xfrm>
          <a:off x="2908300" y="5911843"/>
          <a:ext cx="698500" cy="194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311625</xdr:rowOff>
    </xdr:from>
    <xdr:to>
      <xdr:col>3</xdr:col>
      <xdr:colOff>257175</xdr:colOff>
      <xdr:row>34</xdr:row>
      <xdr:rowOff>70325</xdr:rowOff>
    </xdr:to>
    <xdr:sp macro="" textlink="">
      <xdr:nvSpPr>
        <xdr:cNvPr id="121" name="フローチャート : 判断 120"/>
        <xdr:cNvSpPr/>
      </xdr:nvSpPr>
      <xdr:spPr bwMode="auto">
        <a:xfrm>
          <a:off x="35560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55102</xdr:rowOff>
    </xdr:from>
    <xdr:ext cx="762000" cy="259045"/>
    <xdr:sp macro="" textlink="">
      <xdr:nvSpPr>
        <xdr:cNvPr id="122" name="テキスト ボックス 121"/>
        <xdr:cNvSpPr txBox="1"/>
      </xdr:nvSpPr>
      <xdr:spPr>
        <a:xfrm>
          <a:off x="3225800" y="63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275996</xdr:rowOff>
    </xdr:from>
    <xdr:to>
      <xdr:col>2</xdr:col>
      <xdr:colOff>692150</xdr:colOff>
      <xdr:row>34</xdr:row>
      <xdr:rowOff>34696</xdr:rowOff>
    </xdr:to>
    <xdr:sp macro="" textlink="">
      <xdr:nvSpPr>
        <xdr:cNvPr id="123" name="フローチャート : 判断 122"/>
        <xdr:cNvSpPr/>
      </xdr:nvSpPr>
      <xdr:spPr bwMode="auto">
        <a:xfrm>
          <a:off x="2857500" y="6200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19473</xdr:rowOff>
    </xdr:from>
    <xdr:ext cx="762000" cy="259045"/>
    <xdr:sp macro="" textlink="">
      <xdr:nvSpPr>
        <xdr:cNvPr id="124" name="テキスト ボックス 123"/>
        <xdr:cNvSpPr txBox="1"/>
      </xdr:nvSpPr>
      <xdr:spPr>
        <a:xfrm>
          <a:off x="2527300" y="628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286479</xdr:rowOff>
    </xdr:from>
    <xdr:to>
      <xdr:col>5</xdr:col>
      <xdr:colOff>34925</xdr:colOff>
      <xdr:row>34</xdr:row>
      <xdr:rowOff>45179</xdr:rowOff>
    </xdr:to>
    <xdr:sp macro="" textlink="">
      <xdr:nvSpPr>
        <xdr:cNvPr id="130" name="円/楕円 129"/>
        <xdr:cNvSpPr/>
      </xdr:nvSpPr>
      <xdr:spPr bwMode="auto">
        <a:xfrm>
          <a:off x="5600700" y="6211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131556</xdr:rowOff>
    </xdr:from>
    <xdr:ext cx="762000" cy="259045"/>
    <xdr:sp macro="" textlink="">
      <xdr:nvSpPr>
        <xdr:cNvPr id="131" name="人口1人当たり決算額の推移該当値テキスト445"/>
        <xdr:cNvSpPr txBox="1"/>
      </xdr:nvSpPr>
      <xdr:spPr>
        <a:xfrm>
          <a:off x="5740400" y="605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31,311</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220153</xdr:rowOff>
    </xdr:from>
    <xdr:to>
      <xdr:col>4</xdr:col>
      <xdr:colOff>520700</xdr:colOff>
      <xdr:row>33</xdr:row>
      <xdr:rowOff>321753</xdr:rowOff>
    </xdr:to>
    <xdr:sp macro="" textlink="">
      <xdr:nvSpPr>
        <xdr:cNvPr id="132" name="円/楕円 131"/>
        <xdr:cNvSpPr/>
      </xdr:nvSpPr>
      <xdr:spPr bwMode="auto">
        <a:xfrm>
          <a:off x="4953000" y="614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160480</xdr:rowOff>
    </xdr:from>
    <xdr:ext cx="736600" cy="259045"/>
    <xdr:sp macro="" textlink="">
      <xdr:nvSpPr>
        <xdr:cNvPr id="133" name="テキスト ボックス 132"/>
        <xdr:cNvSpPr txBox="1"/>
      </xdr:nvSpPr>
      <xdr:spPr>
        <a:xfrm>
          <a:off x="4622800" y="5913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33,342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154185</xdr:rowOff>
    </xdr:from>
    <xdr:to>
      <xdr:col>3</xdr:col>
      <xdr:colOff>955675</xdr:colOff>
      <xdr:row>33</xdr:row>
      <xdr:rowOff>255785</xdr:rowOff>
    </xdr:to>
    <xdr:sp macro="" textlink="">
      <xdr:nvSpPr>
        <xdr:cNvPr id="134" name="円/楕円 133"/>
        <xdr:cNvSpPr/>
      </xdr:nvSpPr>
      <xdr:spPr bwMode="auto">
        <a:xfrm>
          <a:off x="4254500" y="6078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94512</xdr:rowOff>
    </xdr:from>
    <xdr:ext cx="762000" cy="259045"/>
    <xdr:sp macro="" textlink="">
      <xdr:nvSpPr>
        <xdr:cNvPr id="135" name="テキスト ボックス 134"/>
        <xdr:cNvSpPr txBox="1"/>
      </xdr:nvSpPr>
      <xdr:spPr>
        <a:xfrm>
          <a:off x="3924300" y="584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35,362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130868</xdr:rowOff>
    </xdr:from>
    <xdr:to>
      <xdr:col>3</xdr:col>
      <xdr:colOff>257175</xdr:colOff>
      <xdr:row>33</xdr:row>
      <xdr:rowOff>232468</xdr:rowOff>
    </xdr:to>
    <xdr:sp macro="" textlink="">
      <xdr:nvSpPr>
        <xdr:cNvPr id="136" name="円/楕円 135"/>
        <xdr:cNvSpPr/>
      </xdr:nvSpPr>
      <xdr:spPr bwMode="auto">
        <a:xfrm>
          <a:off x="3556000" y="605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71195</xdr:rowOff>
    </xdr:from>
    <xdr:ext cx="762000" cy="259045"/>
    <xdr:sp macro="" textlink="">
      <xdr:nvSpPr>
        <xdr:cNvPr id="137" name="テキスト ボックス 136"/>
        <xdr:cNvSpPr txBox="1"/>
      </xdr:nvSpPr>
      <xdr:spPr>
        <a:xfrm>
          <a:off x="3225800" y="582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36,076</a:t>
          </a:r>
          <a:endParaRPr kumimoji="1" lang="ja-JP" altLang="en-US" sz="1000" b="1">
            <a:solidFill>
              <a:srgbClr val="FF0000"/>
            </a:solidFill>
            <a:latin typeface="ＭＳ Ｐゴシック"/>
          </a:endParaRPr>
        </a:p>
      </xdr:txBody>
    </xdr:sp>
    <xdr:clientData/>
  </xdr:oneCellAnchor>
  <xdr:twoCellAnchor>
    <xdr:from>
      <xdr:col>2</xdr:col>
      <xdr:colOff>590550</xdr:colOff>
      <xdr:row>32</xdr:row>
      <xdr:rowOff>107943</xdr:rowOff>
    </xdr:from>
    <xdr:to>
      <xdr:col>2</xdr:col>
      <xdr:colOff>692150</xdr:colOff>
      <xdr:row>33</xdr:row>
      <xdr:rowOff>38093</xdr:rowOff>
    </xdr:to>
    <xdr:sp macro="" textlink="">
      <xdr:nvSpPr>
        <xdr:cNvPr id="138" name="円/楕円 137"/>
        <xdr:cNvSpPr/>
      </xdr:nvSpPr>
      <xdr:spPr bwMode="auto">
        <a:xfrm>
          <a:off x="2857500" y="586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219720</xdr:rowOff>
    </xdr:from>
    <xdr:ext cx="762000" cy="259045"/>
    <xdr:sp macro="" textlink="">
      <xdr:nvSpPr>
        <xdr:cNvPr id="139" name="テキスト ボックス 138"/>
        <xdr:cNvSpPr txBox="1"/>
      </xdr:nvSpPr>
      <xdr:spPr>
        <a:xfrm>
          <a:off x="2527300" y="562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歳入では、除染事業等により県支出金が３，０６６百万円増となったことが主な要因となり、決算額で３，２１０百万円の増となった。歳出でも普通建設事業が１，３５４百万円の増、物件費が除染事業等により２，６１３百万円増となり、決算額で３，８１３百万円の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実質収支は黒字である。一方、実質単年度収支については、繰越金のうち歳計剰余金の一部を減債基金に積み立てたことも影響し、赤字となった。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今後は、普通交付税等の減額に伴う歳入及び標準財政規模の縮小が見込まれることから、更なる経常経費の削減と、長期総合計画による事業の適正管理に努める。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各会計とも赤字額は生じておらず、今後も安定的に推移するものと思われるが、標準財政規模（普通交付税、臨時財政対策債、標準税収入額等）の推移によっては、対標準財政規模に対する割合についても変動が見込まれるため、歳入の動向に注視し、収支バランスを意識しながら、更なる経常経費の削減と、長期総合計画による事業の厳選に努める。</a:t>
          </a:r>
          <a:endParaRPr kumimoji="1" lang="en-US" altLang="ja-JP"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率の減少の大きな要因として元利償還金の減少があげられる。これは、平成２０年度から実施した公的資金補償金免除繰上償還及び任意の繰上償還、債務負担行為に基づく支出額の減額のための繰上償還を実施していることによるが、現在は下げ止まりつつ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長期総合計画に基づく事業の厳選により大規模投資事業を抑制し、元利償還金の増加を抑えるとともに、財政状況を見ながら利率の高い市債の繰上償還を行い、また公営企業の健全化を図り、基準外繰出金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広域行政組合に対する負担見込額及び繰上償還による債務負担行為に基づく支出予定額の減少により、将来負担額は減少傾向にある。また、決算余剰金の財政調整基金及び減債基金への積立等により充当可能基金が増額となったことも、将来負担比率を減少させる要因となった。今後も、効果的な繰上償還による地方債残高の減少を図るとともに、長期総合計画による事業の峻別、交付税措置の有利な地方債の活用などにより、将来負担の抑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41488018</v>
      </c>
      <c r="BO4" s="379"/>
      <c r="BP4" s="379"/>
      <c r="BQ4" s="379"/>
      <c r="BR4" s="379"/>
      <c r="BS4" s="379"/>
      <c r="BT4" s="379"/>
      <c r="BU4" s="380"/>
      <c r="BV4" s="378">
        <v>38278103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5.8</v>
      </c>
      <c r="CU4" s="554"/>
      <c r="CV4" s="554"/>
      <c r="CW4" s="554"/>
      <c r="CX4" s="554"/>
      <c r="CY4" s="554"/>
      <c r="CZ4" s="554"/>
      <c r="DA4" s="555"/>
      <c r="DB4" s="553">
        <v>9.9</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39544658</v>
      </c>
      <c r="BO5" s="384"/>
      <c r="BP5" s="384"/>
      <c r="BQ5" s="384"/>
      <c r="BR5" s="384"/>
      <c r="BS5" s="384"/>
      <c r="BT5" s="384"/>
      <c r="BU5" s="385"/>
      <c r="BV5" s="383">
        <v>35731702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88.6</v>
      </c>
      <c r="CU5" s="354"/>
      <c r="CV5" s="354"/>
      <c r="CW5" s="354"/>
      <c r="CX5" s="354"/>
      <c r="CY5" s="354"/>
      <c r="CZ5" s="354"/>
      <c r="DA5" s="355"/>
      <c r="DB5" s="353">
        <v>85.5</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1943360</v>
      </c>
      <c r="BO6" s="384"/>
      <c r="BP6" s="384"/>
      <c r="BQ6" s="384"/>
      <c r="BR6" s="384"/>
      <c r="BS6" s="384"/>
      <c r="BT6" s="384"/>
      <c r="BU6" s="385"/>
      <c r="BV6" s="383">
        <v>2546401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95.1</v>
      </c>
      <c r="CU6" s="528"/>
      <c r="CV6" s="528"/>
      <c r="CW6" s="528"/>
      <c r="CX6" s="528"/>
      <c r="CY6" s="528"/>
      <c r="CZ6" s="528"/>
      <c r="DA6" s="529"/>
      <c r="DB6" s="527">
        <v>92</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935664</v>
      </c>
      <c r="BO7" s="384"/>
      <c r="BP7" s="384"/>
      <c r="BQ7" s="384"/>
      <c r="BR7" s="384"/>
      <c r="BS7" s="384"/>
      <c r="BT7" s="384"/>
      <c r="BU7" s="385"/>
      <c r="BV7" s="383">
        <v>848901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17270994</v>
      </c>
      <c r="CU7" s="384"/>
      <c r="CV7" s="384"/>
      <c r="CW7" s="384"/>
      <c r="CX7" s="384"/>
      <c r="CY7" s="384"/>
      <c r="CZ7" s="384"/>
      <c r="DA7" s="385"/>
      <c r="DB7" s="383">
        <v>17120247</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1007696</v>
      </c>
      <c r="BO8" s="384"/>
      <c r="BP8" s="384"/>
      <c r="BQ8" s="384"/>
      <c r="BR8" s="384"/>
      <c r="BS8" s="384"/>
      <c r="BT8" s="384"/>
      <c r="BU8" s="385"/>
      <c r="BV8" s="383">
        <v>1697500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0.44</v>
      </c>
      <c r="CU8" s="491"/>
      <c r="CV8" s="491"/>
      <c r="CW8" s="491"/>
      <c r="CX8" s="491"/>
      <c r="CY8" s="491"/>
      <c r="CZ8" s="491"/>
      <c r="DA8" s="492"/>
      <c r="DB8" s="490">
        <v>0.43</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59871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-689804</v>
      </c>
      <c r="BO9" s="384"/>
      <c r="BP9" s="384"/>
      <c r="BQ9" s="384"/>
      <c r="BR9" s="384"/>
      <c r="BS9" s="384"/>
      <c r="BT9" s="384"/>
      <c r="BU9" s="385"/>
      <c r="BV9" s="383">
        <v>772873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12.9</v>
      </c>
      <c r="CU9" s="354"/>
      <c r="CV9" s="354"/>
      <c r="CW9" s="354"/>
      <c r="CX9" s="354"/>
      <c r="CY9" s="354"/>
      <c r="CZ9" s="354"/>
      <c r="DA9" s="355"/>
      <c r="DB9" s="353">
        <v>13</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63178</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570972</v>
      </c>
      <c r="BO10" s="384"/>
      <c r="BP10" s="384"/>
      <c r="BQ10" s="384"/>
      <c r="BR10" s="384"/>
      <c r="BS10" s="384"/>
      <c r="BT10" s="384"/>
      <c r="BU10" s="385"/>
      <c r="BV10" s="383">
        <v>623555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50098</v>
      </c>
      <c r="BO11" s="384"/>
      <c r="BP11" s="384"/>
      <c r="BQ11" s="384"/>
      <c r="BR11" s="384"/>
      <c r="BS11" s="384"/>
      <c r="BT11" s="384"/>
      <c r="BU11" s="385"/>
      <c r="BV11" s="383">
        <v>439</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113</v>
      </c>
      <c r="C12" s="494"/>
      <c r="D12" s="494"/>
      <c r="E12" s="494"/>
      <c r="F12" s="494"/>
      <c r="G12" s="494"/>
      <c r="H12" s="494"/>
      <c r="I12" s="494"/>
      <c r="J12" s="494"/>
      <c r="K12" s="495"/>
      <c r="L12" s="502" t="s">
        <v>114</v>
      </c>
      <c r="M12" s="503"/>
      <c r="N12" s="503"/>
      <c r="O12" s="503"/>
      <c r="P12" s="503"/>
      <c r="Q12" s="504"/>
      <c r="R12" s="505">
        <v>58298</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122</v>
      </c>
      <c r="N13" s="480"/>
      <c r="O13" s="480"/>
      <c r="P13" s="480"/>
      <c r="Q13" s="481"/>
      <c r="R13" s="482">
        <v>57995</v>
      </c>
      <c r="S13" s="483"/>
      <c r="T13" s="483"/>
      <c r="U13" s="483"/>
      <c r="V13" s="484"/>
      <c r="W13" s="470" t="s">
        <v>123</v>
      </c>
      <c r="X13" s="396"/>
      <c r="Y13" s="396"/>
      <c r="Z13" s="396"/>
      <c r="AA13" s="396"/>
      <c r="AB13" s="397"/>
      <c r="AC13" s="359">
        <v>2701</v>
      </c>
      <c r="AD13" s="360"/>
      <c r="AE13" s="360"/>
      <c r="AF13" s="360"/>
      <c r="AG13" s="361"/>
      <c r="AH13" s="359">
        <v>3844</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-68734</v>
      </c>
      <c r="BO13" s="384"/>
      <c r="BP13" s="384"/>
      <c r="BQ13" s="384"/>
      <c r="BR13" s="384"/>
      <c r="BS13" s="384"/>
      <c r="BT13" s="384"/>
      <c r="BU13" s="385"/>
      <c r="BV13" s="383">
        <v>1396867</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13.3</v>
      </c>
      <c r="CU13" s="354"/>
      <c r="CV13" s="354"/>
      <c r="CW13" s="354"/>
      <c r="CX13" s="354"/>
      <c r="CY13" s="354"/>
      <c r="CZ13" s="354"/>
      <c r="DA13" s="355"/>
      <c r="DB13" s="353">
        <v>13.9</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127</v>
      </c>
      <c r="M14" s="511"/>
      <c r="N14" s="511"/>
      <c r="O14" s="511"/>
      <c r="P14" s="511"/>
      <c r="Q14" s="512"/>
      <c r="R14" s="482">
        <v>58608</v>
      </c>
      <c r="S14" s="483"/>
      <c r="T14" s="483"/>
      <c r="U14" s="483"/>
      <c r="V14" s="484"/>
      <c r="W14" s="485"/>
      <c r="X14" s="399"/>
      <c r="Y14" s="399"/>
      <c r="Z14" s="399"/>
      <c r="AA14" s="399"/>
      <c r="AB14" s="400"/>
      <c r="AC14" s="475">
        <v>9.6999999999999993</v>
      </c>
      <c r="AD14" s="476"/>
      <c r="AE14" s="476"/>
      <c r="AF14" s="476"/>
      <c r="AG14" s="477"/>
      <c r="AH14" s="475">
        <v>11.9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89.6</v>
      </c>
      <c r="CU14" s="454"/>
      <c r="CV14" s="454"/>
      <c r="CW14" s="454"/>
      <c r="CX14" s="454"/>
      <c r="CY14" s="454"/>
      <c r="CZ14" s="454"/>
      <c r="DA14" s="455"/>
      <c r="DB14" s="486">
        <v>103.5</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122</v>
      </c>
      <c r="N15" s="480"/>
      <c r="O15" s="480"/>
      <c r="P15" s="480"/>
      <c r="Q15" s="481"/>
      <c r="R15" s="482">
        <v>58323</v>
      </c>
      <c r="S15" s="483"/>
      <c r="T15" s="483"/>
      <c r="U15" s="483"/>
      <c r="V15" s="484"/>
      <c r="W15" s="470" t="s">
        <v>129</v>
      </c>
      <c r="X15" s="396"/>
      <c r="Y15" s="396"/>
      <c r="Z15" s="396"/>
      <c r="AA15" s="396"/>
      <c r="AB15" s="397"/>
      <c r="AC15" s="359">
        <v>10343</v>
      </c>
      <c r="AD15" s="360"/>
      <c r="AE15" s="360"/>
      <c r="AF15" s="360"/>
      <c r="AG15" s="361"/>
      <c r="AH15" s="359">
        <v>12142</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5636986</v>
      </c>
      <c r="BO15" s="379"/>
      <c r="BP15" s="379"/>
      <c r="BQ15" s="379"/>
      <c r="BR15" s="379"/>
      <c r="BS15" s="379"/>
      <c r="BT15" s="379"/>
      <c r="BU15" s="380"/>
      <c r="BV15" s="378">
        <v>5207638</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37.200000000000003</v>
      </c>
      <c r="AD16" s="476"/>
      <c r="AE16" s="476"/>
      <c r="AF16" s="476"/>
      <c r="AG16" s="477"/>
      <c r="AH16" s="475">
        <v>37.6</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12581162</v>
      </c>
      <c r="BO16" s="384"/>
      <c r="BP16" s="384"/>
      <c r="BQ16" s="384"/>
      <c r="BR16" s="384"/>
      <c r="BS16" s="384"/>
      <c r="BT16" s="384"/>
      <c r="BU16" s="385"/>
      <c r="BV16" s="383">
        <v>12443235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135</v>
      </c>
      <c r="N17" s="465"/>
      <c r="O17" s="465"/>
      <c r="P17" s="465"/>
      <c r="Q17" s="466"/>
      <c r="R17" s="467" t="s">
        <v>136</v>
      </c>
      <c r="S17" s="468"/>
      <c r="T17" s="468"/>
      <c r="U17" s="468"/>
      <c r="V17" s="469"/>
      <c r="W17" s="470" t="s">
        <v>137</v>
      </c>
      <c r="X17" s="396"/>
      <c r="Y17" s="396"/>
      <c r="Z17" s="396"/>
      <c r="AA17" s="396"/>
      <c r="AB17" s="397"/>
      <c r="AC17" s="359">
        <v>14789</v>
      </c>
      <c r="AD17" s="360"/>
      <c r="AE17" s="360"/>
      <c r="AF17" s="360"/>
      <c r="AG17" s="361"/>
      <c r="AH17" s="359">
        <v>16310</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7191468</v>
      </c>
      <c r="BO17" s="384"/>
      <c r="BP17" s="384"/>
      <c r="BQ17" s="384"/>
      <c r="BR17" s="384"/>
      <c r="BS17" s="384"/>
      <c r="BT17" s="384"/>
      <c r="BU17" s="385"/>
      <c r="BV17" s="383">
        <v>6610887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139</v>
      </c>
      <c r="C18" s="444"/>
      <c r="D18" s="444"/>
      <c r="E18" s="445"/>
      <c r="F18" s="445"/>
      <c r="G18" s="445"/>
      <c r="H18" s="445"/>
      <c r="I18" s="445"/>
      <c r="J18" s="445"/>
      <c r="K18" s="445"/>
      <c r="L18" s="446">
        <v>344.65</v>
      </c>
      <c r="M18" s="446"/>
      <c r="N18" s="446"/>
      <c r="O18" s="446"/>
      <c r="P18" s="446"/>
      <c r="Q18" s="446"/>
      <c r="R18" s="447"/>
      <c r="S18" s="447"/>
      <c r="T18" s="447"/>
      <c r="U18" s="447"/>
      <c r="V18" s="448"/>
      <c r="W18" s="462"/>
      <c r="X18" s="463"/>
      <c r="Y18" s="463"/>
      <c r="Z18" s="463"/>
      <c r="AA18" s="463"/>
      <c r="AB18" s="471"/>
      <c r="AC18" s="347">
        <v>53.1</v>
      </c>
      <c r="AD18" s="348"/>
      <c r="AE18" s="348"/>
      <c r="AF18" s="348"/>
      <c r="AG18" s="449"/>
      <c r="AH18" s="347">
        <v>50.5</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15321201</v>
      </c>
      <c r="BO18" s="384"/>
      <c r="BP18" s="384"/>
      <c r="BQ18" s="384"/>
      <c r="BR18" s="384"/>
      <c r="BS18" s="384"/>
      <c r="BT18" s="384"/>
      <c r="BU18" s="385"/>
      <c r="BV18" s="383">
        <v>15092439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141</v>
      </c>
      <c r="C19" s="444"/>
      <c r="D19" s="444"/>
      <c r="E19" s="445"/>
      <c r="F19" s="445"/>
      <c r="G19" s="445"/>
      <c r="H19" s="445"/>
      <c r="I19" s="445"/>
      <c r="J19" s="445"/>
      <c r="K19" s="445"/>
      <c r="L19" s="451">
        <v>174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20969201</v>
      </c>
      <c r="BO19" s="384"/>
      <c r="BP19" s="384"/>
      <c r="BQ19" s="384"/>
      <c r="BR19" s="384"/>
      <c r="BS19" s="384"/>
      <c r="BT19" s="384"/>
      <c r="BU19" s="385"/>
      <c r="BV19" s="383">
        <v>20630770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143</v>
      </c>
      <c r="C20" s="444"/>
      <c r="D20" s="444"/>
      <c r="E20" s="445"/>
      <c r="F20" s="445"/>
      <c r="G20" s="445"/>
      <c r="H20" s="445"/>
      <c r="I20" s="445"/>
      <c r="J20" s="445"/>
      <c r="K20" s="445"/>
      <c r="L20" s="451">
        <v>18364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30384420</v>
      </c>
      <c r="BO23" s="384"/>
      <c r="BP23" s="384"/>
      <c r="BQ23" s="384"/>
      <c r="BR23" s="384"/>
      <c r="BS23" s="384"/>
      <c r="BT23" s="384"/>
      <c r="BU23" s="385"/>
      <c r="BV23" s="383">
        <v>29512563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9700</v>
      </c>
      <c r="R24" s="360"/>
      <c r="S24" s="360"/>
      <c r="T24" s="360"/>
      <c r="U24" s="360"/>
      <c r="V24" s="361"/>
      <c r="W24" s="425"/>
      <c r="X24" s="416"/>
      <c r="Y24" s="417"/>
      <c r="Z24" s="356" t="s">
        <v>153</v>
      </c>
      <c r="AA24" s="357"/>
      <c r="AB24" s="357"/>
      <c r="AC24" s="357"/>
      <c r="AD24" s="357"/>
      <c r="AE24" s="357"/>
      <c r="AF24" s="357"/>
      <c r="AG24" s="358"/>
      <c r="AH24" s="359">
        <v>415</v>
      </c>
      <c r="AI24" s="360"/>
      <c r="AJ24" s="360"/>
      <c r="AK24" s="360"/>
      <c r="AL24" s="361"/>
      <c r="AM24" s="359">
        <v>1367425</v>
      </c>
      <c r="AN24" s="360"/>
      <c r="AO24" s="360"/>
      <c r="AP24" s="360"/>
      <c r="AQ24" s="360"/>
      <c r="AR24" s="361"/>
      <c r="AS24" s="359">
        <v>3295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23189081</v>
      </c>
      <c r="BO24" s="384"/>
      <c r="BP24" s="384"/>
      <c r="BQ24" s="384"/>
      <c r="BR24" s="384"/>
      <c r="BS24" s="384"/>
      <c r="BT24" s="384"/>
      <c r="BU24" s="385"/>
      <c r="BV24" s="383">
        <v>23461738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7750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2830587</v>
      </c>
      <c r="BO25" s="379"/>
      <c r="BP25" s="379"/>
      <c r="BQ25" s="379"/>
      <c r="BR25" s="379"/>
      <c r="BS25" s="379"/>
      <c r="BT25" s="379"/>
      <c r="BU25" s="380"/>
      <c r="BV25" s="378">
        <v>3706749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7300</v>
      </c>
      <c r="R26" s="360"/>
      <c r="S26" s="360"/>
      <c r="T26" s="360"/>
      <c r="U26" s="360"/>
      <c r="V26" s="361"/>
      <c r="W26" s="425"/>
      <c r="X26" s="416"/>
      <c r="Y26" s="417"/>
      <c r="Z26" s="356" t="s">
        <v>159</v>
      </c>
      <c r="AA26" s="436"/>
      <c r="AB26" s="436"/>
      <c r="AC26" s="436"/>
      <c r="AD26" s="436"/>
      <c r="AE26" s="436"/>
      <c r="AF26" s="436"/>
      <c r="AG26" s="437"/>
      <c r="AH26" s="359">
        <v>22</v>
      </c>
      <c r="AI26" s="360"/>
      <c r="AJ26" s="360"/>
      <c r="AK26" s="360"/>
      <c r="AL26" s="361"/>
      <c r="AM26" s="359">
        <v>74052</v>
      </c>
      <c r="AN26" s="360"/>
      <c r="AO26" s="360"/>
      <c r="AP26" s="360"/>
      <c r="AQ26" s="360"/>
      <c r="AR26" s="361"/>
      <c r="AS26" s="359">
        <v>3366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4450</v>
      </c>
      <c r="R27" s="360"/>
      <c r="S27" s="360"/>
      <c r="T27" s="360"/>
      <c r="U27" s="360"/>
      <c r="V27" s="361"/>
      <c r="W27" s="425"/>
      <c r="X27" s="416"/>
      <c r="Y27" s="417"/>
      <c r="Z27" s="356" t="s">
        <v>162</v>
      </c>
      <c r="AA27" s="357"/>
      <c r="AB27" s="357"/>
      <c r="AC27" s="357"/>
      <c r="AD27" s="357"/>
      <c r="AE27" s="357"/>
      <c r="AF27" s="357"/>
      <c r="AG27" s="358"/>
      <c r="AH27" s="359">
        <v>27</v>
      </c>
      <c r="AI27" s="360"/>
      <c r="AJ27" s="360"/>
      <c r="AK27" s="360"/>
      <c r="AL27" s="361"/>
      <c r="AM27" s="359">
        <v>98460</v>
      </c>
      <c r="AN27" s="360"/>
      <c r="AO27" s="360"/>
      <c r="AP27" s="360"/>
      <c r="AQ27" s="360"/>
      <c r="AR27" s="361"/>
      <c r="AS27" s="359">
        <v>3647</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1277477</v>
      </c>
      <c r="BO27" s="387"/>
      <c r="BP27" s="387"/>
      <c r="BQ27" s="387"/>
      <c r="BR27" s="387"/>
      <c r="BS27" s="387"/>
      <c r="BT27" s="387"/>
      <c r="BU27" s="388"/>
      <c r="BV27" s="386">
        <v>1274844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3950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3845049</v>
      </c>
      <c r="BO28" s="379"/>
      <c r="BP28" s="379"/>
      <c r="BQ28" s="379"/>
      <c r="BR28" s="379"/>
      <c r="BS28" s="379"/>
      <c r="BT28" s="379"/>
      <c r="BU28" s="380"/>
      <c r="BV28" s="378">
        <v>3274077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24</v>
      </c>
      <c r="M29" s="360"/>
      <c r="N29" s="360"/>
      <c r="O29" s="360"/>
      <c r="P29" s="361"/>
      <c r="Q29" s="359">
        <v>3750</v>
      </c>
      <c r="R29" s="360"/>
      <c r="S29" s="360"/>
      <c r="T29" s="360"/>
      <c r="U29" s="360"/>
      <c r="V29" s="361"/>
      <c r="W29" s="425"/>
      <c r="X29" s="416"/>
      <c r="Y29" s="417"/>
      <c r="Z29" s="356" t="s">
        <v>169</v>
      </c>
      <c r="AA29" s="357"/>
      <c r="AB29" s="357"/>
      <c r="AC29" s="357"/>
      <c r="AD29" s="357"/>
      <c r="AE29" s="357"/>
      <c r="AF29" s="357"/>
      <c r="AG29" s="358"/>
      <c r="AH29" s="359">
        <v>442</v>
      </c>
      <c r="AI29" s="360"/>
      <c r="AJ29" s="360"/>
      <c r="AK29" s="360"/>
      <c r="AL29" s="361"/>
      <c r="AM29" s="359">
        <v>1465885</v>
      </c>
      <c r="AN29" s="360"/>
      <c r="AO29" s="360"/>
      <c r="AP29" s="360"/>
      <c r="AQ29" s="360"/>
      <c r="AR29" s="361"/>
      <c r="AS29" s="359">
        <v>3316</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666371</v>
      </c>
      <c r="BO29" s="384"/>
      <c r="BP29" s="384"/>
      <c r="BQ29" s="384"/>
      <c r="BR29" s="384"/>
      <c r="BS29" s="384"/>
      <c r="BT29" s="384"/>
      <c r="BU29" s="385"/>
      <c r="BV29" s="383">
        <v>265777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98.2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2678172</v>
      </c>
      <c r="BO30" s="387"/>
      <c r="BP30" s="387"/>
      <c r="BQ30" s="387"/>
      <c r="BR30" s="387"/>
      <c r="BS30" s="387"/>
      <c r="BT30" s="387"/>
      <c r="BU30" s="388"/>
      <c r="BV30" s="386">
        <v>2662608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IF('各会計、関係団体の財政状況及び健全化判断比率'!B37="","",'各会計、関係団体の財政状況及び健全化判断比率'!B37)</f>
        <v>安達簡易水道事業特別会計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20</v>
      </c>
      <c r="BX34" s="343"/>
      <c r="BY34" s="342" t="str">
        <f>IF('各会計、関係団体の財政状況及び健全化判断比率'!B68="","",'各会計、関係団体の財政状況及び健全化判断比率'!B68)</f>
        <v>安達地方広域行政組合（一般会計）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30</v>
      </c>
      <c r="CP34" s="343"/>
      <c r="CQ34" s="342" t="str">
        <f>IF('各会計、関係団体の財政状況及び健全化判断比率'!BS7="","",'各会計、関係団体の財政状況及び健全化判断比率'!BS7)</f>
        <v>安達地方土地開発公社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国民健康保険特別会計（直営診療施設勘定）</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IF('各会計、関係団体の財政状況及び健全化判断比率'!B34="","",'各会計、関係団体の財政状況及び健全化判断比率'!B34)</f>
        <v>下水道事業会計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IF('各会計、関係団体の財政状況及び健全化判断比率'!B38="","",'各会計、関係団体の財政状況及び健全化判断比率'!B38)</f>
        <v>岩代簡易水道事業特別会計</v>
      </c>
      <c r="BH35" s="342"/>
      <c r="BI35" s="342"/>
      <c r="BJ35" s="342"/>
      <c r="BK35" s="342"/>
      <c r="BL35" s="342"/>
      <c r="BM35" s="342"/>
      <c r="BN35" s="342"/>
      <c r="BO35" s="342"/>
      <c r="BP35" s="342"/>
      <c r="BQ35" s="342"/>
      <c r="BR35" s="342"/>
      <c r="BS35" s="342"/>
      <c r="BT35" s="342"/>
      <c r="BU35" s="342"/>
      <c r="BV35" s="165"/>
      <c r="BW35" s="343">
        <f t="shared" ref="BW35:BW43" si="2">IF(BY35="","",BW34+1)</f>
        <v>21</v>
      </c>
      <c r="BX35" s="343"/>
      <c r="BY35" s="342" t="str">
        <f>IF('各会計、関係団体の財政状況及び健全化判断比率'!B69="","",'各会計、関係団体の財政状況及び健全化判断比率'!B69)</f>
        <v>安達地方広域行政組合（地域振興事業特別会計）</v>
      </c>
      <c r="BZ35" s="342"/>
      <c r="CA35" s="342"/>
      <c r="CB35" s="342"/>
      <c r="CC35" s="342"/>
      <c r="CD35" s="342"/>
      <c r="CE35" s="342"/>
      <c r="CF35" s="342"/>
      <c r="CG35" s="342"/>
      <c r="CH35" s="342"/>
      <c r="CI35" s="342"/>
      <c r="CJ35" s="342"/>
      <c r="CK35" s="342"/>
      <c r="CL35" s="342"/>
      <c r="CM35" s="342"/>
      <c r="CN35" s="165"/>
      <c r="CO35" s="343">
        <f t="shared" ref="CO35:CO43" si="3">IF(CQ35="","",CO34+1)</f>
        <v>31</v>
      </c>
      <c r="CP35" s="343"/>
      <c r="CQ35" s="342" t="str">
        <f>IF('各会計、関係団体の財政状況及び健全化判断比率'!BS8="","",'各会計、関係団体の財政状況及び健全化判断比率'!BS8)</f>
        <v>安達地方農業振興公社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介護保険特別会計（保険事業勘定）</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IF('各会計、関係団体の財政状況及び健全化判断比率'!B35="","",'各会計、関係団体の財政状況及び健全化判断比率'!B35)</f>
        <v>工業団地造成事業会計</v>
      </c>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IF('各会計、関係団体の財政状況及び健全化判断比率'!B39="","",'各会計、関係団体の財政状況及び健全化判断比率'!B39)</f>
        <v>東和簡易水道事業特別会計</v>
      </c>
      <c r="BH36" s="342"/>
      <c r="BI36" s="342"/>
      <c r="BJ36" s="342"/>
      <c r="BK36" s="342"/>
      <c r="BL36" s="342"/>
      <c r="BM36" s="342"/>
      <c r="BN36" s="342"/>
      <c r="BO36" s="342"/>
      <c r="BP36" s="342"/>
      <c r="BQ36" s="342"/>
      <c r="BR36" s="342"/>
      <c r="BS36" s="342"/>
      <c r="BT36" s="342"/>
      <c r="BU36" s="342"/>
      <c r="BV36" s="165"/>
      <c r="BW36" s="343">
        <f t="shared" si="2"/>
        <v>22</v>
      </c>
      <c r="BX36" s="343"/>
      <c r="BY36" s="342" t="str">
        <f>IF('各会計、関係団体の財政状況及び健全化判断比率'!B70="","",'各会計、関係団体の財政状況及び健全化判断比率'!B70)</f>
        <v>福島県後期高齢者医療広域連合（一般会計）</v>
      </c>
      <c r="BZ36" s="342"/>
      <c r="CA36" s="342"/>
      <c r="CB36" s="342"/>
      <c r="CC36" s="342"/>
      <c r="CD36" s="342"/>
      <c r="CE36" s="342"/>
      <c r="CF36" s="342"/>
      <c r="CG36" s="342"/>
      <c r="CH36" s="342"/>
      <c r="CI36" s="342"/>
      <c r="CJ36" s="342"/>
      <c r="CK36" s="342"/>
      <c r="CL36" s="342"/>
      <c r="CM36" s="342"/>
      <c r="CN36" s="165"/>
      <c r="CO36" s="343">
        <f t="shared" si="3"/>
        <v>32</v>
      </c>
      <c r="CP36" s="343"/>
      <c r="CQ36" s="342" t="str">
        <f>IF('各会計、関係団体の財政状況及び健全化判断比率'!BS9="","",'各会計、関係団体の財政状況及び健全化判断比率'!BS9)</f>
        <v>二本松菊栄会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介護保険特別会計（介護サービス事業勘定）</v>
      </c>
      <c r="X37" s="342"/>
      <c r="Y37" s="342"/>
      <c r="Z37" s="342"/>
      <c r="AA37" s="342"/>
      <c r="AB37" s="342"/>
      <c r="AC37" s="342"/>
      <c r="AD37" s="342"/>
      <c r="AE37" s="342"/>
      <c r="AF37" s="342"/>
      <c r="AG37" s="342"/>
      <c r="AH37" s="342"/>
      <c r="AI37" s="342"/>
      <c r="AJ37" s="342"/>
      <c r="AK37" s="342"/>
      <c r="AL37" s="165"/>
      <c r="AM37" s="343">
        <f t="shared" si="0"/>
        <v>11</v>
      </c>
      <c r="AN37" s="343"/>
      <c r="AO37" s="342" t="str">
        <f>IF('各会計、関係団体の財政状況及び健全化判断比率'!B36="","",'各会計、関係団体の財政状況及び健全化判断比率'!B36)</f>
        <v>宅地造成事業会計</v>
      </c>
      <c r="AP37" s="342"/>
      <c r="AQ37" s="342"/>
      <c r="AR37" s="342"/>
      <c r="AS37" s="342"/>
      <c r="AT37" s="342"/>
      <c r="AU37" s="342"/>
      <c r="AV37" s="342"/>
      <c r="AW37" s="342"/>
      <c r="AX37" s="342"/>
      <c r="AY37" s="342"/>
      <c r="AZ37" s="342"/>
      <c r="BA37" s="342"/>
      <c r="BB37" s="342"/>
      <c r="BC37" s="342"/>
      <c r="BD37" s="165"/>
      <c r="BE37" s="343">
        <f t="shared" si="1"/>
        <v>15</v>
      </c>
      <c r="BF37" s="343"/>
      <c r="BG37" s="342" t="str">
        <f>IF('各会計、関係団体の財政状況及び健全化判断比率'!B40="","",'各会計、関係団体の財政状況及び健全化判断比率'!B40)</f>
        <v>安達下水道事業特別会計</v>
      </c>
      <c r="BH37" s="342"/>
      <c r="BI37" s="342"/>
      <c r="BJ37" s="342"/>
      <c r="BK37" s="342"/>
      <c r="BL37" s="342"/>
      <c r="BM37" s="342"/>
      <c r="BN37" s="342"/>
      <c r="BO37" s="342"/>
      <c r="BP37" s="342"/>
      <c r="BQ37" s="342"/>
      <c r="BR37" s="342"/>
      <c r="BS37" s="342"/>
      <c r="BT37" s="342"/>
      <c r="BU37" s="342"/>
      <c r="BV37" s="165"/>
      <c r="BW37" s="343">
        <f t="shared" si="2"/>
        <v>23</v>
      </c>
      <c r="BX37" s="343"/>
      <c r="BY37" s="342" t="str">
        <f>IF('各会計、関係団体の財政状況及び健全化判断比率'!B71="","",'各会計、関係団体の財政状況及び健全化判断比率'!B71)</f>
        <v>福島県後期高齢者医療広域連合（後期高齢者医療特別会計）</v>
      </c>
      <c r="BZ37" s="342"/>
      <c r="CA37" s="342"/>
      <c r="CB37" s="342"/>
      <c r="CC37" s="342"/>
      <c r="CD37" s="342"/>
      <c r="CE37" s="342"/>
      <c r="CF37" s="342"/>
      <c r="CG37" s="342"/>
      <c r="CH37" s="342"/>
      <c r="CI37" s="342"/>
      <c r="CJ37" s="342"/>
      <c r="CK37" s="342"/>
      <c r="CL37" s="342"/>
      <c r="CM37" s="342"/>
      <c r="CN37" s="165"/>
      <c r="CO37" s="343">
        <f t="shared" si="3"/>
        <v>33</v>
      </c>
      <c r="CP37" s="343"/>
      <c r="CQ37" s="342" t="str">
        <f>IF('各会計、関係団体の財政状況及び健全化判断比率'!BS10="","",'各会計、関係団体の財政状況及び健全化判断比率'!BS10)</f>
        <v>二本松市振興公社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16</v>
      </c>
      <c r="BF38" s="343"/>
      <c r="BG38" s="342" t="str">
        <f>IF('各会計、関係団体の財政状況及び健全化判断比率'!B41="","",'各会計、関係団体の財政状況及び健全化判断比率'!B41)</f>
        <v>岩代下水道事業特別会計</v>
      </c>
      <c r="BH38" s="342"/>
      <c r="BI38" s="342"/>
      <c r="BJ38" s="342"/>
      <c r="BK38" s="342"/>
      <c r="BL38" s="342"/>
      <c r="BM38" s="342"/>
      <c r="BN38" s="342"/>
      <c r="BO38" s="342"/>
      <c r="BP38" s="342"/>
      <c r="BQ38" s="342"/>
      <c r="BR38" s="342"/>
      <c r="BS38" s="342"/>
      <c r="BT38" s="342"/>
      <c r="BU38" s="342"/>
      <c r="BV38" s="165"/>
      <c r="BW38" s="343">
        <f t="shared" si="2"/>
        <v>24</v>
      </c>
      <c r="BX38" s="343"/>
      <c r="BY38" s="342" t="str">
        <f>IF('各会計、関係団体の財政状況及び健全化判断比率'!B72="","",'各会計、関係団体の財政状況及び健全化判断比率'!B72)</f>
        <v>福島県市民交通災害共済組合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17</v>
      </c>
      <c r="BF39" s="343"/>
      <c r="BG39" s="342" t="str">
        <f>IF('各会計、関係団体の財政状況及び健全化判断比率'!B42="","",'各会計、関係団体の財政状況及び健全化判断比率'!B42)</f>
        <v>公設地方卸売市場特別会計</v>
      </c>
      <c r="BH39" s="342"/>
      <c r="BI39" s="342"/>
      <c r="BJ39" s="342"/>
      <c r="BK39" s="342"/>
      <c r="BL39" s="342"/>
      <c r="BM39" s="342"/>
      <c r="BN39" s="342"/>
      <c r="BO39" s="342"/>
      <c r="BP39" s="342"/>
      <c r="BQ39" s="342"/>
      <c r="BR39" s="342"/>
      <c r="BS39" s="342"/>
      <c r="BT39" s="342"/>
      <c r="BU39" s="342"/>
      <c r="BV39" s="165"/>
      <c r="BW39" s="343">
        <f t="shared" si="2"/>
        <v>25</v>
      </c>
      <c r="BX39" s="343"/>
      <c r="BY39" s="342" t="str">
        <f>IF('各会計、関係団体の財政状況及び健全化判断比率'!B73="","",'各会計、関係団体の財政状況及び健全化判断比率'!B73)</f>
        <v>福島県市町村総合事務組合（一般会計）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18</v>
      </c>
      <c r="BF40" s="343"/>
      <c r="BG40" s="342" t="str">
        <f>IF('各会計、関係団体の財政状況及び健全化判断比率'!B43="","",'各会計、関係団体の財政状況及び健全化判断比率'!B43)</f>
        <v>工業団地造成事業特別会計</v>
      </c>
      <c r="BH40" s="342"/>
      <c r="BI40" s="342"/>
      <c r="BJ40" s="342"/>
      <c r="BK40" s="342"/>
      <c r="BL40" s="342"/>
      <c r="BM40" s="342"/>
      <c r="BN40" s="342"/>
      <c r="BO40" s="342"/>
      <c r="BP40" s="342"/>
      <c r="BQ40" s="342"/>
      <c r="BR40" s="342"/>
      <c r="BS40" s="342"/>
      <c r="BT40" s="342"/>
      <c r="BU40" s="342"/>
      <c r="BV40" s="165"/>
      <c r="BW40" s="343">
        <f t="shared" si="2"/>
        <v>26</v>
      </c>
      <c r="BX40" s="343"/>
      <c r="BY40" s="342" t="str">
        <f>IF('各会計、関係団体の財政状況及び健全化判断比率'!B74="","",'各会計、関係団体の財政状況及び健全化判断比率'!B74)</f>
        <v>福島県市町村総合事務組合（消防補償等特別会計）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f t="shared" si="1"/>
        <v>19</v>
      </c>
      <c r="BF41" s="343"/>
      <c r="BG41" s="342" t="str">
        <f>IF('各会計、関係団体の財政状況及び健全化判断比率'!B44="","",'各会計、関係団体の財政状況及び健全化判断比率'!B44)</f>
        <v>佐勢ノ宮住宅団地造成事業特別会計</v>
      </c>
      <c r="BH41" s="342"/>
      <c r="BI41" s="342"/>
      <c r="BJ41" s="342"/>
      <c r="BK41" s="342"/>
      <c r="BL41" s="342"/>
      <c r="BM41" s="342"/>
      <c r="BN41" s="342"/>
      <c r="BO41" s="342"/>
      <c r="BP41" s="342"/>
      <c r="BQ41" s="342"/>
      <c r="BR41" s="342"/>
      <c r="BS41" s="342"/>
      <c r="BT41" s="342"/>
      <c r="BU41" s="342"/>
      <c r="BV41" s="165"/>
      <c r="BW41" s="343">
        <f t="shared" si="2"/>
        <v>27</v>
      </c>
      <c r="BX41" s="343"/>
      <c r="BY41" s="342" t="str">
        <f>IF('各会計、関係団体の財政状況及び健全化判断比率'!B75="","",'各会計、関係団体の財政状況及び健全化判断比率'!B75)</f>
        <v>福島県市町村総合事務組合（消防賞じゅつ金特別会計）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28</v>
      </c>
      <c r="BX42" s="343"/>
      <c r="BY42" s="342" t="str">
        <f>IF('各会計、関係団体の財政状況及び健全化判断比率'!B76="","",'各会計、関係団体の財政状況及び健全化判断比率'!B76)</f>
        <v>福島県市町村総合事務組合（非常勤職員公務災害補償特別会計）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29</v>
      </c>
      <c r="BX43" s="343"/>
      <c r="BY43" s="342" t="str">
        <f>IF('各会計、関係団体の財政状況及び健全化判断比率'!B77="","",'各会計、関係団体の財政状況及び健全化判断比率'!B77)</f>
        <v>福島県市町村総合事務組合（自治会館管理特別会計）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179" t="s">
        <v>24</v>
      </c>
      <c r="C41" s="1180"/>
      <c r="D41" s="81"/>
      <c r="E41" s="1181" t="s">
        <v>25</v>
      </c>
      <c r="F41" s="1181"/>
      <c r="G41" s="1181"/>
      <c r="H41" s="1182"/>
      <c r="I41" s="82">
        <v>30302</v>
      </c>
      <c r="J41" s="83">
        <v>30051</v>
      </c>
      <c r="K41" s="83">
        <v>30016</v>
      </c>
      <c r="L41" s="83">
        <v>30048</v>
      </c>
      <c r="M41" s="84">
        <v>30847</v>
      </c>
    </row>
    <row r="42" spans="2:13" ht="27.75" customHeight="1" x14ac:dyDescent="0.15">
      <c r="B42" s="1169"/>
      <c r="C42" s="1170"/>
      <c r="D42" s="85"/>
      <c r="E42" s="1173" t="s">
        <v>26</v>
      </c>
      <c r="F42" s="1173"/>
      <c r="G42" s="1173"/>
      <c r="H42" s="1174"/>
      <c r="I42" s="86">
        <v>3999</v>
      </c>
      <c r="J42" s="87">
        <v>3072</v>
      </c>
      <c r="K42" s="87">
        <v>2682</v>
      </c>
      <c r="L42" s="87">
        <v>2383</v>
      </c>
      <c r="M42" s="88">
        <v>2187</v>
      </c>
    </row>
    <row r="43" spans="2:13" ht="27.75" customHeight="1" x14ac:dyDescent="0.15">
      <c r="B43" s="1169"/>
      <c r="C43" s="1170"/>
      <c r="D43" s="85"/>
      <c r="E43" s="1173" t="s">
        <v>27</v>
      </c>
      <c r="F43" s="1173"/>
      <c r="G43" s="1173"/>
      <c r="H43" s="1174"/>
      <c r="I43" s="86">
        <v>11118</v>
      </c>
      <c r="J43" s="87">
        <v>10873</v>
      </c>
      <c r="K43" s="87">
        <v>10593</v>
      </c>
      <c r="L43" s="87">
        <v>10228</v>
      </c>
      <c r="M43" s="88">
        <v>9755</v>
      </c>
    </row>
    <row r="44" spans="2:13" ht="27.75" customHeight="1" x14ac:dyDescent="0.15">
      <c r="B44" s="1169"/>
      <c r="C44" s="1170"/>
      <c r="D44" s="85"/>
      <c r="E44" s="1173" t="s">
        <v>28</v>
      </c>
      <c r="F44" s="1173"/>
      <c r="G44" s="1173"/>
      <c r="H44" s="1174"/>
      <c r="I44" s="86">
        <v>5312</v>
      </c>
      <c r="J44" s="87">
        <v>4656</v>
      </c>
      <c r="K44" s="87">
        <v>3981</v>
      </c>
      <c r="L44" s="87">
        <v>3297</v>
      </c>
      <c r="M44" s="88">
        <v>2697</v>
      </c>
    </row>
    <row r="45" spans="2:13" ht="27.75" customHeight="1" x14ac:dyDescent="0.15">
      <c r="B45" s="1169"/>
      <c r="C45" s="1170"/>
      <c r="D45" s="85"/>
      <c r="E45" s="1173" t="s">
        <v>29</v>
      </c>
      <c r="F45" s="1173"/>
      <c r="G45" s="1173"/>
      <c r="H45" s="1174"/>
      <c r="I45" s="86">
        <v>4881</v>
      </c>
      <c r="J45" s="87">
        <v>4666</v>
      </c>
      <c r="K45" s="87">
        <v>5051</v>
      </c>
      <c r="L45" s="87">
        <v>4998</v>
      </c>
      <c r="M45" s="88">
        <v>4867</v>
      </c>
    </row>
    <row r="46" spans="2:13" ht="27.75" customHeight="1" x14ac:dyDescent="0.15">
      <c r="B46" s="1169"/>
      <c r="C46" s="1170"/>
      <c r="D46" s="85"/>
      <c r="E46" s="1173" t="s">
        <v>30</v>
      </c>
      <c r="F46" s="1173"/>
      <c r="G46" s="1173"/>
      <c r="H46" s="1174"/>
      <c r="I46" s="86" t="s">
        <v>487</v>
      </c>
      <c r="J46" s="87" t="s">
        <v>487</v>
      </c>
      <c r="K46" s="87" t="s">
        <v>487</v>
      </c>
      <c r="L46" s="87" t="s">
        <v>487</v>
      </c>
      <c r="M46" s="88" t="s">
        <v>487</v>
      </c>
    </row>
    <row r="47" spans="2:13" ht="27.75" customHeight="1" x14ac:dyDescent="0.15">
      <c r="B47" s="1169"/>
      <c r="C47" s="1170"/>
      <c r="D47" s="85"/>
      <c r="E47" s="1173" t="s">
        <v>31</v>
      </c>
      <c r="F47" s="1173"/>
      <c r="G47" s="1173"/>
      <c r="H47" s="1174"/>
      <c r="I47" s="86" t="s">
        <v>487</v>
      </c>
      <c r="J47" s="87" t="s">
        <v>487</v>
      </c>
      <c r="K47" s="87" t="s">
        <v>487</v>
      </c>
      <c r="L47" s="87" t="s">
        <v>487</v>
      </c>
      <c r="M47" s="88" t="s">
        <v>487</v>
      </c>
    </row>
    <row r="48" spans="2:13" ht="27.75" customHeight="1" x14ac:dyDescent="0.15">
      <c r="B48" s="1171"/>
      <c r="C48" s="1172"/>
      <c r="D48" s="85"/>
      <c r="E48" s="1173" t="s">
        <v>32</v>
      </c>
      <c r="F48" s="1173"/>
      <c r="G48" s="1173"/>
      <c r="H48" s="1174"/>
      <c r="I48" s="86" t="s">
        <v>487</v>
      </c>
      <c r="J48" s="87" t="s">
        <v>487</v>
      </c>
      <c r="K48" s="87" t="s">
        <v>487</v>
      </c>
      <c r="L48" s="87" t="s">
        <v>487</v>
      </c>
      <c r="M48" s="88" t="s">
        <v>487</v>
      </c>
    </row>
    <row r="49" spans="2:13" ht="27.75" customHeight="1" x14ac:dyDescent="0.15">
      <c r="B49" s="1167" t="s">
        <v>33</v>
      </c>
      <c r="C49" s="1168"/>
      <c r="D49" s="89"/>
      <c r="E49" s="1173" t="s">
        <v>34</v>
      </c>
      <c r="F49" s="1173"/>
      <c r="G49" s="1173"/>
      <c r="H49" s="1174"/>
      <c r="I49" s="86">
        <v>3887</v>
      </c>
      <c r="J49" s="87">
        <v>5052</v>
      </c>
      <c r="K49" s="87">
        <v>6434</v>
      </c>
      <c r="L49" s="87">
        <v>6879</v>
      </c>
      <c r="M49" s="88">
        <v>7835</v>
      </c>
    </row>
    <row r="50" spans="2:13" ht="27.75" customHeight="1" x14ac:dyDescent="0.15">
      <c r="B50" s="1169"/>
      <c r="C50" s="1170"/>
      <c r="D50" s="85"/>
      <c r="E50" s="1173" t="s">
        <v>35</v>
      </c>
      <c r="F50" s="1173"/>
      <c r="G50" s="1173"/>
      <c r="H50" s="1174"/>
      <c r="I50" s="86">
        <v>568</v>
      </c>
      <c r="J50" s="87">
        <v>507</v>
      </c>
      <c r="K50" s="87">
        <v>460</v>
      </c>
      <c r="L50" s="87">
        <v>404</v>
      </c>
      <c r="M50" s="88">
        <v>372</v>
      </c>
    </row>
    <row r="51" spans="2:13" ht="27.75" customHeight="1" x14ac:dyDescent="0.15">
      <c r="B51" s="1171"/>
      <c r="C51" s="1172"/>
      <c r="D51" s="85"/>
      <c r="E51" s="1173" t="s">
        <v>36</v>
      </c>
      <c r="F51" s="1173"/>
      <c r="G51" s="1173"/>
      <c r="H51" s="1174"/>
      <c r="I51" s="86">
        <v>28173</v>
      </c>
      <c r="J51" s="87">
        <v>28552</v>
      </c>
      <c r="K51" s="87">
        <v>28330</v>
      </c>
      <c r="L51" s="87">
        <v>28671</v>
      </c>
      <c r="M51" s="88">
        <v>29077</v>
      </c>
    </row>
    <row r="52" spans="2:13" ht="27.75" customHeight="1" thickBot="1" x14ac:dyDescent="0.2">
      <c r="B52" s="1175" t="s">
        <v>37</v>
      </c>
      <c r="C52" s="1176"/>
      <c r="D52" s="90"/>
      <c r="E52" s="1177" t="s">
        <v>38</v>
      </c>
      <c r="F52" s="1177"/>
      <c r="G52" s="1177"/>
      <c r="H52" s="1178"/>
      <c r="I52" s="91">
        <v>22984</v>
      </c>
      <c r="J52" s="92">
        <v>19208</v>
      </c>
      <c r="K52" s="92">
        <v>17098</v>
      </c>
      <c r="L52" s="92">
        <v>15001</v>
      </c>
      <c r="M52" s="93">
        <v>13069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96333</v>
      </c>
      <c r="E3" s="116"/>
      <c r="F3" s="117">
        <v>70789</v>
      </c>
      <c r="G3" s="118"/>
      <c r="H3" s="119"/>
    </row>
    <row r="4" spans="1:8" x14ac:dyDescent="0.15">
      <c r="A4" s="120"/>
      <c r="B4" s="121"/>
      <c r="C4" s="122"/>
      <c r="D4" s="123">
        <v>53656</v>
      </c>
      <c r="E4" s="124"/>
      <c r="F4" s="125">
        <v>40880</v>
      </c>
      <c r="G4" s="126"/>
      <c r="H4" s="127"/>
    </row>
    <row r="5" spans="1:8" x14ac:dyDescent="0.15">
      <c r="A5" s="108" t="s">
        <v>520</v>
      </c>
      <c r="B5" s="113"/>
      <c r="C5" s="114"/>
      <c r="D5" s="115">
        <v>77187</v>
      </c>
      <c r="E5" s="116"/>
      <c r="F5" s="117">
        <v>66876</v>
      </c>
      <c r="G5" s="118"/>
      <c r="H5" s="119"/>
    </row>
    <row r="6" spans="1:8" x14ac:dyDescent="0.15">
      <c r="A6" s="120"/>
      <c r="B6" s="121"/>
      <c r="C6" s="122"/>
      <c r="D6" s="123">
        <v>61978</v>
      </c>
      <c r="E6" s="124"/>
      <c r="F6" s="125">
        <v>36310</v>
      </c>
      <c r="G6" s="126"/>
      <c r="H6" s="127"/>
    </row>
    <row r="7" spans="1:8" x14ac:dyDescent="0.15">
      <c r="A7" s="108" t="s">
        <v>521</v>
      </c>
      <c r="B7" s="113"/>
      <c r="C7" s="114"/>
      <c r="D7" s="115">
        <v>59010</v>
      </c>
      <c r="E7" s="116"/>
      <c r="F7" s="117">
        <v>51704</v>
      </c>
      <c r="G7" s="118"/>
      <c r="H7" s="119"/>
    </row>
    <row r="8" spans="1:8" x14ac:dyDescent="0.15">
      <c r="A8" s="120"/>
      <c r="B8" s="121"/>
      <c r="C8" s="122"/>
      <c r="D8" s="123">
        <v>36170</v>
      </c>
      <c r="E8" s="124"/>
      <c r="F8" s="125">
        <v>26896</v>
      </c>
      <c r="G8" s="126"/>
      <c r="H8" s="127"/>
    </row>
    <row r="9" spans="1:8" x14ac:dyDescent="0.15">
      <c r="A9" s="108" t="s">
        <v>522</v>
      </c>
      <c r="B9" s="113"/>
      <c r="C9" s="114"/>
      <c r="D9" s="115">
        <v>73262</v>
      </c>
      <c r="E9" s="116"/>
      <c r="F9" s="117">
        <v>52678</v>
      </c>
      <c r="G9" s="118"/>
      <c r="H9" s="119"/>
    </row>
    <row r="10" spans="1:8" x14ac:dyDescent="0.15">
      <c r="A10" s="120"/>
      <c r="B10" s="121"/>
      <c r="C10" s="122"/>
      <c r="D10" s="123">
        <v>37940</v>
      </c>
      <c r="E10" s="124"/>
      <c r="F10" s="125">
        <v>30185</v>
      </c>
      <c r="G10" s="126"/>
      <c r="H10" s="127"/>
    </row>
    <row r="11" spans="1:8" x14ac:dyDescent="0.15">
      <c r="A11" s="108" t="s">
        <v>523</v>
      </c>
      <c r="B11" s="113"/>
      <c r="C11" s="114"/>
      <c r="D11" s="115">
        <v>96908</v>
      </c>
      <c r="E11" s="116"/>
      <c r="F11" s="117">
        <v>69560</v>
      </c>
      <c r="G11" s="118"/>
      <c r="H11" s="119"/>
    </row>
    <row r="12" spans="1:8" x14ac:dyDescent="0.15">
      <c r="A12" s="120"/>
      <c r="B12" s="121"/>
      <c r="C12" s="128"/>
      <c r="D12" s="123">
        <v>47281</v>
      </c>
      <c r="E12" s="124"/>
      <c r="F12" s="125">
        <v>35305</v>
      </c>
      <c r="G12" s="126"/>
      <c r="H12" s="127"/>
    </row>
    <row r="13" spans="1:8" x14ac:dyDescent="0.15">
      <c r="A13" s="108"/>
      <c r="B13" s="113"/>
      <c r="C13" s="129"/>
      <c r="D13" s="130">
        <v>80540</v>
      </c>
      <c r="E13" s="131"/>
      <c r="F13" s="132">
        <v>62321</v>
      </c>
      <c r="G13" s="133"/>
      <c r="H13" s="119"/>
    </row>
    <row r="14" spans="1:8" x14ac:dyDescent="0.15">
      <c r="A14" s="120"/>
      <c r="B14" s="121"/>
      <c r="C14" s="122"/>
      <c r="D14" s="123">
        <v>47405</v>
      </c>
      <c r="E14" s="124"/>
      <c r="F14" s="125">
        <v>33915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5.87</v>
      </c>
      <c r="C19" s="134">
        <f>ROUND(VALUE(SUBSTITUTE(実質収支比率等に係る経年分析!G$48,"▲","-")),2)</f>
        <v>3.24</v>
      </c>
      <c r="D19" s="134">
        <f>ROUND(VALUE(SUBSTITUTE(実質収支比率等に係る経年分析!H$48,"▲","-")),2)</f>
        <v>5.31</v>
      </c>
      <c r="E19" s="134">
        <f>ROUND(VALUE(SUBSTITUTE(実質収支比率等に係る経年分析!I$48,"▲","-")),2)</f>
        <v>9.92</v>
      </c>
      <c r="F19" s="134">
        <f>ROUND(VALUE(SUBSTITUTE(実質収支比率等に係る経年分析!J$48,"▲","-")),2)</f>
        <v>5.83</v>
      </c>
    </row>
    <row r="20" spans="1:11" x14ac:dyDescent="0.15">
      <c r="A20" s="134" t="s">
        <v>43</v>
      </c>
      <c r="B20" s="134">
        <f>ROUND(VALUE(SUBSTITUTE(実質収支比率等に係る経年分析!F$47,"▲","-")),2)</f>
        <v>10.119999999999999</v>
      </c>
      <c r="C20" s="134">
        <f>ROUND(VALUE(SUBSTITUTE(実質収支比率等に係る経年分析!G$47,"▲","-")),2)</f>
        <v>13.14</v>
      </c>
      <c r="D20" s="134">
        <f>ROUND(VALUE(SUBSTITUTE(実質収支比率等に係る経年分析!H$47,"▲","-")),2)</f>
        <v>15.23</v>
      </c>
      <c r="E20" s="134">
        <f>ROUND(VALUE(SUBSTITUTE(実質収支比率等に係る経年分析!I$47,"▲","-")),2)</f>
        <v>19.12</v>
      </c>
      <c r="F20" s="134">
        <f>ROUND(VALUE(SUBSTITUTE(実質収支比率等に係る経年分析!J$47,"▲","-")),2)</f>
        <v>22.26</v>
      </c>
    </row>
    <row r="21" spans="1:11" x14ac:dyDescent="0.15">
      <c r="A21" s="134" t="s">
        <v>44</v>
      </c>
      <c r="B21" s="134">
        <f>IF(ISNUMBER(VALUE(SUBSTITUTE(実質収支比率等に係る経年分析!F$49,"▲","-"))),ROUND(VALUE(SUBSTITUTE(実質収支比率等に係る経年分析!F$49,"▲","-")),2),NA())</f>
        <v>7.56</v>
      </c>
      <c r="C21" s="134">
        <f>IF(ISNUMBER(VALUE(SUBSTITUTE(実質収支比率等に係る経年分析!G$49,"▲","-"))),ROUND(VALUE(SUBSTITUTE(実質収支比率等に係る経年分析!G$49,"▲","-")),2),NA())</f>
        <v>3.54</v>
      </c>
      <c r="D21" s="134">
        <f>IF(ISNUMBER(VALUE(SUBSTITUTE(実質収支比率等に係る経年分析!H$49,"▲","-"))),ROUND(VALUE(SUBSTITUTE(実質収支比率等に係る経年分析!H$49,"▲","-")),2),NA())</f>
        <v>3.73</v>
      </c>
      <c r="E21" s="134">
        <f>IF(ISNUMBER(VALUE(SUBSTITUTE(実質収支比率等に係る経年分析!I$49,"▲","-"))),ROUND(VALUE(SUBSTITUTE(実質収支比率等に係る経年分析!I$49,"▲","-")),2),NA())</f>
        <v>8.16</v>
      </c>
      <c r="F21" s="134">
        <f>IF(ISNUMBER(VALUE(SUBSTITUTE(実質収支比率等に係る経年分析!J$49,"▲","-"))),ROUND(VALUE(SUBSTITUTE(実質収支比率等に係る経年分析!J$49,"▲","-")),2),NA())</f>
        <v>-0.4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介護保険特別会計（介護サービス事業勘定）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x14ac:dyDescent="0.15">
      <c r="A30" s="135" t="str">
        <f>IF(連結実質赤字比率に係る赤字・黒字の構成分析!C$40="",NA(),連結実質赤字比率に係る赤字・黒字の構成分析!C$40)</f>
        <v>佐勢ノ宮住宅団地造成事業特別会計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0.56000000000000005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0.57999999999999996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0.34</v>
      </c>
    </row>
    <row r="31" spans="1:11" x14ac:dyDescent="0.15">
      <c r="A31" s="135" t="str">
        <f>IF(連結実質赤字比率に係る赤字・黒字の構成分析!C$39="",NA(),連結実質赤字比率に係る赤字・黒字の構成分析!C$39)</f>
        <v>介護保険特別会計（保険事業勘定）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0.28000000000000003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0.87</v>
      </c>
    </row>
    <row r="32" spans="1:11" x14ac:dyDescent="0.15">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1.39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2.61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1.67</v>
      </c>
    </row>
    <row r="33" spans="1:16" x14ac:dyDescent="0.15">
      <c r="A33" s="135" t="str">
        <f>IF(連結実質赤字比率に係る赤字・黒字の構成分析!C$37="",NA(),連結実質赤字比率に係る赤字・黒字の構成分析!C$37)</f>
        <v>工業団地造成事業特別会計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2.2000000000000002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5.87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5.83</v>
      </c>
    </row>
    <row r="35" spans="1:16" x14ac:dyDescent="0.1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7.26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8.7799999999999994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10.210000000000001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10.57</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2508</v>
      </c>
      <c r="E42" s="136"/>
      <c r="F42" s="136"/>
      <c r="G42" s="136">
        <f>'実質公債費比率（分子）の構造'!L$52</f>
        <v>2582</v>
      </c>
      <c r="H42" s="136"/>
      <c r="I42" s="136"/>
      <c r="J42" s="136">
        <f>'実質公債費比率（分子）の構造'!M$52</f>
        <v>2637</v>
      </c>
      <c r="K42" s="136"/>
      <c r="L42" s="136"/>
      <c r="M42" s="136">
        <f>'実質公債費比率（分子）の構造'!N$52</f>
        <v>2698</v>
      </c>
      <c r="N42" s="136"/>
      <c r="O42" s="136"/>
      <c r="P42" s="136">
        <f>'実質公債費比率（分子）の構造'!O$52</f>
        <v>2759</v>
      </c>
    </row>
    <row r="43" spans="1:16" x14ac:dyDescent="0.15">
      <c r="A43" s="136" t="s">
        <v>52</v>
      </c>
      <c r="B43" s="136">
        <f>'実質公債費比率（分子）の構造'!K$51</f>
        <v>9</v>
      </c>
      <c r="C43" s="136"/>
      <c r="D43" s="136"/>
      <c r="E43" s="136">
        <f>'実質公債費比率（分子）の構造'!L$51</f>
        <v>10</v>
      </c>
      <c r="F43" s="136"/>
      <c r="G43" s="136"/>
      <c r="H43" s="136">
        <f>'実質公債費比率（分子）の構造'!M$51</f>
        <v>2</v>
      </c>
      <c r="I43" s="136"/>
      <c r="J43" s="136"/>
      <c r="K43" s="136">
        <f>'実質公債費比率（分子）の構造'!N$51</f>
        <v>4</v>
      </c>
      <c r="L43" s="136"/>
      <c r="M43" s="136"/>
      <c r="N43" s="136">
        <f>'実質公債費比率（分子）の構造'!O$51</f>
        <v>1</v>
      </c>
      <c r="O43" s="136"/>
      <c r="P43" s="136"/>
    </row>
    <row r="44" spans="1:16" x14ac:dyDescent="0.15">
      <c r="A44" s="136" t="s">
        <v>53</v>
      </c>
      <c r="B44" s="136">
        <f>'実質公債費比率（分子）の構造'!K$50</f>
        <v>511</v>
      </c>
      <c r="C44" s="136"/>
      <c r="D44" s="136"/>
      <c r="E44" s="136">
        <f>'実質公債費比率（分子）の構造'!L$50</f>
        <v>415</v>
      </c>
      <c r="F44" s="136"/>
      <c r="G44" s="136"/>
      <c r="H44" s="136">
        <f>'実質公債費比率（分子）の構造'!M$50</f>
        <v>380</v>
      </c>
      <c r="I44" s="136"/>
      <c r="J44" s="136"/>
      <c r="K44" s="136">
        <f>'実質公債費比率（分子）の構造'!N$50</f>
        <v>369</v>
      </c>
      <c r="L44" s="136"/>
      <c r="M44" s="136"/>
      <c r="N44" s="136">
        <f>'実質公債費比率（分子）の構造'!O$50</f>
        <v>365</v>
      </c>
      <c r="O44" s="136"/>
      <c r="P44" s="136"/>
    </row>
    <row r="45" spans="1:16" x14ac:dyDescent="0.15">
      <c r="A45" s="136" t="s">
        <v>54</v>
      </c>
      <c r="B45" s="136">
        <f>'実質公債費比率（分子）の構造'!K$49</f>
        <v>727</v>
      </c>
      <c r="C45" s="136"/>
      <c r="D45" s="136"/>
      <c r="E45" s="136">
        <f>'実質公債費比率（分子）の構造'!L$49</f>
        <v>713</v>
      </c>
      <c r="F45" s="136"/>
      <c r="G45" s="136"/>
      <c r="H45" s="136">
        <f>'実質公債費比率（分子）の構造'!M$49</f>
        <v>709</v>
      </c>
      <c r="I45" s="136"/>
      <c r="J45" s="136"/>
      <c r="K45" s="136">
        <f>'実質公債費比率（分子）の構造'!N$49</f>
        <v>693</v>
      </c>
      <c r="L45" s="136"/>
      <c r="M45" s="136"/>
      <c r="N45" s="136">
        <f>'実質公債費比率（分子）の構造'!O$49</f>
        <v>686</v>
      </c>
      <c r="O45" s="136"/>
      <c r="P45" s="136"/>
    </row>
    <row r="46" spans="1:16" x14ac:dyDescent="0.15">
      <c r="A46" s="136" t="s">
        <v>55</v>
      </c>
      <c r="B46" s="136">
        <f>'実質公債費比率（分子）の構造'!K$48</f>
        <v>735</v>
      </c>
      <c r="C46" s="136"/>
      <c r="D46" s="136"/>
      <c r="E46" s="136">
        <f>'実質公債費比率（分子）の構造'!L$48</f>
        <v>714</v>
      </c>
      <c r="F46" s="136"/>
      <c r="G46" s="136"/>
      <c r="H46" s="136">
        <f>'実質公債費比率（分子）の構造'!M$48</f>
        <v>710</v>
      </c>
      <c r="I46" s="136"/>
      <c r="J46" s="136"/>
      <c r="K46" s="136">
        <f>'実質公債費比率（分子）の構造'!N$48</f>
        <v>710</v>
      </c>
      <c r="L46" s="136"/>
      <c r="M46" s="136"/>
      <c r="N46" s="136">
        <f>'実質公債費比率（分子）の構造'!O$48</f>
        <v>712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3102</v>
      </c>
      <c r="C49" s="136"/>
      <c r="D49" s="136"/>
      <c r="E49" s="136">
        <f>'実質公債費比率（分子）の構造'!L$45</f>
        <v>2916</v>
      </c>
      <c r="F49" s="136"/>
      <c r="G49" s="136"/>
      <c r="H49" s="136">
        <f>'実質公債費比率（分子）の構造'!M$45</f>
        <v>2930</v>
      </c>
      <c r="I49" s="136"/>
      <c r="J49" s="136"/>
      <c r="K49" s="136">
        <f>'実質公債費比率（分子）の構造'!N$45</f>
        <v>2877</v>
      </c>
      <c r="L49" s="136"/>
      <c r="M49" s="136"/>
      <c r="N49" s="136">
        <f>'実質公債費比率（分子）の構造'!O$45</f>
        <v>2819</v>
      </c>
      <c r="O49" s="136"/>
      <c r="P49" s="136"/>
    </row>
    <row r="50" spans="1:16" x14ac:dyDescent="0.15">
      <c r="A50" s="136" t="s">
        <v>59</v>
      </c>
      <c r="B50" s="136" t="e">
        <f>NA()</f>
        <v>#N/A</v>
      </c>
      <c r="C50" s="136">
        <f>IF(ISNUMBER('実質公債費比率（分子）の構造'!K$53),'実質公債費比率（分子）の構造'!K$53,NA())</f>
        <v>2576</v>
      </c>
      <c r="D50" s="136" t="e">
        <f>NA()</f>
        <v>#N/A</v>
      </c>
      <c r="E50" s="136" t="e">
        <f>NA()</f>
        <v>#N/A</v>
      </c>
      <c r="F50" s="136">
        <f>IF(ISNUMBER('実質公債費比率（分子）の構造'!L$53),'実質公債費比率（分子）の構造'!L$53,NA())</f>
        <v>2186</v>
      </c>
      <c r="G50" s="136" t="e">
        <f>NA()</f>
        <v>#N/A</v>
      </c>
      <c r="H50" s="136" t="e">
        <f>NA()</f>
        <v>#N/A</v>
      </c>
      <c r="I50" s="136">
        <f>IF(ISNUMBER('実質公債費比率（分子）の構造'!M$53),'実質公債費比率（分子）の構造'!M$53,NA())</f>
        <v>2094</v>
      </c>
      <c r="J50" s="136" t="e">
        <f>NA()</f>
        <v>#N/A</v>
      </c>
      <c r="K50" s="136" t="e">
        <f>NA()</f>
        <v>#N/A</v>
      </c>
      <c r="L50" s="136">
        <f>IF(ISNUMBER('実質公債費比率（分子）の構造'!N$53),'実質公債費比率（分子）の構造'!N$53,NA())</f>
        <v>1955</v>
      </c>
      <c r="M50" s="136" t="e">
        <f>NA()</f>
        <v>#N/A</v>
      </c>
      <c r="N50" s="136" t="e">
        <f>NA()</f>
        <v>#N/A</v>
      </c>
      <c r="O50" s="136">
        <f>IF(ISNUMBER('実質公債費比率（分子）の構造'!O$53),'実質公債費比率（分子）の構造'!O$53,NA())</f>
        <v>1824</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28173</v>
      </c>
      <c r="E56" s="135"/>
      <c r="F56" s="135"/>
      <c r="G56" s="135">
        <f>'将来負担比率（分子）の構造'!J$51</f>
        <v>28552</v>
      </c>
      <c r="H56" s="135"/>
      <c r="I56" s="135"/>
      <c r="J56" s="135">
        <f>'将来負担比率（分子）の構造'!K$51</f>
        <v>28330</v>
      </c>
      <c r="K56" s="135"/>
      <c r="L56" s="135"/>
      <c r="M56" s="135">
        <f>'将来負担比率（分子）の構造'!L$51</f>
        <v>28671</v>
      </c>
      <c r="N56" s="135"/>
      <c r="O56" s="135"/>
      <c r="P56" s="135">
        <f>'将来負担比率（分子）の構造'!M$51</f>
        <v>29077</v>
      </c>
    </row>
    <row r="57" spans="1:16" x14ac:dyDescent="0.15">
      <c r="A57" s="135" t="s">
        <v>35</v>
      </c>
      <c r="B57" s="135"/>
      <c r="C57" s="135"/>
      <c r="D57" s="135">
        <f>'将来負担比率（分子）の構造'!I$50</f>
        <v>568</v>
      </c>
      <c r="E57" s="135"/>
      <c r="F57" s="135"/>
      <c r="G57" s="135">
        <f>'将来負担比率（分子）の構造'!J$50</f>
        <v>507</v>
      </c>
      <c r="H57" s="135"/>
      <c r="I57" s="135"/>
      <c r="J57" s="135">
        <f>'将来負担比率（分子）の構造'!K$50</f>
        <v>460</v>
      </c>
      <c r="K57" s="135"/>
      <c r="L57" s="135"/>
      <c r="M57" s="135">
        <f>'将来負担比率（分子）の構造'!L$50</f>
        <v>404</v>
      </c>
      <c r="N57" s="135"/>
      <c r="O57" s="135"/>
      <c r="P57" s="135">
        <f>'将来負担比率（分子）の構造'!M$50</f>
        <v>372</v>
      </c>
    </row>
    <row r="58" spans="1:16" x14ac:dyDescent="0.15">
      <c r="A58" s="135" t="s">
        <v>34</v>
      </c>
      <c r="B58" s="135"/>
      <c r="C58" s="135"/>
      <c r="D58" s="135">
        <f>'将来負担比率（分子）の構造'!I$49</f>
        <v>3887</v>
      </c>
      <c r="E58" s="135"/>
      <c r="F58" s="135"/>
      <c r="G58" s="135">
        <f>'将来負担比率（分子）の構造'!J$49</f>
        <v>5052</v>
      </c>
      <c r="H58" s="135"/>
      <c r="I58" s="135"/>
      <c r="J58" s="135">
        <f>'将来負担比率（分子）の構造'!K$49</f>
        <v>6434</v>
      </c>
      <c r="K58" s="135"/>
      <c r="L58" s="135"/>
      <c r="M58" s="135">
        <f>'将来負担比率（分子）の構造'!L$49</f>
        <v>6879</v>
      </c>
      <c r="N58" s="135"/>
      <c r="O58" s="135"/>
      <c r="P58" s="135">
        <f>'将来負担比率（分子）の構造'!M$49</f>
        <v>7835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4881</v>
      </c>
      <c r="C62" s="135"/>
      <c r="D62" s="135"/>
      <c r="E62" s="135">
        <f>'将来負担比率（分子）の構造'!J$45</f>
        <v>4666</v>
      </c>
      <c r="F62" s="135"/>
      <c r="G62" s="135"/>
      <c r="H62" s="135">
        <f>'将来負担比率（分子）の構造'!K$45</f>
        <v>5051</v>
      </c>
      <c r="I62" s="135"/>
      <c r="J62" s="135"/>
      <c r="K62" s="135">
        <f>'将来負担比率（分子）の構造'!L$45</f>
        <v>4998</v>
      </c>
      <c r="L62" s="135"/>
      <c r="M62" s="135"/>
      <c r="N62" s="135">
        <f>'将来負担比率（分子）の構造'!M$45</f>
        <v>4867</v>
      </c>
      <c r="O62" s="135"/>
      <c r="P62" s="135"/>
    </row>
    <row r="63" spans="1:16" x14ac:dyDescent="0.15">
      <c r="A63" s="135" t="s">
        <v>28</v>
      </c>
      <c r="B63" s="135">
        <f>'将来負担比率（分子）の構造'!I$44</f>
        <v>5312</v>
      </c>
      <c r="C63" s="135"/>
      <c r="D63" s="135"/>
      <c r="E63" s="135">
        <f>'将来負担比率（分子）の構造'!J$44</f>
        <v>4656</v>
      </c>
      <c r="F63" s="135"/>
      <c r="G63" s="135"/>
      <c r="H63" s="135">
        <f>'将来負担比率（分子）の構造'!K$44</f>
        <v>3981</v>
      </c>
      <c r="I63" s="135"/>
      <c r="J63" s="135"/>
      <c r="K63" s="135">
        <f>'将来負担比率（分子）の構造'!L$44</f>
        <v>3297</v>
      </c>
      <c r="L63" s="135"/>
      <c r="M63" s="135"/>
      <c r="N63" s="135">
        <f>'将来負担比率（分子）の構造'!M$44</f>
        <v>2697</v>
      </c>
      <c r="O63" s="135"/>
      <c r="P63" s="135"/>
    </row>
    <row r="64" spans="1:16" x14ac:dyDescent="0.15">
      <c r="A64" s="135" t="s">
        <v>27</v>
      </c>
      <c r="B64" s="135">
        <f>'将来負担比率（分子）の構造'!I$43</f>
        <v>11118</v>
      </c>
      <c r="C64" s="135"/>
      <c r="D64" s="135"/>
      <c r="E64" s="135">
        <f>'将来負担比率（分子）の構造'!J$43</f>
        <v>10873</v>
      </c>
      <c r="F64" s="135"/>
      <c r="G64" s="135"/>
      <c r="H64" s="135">
        <f>'将来負担比率（分子）の構造'!K$43</f>
        <v>10593</v>
      </c>
      <c r="I64" s="135"/>
      <c r="J64" s="135"/>
      <c r="K64" s="135">
        <f>'将来負担比率（分子）の構造'!L$43</f>
        <v>10228</v>
      </c>
      <c r="L64" s="135"/>
      <c r="M64" s="135"/>
      <c r="N64" s="135">
        <f>'将来負担比率（分子）の構造'!M$43</f>
        <v>9755</v>
      </c>
      <c r="O64" s="135"/>
      <c r="P64" s="135"/>
    </row>
    <row r="65" spans="1:16" x14ac:dyDescent="0.15">
      <c r="A65" s="135" t="s">
        <v>26</v>
      </c>
      <c r="B65" s="135">
        <f>'将来負担比率（分子）の構造'!I$42</f>
        <v>3999</v>
      </c>
      <c r="C65" s="135"/>
      <c r="D65" s="135"/>
      <c r="E65" s="135">
        <f>'将来負担比率（分子）の構造'!J$42</f>
        <v>3072</v>
      </c>
      <c r="F65" s="135"/>
      <c r="G65" s="135"/>
      <c r="H65" s="135">
        <f>'将来負担比率（分子）の構造'!K$42</f>
        <v>2682</v>
      </c>
      <c r="I65" s="135"/>
      <c r="J65" s="135"/>
      <c r="K65" s="135">
        <f>'将来負担比率（分子）の構造'!L$42</f>
        <v>2383</v>
      </c>
      <c r="L65" s="135"/>
      <c r="M65" s="135"/>
      <c r="N65" s="135">
        <f>'将来負担比率（分子）の構造'!M$42</f>
        <v>2187</v>
      </c>
      <c r="O65" s="135"/>
      <c r="P65" s="135"/>
    </row>
    <row r="66" spans="1:16" x14ac:dyDescent="0.15">
      <c r="A66" s="135" t="s">
        <v>25</v>
      </c>
      <c r="B66" s="135">
        <f>'将来負担比率（分子）の構造'!I$41</f>
        <v>30302</v>
      </c>
      <c r="C66" s="135"/>
      <c r="D66" s="135"/>
      <c r="E66" s="135">
        <f>'将来負担比率（分子）の構造'!J$41</f>
        <v>30051</v>
      </c>
      <c r="F66" s="135"/>
      <c r="G66" s="135"/>
      <c r="H66" s="135">
        <f>'将来負担比率（分子）の構造'!K$41</f>
        <v>30016</v>
      </c>
      <c r="I66" s="135"/>
      <c r="J66" s="135"/>
      <c r="K66" s="135">
        <f>'将来負担比率（分子）の構造'!L$41</f>
        <v>30048</v>
      </c>
      <c r="L66" s="135"/>
      <c r="M66" s="135"/>
      <c r="N66" s="135">
        <f>'将来負担比率（分子）の構造'!M$41</f>
        <v>30847</v>
      </c>
      <c r="O66" s="135"/>
      <c r="P66" s="135"/>
    </row>
    <row r="67" spans="1:16" x14ac:dyDescent="0.15">
      <c r="A67" s="135" t="s">
        <v>63</v>
      </c>
      <c r="B67" s="135" t="e">
        <f>NA()</f>
        <v>#N/A</v>
      </c>
      <c r="C67" s="135">
        <f>IF(ISNUMBER('将来負担比率（分子）の構造'!I$52), IF('将来負担比率（分子）の構造'!I$52 &lt; 0, 0, '将来負担比率（分子）の構造'!I$52), NA())</f>
        <v>22984</v>
      </c>
      <c r="D67" s="135" t="e">
        <f>NA()</f>
        <v>#N/A</v>
      </c>
      <c r="E67" s="135" t="e">
        <f>NA()</f>
        <v>#N/A</v>
      </c>
      <c r="F67" s="135">
        <f>IF(ISNUMBER('将来負担比率（分子）の構造'!J$52), IF('将来負担比率（分子）の構造'!J$52 &lt; 0, 0, '将来負担比率（分子）の構造'!J$52), NA())</f>
        <v>19208</v>
      </c>
      <c r="G67" s="135" t="e">
        <f>NA()</f>
        <v>#N/A</v>
      </c>
      <c r="H67" s="135" t="e">
        <f>NA()</f>
        <v>#N/A</v>
      </c>
      <c r="I67" s="135">
        <f>IF(ISNUMBER('将来負担比率（分子）の構造'!K$52), IF('将来負担比率（分子）の構造'!K$52 &lt; 0, 0, '将来負担比率（分子）の構造'!K$52), NA())</f>
        <v>17098</v>
      </c>
      <c r="J67" s="135" t="e">
        <f>NA()</f>
        <v>#N/A</v>
      </c>
      <c r="K67" s="135" t="e">
        <f>NA()</f>
        <v>#N/A</v>
      </c>
      <c r="L67" s="135">
        <f>IF(ISNUMBER('将来負担比率（分子）の構造'!L$52), IF('将来負担比率（分子）の構造'!L$52 &lt; 0, 0, '将来負担比率（分子）の構造'!L$52), NA())</f>
        <v>15001</v>
      </c>
      <c r="M67" s="135" t="e">
        <f>NA()</f>
        <v>#N/A</v>
      </c>
      <c r="N67" s="135" t="e">
        <f>NA()</f>
        <v>#N/A</v>
      </c>
      <c r="O67" s="135">
        <f>IF(ISNUMBER('将来負担比率（分子）の構造'!M$52), IF('将来負担比率（分子）の構造'!M$52 &lt; 0, 0, '将来負担比率（分子）の構造'!M$52), NA())</f>
        <v>13069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206</v>
      </c>
      <c r="C5" s="674"/>
      <c r="D5" s="674"/>
      <c r="E5" s="674"/>
      <c r="F5" s="674"/>
      <c r="G5" s="674"/>
      <c r="H5" s="674"/>
      <c r="I5" s="674"/>
      <c r="J5" s="674"/>
      <c r="K5" s="674"/>
      <c r="L5" s="674"/>
      <c r="M5" s="674"/>
      <c r="N5" s="674"/>
      <c r="O5" s="674"/>
      <c r="P5" s="674"/>
      <c r="Q5" s="675"/>
      <c r="R5" s="636">
        <v>5975077</v>
      </c>
      <c r="S5" s="637"/>
      <c r="T5" s="637"/>
      <c r="U5" s="637"/>
      <c r="V5" s="637"/>
      <c r="W5" s="637"/>
      <c r="X5" s="637"/>
      <c r="Y5" s="684"/>
      <c r="Z5" s="697">
        <v>14.4</v>
      </c>
      <c r="AA5" s="697"/>
      <c r="AB5" s="697"/>
      <c r="AC5" s="697"/>
      <c r="AD5" s="698">
        <v>5975077</v>
      </c>
      <c r="AE5" s="698"/>
      <c r="AF5" s="698"/>
      <c r="AG5" s="698"/>
      <c r="AH5" s="698"/>
      <c r="AI5" s="698"/>
      <c r="AJ5" s="698"/>
      <c r="AK5" s="698"/>
      <c r="AL5" s="685">
        <v>37.1</v>
      </c>
      <c r="AM5" s="654"/>
      <c r="AN5" s="654"/>
      <c r="AO5" s="686"/>
      <c r="AP5" s="673" t="s">
        <v>207</v>
      </c>
      <c r="AQ5" s="674"/>
      <c r="AR5" s="674"/>
      <c r="AS5" s="674"/>
      <c r="AT5" s="674"/>
      <c r="AU5" s="674"/>
      <c r="AV5" s="674"/>
      <c r="AW5" s="674"/>
      <c r="AX5" s="674"/>
      <c r="AY5" s="674"/>
      <c r="AZ5" s="674"/>
      <c r="BA5" s="674"/>
      <c r="BB5" s="674"/>
      <c r="BC5" s="674"/>
      <c r="BD5" s="674"/>
      <c r="BE5" s="674"/>
      <c r="BF5" s="675"/>
      <c r="BG5" s="586">
        <v>5943813</v>
      </c>
      <c r="BH5" s="587"/>
      <c r="BI5" s="587"/>
      <c r="BJ5" s="587"/>
      <c r="BK5" s="587"/>
      <c r="BL5" s="587"/>
      <c r="BM5" s="587"/>
      <c r="BN5" s="588"/>
      <c r="BO5" s="639">
        <v>99.5</v>
      </c>
      <c r="BP5" s="639"/>
      <c r="BQ5" s="639"/>
      <c r="BR5" s="639"/>
      <c r="BS5" s="640">
        <v>95877</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x14ac:dyDescent="0.15">
      <c r="B6" s="583" t="s">
        <v>211</v>
      </c>
      <c r="C6" s="584"/>
      <c r="D6" s="584"/>
      <c r="E6" s="584"/>
      <c r="F6" s="584"/>
      <c r="G6" s="584"/>
      <c r="H6" s="584"/>
      <c r="I6" s="584"/>
      <c r="J6" s="584"/>
      <c r="K6" s="584"/>
      <c r="L6" s="584"/>
      <c r="M6" s="584"/>
      <c r="N6" s="584"/>
      <c r="O6" s="584"/>
      <c r="P6" s="584"/>
      <c r="Q6" s="585"/>
      <c r="R6" s="586">
        <v>441002</v>
      </c>
      <c r="S6" s="587"/>
      <c r="T6" s="587"/>
      <c r="U6" s="587"/>
      <c r="V6" s="587"/>
      <c r="W6" s="587"/>
      <c r="X6" s="587"/>
      <c r="Y6" s="588"/>
      <c r="Z6" s="639">
        <v>1.1000000000000001</v>
      </c>
      <c r="AA6" s="639"/>
      <c r="AB6" s="639"/>
      <c r="AC6" s="639"/>
      <c r="AD6" s="640">
        <v>441002</v>
      </c>
      <c r="AE6" s="640"/>
      <c r="AF6" s="640"/>
      <c r="AG6" s="640"/>
      <c r="AH6" s="640"/>
      <c r="AI6" s="640"/>
      <c r="AJ6" s="640"/>
      <c r="AK6" s="640"/>
      <c r="AL6" s="609">
        <v>2.7</v>
      </c>
      <c r="AM6" s="641"/>
      <c r="AN6" s="641"/>
      <c r="AO6" s="642"/>
      <c r="AP6" s="583" t="s">
        <v>212</v>
      </c>
      <c r="AQ6" s="584"/>
      <c r="AR6" s="584"/>
      <c r="AS6" s="584"/>
      <c r="AT6" s="584"/>
      <c r="AU6" s="584"/>
      <c r="AV6" s="584"/>
      <c r="AW6" s="584"/>
      <c r="AX6" s="584"/>
      <c r="AY6" s="584"/>
      <c r="AZ6" s="584"/>
      <c r="BA6" s="584"/>
      <c r="BB6" s="584"/>
      <c r="BC6" s="584"/>
      <c r="BD6" s="584"/>
      <c r="BE6" s="584"/>
      <c r="BF6" s="585"/>
      <c r="BG6" s="586">
        <v>5943813</v>
      </c>
      <c r="BH6" s="587"/>
      <c r="BI6" s="587"/>
      <c r="BJ6" s="587"/>
      <c r="BK6" s="587"/>
      <c r="BL6" s="587"/>
      <c r="BM6" s="587"/>
      <c r="BN6" s="588"/>
      <c r="BO6" s="639">
        <v>99.5</v>
      </c>
      <c r="BP6" s="639"/>
      <c r="BQ6" s="639"/>
      <c r="BR6" s="639"/>
      <c r="BS6" s="640">
        <v>95877</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267666</v>
      </c>
      <c r="CS6" s="587"/>
      <c r="CT6" s="587"/>
      <c r="CU6" s="587"/>
      <c r="CV6" s="587"/>
      <c r="CW6" s="587"/>
      <c r="CX6" s="587"/>
      <c r="CY6" s="588"/>
      <c r="CZ6" s="639">
        <v>0.7</v>
      </c>
      <c r="DA6" s="639"/>
      <c r="DB6" s="639"/>
      <c r="DC6" s="639"/>
      <c r="DD6" s="592" t="s">
        <v>214</v>
      </c>
      <c r="DE6" s="587"/>
      <c r="DF6" s="587"/>
      <c r="DG6" s="587"/>
      <c r="DH6" s="587"/>
      <c r="DI6" s="587"/>
      <c r="DJ6" s="587"/>
      <c r="DK6" s="587"/>
      <c r="DL6" s="587"/>
      <c r="DM6" s="587"/>
      <c r="DN6" s="587"/>
      <c r="DO6" s="587"/>
      <c r="DP6" s="588"/>
      <c r="DQ6" s="592">
        <v>267662</v>
      </c>
      <c r="DR6" s="587"/>
      <c r="DS6" s="587"/>
      <c r="DT6" s="587"/>
      <c r="DU6" s="587"/>
      <c r="DV6" s="587"/>
      <c r="DW6" s="587"/>
      <c r="DX6" s="587"/>
      <c r="DY6" s="587"/>
      <c r="DZ6" s="587"/>
      <c r="EA6" s="587"/>
      <c r="EB6" s="587"/>
      <c r="EC6" s="622"/>
    </row>
    <row r="7" spans="2:143" ht="11.25" customHeight="1" x14ac:dyDescent="0.15">
      <c r="B7" s="583" t="s">
        <v>215</v>
      </c>
      <c r="C7" s="584"/>
      <c r="D7" s="584"/>
      <c r="E7" s="584"/>
      <c r="F7" s="584"/>
      <c r="G7" s="584"/>
      <c r="H7" s="584"/>
      <c r="I7" s="584"/>
      <c r="J7" s="584"/>
      <c r="K7" s="584"/>
      <c r="L7" s="584"/>
      <c r="M7" s="584"/>
      <c r="N7" s="584"/>
      <c r="O7" s="584"/>
      <c r="P7" s="584"/>
      <c r="Q7" s="585"/>
      <c r="R7" s="586">
        <v>12684</v>
      </c>
      <c r="S7" s="587"/>
      <c r="T7" s="587"/>
      <c r="U7" s="587"/>
      <c r="V7" s="587"/>
      <c r="W7" s="587"/>
      <c r="X7" s="587"/>
      <c r="Y7" s="588"/>
      <c r="Z7" s="639">
        <v>0</v>
      </c>
      <c r="AA7" s="639"/>
      <c r="AB7" s="639"/>
      <c r="AC7" s="639"/>
      <c r="AD7" s="640">
        <v>12684</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2519034</v>
      </c>
      <c r="BH7" s="587"/>
      <c r="BI7" s="587"/>
      <c r="BJ7" s="587"/>
      <c r="BK7" s="587"/>
      <c r="BL7" s="587"/>
      <c r="BM7" s="587"/>
      <c r="BN7" s="588"/>
      <c r="BO7" s="639">
        <v>42.2</v>
      </c>
      <c r="BP7" s="639"/>
      <c r="BQ7" s="639"/>
      <c r="BR7" s="639"/>
      <c r="BS7" s="640" t="s">
        <v>214</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4063494</v>
      </c>
      <c r="CS7" s="587"/>
      <c r="CT7" s="587"/>
      <c r="CU7" s="587"/>
      <c r="CV7" s="587"/>
      <c r="CW7" s="587"/>
      <c r="CX7" s="587"/>
      <c r="CY7" s="588"/>
      <c r="CZ7" s="639">
        <v>10.3</v>
      </c>
      <c r="DA7" s="639"/>
      <c r="DB7" s="639"/>
      <c r="DC7" s="639"/>
      <c r="DD7" s="592">
        <v>262941</v>
      </c>
      <c r="DE7" s="587"/>
      <c r="DF7" s="587"/>
      <c r="DG7" s="587"/>
      <c r="DH7" s="587"/>
      <c r="DI7" s="587"/>
      <c r="DJ7" s="587"/>
      <c r="DK7" s="587"/>
      <c r="DL7" s="587"/>
      <c r="DM7" s="587"/>
      <c r="DN7" s="587"/>
      <c r="DO7" s="587"/>
      <c r="DP7" s="588"/>
      <c r="DQ7" s="592">
        <v>3414556</v>
      </c>
      <c r="DR7" s="587"/>
      <c r="DS7" s="587"/>
      <c r="DT7" s="587"/>
      <c r="DU7" s="587"/>
      <c r="DV7" s="587"/>
      <c r="DW7" s="587"/>
      <c r="DX7" s="587"/>
      <c r="DY7" s="587"/>
      <c r="DZ7" s="587"/>
      <c r="EA7" s="587"/>
      <c r="EB7" s="587"/>
      <c r="EC7" s="622"/>
    </row>
    <row r="8" spans="2:143" ht="11.25" customHeight="1" x14ac:dyDescent="0.15">
      <c r="B8" s="583" t="s">
        <v>218</v>
      </c>
      <c r="C8" s="584"/>
      <c r="D8" s="584"/>
      <c r="E8" s="584"/>
      <c r="F8" s="584"/>
      <c r="G8" s="584"/>
      <c r="H8" s="584"/>
      <c r="I8" s="584"/>
      <c r="J8" s="584"/>
      <c r="K8" s="584"/>
      <c r="L8" s="584"/>
      <c r="M8" s="584"/>
      <c r="N8" s="584"/>
      <c r="O8" s="584"/>
      <c r="P8" s="584"/>
      <c r="Q8" s="585"/>
      <c r="R8" s="586">
        <v>16547</v>
      </c>
      <c r="S8" s="587"/>
      <c r="T8" s="587"/>
      <c r="U8" s="587"/>
      <c r="V8" s="587"/>
      <c r="W8" s="587"/>
      <c r="X8" s="587"/>
      <c r="Y8" s="588"/>
      <c r="Z8" s="639">
        <v>0</v>
      </c>
      <c r="AA8" s="639"/>
      <c r="AB8" s="639"/>
      <c r="AC8" s="639"/>
      <c r="AD8" s="640">
        <v>16547</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82516</v>
      </c>
      <c r="BH8" s="587"/>
      <c r="BI8" s="587"/>
      <c r="BJ8" s="587"/>
      <c r="BK8" s="587"/>
      <c r="BL8" s="587"/>
      <c r="BM8" s="587"/>
      <c r="BN8" s="588"/>
      <c r="BO8" s="639">
        <v>1.4</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16714085</v>
      </c>
      <c r="CS8" s="587"/>
      <c r="CT8" s="587"/>
      <c r="CU8" s="587"/>
      <c r="CV8" s="587"/>
      <c r="CW8" s="587"/>
      <c r="CX8" s="587"/>
      <c r="CY8" s="588"/>
      <c r="CZ8" s="639">
        <v>42.3</v>
      </c>
      <c r="DA8" s="639"/>
      <c r="DB8" s="639"/>
      <c r="DC8" s="639"/>
      <c r="DD8" s="592">
        <v>1562130</v>
      </c>
      <c r="DE8" s="587"/>
      <c r="DF8" s="587"/>
      <c r="DG8" s="587"/>
      <c r="DH8" s="587"/>
      <c r="DI8" s="587"/>
      <c r="DJ8" s="587"/>
      <c r="DK8" s="587"/>
      <c r="DL8" s="587"/>
      <c r="DM8" s="587"/>
      <c r="DN8" s="587"/>
      <c r="DO8" s="587"/>
      <c r="DP8" s="588"/>
      <c r="DQ8" s="592">
        <v>3716339</v>
      </c>
      <c r="DR8" s="587"/>
      <c r="DS8" s="587"/>
      <c r="DT8" s="587"/>
      <c r="DU8" s="587"/>
      <c r="DV8" s="587"/>
      <c r="DW8" s="587"/>
      <c r="DX8" s="587"/>
      <c r="DY8" s="587"/>
      <c r="DZ8" s="587"/>
      <c r="EA8" s="587"/>
      <c r="EB8" s="587"/>
      <c r="EC8" s="622"/>
    </row>
    <row r="9" spans="2:143" ht="11.25" customHeight="1" x14ac:dyDescent="0.15">
      <c r="B9" s="583" t="s">
        <v>221</v>
      </c>
      <c r="C9" s="584"/>
      <c r="D9" s="584"/>
      <c r="E9" s="584"/>
      <c r="F9" s="584"/>
      <c r="G9" s="584"/>
      <c r="H9" s="584"/>
      <c r="I9" s="584"/>
      <c r="J9" s="584"/>
      <c r="K9" s="584"/>
      <c r="L9" s="584"/>
      <c r="M9" s="584"/>
      <c r="N9" s="584"/>
      <c r="O9" s="584"/>
      <c r="P9" s="584"/>
      <c r="Q9" s="585"/>
      <c r="R9" s="586">
        <v>22323</v>
      </c>
      <c r="S9" s="587"/>
      <c r="T9" s="587"/>
      <c r="U9" s="587"/>
      <c r="V9" s="587"/>
      <c r="W9" s="587"/>
      <c r="X9" s="587"/>
      <c r="Y9" s="588"/>
      <c r="Z9" s="639">
        <v>0.1</v>
      </c>
      <c r="AA9" s="639"/>
      <c r="AB9" s="639"/>
      <c r="AC9" s="639"/>
      <c r="AD9" s="640">
        <v>22323</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2033269</v>
      </c>
      <c r="BH9" s="587"/>
      <c r="BI9" s="587"/>
      <c r="BJ9" s="587"/>
      <c r="BK9" s="587"/>
      <c r="BL9" s="587"/>
      <c r="BM9" s="587"/>
      <c r="BN9" s="588"/>
      <c r="BO9" s="639">
        <v>34</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2414735</v>
      </c>
      <c r="CS9" s="587"/>
      <c r="CT9" s="587"/>
      <c r="CU9" s="587"/>
      <c r="CV9" s="587"/>
      <c r="CW9" s="587"/>
      <c r="CX9" s="587"/>
      <c r="CY9" s="588"/>
      <c r="CZ9" s="639">
        <v>6.1</v>
      </c>
      <c r="DA9" s="639"/>
      <c r="DB9" s="639"/>
      <c r="DC9" s="639"/>
      <c r="DD9" s="592">
        <v>89511</v>
      </c>
      <c r="DE9" s="587"/>
      <c r="DF9" s="587"/>
      <c r="DG9" s="587"/>
      <c r="DH9" s="587"/>
      <c r="DI9" s="587"/>
      <c r="DJ9" s="587"/>
      <c r="DK9" s="587"/>
      <c r="DL9" s="587"/>
      <c r="DM9" s="587"/>
      <c r="DN9" s="587"/>
      <c r="DO9" s="587"/>
      <c r="DP9" s="588"/>
      <c r="DQ9" s="592">
        <v>2303702</v>
      </c>
      <c r="DR9" s="587"/>
      <c r="DS9" s="587"/>
      <c r="DT9" s="587"/>
      <c r="DU9" s="587"/>
      <c r="DV9" s="587"/>
      <c r="DW9" s="587"/>
      <c r="DX9" s="587"/>
      <c r="DY9" s="587"/>
      <c r="DZ9" s="587"/>
      <c r="EA9" s="587"/>
      <c r="EB9" s="587"/>
      <c r="EC9" s="622"/>
    </row>
    <row r="10" spans="2:143" ht="11.25" customHeight="1" x14ac:dyDescent="0.15">
      <c r="B10" s="583" t="s">
        <v>224</v>
      </c>
      <c r="C10" s="584"/>
      <c r="D10" s="584"/>
      <c r="E10" s="584"/>
      <c r="F10" s="584"/>
      <c r="G10" s="584"/>
      <c r="H10" s="584"/>
      <c r="I10" s="584"/>
      <c r="J10" s="584"/>
      <c r="K10" s="584"/>
      <c r="L10" s="584"/>
      <c r="M10" s="584"/>
      <c r="N10" s="584"/>
      <c r="O10" s="584"/>
      <c r="P10" s="584"/>
      <c r="Q10" s="585"/>
      <c r="R10" s="586">
        <v>520616</v>
      </c>
      <c r="S10" s="587"/>
      <c r="T10" s="587"/>
      <c r="U10" s="587"/>
      <c r="V10" s="587"/>
      <c r="W10" s="587"/>
      <c r="X10" s="587"/>
      <c r="Y10" s="588"/>
      <c r="Z10" s="639">
        <v>1.3</v>
      </c>
      <c r="AA10" s="639"/>
      <c r="AB10" s="639"/>
      <c r="AC10" s="639"/>
      <c r="AD10" s="640">
        <v>520616</v>
      </c>
      <c r="AE10" s="640"/>
      <c r="AF10" s="640"/>
      <c r="AG10" s="640"/>
      <c r="AH10" s="640"/>
      <c r="AI10" s="640"/>
      <c r="AJ10" s="640"/>
      <c r="AK10" s="640"/>
      <c r="AL10" s="609">
        <v>3.2</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129927</v>
      </c>
      <c r="BH10" s="587"/>
      <c r="BI10" s="587"/>
      <c r="BJ10" s="587"/>
      <c r="BK10" s="587"/>
      <c r="BL10" s="587"/>
      <c r="BM10" s="587"/>
      <c r="BN10" s="588"/>
      <c r="BO10" s="639">
        <v>2.2000000000000002</v>
      </c>
      <c r="BP10" s="639"/>
      <c r="BQ10" s="639"/>
      <c r="BR10" s="639"/>
      <c r="BS10" s="592" t="s">
        <v>112</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127422</v>
      </c>
      <c r="CS10" s="587"/>
      <c r="CT10" s="587"/>
      <c r="CU10" s="587"/>
      <c r="CV10" s="587"/>
      <c r="CW10" s="587"/>
      <c r="CX10" s="587"/>
      <c r="CY10" s="588"/>
      <c r="CZ10" s="639">
        <v>0.3</v>
      </c>
      <c r="DA10" s="639"/>
      <c r="DB10" s="639"/>
      <c r="DC10" s="639"/>
      <c r="DD10" s="592" t="s">
        <v>112</v>
      </c>
      <c r="DE10" s="587"/>
      <c r="DF10" s="587"/>
      <c r="DG10" s="587"/>
      <c r="DH10" s="587"/>
      <c r="DI10" s="587"/>
      <c r="DJ10" s="587"/>
      <c r="DK10" s="587"/>
      <c r="DL10" s="587"/>
      <c r="DM10" s="587"/>
      <c r="DN10" s="587"/>
      <c r="DO10" s="587"/>
      <c r="DP10" s="588"/>
      <c r="DQ10" s="592">
        <v>9559</v>
      </c>
      <c r="DR10" s="587"/>
      <c r="DS10" s="587"/>
      <c r="DT10" s="587"/>
      <c r="DU10" s="587"/>
      <c r="DV10" s="587"/>
      <c r="DW10" s="587"/>
      <c r="DX10" s="587"/>
      <c r="DY10" s="587"/>
      <c r="DZ10" s="587"/>
      <c r="EA10" s="587"/>
      <c r="EB10" s="587"/>
      <c r="EC10" s="622"/>
    </row>
    <row r="11" spans="2:143" ht="11.25" customHeight="1" x14ac:dyDescent="0.15">
      <c r="B11" s="583" t="s">
        <v>227</v>
      </c>
      <c r="C11" s="584"/>
      <c r="D11" s="584"/>
      <c r="E11" s="584"/>
      <c r="F11" s="584"/>
      <c r="G11" s="584"/>
      <c r="H11" s="584"/>
      <c r="I11" s="584"/>
      <c r="J11" s="584"/>
      <c r="K11" s="584"/>
      <c r="L11" s="584"/>
      <c r="M11" s="584"/>
      <c r="N11" s="584"/>
      <c r="O11" s="584"/>
      <c r="P11" s="584"/>
      <c r="Q11" s="585"/>
      <c r="R11" s="586">
        <v>7440</v>
      </c>
      <c r="S11" s="587"/>
      <c r="T11" s="587"/>
      <c r="U11" s="587"/>
      <c r="V11" s="587"/>
      <c r="W11" s="587"/>
      <c r="X11" s="587"/>
      <c r="Y11" s="588"/>
      <c r="Z11" s="639">
        <v>0</v>
      </c>
      <c r="AA11" s="639"/>
      <c r="AB11" s="639"/>
      <c r="AC11" s="639"/>
      <c r="AD11" s="640">
        <v>7440</v>
      </c>
      <c r="AE11" s="640"/>
      <c r="AF11" s="640"/>
      <c r="AG11" s="640"/>
      <c r="AH11" s="640"/>
      <c r="AI11" s="640"/>
      <c r="AJ11" s="640"/>
      <c r="AK11" s="640"/>
      <c r="AL11" s="609">
        <v>0</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273322</v>
      </c>
      <c r="BH11" s="587"/>
      <c r="BI11" s="587"/>
      <c r="BJ11" s="587"/>
      <c r="BK11" s="587"/>
      <c r="BL11" s="587"/>
      <c r="BM11" s="587"/>
      <c r="BN11" s="588"/>
      <c r="BO11" s="639">
        <v>4.5999999999999996</v>
      </c>
      <c r="BP11" s="639"/>
      <c r="BQ11" s="639"/>
      <c r="BR11" s="639"/>
      <c r="BS11" s="592" t="s">
        <v>112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1954362</v>
      </c>
      <c r="CS11" s="587"/>
      <c r="CT11" s="587"/>
      <c r="CU11" s="587"/>
      <c r="CV11" s="587"/>
      <c r="CW11" s="587"/>
      <c r="CX11" s="587"/>
      <c r="CY11" s="588"/>
      <c r="CZ11" s="639">
        <v>4.9000000000000004</v>
      </c>
      <c r="DA11" s="639"/>
      <c r="DB11" s="639"/>
      <c r="DC11" s="639"/>
      <c r="DD11" s="592">
        <v>391273</v>
      </c>
      <c r="DE11" s="587"/>
      <c r="DF11" s="587"/>
      <c r="DG11" s="587"/>
      <c r="DH11" s="587"/>
      <c r="DI11" s="587"/>
      <c r="DJ11" s="587"/>
      <c r="DK11" s="587"/>
      <c r="DL11" s="587"/>
      <c r="DM11" s="587"/>
      <c r="DN11" s="587"/>
      <c r="DO11" s="587"/>
      <c r="DP11" s="588"/>
      <c r="DQ11" s="592">
        <v>786923</v>
      </c>
      <c r="DR11" s="587"/>
      <c r="DS11" s="587"/>
      <c r="DT11" s="587"/>
      <c r="DU11" s="587"/>
      <c r="DV11" s="587"/>
      <c r="DW11" s="587"/>
      <c r="DX11" s="587"/>
      <c r="DY11" s="587"/>
      <c r="DZ11" s="587"/>
      <c r="EA11" s="587"/>
      <c r="EB11" s="587"/>
      <c r="EC11" s="622"/>
    </row>
    <row r="12" spans="2:143" ht="11.25" customHeight="1" x14ac:dyDescent="0.15">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2850077</v>
      </c>
      <c r="BH12" s="587"/>
      <c r="BI12" s="587"/>
      <c r="BJ12" s="587"/>
      <c r="BK12" s="587"/>
      <c r="BL12" s="587"/>
      <c r="BM12" s="587"/>
      <c r="BN12" s="588"/>
      <c r="BO12" s="639">
        <v>47.7</v>
      </c>
      <c r="BP12" s="639"/>
      <c r="BQ12" s="639"/>
      <c r="BR12" s="639"/>
      <c r="BS12" s="592">
        <v>95877</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1517540</v>
      </c>
      <c r="CS12" s="587"/>
      <c r="CT12" s="587"/>
      <c r="CU12" s="587"/>
      <c r="CV12" s="587"/>
      <c r="CW12" s="587"/>
      <c r="CX12" s="587"/>
      <c r="CY12" s="588"/>
      <c r="CZ12" s="639">
        <v>3.8</v>
      </c>
      <c r="DA12" s="639"/>
      <c r="DB12" s="639"/>
      <c r="DC12" s="639"/>
      <c r="DD12" s="592">
        <v>106433</v>
      </c>
      <c r="DE12" s="587"/>
      <c r="DF12" s="587"/>
      <c r="DG12" s="587"/>
      <c r="DH12" s="587"/>
      <c r="DI12" s="587"/>
      <c r="DJ12" s="587"/>
      <c r="DK12" s="587"/>
      <c r="DL12" s="587"/>
      <c r="DM12" s="587"/>
      <c r="DN12" s="587"/>
      <c r="DO12" s="587"/>
      <c r="DP12" s="588"/>
      <c r="DQ12" s="592">
        <v>626561</v>
      </c>
      <c r="DR12" s="587"/>
      <c r="DS12" s="587"/>
      <c r="DT12" s="587"/>
      <c r="DU12" s="587"/>
      <c r="DV12" s="587"/>
      <c r="DW12" s="587"/>
      <c r="DX12" s="587"/>
      <c r="DY12" s="587"/>
      <c r="DZ12" s="587"/>
      <c r="EA12" s="587"/>
      <c r="EB12" s="587"/>
      <c r="EC12" s="622"/>
    </row>
    <row r="13" spans="2:143" ht="11.25" customHeight="1" x14ac:dyDescent="0.15">
      <c r="B13" s="583" t="s">
        <v>233</v>
      </c>
      <c r="C13" s="584"/>
      <c r="D13" s="584"/>
      <c r="E13" s="584"/>
      <c r="F13" s="584"/>
      <c r="G13" s="584"/>
      <c r="H13" s="584"/>
      <c r="I13" s="584"/>
      <c r="J13" s="584"/>
      <c r="K13" s="584"/>
      <c r="L13" s="584"/>
      <c r="M13" s="584"/>
      <c r="N13" s="584"/>
      <c r="O13" s="584"/>
      <c r="P13" s="584"/>
      <c r="Q13" s="585"/>
      <c r="R13" s="586">
        <v>120897</v>
      </c>
      <c r="S13" s="587"/>
      <c r="T13" s="587"/>
      <c r="U13" s="587"/>
      <c r="V13" s="587"/>
      <c r="W13" s="587"/>
      <c r="X13" s="587"/>
      <c r="Y13" s="588"/>
      <c r="Z13" s="639">
        <v>0.3</v>
      </c>
      <c r="AA13" s="639"/>
      <c r="AB13" s="639"/>
      <c r="AC13" s="639"/>
      <c r="AD13" s="640">
        <v>120897</v>
      </c>
      <c r="AE13" s="640"/>
      <c r="AF13" s="640"/>
      <c r="AG13" s="640"/>
      <c r="AH13" s="640"/>
      <c r="AI13" s="640"/>
      <c r="AJ13" s="640"/>
      <c r="AK13" s="640"/>
      <c r="AL13" s="609">
        <v>0.8</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2847595</v>
      </c>
      <c r="BH13" s="587"/>
      <c r="BI13" s="587"/>
      <c r="BJ13" s="587"/>
      <c r="BK13" s="587"/>
      <c r="BL13" s="587"/>
      <c r="BM13" s="587"/>
      <c r="BN13" s="588"/>
      <c r="BO13" s="639">
        <v>47.7</v>
      </c>
      <c r="BP13" s="639"/>
      <c r="BQ13" s="639"/>
      <c r="BR13" s="639"/>
      <c r="BS13" s="592">
        <v>95877</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3697237</v>
      </c>
      <c r="CS13" s="587"/>
      <c r="CT13" s="587"/>
      <c r="CU13" s="587"/>
      <c r="CV13" s="587"/>
      <c r="CW13" s="587"/>
      <c r="CX13" s="587"/>
      <c r="CY13" s="588"/>
      <c r="CZ13" s="639">
        <v>9.3000000000000007</v>
      </c>
      <c r="DA13" s="639"/>
      <c r="DB13" s="639"/>
      <c r="DC13" s="639"/>
      <c r="DD13" s="592">
        <v>1968331</v>
      </c>
      <c r="DE13" s="587"/>
      <c r="DF13" s="587"/>
      <c r="DG13" s="587"/>
      <c r="DH13" s="587"/>
      <c r="DI13" s="587"/>
      <c r="DJ13" s="587"/>
      <c r="DK13" s="587"/>
      <c r="DL13" s="587"/>
      <c r="DM13" s="587"/>
      <c r="DN13" s="587"/>
      <c r="DO13" s="587"/>
      <c r="DP13" s="588"/>
      <c r="DQ13" s="592">
        <v>1892604</v>
      </c>
      <c r="DR13" s="587"/>
      <c r="DS13" s="587"/>
      <c r="DT13" s="587"/>
      <c r="DU13" s="587"/>
      <c r="DV13" s="587"/>
      <c r="DW13" s="587"/>
      <c r="DX13" s="587"/>
      <c r="DY13" s="587"/>
      <c r="DZ13" s="587"/>
      <c r="EA13" s="587"/>
      <c r="EB13" s="587"/>
      <c r="EC13" s="622"/>
    </row>
    <row r="14" spans="2:143" ht="11.25" customHeight="1" x14ac:dyDescent="0.15">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152934</v>
      </c>
      <c r="BH14" s="587"/>
      <c r="BI14" s="587"/>
      <c r="BJ14" s="587"/>
      <c r="BK14" s="587"/>
      <c r="BL14" s="587"/>
      <c r="BM14" s="587"/>
      <c r="BN14" s="588"/>
      <c r="BO14" s="639">
        <v>2.6</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912317</v>
      </c>
      <c r="CS14" s="587"/>
      <c r="CT14" s="587"/>
      <c r="CU14" s="587"/>
      <c r="CV14" s="587"/>
      <c r="CW14" s="587"/>
      <c r="CX14" s="587"/>
      <c r="CY14" s="588"/>
      <c r="CZ14" s="639">
        <v>2.2999999999999998</v>
      </c>
      <c r="DA14" s="639"/>
      <c r="DB14" s="639"/>
      <c r="DC14" s="639"/>
      <c r="DD14" s="592">
        <v>104493</v>
      </c>
      <c r="DE14" s="587"/>
      <c r="DF14" s="587"/>
      <c r="DG14" s="587"/>
      <c r="DH14" s="587"/>
      <c r="DI14" s="587"/>
      <c r="DJ14" s="587"/>
      <c r="DK14" s="587"/>
      <c r="DL14" s="587"/>
      <c r="DM14" s="587"/>
      <c r="DN14" s="587"/>
      <c r="DO14" s="587"/>
      <c r="DP14" s="588"/>
      <c r="DQ14" s="592">
        <v>810190</v>
      </c>
      <c r="DR14" s="587"/>
      <c r="DS14" s="587"/>
      <c r="DT14" s="587"/>
      <c r="DU14" s="587"/>
      <c r="DV14" s="587"/>
      <c r="DW14" s="587"/>
      <c r="DX14" s="587"/>
      <c r="DY14" s="587"/>
      <c r="DZ14" s="587"/>
      <c r="EA14" s="587"/>
      <c r="EB14" s="587"/>
      <c r="EC14" s="622"/>
    </row>
    <row r="15" spans="2:143" ht="11.25" customHeight="1" x14ac:dyDescent="0.15">
      <c r="B15" s="583" t="s">
        <v>239</v>
      </c>
      <c r="C15" s="584"/>
      <c r="D15" s="584"/>
      <c r="E15" s="584"/>
      <c r="F15" s="584"/>
      <c r="G15" s="584"/>
      <c r="H15" s="584"/>
      <c r="I15" s="584"/>
      <c r="J15" s="584"/>
      <c r="K15" s="584"/>
      <c r="L15" s="584"/>
      <c r="M15" s="584"/>
      <c r="N15" s="584"/>
      <c r="O15" s="584"/>
      <c r="P15" s="584"/>
      <c r="Q15" s="585"/>
      <c r="R15" s="586">
        <v>17802</v>
      </c>
      <c r="S15" s="587"/>
      <c r="T15" s="587"/>
      <c r="U15" s="587"/>
      <c r="V15" s="587"/>
      <c r="W15" s="587"/>
      <c r="X15" s="587"/>
      <c r="Y15" s="588"/>
      <c r="Z15" s="639">
        <v>0</v>
      </c>
      <c r="AA15" s="639"/>
      <c r="AB15" s="639"/>
      <c r="AC15" s="639"/>
      <c r="AD15" s="640">
        <v>17802</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421768</v>
      </c>
      <c r="BH15" s="587"/>
      <c r="BI15" s="587"/>
      <c r="BJ15" s="587"/>
      <c r="BK15" s="587"/>
      <c r="BL15" s="587"/>
      <c r="BM15" s="587"/>
      <c r="BN15" s="588"/>
      <c r="BO15" s="639">
        <v>7.1</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3437334</v>
      </c>
      <c r="CS15" s="587"/>
      <c r="CT15" s="587"/>
      <c r="CU15" s="587"/>
      <c r="CV15" s="587"/>
      <c r="CW15" s="587"/>
      <c r="CX15" s="587"/>
      <c r="CY15" s="588"/>
      <c r="CZ15" s="639">
        <v>8.6999999999999993</v>
      </c>
      <c r="DA15" s="639"/>
      <c r="DB15" s="639"/>
      <c r="DC15" s="639"/>
      <c r="DD15" s="592">
        <v>984554</v>
      </c>
      <c r="DE15" s="587"/>
      <c r="DF15" s="587"/>
      <c r="DG15" s="587"/>
      <c r="DH15" s="587"/>
      <c r="DI15" s="587"/>
      <c r="DJ15" s="587"/>
      <c r="DK15" s="587"/>
      <c r="DL15" s="587"/>
      <c r="DM15" s="587"/>
      <c r="DN15" s="587"/>
      <c r="DO15" s="587"/>
      <c r="DP15" s="588"/>
      <c r="DQ15" s="592">
        <v>2267715</v>
      </c>
      <c r="DR15" s="587"/>
      <c r="DS15" s="587"/>
      <c r="DT15" s="587"/>
      <c r="DU15" s="587"/>
      <c r="DV15" s="587"/>
      <c r="DW15" s="587"/>
      <c r="DX15" s="587"/>
      <c r="DY15" s="587"/>
      <c r="DZ15" s="587"/>
      <c r="EA15" s="587"/>
      <c r="EB15" s="587"/>
      <c r="EC15" s="622"/>
    </row>
    <row r="16" spans="2:143" ht="11.25" customHeight="1" x14ac:dyDescent="0.15">
      <c r="B16" s="583" t="s">
        <v>242</v>
      </c>
      <c r="C16" s="584"/>
      <c r="D16" s="584"/>
      <c r="E16" s="584"/>
      <c r="F16" s="584"/>
      <c r="G16" s="584"/>
      <c r="H16" s="584"/>
      <c r="I16" s="584"/>
      <c r="J16" s="584"/>
      <c r="K16" s="584"/>
      <c r="L16" s="584"/>
      <c r="M16" s="584"/>
      <c r="N16" s="584"/>
      <c r="O16" s="584"/>
      <c r="P16" s="584"/>
      <c r="Q16" s="585"/>
      <c r="R16" s="586">
        <v>10435482</v>
      </c>
      <c r="S16" s="587"/>
      <c r="T16" s="587"/>
      <c r="U16" s="587"/>
      <c r="V16" s="587"/>
      <c r="W16" s="587"/>
      <c r="X16" s="587"/>
      <c r="Y16" s="588"/>
      <c r="Z16" s="639">
        <v>25.2</v>
      </c>
      <c r="AA16" s="639"/>
      <c r="AB16" s="639"/>
      <c r="AC16" s="639"/>
      <c r="AD16" s="640">
        <v>8895889</v>
      </c>
      <c r="AE16" s="640"/>
      <c r="AF16" s="640"/>
      <c r="AG16" s="640"/>
      <c r="AH16" s="640"/>
      <c r="AI16" s="640"/>
      <c r="AJ16" s="640"/>
      <c r="AK16" s="640"/>
      <c r="AL16" s="609">
        <v>55.2</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1493200</v>
      </c>
      <c r="CS16" s="587"/>
      <c r="CT16" s="587"/>
      <c r="CU16" s="587"/>
      <c r="CV16" s="587"/>
      <c r="CW16" s="587"/>
      <c r="CX16" s="587"/>
      <c r="CY16" s="588"/>
      <c r="CZ16" s="639">
        <v>3.8</v>
      </c>
      <c r="DA16" s="639"/>
      <c r="DB16" s="639"/>
      <c r="DC16" s="639"/>
      <c r="DD16" s="592" t="s">
        <v>112</v>
      </c>
      <c r="DE16" s="587"/>
      <c r="DF16" s="587"/>
      <c r="DG16" s="587"/>
      <c r="DH16" s="587"/>
      <c r="DI16" s="587"/>
      <c r="DJ16" s="587"/>
      <c r="DK16" s="587"/>
      <c r="DL16" s="587"/>
      <c r="DM16" s="587"/>
      <c r="DN16" s="587"/>
      <c r="DO16" s="587"/>
      <c r="DP16" s="588"/>
      <c r="DQ16" s="592">
        <v>258207</v>
      </c>
      <c r="DR16" s="587"/>
      <c r="DS16" s="587"/>
      <c r="DT16" s="587"/>
      <c r="DU16" s="587"/>
      <c r="DV16" s="587"/>
      <c r="DW16" s="587"/>
      <c r="DX16" s="587"/>
      <c r="DY16" s="587"/>
      <c r="DZ16" s="587"/>
      <c r="EA16" s="587"/>
      <c r="EB16" s="587"/>
      <c r="EC16" s="622"/>
    </row>
    <row r="17" spans="2:133" ht="11.25" customHeight="1" x14ac:dyDescent="0.15">
      <c r="B17" s="583" t="s">
        <v>245</v>
      </c>
      <c r="C17" s="584"/>
      <c r="D17" s="584"/>
      <c r="E17" s="584"/>
      <c r="F17" s="584"/>
      <c r="G17" s="584"/>
      <c r="H17" s="584"/>
      <c r="I17" s="584"/>
      <c r="J17" s="584"/>
      <c r="K17" s="584"/>
      <c r="L17" s="584"/>
      <c r="M17" s="584"/>
      <c r="N17" s="584"/>
      <c r="O17" s="584"/>
      <c r="P17" s="584"/>
      <c r="Q17" s="585"/>
      <c r="R17" s="586">
        <v>8895889</v>
      </c>
      <c r="S17" s="587"/>
      <c r="T17" s="587"/>
      <c r="U17" s="587"/>
      <c r="V17" s="587"/>
      <c r="W17" s="587"/>
      <c r="X17" s="587"/>
      <c r="Y17" s="588"/>
      <c r="Z17" s="639">
        <v>21.4</v>
      </c>
      <c r="AA17" s="639"/>
      <c r="AB17" s="639"/>
      <c r="AC17" s="639"/>
      <c r="AD17" s="640">
        <v>8895889</v>
      </c>
      <c r="AE17" s="640"/>
      <c r="AF17" s="640"/>
      <c r="AG17" s="640"/>
      <c r="AH17" s="640"/>
      <c r="AI17" s="640"/>
      <c r="AJ17" s="640"/>
      <c r="AK17" s="640"/>
      <c r="AL17" s="609">
        <v>55.2</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2765396</v>
      </c>
      <c r="CS17" s="587"/>
      <c r="CT17" s="587"/>
      <c r="CU17" s="587"/>
      <c r="CV17" s="587"/>
      <c r="CW17" s="587"/>
      <c r="CX17" s="587"/>
      <c r="CY17" s="588"/>
      <c r="CZ17" s="639">
        <v>7</v>
      </c>
      <c r="DA17" s="639"/>
      <c r="DB17" s="639"/>
      <c r="DC17" s="639"/>
      <c r="DD17" s="592" t="s">
        <v>112</v>
      </c>
      <c r="DE17" s="587"/>
      <c r="DF17" s="587"/>
      <c r="DG17" s="587"/>
      <c r="DH17" s="587"/>
      <c r="DI17" s="587"/>
      <c r="DJ17" s="587"/>
      <c r="DK17" s="587"/>
      <c r="DL17" s="587"/>
      <c r="DM17" s="587"/>
      <c r="DN17" s="587"/>
      <c r="DO17" s="587"/>
      <c r="DP17" s="588"/>
      <c r="DQ17" s="592">
        <v>2699183</v>
      </c>
      <c r="DR17" s="587"/>
      <c r="DS17" s="587"/>
      <c r="DT17" s="587"/>
      <c r="DU17" s="587"/>
      <c r="DV17" s="587"/>
      <c r="DW17" s="587"/>
      <c r="DX17" s="587"/>
      <c r="DY17" s="587"/>
      <c r="DZ17" s="587"/>
      <c r="EA17" s="587"/>
      <c r="EB17" s="587"/>
      <c r="EC17" s="622"/>
    </row>
    <row r="18" spans="2:133" ht="11.25" customHeight="1" x14ac:dyDescent="0.15">
      <c r="B18" s="583" t="s">
        <v>248</v>
      </c>
      <c r="C18" s="584"/>
      <c r="D18" s="584"/>
      <c r="E18" s="584"/>
      <c r="F18" s="584"/>
      <c r="G18" s="584"/>
      <c r="H18" s="584"/>
      <c r="I18" s="584"/>
      <c r="J18" s="584"/>
      <c r="K18" s="584"/>
      <c r="L18" s="584"/>
      <c r="M18" s="584"/>
      <c r="N18" s="584"/>
      <c r="O18" s="584"/>
      <c r="P18" s="584"/>
      <c r="Q18" s="585"/>
      <c r="R18" s="586">
        <v>992122</v>
      </c>
      <c r="S18" s="587"/>
      <c r="T18" s="587"/>
      <c r="U18" s="587"/>
      <c r="V18" s="587"/>
      <c r="W18" s="587"/>
      <c r="X18" s="587"/>
      <c r="Y18" s="588"/>
      <c r="Z18" s="639">
        <v>2.4</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v>179870</v>
      </c>
      <c r="CS18" s="587"/>
      <c r="CT18" s="587"/>
      <c r="CU18" s="587"/>
      <c r="CV18" s="587"/>
      <c r="CW18" s="587"/>
      <c r="CX18" s="587"/>
      <c r="CY18" s="588"/>
      <c r="CZ18" s="639">
        <v>0.5</v>
      </c>
      <c r="DA18" s="639"/>
      <c r="DB18" s="639"/>
      <c r="DC18" s="639"/>
      <c r="DD18" s="592">
        <v>179870</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251</v>
      </c>
      <c r="C19" s="584"/>
      <c r="D19" s="584"/>
      <c r="E19" s="584"/>
      <c r="F19" s="584"/>
      <c r="G19" s="584"/>
      <c r="H19" s="584"/>
      <c r="I19" s="584"/>
      <c r="J19" s="584"/>
      <c r="K19" s="584"/>
      <c r="L19" s="584"/>
      <c r="M19" s="584"/>
      <c r="N19" s="584"/>
      <c r="O19" s="584"/>
      <c r="P19" s="584"/>
      <c r="Q19" s="585"/>
      <c r="R19" s="586">
        <v>547471</v>
      </c>
      <c r="S19" s="587"/>
      <c r="T19" s="587"/>
      <c r="U19" s="587"/>
      <c r="V19" s="587"/>
      <c r="W19" s="587"/>
      <c r="X19" s="587"/>
      <c r="Y19" s="588"/>
      <c r="Z19" s="639">
        <v>1.3</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31264</v>
      </c>
      <c r="BH19" s="587"/>
      <c r="BI19" s="587"/>
      <c r="BJ19" s="587"/>
      <c r="BK19" s="587"/>
      <c r="BL19" s="587"/>
      <c r="BM19" s="587"/>
      <c r="BN19" s="588"/>
      <c r="BO19" s="639">
        <v>0.5</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254</v>
      </c>
      <c r="C20" s="584"/>
      <c r="D20" s="584"/>
      <c r="E20" s="584"/>
      <c r="F20" s="584"/>
      <c r="G20" s="584"/>
      <c r="H20" s="584"/>
      <c r="I20" s="584"/>
      <c r="J20" s="584"/>
      <c r="K20" s="584"/>
      <c r="L20" s="584"/>
      <c r="M20" s="584"/>
      <c r="N20" s="584"/>
      <c r="O20" s="584"/>
      <c r="P20" s="584"/>
      <c r="Q20" s="585"/>
      <c r="R20" s="586">
        <v>17569870</v>
      </c>
      <c r="S20" s="587"/>
      <c r="T20" s="587"/>
      <c r="U20" s="587"/>
      <c r="V20" s="587"/>
      <c r="W20" s="587"/>
      <c r="X20" s="587"/>
      <c r="Y20" s="588"/>
      <c r="Z20" s="639">
        <v>42.3</v>
      </c>
      <c r="AA20" s="639"/>
      <c r="AB20" s="639"/>
      <c r="AC20" s="639"/>
      <c r="AD20" s="640">
        <v>16030277</v>
      </c>
      <c r="AE20" s="640"/>
      <c r="AF20" s="640"/>
      <c r="AG20" s="640"/>
      <c r="AH20" s="640"/>
      <c r="AI20" s="640"/>
      <c r="AJ20" s="640"/>
      <c r="AK20" s="640"/>
      <c r="AL20" s="609">
        <v>99.5</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31264</v>
      </c>
      <c r="BH20" s="587"/>
      <c r="BI20" s="587"/>
      <c r="BJ20" s="587"/>
      <c r="BK20" s="587"/>
      <c r="BL20" s="587"/>
      <c r="BM20" s="587"/>
      <c r="BN20" s="588"/>
      <c r="BO20" s="639">
        <v>0.5</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39544658</v>
      </c>
      <c r="CS20" s="587"/>
      <c r="CT20" s="587"/>
      <c r="CU20" s="587"/>
      <c r="CV20" s="587"/>
      <c r="CW20" s="587"/>
      <c r="CX20" s="587"/>
      <c r="CY20" s="588"/>
      <c r="CZ20" s="639">
        <v>100</v>
      </c>
      <c r="DA20" s="639"/>
      <c r="DB20" s="639"/>
      <c r="DC20" s="639"/>
      <c r="DD20" s="592">
        <v>5649536</v>
      </c>
      <c r="DE20" s="587"/>
      <c r="DF20" s="587"/>
      <c r="DG20" s="587"/>
      <c r="DH20" s="587"/>
      <c r="DI20" s="587"/>
      <c r="DJ20" s="587"/>
      <c r="DK20" s="587"/>
      <c r="DL20" s="587"/>
      <c r="DM20" s="587"/>
      <c r="DN20" s="587"/>
      <c r="DO20" s="587"/>
      <c r="DP20" s="588"/>
      <c r="DQ20" s="592">
        <v>19053201</v>
      </c>
      <c r="DR20" s="587"/>
      <c r="DS20" s="587"/>
      <c r="DT20" s="587"/>
      <c r="DU20" s="587"/>
      <c r="DV20" s="587"/>
      <c r="DW20" s="587"/>
      <c r="DX20" s="587"/>
      <c r="DY20" s="587"/>
      <c r="DZ20" s="587"/>
      <c r="EA20" s="587"/>
      <c r="EB20" s="587"/>
      <c r="EC20" s="622"/>
    </row>
    <row r="21" spans="2:133" ht="11.25" customHeight="1" x14ac:dyDescent="0.15">
      <c r="B21" s="583" t="s">
        <v>257</v>
      </c>
      <c r="C21" s="584"/>
      <c r="D21" s="584"/>
      <c r="E21" s="584"/>
      <c r="F21" s="584"/>
      <c r="G21" s="584"/>
      <c r="H21" s="584"/>
      <c r="I21" s="584"/>
      <c r="J21" s="584"/>
      <c r="K21" s="584"/>
      <c r="L21" s="584"/>
      <c r="M21" s="584"/>
      <c r="N21" s="584"/>
      <c r="O21" s="584"/>
      <c r="P21" s="584"/>
      <c r="Q21" s="585"/>
      <c r="R21" s="586">
        <v>10096</v>
      </c>
      <c r="S21" s="587"/>
      <c r="T21" s="587"/>
      <c r="U21" s="587"/>
      <c r="V21" s="587"/>
      <c r="W21" s="587"/>
      <c r="X21" s="587"/>
      <c r="Y21" s="588"/>
      <c r="Z21" s="639">
        <v>0</v>
      </c>
      <c r="AA21" s="639"/>
      <c r="AB21" s="639"/>
      <c r="AC21" s="639"/>
      <c r="AD21" s="640">
        <v>10096</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31264</v>
      </c>
      <c r="BH21" s="587"/>
      <c r="BI21" s="587"/>
      <c r="BJ21" s="587"/>
      <c r="BK21" s="587"/>
      <c r="BL21" s="587"/>
      <c r="BM21" s="587"/>
      <c r="BN21" s="588"/>
      <c r="BO21" s="639">
        <v>0.5</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259</v>
      </c>
      <c r="C22" s="584"/>
      <c r="D22" s="584"/>
      <c r="E22" s="584"/>
      <c r="F22" s="584"/>
      <c r="G22" s="584"/>
      <c r="H22" s="584"/>
      <c r="I22" s="584"/>
      <c r="J22" s="584"/>
      <c r="K22" s="584"/>
      <c r="L22" s="584"/>
      <c r="M22" s="584"/>
      <c r="N22" s="584"/>
      <c r="O22" s="584"/>
      <c r="P22" s="584"/>
      <c r="Q22" s="585"/>
      <c r="R22" s="586">
        <v>160417</v>
      </c>
      <c r="S22" s="587"/>
      <c r="T22" s="587"/>
      <c r="U22" s="587"/>
      <c r="V22" s="587"/>
      <c r="W22" s="587"/>
      <c r="X22" s="587"/>
      <c r="Y22" s="588"/>
      <c r="Z22" s="639">
        <v>0.4</v>
      </c>
      <c r="AA22" s="639"/>
      <c r="AB22" s="639"/>
      <c r="AC22" s="639"/>
      <c r="AD22" s="640" t="s">
        <v>112</v>
      </c>
      <c r="AE22" s="640"/>
      <c r="AF22" s="640"/>
      <c r="AG22" s="640"/>
      <c r="AH22" s="640"/>
      <c r="AI22" s="640"/>
      <c r="AJ22" s="640"/>
      <c r="AK22" s="640"/>
      <c r="AL22" s="609" t="s">
        <v>112</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262</v>
      </c>
      <c r="C23" s="584"/>
      <c r="D23" s="584"/>
      <c r="E23" s="584"/>
      <c r="F23" s="584"/>
      <c r="G23" s="584"/>
      <c r="H23" s="584"/>
      <c r="I23" s="584"/>
      <c r="J23" s="584"/>
      <c r="K23" s="584"/>
      <c r="L23" s="584"/>
      <c r="M23" s="584"/>
      <c r="N23" s="584"/>
      <c r="O23" s="584"/>
      <c r="P23" s="584"/>
      <c r="Q23" s="585"/>
      <c r="R23" s="586">
        <v>342072</v>
      </c>
      <c r="S23" s="587"/>
      <c r="T23" s="587"/>
      <c r="U23" s="587"/>
      <c r="V23" s="587"/>
      <c r="W23" s="587"/>
      <c r="X23" s="587"/>
      <c r="Y23" s="588"/>
      <c r="Z23" s="639">
        <v>0.8</v>
      </c>
      <c r="AA23" s="639"/>
      <c r="AB23" s="639"/>
      <c r="AC23" s="639"/>
      <c r="AD23" s="640">
        <v>23380</v>
      </c>
      <c r="AE23" s="640"/>
      <c r="AF23" s="640"/>
      <c r="AG23" s="640"/>
      <c r="AH23" s="640"/>
      <c r="AI23" s="640"/>
      <c r="AJ23" s="640"/>
      <c r="AK23" s="640"/>
      <c r="AL23" s="609">
        <v>0.1</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x14ac:dyDescent="0.15">
      <c r="B24" s="583" t="s">
        <v>269</v>
      </c>
      <c r="C24" s="584"/>
      <c r="D24" s="584"/>
      <c r="E24" s="584"/>
      <c r="F24" s="584"/>
      <c r="G24" s="584"/>
      <c r="H24" s="584"/>
      <c r="I24" s="584"/>
      <c r="J24" s="584"/>
      <c r="K24" s="584"/>
      <c r="L24" s="584"/>
      <c r="M24" s="584"/>
      <c r="N24" s="584"/>
      <c r="O24" s="584"/>
      <c r="P24" s="584"/>
      <c r="Q24" s="585"/>
      <c r="R24" s="586">
        <v>37169</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9368949</v>
      </c>
      <c r="CS24" s="637"/>
      <c r="CT24" s="637"/>
      <c r="CU24" s="637"/>
      <c r="CV24" s="637"/>
      <c r="CW24" s="637"/>
      <c r="CX24" s="637"/>
      <c r="CY24" s="684"/>
      <c r="CZ24" s="688">
        <v>23.7</v>
      </c>
      <c r="DA24" s="689"/>
      <c r="DB24" s="689"/>
      <c r="DC24" s="690"/>
      <c r="DD24" s="683">
        <v>7458051</v>
      </c>
      <c r="DE24" s="637"/>
      <c r="DF24" s="637"/>
      <c r="DG24" s="637"/>
      <c r="DH24" s="637"/>
      <c r="DI24" s="637"/>
      <c r="DJ24" s="637"/>
      <c r="DK24" s="684"/>
      <c r="DL24" s="683">
        <v>7346584</v>
      </c>
      <c r="DM24" s="637"/>
      <c r="DN24" s="637"/>
      <c r="DO24" s="637"/>
      <c r="DP24" s="637"/>
      <c r="DQ24" s="637"/>
      <c r="DR24" s="637"/>
      <c r="DS24" s="637"/>
      <c r="DT24" s="637"/>
      <c r="DU24" s="637"/>
      <c r="DV24" s="684"/>
      <c r="DW24" s="685">
        <v>42.5</v>
      </c>
      <c r="DX24" s="654"/>
      <c r="DY24" s="654"/>
      <c r="DZ24" s="654"/>
      <c r="EA24" s="654"/>
      <c r="EB24" s="654"/>
      <c r="EC24" s="686"/>
    </row>
    <row r="25" spans="2:133" ht="11.25" customHeight="1" x14ac:dyDescent="0.15">
      <c r="B25" s="583" t="s">
        <v>272</v>
      </c>
      <c r="C25" s="584"/>
      <c r="D25" s="584"/>
      <c r="E25" s="584"/>
      <c r="F25" s="584"/>
      <c r="G25" s="584"/>
      <c r="H25" s="584"/>
      <c r="I25" s="584"/>
      <c r="J25" s="584"/>
      <c r="K25" s="584"/>
      <c r="L25" s="584"/>
      <c r="M25" s="584"/>
      <c r="N25" s="584"/>
      <c r="O25" s="584"/>
      <c r="P25" s="584"/>
      <c r="Q25" s="585"/>
      <c r="R25" s="586">
        <v>2837569</v>
      </c>
      <c r="S25" s="587"/>
      <c r="T25" s="587"/>
      <c r="U25" s="587"/>
      <c r="V25" s="587"/>
      <c r="W25" s="587"/>
      <c r="X25" s="587"/>
      <c r="Y25" s="588"/>
      <c r="Z25" s="639">
        <v>6.8</v>
      </c>
      <c r="AA25" s="639"/>
      <c r="AB25" s="639"/>
      <c r="AC25" s="639"/>
      <c r="AD25" s="640" t="s">
        <v>112</v>
      </c>
      <c r="AE25" s="640"/>
      <c r="AF25" s="640"/>
      <c r="AG25" s="640"/>
      <c r="AH25" s="640"/>
      <c r="AI25" s="640"/>
      <c r="AJ25" s="640"/>
      <c r="AK25" s="640"/>
      <c r="AL25" s="609" t="s">
        <v>112</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4042180</v>
      </c>
      <c r="CS25" s="605"/>
      <c r="CT25" s="605"/>
      <c r="CU25" s="605"/>
      <c r="CV25" s="605"/>
      <c r="CW25" s="605"/>
      <c r="CX25" s="605"/>
      <c r="CY25" s="606"/>
      <c r="CZ25" s="589">
        <v>10.199999999999999</v>
      </c>
      <c r="DA25" s="607"/>
      <c r="DB25" s="607"/>
      <c r="DC25" s="608"/>
      <c r="DD25" s="592">
        <v>3810641</v>
      </c>
      <c r="DE25" s="605"/>
      <c r="DF25" s="605"/>
      <c r="DG25" s="605"/>
      <c r="DH25" s="605"/>
      <c r="DI25" s="605"/>
      <c r="DJ25" s="605"/>
      <c r="DK25" s="606"/>
      <c r="DL25" s="592">
        <v>3758226</v>
      </c>
      <c r="DM25" s="605"/>
      <c r="DN25" s="605"/>
      <c r="DO25" s="605"/>
      <c r="DP25" s="605"/>
      <c r="DQ25" s="605"/>
      <c r="DR25" s="605"/>
      <c r="DS25" s="605"/>
      <c r="DT25" s="605"/>
      <c r="DU25" s="605"/>
      <c r="DV25" s="606"/>
      <c r="DW25" s="609">
        <v>21.7</v>
      </c>
      <c r="DX25" s="610"/>
      <c r="DY25" s="610"/>
      <c r="DZ25" s="610"/>
      <c r="EA25" s="610"/>
      <c r="EB25" s="610"/>
      <c r="EC25" s="611"/>
    </row>
    <row r="26" spans="2:133" ht="11.25" customHeight="1" x14ac:dyDescent="0.15">
      <c r="B26" s="680" t="s">
        <v>275</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2643602</v>
      </c>
      <c r="CS26" s="587"/>
      <c r="CT26" s="587"/>
      <c r="CU26" s="587"/>
      <c r="CV26" s="587"/>
      <c r="CW26" s="587"/>
      <c r="CX26" s="587"/>
      <c r="CY26" s="588"/>
      <c r="CZ26" s="589">
        <v>6.7</v>
      </c>
      <c r="DA26" s="607"/>
      <c r="DB26" s="607"/>
      <c r="DC26" s="608"/>
      <c r="DD26" s="592">
        <v>2429525</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x14ac:dyDescent="0.15">
      <c r="B27" s="583" t="s">
        <v>278</v>
      </c>
      <c r="C27" s="584"/>
      <c r="D27" s="584"/>
      <c r="E27" s="584"/>
      <c r="F27" s="584"/>
      <c r="G27" s="584"/>
      <c r="H27" s="584"/>
      <c r="I27" s="584"/>
      <c r="J27" s="584"/>
      <c r="K27" s="584"/>
      <c r="L27" s="584"/>
      <c r="M27" s="584"/>
      <c r="N27" s="584"/>
      <c r="O27" s="584"/>
      <c r="P27" s="584"/>
      <c r="Q27" s="585"/>
      <c r="R27" s="586">
        <v>13153828</v>
      </c>
      <c r="S27" s="587"/>
      <c r="T27" s="587"/>
      <c r="U27" s="587"/>
      <c r="V27" s="587"/>
      <c r="W27" s="587"/>
      <c r="X27" s="587"/>
      <c r="Y27" s="588"/>
      <c r="Z27" s="639">
        <v>31.7</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5975077</v>
      </c>
      <c r="BH27" s="587"/>
      <c r="BI27" s="587"/>
      <c r="BJ27" s="587"/>
      <c r="BK27" s="587"/>
      <c r="BL27" s="587"/>
      <c r="BM27" s="587"/>
      <c r="BN27" s="588"/>
      <c r="BO27" s="639">
        <v>100</v>
      </c>
      <c r="BP27" s="639"/>
      <c r="BQ27" s="639"/>
      <c r="BR27" s="639"/>
      <c r="BS27" s="592">
        <v>95877</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2561373</v>
      </c>
      <c r="CS27" s="605"/>
      <c r="CT27" s="605"/>
      <c r="CU27" s="605"/>
      <c r="CV27" s="605"/>
      <c r="CW27" s="605"/>
      <c r="CX27" s="605"/>
      <c r="CY27" s="606"/>
      <c r="CZ27" s="589">
        <v>6.5</v>
      </c>
      <c r="DA27" s="607"/>
      <c r="DB27" s="607"/>
      <c r="DC27" s="608"/>
      <c r="DD27" s="592">
        <v>948227</v>
      </c>
      <c r="DE27" s="605"/>
      <c r="DF27" s="605"/>
      <c r="DG27" s="605"/>
      <c r="DH27" s="605"/>
      <c r="DI27" s="605"/>
      <c r="DJ27" s="605"/>
      <c r="DK27" s="606"/>
      <c r="DL27" s="592">
        <v>939273</v>
      </c>
      <c r="DM27" s="605"/>
      <c r="DN27" s="605"/>
      <c r="DO27" s="605"/>
      <c r="DP27" s="605"/>
      <c r="DQ27" s="605"/>
      <c r="DR27" s="605"/>
      <c r="DS27" s="605"/>
      <c r="DT27" s="605"/>
      <c r="DU27" s="605"/>
      <c r="DV27" s="606"/>
      <c r="DW27" s="609">
        <v>5.4</v>
      </c>
      <c r="DX27" s="610"/>
      <c r="DY27" s="610"/>
      <c r="DZ27" s="610"/>
      <c r="EA27" s="610"/>
      <c r="EB27" s="610"/>
      <c r="EC27" s="611"/>
    </row>
    <row r="28" spans="2:133" ht="11.25" customHeight="1" x14ac:dyDescent="0.15">
      <c r="B28" s="583" t="s">
        <v>281</v>
      </c>
      <c r="C28" s="584"/>
      <c r="D28" s="584"/>
      <c r="E28" s="584"/>
      <c r="F28" s="584"/>
      <c r="G28" s="584"/>
      <c r="H28" s="584"/>
      <c r="I28" s="584"/>
      <c r="J28" s="584"/>
      <c r="K28" s="584"/>
      <c r="L28" s="584"/>
      <c r="M28" s="584"/>
      <c r="N28" s="584"/>
      <c r="O28" s="584"/>
      <c r="P28" s="584"/>
      <c r="Q28" s="585"/>
      <c r="R28" s="586">
        <v>257428</v>
      </c>
      <c r="S28" s="587"/>
      <c r="T28" s="587"/>
      <c r="U28" s="587"/>
      <c r="V28" s="587"/>
      <c r="W28" s="587"/>
      <c r="X28" s="587"/>
      <c r="Y28" s="588"/>
      <c r="Z28" s="639">
        <v>0.6</v>
      </c>
      <c r="AA28" s="639"/>
      <c r="AB28" s="639"/>
      <c r="AC28" s="639"/>
      <c r="AD28" s="640">
        <v>39710</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2765396</v>
      </c>
      <c r="CS28" s="587"/>
      <c r="CT28" s="587"/>
      <c r="CU28" s="587"/>
      <c r="CV28" s="587"/>
      <c r="CW28" s="587"/>
      <c r="CX28" s="587"/>
      <c r="CY28" s="588"/>
      <c r="CZ28" s="589">
        <v>7</v>
      </c>
      <c r="DA28" s="607"/>
      <c r="DB28" s="607"/>
      <c r="DC28" s="608"/>
      <c r="DD28" s="592">
        <v>2699183</v>
      </c>
      <c r="DE28" s="587"/>
      <c r="DF28" s="587"/>
      <c r="DG28" s="587"/>
      <c r="DH28" s="587"/>
      <c r="DI28" s="587"/>
      <c r="DJ28" s="587"/>
      <c r="DK28" s="588"/>
      <c r="DL28" s="592">
        <v>2649085</v>
      </c>
      <c r="DM28" s="587"/>
      <c r="DN28" s="587"/>
      <c r="DO28" s="587"/>
      <c r="DP28" s="587"/>
      <c r="DQ28" s="587"/>
      <c r="DR28" s="587"/>
      <c r="DS28" s="587"/>
      <c r="DT28" s="587"/>
      <c r="DU28" s="587"/>
      <c r="DV28" s="588"/>
      <c r="DW28" s="609">
        <v>15.3</v>
      </c>
      <c r="DX28" s="610"/>
      <c r="DY28" s="610"/>
      <c r="DZ28" s="610"/>
      <c r="EA28" s="610"/>
      <c r="EB28" s="610"/>
      <c r="EC28" s="611"/>
    </row>
    <row r="29" spans="2:133" ht="11.25" customHeight="1" x14ac:dyDescent="0.15">
      <c r="B29" s="583" t="s">
        <v>283</v>
      </c>
      <c r="C29" s="584"/>
      <c r="D29" s="584"/>
      <c r="E29" s="584"/>
      <c r="F29" s="584"/>
      <c r="G29" s="584"/>
      <c r="H29" s="584"/>
      <c r="I29" s="584"/>
      <c r="J29" s="584"/>
      <c r="K29" s="584"/>
      <c r="L29" s="584"/>
      <c r="M29" s="584"/>
      <c r="N29" s="584"/>
      <c r="O29" s="584"/>
      <c r="P29" s="584"/>
      <c r="Q29" s="585"/>
      <c r="R29" s="586">
        <v>13246</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2764962</v>
      </c>
      <c r="CS29" s="605"/>
      <c r="CT29" s="605"/>
      <c r="CU29" s="605"/>
      <c r="CV29" s="605"/>
      <c r="CW29" s="605"/>
      <c r="CX29" s="605"/>
      <c r="CY29" s="606"/>
      <c r="CZ29" s="589">
        <v>7</v>
      </c>
      <c r="DA29" s="607"/>
      <c r="DB29" s="607"/>
      <c r="DC29" s="608"/>
      <c r="DD29" s="592">
        <v>2698749</v>
      </c>
      <c r="DE29" s="605"/>
      <c r="DF29" s="605"/>
      <c r="DG29" s="605"/>
      <c r="DH29" s="605"/>
      <c r="DI29" s="605"/>
      <c r="DJ29" s="605"/>
      <c r="DK29" s="606"/>
      <c r="DL29" s="592">
        <v>2648651</v>
      </c>
      <c r="DM29" s="605"/>
      <c r="DN29" s="605"/>
      <c r="DO29" s="605"/>
      <c r="DP29" s="605"/>
      <c r="DQ29" s="605"/>
      <c r="DR29" s="605"/>
      <c r="DS29" s="605"/>
      <c r="DT29" s="605"/>
      <c r="DU29" s="605"/>
      <c r="DV29" s="606"/>
      <c r="DW29" s="609">
        <v>15.3</v>
      </c>
      <c r="DX29" s="610"/>
      <c r="DY29" s="610"/>
      <c r="DZ29" s="610"/>
      <c r="EA29" s="610"/>
      <c r="EB29" s="610"/>
      <c r="EC29" s="611"/>
    </row>
    <row r="30" spans="2:133" ht="11.25" customHeight="1" x14ac:dyDescent="0.15">
      <c r="B30" s="583" t="s">
        <v>288</v>
      </c>
      <c r="C30" s="584"/>
      <c r="D30" s="584"/>
      <c r="E30" s="584"/>
      <c r="F30" s="584"/>
      <c r="G30" s="584"/>
      <c r="H30" s="584"/>
      <c r="I30" s="584"/>
      <c r="J30" s="584"/>
      <c r="K30" s="584"/>
      <c r="L30" s="584"/>
      <c r="M30" s="584"/>
      <c r="N30" s="584"/>
      <c r="O30" s="584"/>
      <c r="P30" s="584"/>
      <c r="Q30" s="585"/>
      <c r="R30" s="586">
        <v>317445</v>
      </c>
      <c r="S30" s="587"/>
      <c r="T30" s="587"/>
      <c r="U30" s="587"/>
      <c r="V30" s="587"/>
      <c r="W30" s="587"/>
      <c r="X30" s="587"/>
      <c r="Y30" s="588"/>
      <c r="Z30" s="639">
        <v>0.8</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97.7</v>
      </c>
      <c r="BH30" s="653"/>
      <c r="BI30" s="653"/>
      <c r="BJ30" s="653"/>
      <c r="BK30" s="653"/>
      <c r="BL30" s="653"/>
      <c r="BM30" s="654">
        <v>87.1</v>
      </c>
      <c r="BN30" s="653"/>
      <c r="BO30" s="653"/>
      <c r="BP30" s="653"/>
      <c r="BQ30" s="655"/>
      <c r="BR30" s="652">
        <v>97.7</v>
      </c>
      <c r="BS30" s="653"/>
      <c r="BT30" s="653"/>
      <c r="BU30" s="653"/>
      <c r="BV30" s="653"/>
      <c r="BW30" s="653"/>
      <c r="BX30" s="654">
        <v>84.2</v>
      </c>
      <c r="BY30" s="653"/>
      <c r="BZ30" s="653"/>
      <c r="CA30" s="653"/>
      <c r="CB30" s="655"/>
      <c r="CD30" s="658"/>
      <c r="CE30" s="659"/>
      <c r="CF30" s="623" t="s">
        <v>291</v>
      </c>
      <c r="CG30" s="620"/>
      <c r="CH30" s="620"/>
      <c r="CI30" s="620"/>
      <c r="CJ30" s="620"/>
      <c r="CK30" s="620"/>
      <c r="CL30" s="620"/>
      <c r="CM30" s="620"/>
      <c r="CN30" s="620"/>
      <c r="CO30" s="620"/>
      <c r="CP30" s="620"/>
      <c r="CQ30" s="621"/>
      <c r="CR30" s="586">
        <v>2399480</v>
      </c>
      <c r="CS30" s="587"/>
      <c r="CT30" s="587"/>
      <c r="CU30" s="587"/>
      <c r="CV30" s="587"/>
      <c r="CW30" s="587"/>
      <c r="CX30" s="587"/>
      <c r="CY30" s="588"/>
      <c r="CZ30" s="589">
        <v>6.1</v>
      </c>
      <c r="DA30" s="607"/>
      <c r="DB30" s="607"/>
      <c r="DC30" s="608"/>
      <c r="DD30" s="592">
        <v>2340033</v>
      </c>
      <c r="DE30" s="587"/>
      <c r="DF30" s="587"/>
      <c r="DG30" s="587"/>
      <c r="DH30" s="587"/>
      <c r="DI30" s="587"/>
      <c r="DJ30" s="587"/>
      <c r="DK30" s="588"/>
      <c r="DL30" s="592">
        <v>2289935</v>
      </c>
      <c r="DM30" s="587"/>
      <c r="DN30" s="587"/>
      <c r="DO30" s="587"/>
      <c r="DP30" s="587"/>
      <c r="DQ30" s="587"/>
      <c r="DR30" s="587"/>
      <c r="DS30" s="587"/>
      <c r="DT30" s="587"/>
      <c r="DU30" s="587"/>
      <c r="DV30" s="588"/>
      <c r="DW30" s="609">
        <v>13.2</v>
      </c>
      <c r="DX30" s="610"/>
      <c r="DY30" s="610"/>
      <c r="DZ30" s="610"/>
      <c r="EA30" s="610"/>
      <c r="EB30" s="610"/>
      <c r="EC30" s="611"/>
    </row>
    <row r="31" spans="2:133" ht="11.25" customHeight="1" x14ac:dyDescent="0.15">
      <c r="B31" s="583" t="s">
        <v>292</v>
      </c>
      <c r="C31" s="584"/>
      <c r="D31" s="584"/>
      <c r="E31" s="584"/>
      <c r="F31" s="584"/>
      <c r="G31" s="584"/>
      <c r="H31" s="584"/>
      <c r="I31" s="584"/>
      <c r="J31" s="584"/>
      <c r="K31" s="584"/>
      <c r="L31" s="584"/>
      <c r="M31" s="584"/>
      <c r="N31" s="584"/>
      <c r="O31" s="584"/>
      <c r="P31" s="584"/>
      <c r="Q31" s="585"/>
      <c r="R31" s="586">
        <v>2546401</v>
      </c>
      <c r="S31" s="587"/>
      <c r="T31" s="587"/>
      <c r="U31" s="587"/>
      <c r="V31" s="587"/>
      <c r="W31" s="587"/>
      <c r="X31" s="587"/>
      <c r="Y31" s="588"/>
      <c r="Z31" s="639">
        <v>6.1</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98.2</v>
      </c>
      <c r="BH31" s="605"/>
      <c r="BI31" s="605"/>
      <c r="BJ31" s="605"/>
      <c r="BK31" s="605"/>
      <c r="BL31" s="605"/>
      <c r="BM31" s="641">
        <v>94</v>
      </c>
      <c r="BN31" s="651"/>
      <c r="BO31" s="651"/>
      <c r="BP31" s="651"/>
      <c r="BQ31" s="615"/>
      <c r="BR31" s="650">
        <v>98.5</v>
      </c>
      <c r="BS31" s="605"/>
      <c r="BT31" s="605"/>
      <c r="BU31" s="605"/>
      <c r="BV31" s="605"/>
      <c r="BW31" s="605"/>
      <c r="BX31" s="641">
        <v>93.9</v>
      </c>
      <c r="BY31" s="651"/>
      <c r="BZ31" s="651"/>
      <c r="CA31" s="651"/>
      <c r="CB31" s="615"/>
      <c r="CD31" s="658"/>
      <c r="CE31" s="659"/>
      <c r="CF31" s="623" t="s">
        <v>295</v>
      </c>
      <c r="CG31" s="620"/>
      <c r="CH31" s="620"/>
      <c r="CI31" s="620"/>
      <c r="CJ31" s="620"/>
      <c r="CK31" s="620"/>
      <c r="CL31" s="620"/>
      <c r="CM31" s="620"/>
      <c r="CN31" s="620"/>
      <c r="CO31" s="620"/>
      <c r="CP31" s="620"/>
      <c r="CQ31" s="621"/>
      <c r="CR31" s="586">
        <v>365482</v>
      </c>
      <c r="CS31" s="605"/>
      <c r="CT31" s="605"/>
      <c r="CU31" s="605"/>
      <c r="CV31" s="605"/>
      <c r="CW31" s="605"/>
      <c r="CX31" s="605"/>
      <c r="CY31" s="606"/>
      <c r="CZ31" s="589">
        <v>0.9</v>
      </c>
      <c r="DA31" s="607"/>
      <c r="DB31" s="607"/>
      <c r="DC31" s="608"/>
      <c r="DD31" s="592">
        <v>358716</v>
      </c>
      <c r="DE31" s="605"/>
      <c r="DF31" s="605"/>
      <c r="DG31" s="605"/>
      <c r="DH31" s="605"/>
      <c r="DI31" s="605"/>
      <c r="DJ31" s="605"/>
      <c r="DK31" s="606"/>
      <c r="DL31" s="592">
        <v>358716</v>
      </c>
      <c r="DM31" s="605"/>
      <c r="DN31" s="605"/>
      <c r="DO31" s="605"/>
      <c r="DP31" s="605"/>
      <c r="DQ31" s="605"/>
      <c r="DR31" s="605"/>
      <c r="DS31" s="605"/>
      <c r="DT31" s="605"/>
      <c r="DU31" s="605"/>
      <c r="DV31" s="606"/>
      <c r="DW31" s="609">
        <v>2.1</v>
      </c>
      <c r="DX31" s="610"/>
      <c r="DY31" s="610"/>
      <c r="DZ31" s="610"/>
      <c r="EA31" s="610"/>
      <c r="EB31" s="610"/>
      <c r="EC31" s="611"/>
    </row>
    <row r="32" spans="2:133" ht="11.25" customHeight="1" x14ac:dyDescent="0.15">
      <c r="B32" s="583" t="s">
        <v>296</v>
      </c>
      <c r="C32" s="584"/>
      <c r="D32" s="584"/>
      <c r="E32" s="584"/>
      <c r="F32" s="584"/>
      <c r="G32" s="584"/>
      <c r="H32" s="584"/>
      <c r="I32" s="584"/>
      <c r="J32" s="584"/>
      <c r="K32" s="584"/>
      <c r="L32" s="584"/>
      <c r="M32" s="584"/>
      <c r="N32" s="584"/>
      <c r="O32" s="584"/>
      <c r="P32" s="584"/>
      <c r="Q32" s="585"/>
      <c r="R32" s="586">
        <v>971140</v>
      </c>
      <c r="S32" s="587"/>
      <c r="T32" s="587"/>
      <c r="U32" s="587"/>
      <c r="V32" s="587"/>
      <c r="W32" s="587"/>
      <c r="X32" s="587"/>
      <c r="Y32" s="588"/>
      <c r="Z32" s="639">
        <v>2.2999999999999998</v>
      </c>
      <c r="AA32" s="639"/>
      <c r="AB32" s="639"/>
      <c r="AC32" s="639"/>
      <c r="AD32" s="640">
        <v>330</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96.9</v>
      </c>
      <c r="BH32" s="571"/>
      <c r="BI32" s="571"/>
      <c r="BJ32" s="571"/>
      <c r="BK32" s="571"/>
      <c r="BL32" s="571"/>
      <c r="BM32" s="634">
        <v>80</v>
      </c>
      <c r="BN32" s="571"/>
      <c r="BO32" s="571"/>
      <c r="BP32" s="571"/>
      <c r="BQ32" s="628"/>
      <c r="BR32" s="649">
        <v>96.6</v>
      </c>
      <c r="BS32" s="571"/>
      <c r="BT32" s="571"/>
      <c r="BU32" s="571"/>
      <c r="BV32" s="571"/>
      <c r="BW32" s="571"/>
      <c r="BX32" s="634">
        <v>75.3</v>
      </c>
      <c r="BY32" s="571"/>
      <c r="BZ32" s="571"/>
      <c r="CA32" s="571"/>
      <c r="CB32" s="628"/>
      <c r="CD32" s="660"/>
      <c r="CE32" s="661"/>
      <c r="CF32" s="623" t="s">
        <v>298</v>
      </c>
      <c r="CG32" s="620"/>
      <c r="CH32" s="620"/>
      <c r="CI32" s="620"/>
      <c r="CJ32" s="620"/>
      <c r="CK32" s="620"/>
      <c r="CL32" s="620"/>
      <c r="CM32" s="620"/>
      <c r="CN32" s="620"/>
      <c r="CO32" s="620"/>
      <c r="CP32" s="620"/>
      <c r="CQ32" s="621"/>
      <c r="CR32" s="586">
        <v>434</v>
      </c>
      <c r="CS32" s="587"/>
      <c r="CT32" s="587"/>
      <c r="CU32" s="587"/>
      <c r="CV32" s="587"/>
      <c r="CW32" s="587"/>
      <c r="CX32" s="587"/>
      <c r="CY32" s="588"/>
      <c r="CZ32" s="589">
        <v>0</v>
      </c>
      <c r="DA32" s="607"/>
      <c r="DB32" s="607"/>
      <c r="DC32" s="608"/>
      <c r="DD32" s="592">
        <v>434</v>
      </c>
      <c r="DE32" s="587"/>
      <c r="DF32" s="587"/>
      <c r="DG32" s="587"/>
      <c r="DH32" s="587"/>
      <c r="DI32" s="587"/>
      <c r="DJ32" s="587"/>
      <c r="DK32" s="588"/>
      <c r="DL32" s="592">
        <v>434</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299</v>
      </c>
      <c r="C33" s="584"/>
      <c r="D33" s="584"/>
      <c r="E33" s="584"/>
      <c r="F33" s="584"/>
      <c r="G33" s="584"/>
      <c r="H33" s="584"/>
      <c r="I33" s="584"/>
      <c r="J33" s="584"/>
      <c r="K33" s="584"/>
      <c r="L33" s="584"/>
      <c r="M33" s="584"/>
      <c r="N33" s="584"/>
      <c r="O33" s="584"/>
      <c r="P33" s="584"/>
      <c r="Q33" s="585"/>
      <c r="R33" s="586">
        <v>3271337</v>
      </c>
      <c r="S33" s="587"/>
      <c r="T33" s="587"/>
      <c r="U33" s="587"/>
      <c r="V33" s="587"/>
      <c r="W33" s="587"/>
      <c r="X33" s="587"/>
      <c r="Y33" s="588"/>
      <c r="Z33" s="639">
        <v>7.9</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23032973</v>
      </c>
      <c r="CS33" s="605"/>
      <c r="CT33" s="605"/>
      <c r="CU33" s="605"/>
      <c r="CV33" s="605"/>
      <c r="CW33" s="605"/>
      <c r="CX33" s="605"/>
      <c r="CY33" s="606"/>
      <c r="CZ33" s="589">
        <v>58.2</v>
      </c>
      <c r="DA33" s="607"/>
      <c r="DB33" s="607"/>
      <c r="DC33" s="608"/>
      <c r="DD33" s="592">
        <v>10198976</v>
      </c>
      <c r="DE33" s="605"/>
      <c r="DF33" s="605"/>
      <c r="DG33" s="605"/>
      <c r="DH33" s="605"/>
      <c r="DI33" s="605"/>
      <c r="DJ33" s="605"/>
      <c r="DK33" s="606"/>
      <c r="DL33" s="592">
        <v>7974617</v>
      </c>
      <c r="DM33" s="605"/>
      <c r="DN33" s="605"/>
      <c r="DO33" s="605"/>
      <c r="DP33" s="605"/>
      <c r="DQ33" s="605"/>
      <c r="DR33" s="605"/>
      <c r="DS33" s="605"/>
      <c r="DT33" s="605"/>
      <c r="DU33" s="605"/>
      <c r="DV33" s="606"/>
      <c r="DW33" s="609">
        <v>46.1</v>
      </c>
      <c r="DX33" s="610"/>
      <c r="DY33" s="610"/>
      <c r="DZ33" s="610"/>
      <c r="EA33" s="610"/>
      <c r="EB33" s="610"/>
      <c r="EC33" s="611"/>
    </row>
    <row r="34" spans="2:133" ht="11.25" customHeight="1" x14ac:dyDescent="0.15">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13502055</v>
      </c>
      <c r="CS34" s="587"/>
      <c r="CT34" s="587"/>
      <c r="CU34" s="587"/>
      <c r="CV34" s="587"/>
      <c r="CW34" s="587"/>
      <c r="CX34" s="587"/>
      <c r="CY34" s="588"/>
      <c r="CZ34" s="589">
        <v>34.1</v>
      </c>
      <c r="DA34" s="607"/>
      <c r="DB34" s="607"/>
      <c r="DC34" s="608"/>
      <c r="DD34" s="592">
        <v>2853992</v>
      </c>
      <c r="DE34" s="587"/>
      <c r="DF34" s="587"/>
      <c r="DG34" s="587"/>
      <c r="DH34" s="587"/>
      <c r="DI34" s="587"/>
      <c r="DJ34" s="587"/>
      <c r="DK34" s="588"/>
      <c r="DL34" s="592">
        <v>2302388</v>
      </c>
      <c r="DM34" s="587"/>
      <c r="DN34" s="587"/>
      <c r="DO34" s="587"/>
      <c r="DP34" s="587"/>
      <c r="DQ34" s="587"/>
      <c r="DR34" s="587"/>
      <c r="DS34" s="587"/>
      <c r="DT34" s="587"/>
      <c r="DU34" s="587"/>
      <c r="DV34" s="588"/>
      <c r="DW34" s="609">
        <v>13.3</v>
      </c>
      <c r="DX34" s="610"/>
      <c r="DY34" s="610"/>
      <c r="DZ34" s="610"/>
      <c r="EA34" s="610"/>
      <c r="EB34" s="610"/>
      <c r="EC34" s="611"/>
    </row>
    <row r="35" spans="2:133" ht="11.25" customHeight="1" x14ac:dyDescent="0.15">
      <c r="B35" s="583" t="s">
        <v>305</v>
      </c>
      <c r="C35" s="584"/>
      <c r="D35" s="584"/>
      <c r="E35" s="584"/>
      <c r="F35" s="584"/>
      <c r="G35" s="584"/>
      <c r="H35" s="584"/>
      <c r="I35" s="584"/>
      <c r="J35" s="584"/>
      <c r="K35" s="584"/>
      <c r="L35" s="584"/>
      <c r="M35" s="584"/>
      <c r="N35" s="584"/>
      <c r="O35" s="584"/>
      <c r="P35" s="584"/>
      <c r="Q35" s="585"/>
      <c r="R35" s="586">
        <v>1183637</v>
      </c>
      <c r="S35" s="587"/>
      <c r="T35" s="587"/>
      <c r="U35" s="587"/>
      <c r="V35" s="587"/>
      <c r="W35" s="587"/>
      <c r="X35" s="587"/>
      <c r="Y35" s="588"/>
      <c r="Z35" s="639">
        <v>2.9</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2921785</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280963</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651051</v>
      </c>
      <c r="CS35" s="605"/>
      <c r="CT35" s="605"/>
      <c r="CU35" s="605"/>
      <c r="CV35" s="605"/>
      <c r="CW35" s="605"/>
      <c r="CX35" s="605"/>
      <c r="CY35" s="606"/>
      <c r="CZ35" s="589">
        <v>1.6</v>
      </c>
      <c r="DA35" s="607"/>
      <c r="DB35" s="607"/>
      <c r="DC35" s="608"/>
      <c r="DD35" s="592">
        <v>529987</v>
      </c>
      <c r="DE35" s="605"/>
      <c r="DF35" s="605"/>
      <c r="DG35" s="605"/>
      <c r="DH35" s="605"/>
      <c r="DI35" s="605"/>
      <c r="DJ35" s="605"/>
      <c r="DK35" s="606"/>
      <c r="DL35" s="592">
        <v>457863</v>
      </c>
      <c r="DM35" s="605"/>
      <c r="DN35" s="605"/>
      <c r="DO35" s="605"/>
      <c r="DP35" s="605"/>
      <c r="DQ35" s="605"/>
      <c r="DR35" s="605"/>
      <c r="DS35" s="605"/>
      <c r="DT35" s="605"/>
      <c r="DU35" s="605"/>
      <c r="DV35" s="606"/>
      <c r="DW35" s="609">
        <v>2.6</v>
      </c>
      <c r="DX35" s="610"/>
      <c r="DY35" s="610"/>
      <c r="DZ35" s="610"/>
      <c r="EA35" s="610"/>
      <c r="EB35" s="610"/>
      <c r="EC35" s="611"/>
    </row>
    <row r="36" spans="2:133" ht="11.25" customHeight="1" x14ac:dyDescent="0.15">
      <c r="B36" s="567" t="s">
        <v>309</v>
      </c>
      <c r="C36" s="568"/>
      <c r="D36" s="568"/>
      <c r="E36" s="568"/>
      <c r="F36" s="568"/>
      <c r="G36" s="568"/>
      <c r="H36" s="568"/>
      <c r="I36" s="568"/>
      <c r="J36" s="568"/>
      <c r="K36" s="568"/>
      <c r="L36" s="568"/>
      <c r="M36" s="568"/>
      <c r="N36" s="568"/>
      <c r="O36" s="568"/>
      <c r="P36" s="568"/>
      <c r="Q36" s="569"/>
      <c r="R36" s="570">
        <v>41488018</v>
      </c>
      <c r="S36" s="627"/>
      <c r="T36" s="627"/>
      <c r="U36" s="627"/>
      <c r="V36" s="627"/>
      <c r="W36" s="627"/>
      <c r="X36" s="627"/>
      <c r="Y36" s="630"/>
      <c r="Z36" s="631">
        <v>100</v>
      </c>
      <c r="AA36" s="631"/>
      <c r="AB36" s="631"/>
      <c r="AC36" s="631"/>
      <c r="AD36" s="632">
        <v>16103793</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679177</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219256</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4437776</v>
      </c>
      <c r="CS36" s="587"/>
      <c r="CT36" s="587"/>
      <c r="CU36" s="587"/>
      <c r="CV36" s="587"/>
      <c r="CW36" s="587"/>
      <c r="CX36" s="587"/>
      <c r="CY36" s="588"/>
      <c r="CZ36" s="589">
        <v>11.2</v>
      </c>
      <c r="DA36" s="607"/>
      <c r="DB36" s="607"/>
      <c r="DC36" s="608"/>
      <c r="DD36" s="592">
        <v>3524469</v>
      </c>
      <c r="DE36" s="587"/>
      <c r="DF36" s="587"/>
      <c r="DG36" s="587"/>
      <c r="DH36" s="587"/>
      <c r="DI36" s="587"/>
      <c r="DJ36" s="587"/>
      <c r="DK36" s="588"/>
      <c r="DL36" s="592">
        <v>3231358</v>
      </c>
      <c r="DM36" s="587"/>
      <c r="DN36" s="587"/>
      <c r="DO36" s="587"/>
      <c r="DP36" s="587"/>
      <c r="DQ36" s="587"/>
      <c r="DR36" s="587"/>
      <c r="DS36" s="587"/>
      <c r="DT36" s="587"/>
      <c r="DU36" s="587"/>
      <c r="DV36" s="588"/>
      <c r="DW36" s="609">
        <v>18.7</v>
      </c>
      <c r="DX36" s="610"/>
      <c r="DY36" s="610"/>
      <c r="DZ36" s="610"/>
      <c r="EA36" s="610"/>
      <c r="EB36" s="610"/>
      <c r="EC36" s="611"/>
    </row>
    <row r="37" spans="2:133" ht="11.25" customHeight="1" x14ac:dyDescent="0.15">
      <c r="AQ37" s="612" t="s">
        <v>313</v>
      </c>
      <c r="AR37" s="613"/>
      <c r="AS37" s="613"/>
      <c r="AT37" s="613"/>
      <c r="AU37" s="613"/>
      <c r="AV37" s="613"/>
      <c r="AW37" s="613"/>
      <c r="AX37" s="613"/>
      <c r="AY37" s="614"/>
      <c r="AZ37" s="586">
        <v>248932</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8473</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2219432</v>
      </c>
      <c r="CS37" s="605"/>
      <c r="CT37" s="605"/>
      <c r="CU37" s="605"/>
      <c r="CV37" s="605"/>
      <c r="CW37" s="605"/>
      <c r="CX37" s="605"/>
      <c r="CY37" s="606"/>
      <c r="CZ37" s="589">
        <v>5.6</v>
      </c>
      <c r="DA37" s="607"/>
      <c r="DB37" s="607"/>
      <c r="DC37" s="608"/>
      <c r="DD37" s="592">
        <v>2212933</v>
      </c>
      <c r="DE37" s="605"/>
      <c r="DF37" s="605"/>
      <c r="DG37" s="605"/>
      <c r="DH37" s="605"/>
      <c r="DI37" s="605"/>
      <c r="DJ37" s="605"/>
      <c r="DK37" s="606"/>
      <c r="DL37" s="592">
        <v>2212933</v>
      </c>
      <c r="DM37" s="605"/>
      <c r="DN37" s="605"/>
      <c r="DO37" s="605"/>
      <c r="DP37" s="605"/>
      <c r="DQ37" s="605"/>
      <c r="DR37" s="605"/>
      <c r="DS37" s="605"/>
      <c r="DT37" s="605"/>
      <c r="DU37" s="605"/>
      <c r="DV37" s="606"/>
      <c r="DW37" s="609">
        <v>12.8</v>
      </c>
      <c r="DX37" s="610"/>
      <c r="DY37" s="610"/>
      <c r="DZ37" s="610"/>
      <c r="EA37" s="610"/>
      <c r="EB37" s="610"/>
      <c r="EC37" s="611"/>
    </row>
    <row r="38" spans="2:133" ht="11.25" customHeight="1" x14ac:dyDescent="0.15">
      <c r="AQ38" s="612" t="s">
        <v>316</v>
      </c>
      <c r="AR38" s="613"/>
      <c r="AS38" s="613"/>
      <c r="AT38" s="613"/>
      <c r="AU38" s="613"/>
      <c r="AV38" s="613"/>
      <c r="AW38" s="613"/>
      <c r="AX38" s="613"/>
      <c r="AY38" s="614"/>
      <c r="AZ38" s="586">
        <v>82588</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15377</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2410674</v>
      </c>
      <c r="CS38" s="587"/>
      <c r="CT38" s="587"/>
      <c r="CU38" s="587"/>
      <c r="CV38" s="587"/>
      <c r="CW38" s="587"/>
      <c r="CX38" s="587"/>
      <c r="CY38" s="588"/>
      <c r="CZ38" s="589">
        <v>6.1</v>
      </c>
      <c r="DA38" s="607"/>
      <c r="DB38" s="607"/>
      <c r="DC38" s="608"/>
      <c r="DD38" s="592">
        <v>2150504</v>
      </c>
      <c r="DE38" s="587"/>
      <c r="DF38" s="587"/>
      <c r="DG38" s="587"/>
      <c r="DH38" s="587"/>
      <c r="DI38" s="587"/>
      <c r="DJ38" s="587"/>
      <c r="DK38" s="588"/>
      <c r="DL38" s="592">
        <v>1983008</v>
      </c>
      <c r="DM38" s="587"/>
      <c r="DN38" s="587"/>
      <c r="DO38" s="587"/>
      <c r="DP38" s="587"/>
      <c r="DQ38" s="587"/>
      <c r="DR38" s="587"/>
      <c r="DS38" s="587"/>
      <c r="DT38" s="587"/>
      <c r="DU38" s="587"/>
      <c r="DV38" s="588"/>
      <c r="DW38" s="609">
        <v>11.5</v>
      </c>
      <c r="DX38" s="610"/>
      <c r="DY38" s="610"/>
      <c r="DZ38" s="610"/>
      <c r="EA38" s="610"/>
      <c r="EB38" s="610"/>
      <c r="EC38" s="611"/>
    </row>
    <row r="39" spans="2:133" ht="11.25" customHeight="1" x14ac:dyDescent="0.15">
      <c r="AQ39" s="612" t="s">
        <v>319</v>
      </c>
      <c r="AR39" s="613"/>
      <c r="AS39" s="613"/>
      <c r="AT39" s="613"/>
      <c r="AU39" s="613"/>
      <c r="AV39" s="613"/>
      <c r="AW39" s="613"/>
      <c r="AX39" s="613"/>
      <c r="AY39" s="614"/>
      <c r="AZ39" s="586">
        <v>73915</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91</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1262390</v>
      </c>
      <c r="CS39" s="605"/>
      <c r="CT39" s="605"/>
      <c r="CU39" s="605"/>
      <c r="CV39" s="605"/>
      <c r="CW39" s="605"/>
      <c r="CX39" s="605"/>
      <c r="CY39" s="606"/>
      <c r="CZ39" s="589">
        <v>3.2</v>
      </c>
      <c r="DA39" s="607"/>
      <c r="DB39" s="607"/>
      <c r="DC39" s="608"/>
      <c r="DD39" s="592">
        <v>1112338</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370573</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109</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769027</v>
      </c>
      <c r="CS40" s="587"/>
      <c r="CT40" s="587"/>
      <c r="CU40" s="587"/>
      <c r="CV40" s="587"/>
      <c r="CW40" s="587"/>
      <c r="CX40" s="587"/>
      <c r="CY40" s="588"/>
      <c r="CZ40" s="589">
        <v>1.9</v>
      </c>
      <c r="DA40" s="607"/>
      <c r="DB40" s="607"/>
      <c r="DC40" s="608"/>
      <c r="DD40" s="592">
        <v>27686</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1466600</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272</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7142736</v>
      </c>
      <c r="CS42" s="587"/>
      <c r="CT42" s="587"/>
      <c r="CU42" s="587"/>
      <c r="CV42" s="587"/>
      <c r="CW42" s="587"/>
      <c r="CX42" s="587"/>
      <c r="CY42" s="588"/>
      <c r="CZ42" s="589">
        <v>18.100000000000001</v>
      </c>
      <c r="DA42" s="590"/>
      <c r="DB42" s="590"/>
      <c r="DC42" s="591"/>
      <c r="DD42" s="592">
        <v>1396174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87443</v>
      </c>
      <c r="CS43" s="605"/>
      <c r="CT43" s="605"/>
      <c r="CU43" s="605"/>
      <c r="CV43" s="605"/>
      <c r="CW43" s="605"/>
      <c r="CX43" s="605"/>
      <c r="CY43" s="606"/>
      <c r="CZ43" s="589">
        <v>0.2</v>
      </c>
      <c r="DA43" s="607"/>
      <c r="DB43" s="607"/>
      <c r="DC43" s="608"/>
      <c r="DD43" s="592">
        <v>87443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335</v>
      </c>
      <c r="CD44" s="599" t="s">
        <v>286</v>
      </c>
      <c r="CE44" s="600"/>
      <c r="CF44" s="583" t="s">
        <v>336</v>
      </c>
      <c r="CG44" s="584"/>
      <c r="CH44" s="584"/>
      <c r="CI44" s="584"/>
      <c r="CJ44" s="584"/>
      <c r="CK44" s="584"/>
      <c r="CL44" s="584"/>
      <c r="CM44" s="584"/>
      <c r="CN44" s="584"/>
      <c r="CO44" s="584"/>
      <c r="CP44" s="584"/>
      <c r="CQ44" s="585"/>
      <c r="CR44" s="586">
        <v>5649536</v>
      </c>
      <c r="CS44" s="587"/>
      <c r="CT44" s="587"/>
      <c r="CU44" s="587"/>
      <c r="CV44" s="587"/>
      <c r="CW44" s="587"/>
      <c r="CX44" s="587"/>
      <c r="CY44" s="588"/>
      <c r="CZ44" s="589">
        <v>14.3</v>
      </c>
      <c r="DA44" s="590"/>
      <c r="DB44" s="590"/>
      <c r="DC44" s="591"/>
      <c r="DD44" s="592">
        <v>1137967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337</v>
      </c>
      <c r="CG45" s="584"/>
      <c r="CH45" s="584"/>
      <c r="CI45" s="584"/>
      <c r="CJ45" s="584"/>
      <c r="CK45" s="584"/>
      <c r="CL45" s="584"/>
      <c r="CM45" s="584"/>
      <c r="CN45" s="584"/>
      <c r="CO45" s="584"/>
      <c r="CP45" s="584"/>
      <c r="CQ45" s="585"/>
      <c r="CR45" s="586">
        <v>2874255</v>
      </c>
      <c r="CS45" s="605"/>
      <c r="CT45" s="605"/>
      <c r="CU45" s="605"/>
      <c r="CV45" s="605"/>
      <c r="CW45" s="605"/>
      <c r="CX45" s="605"/>
      <c r="CY45" s="606"/>
      <c r="CZ45" s="589">
        <v>7.3</v>
      </c>
      <c r="DA45" s="607"/>
      <c r="DB45" s="607"/>
      <c r="DC45" s="608"/>
      <c r="DD45" s="592">
        <v>175447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338</v>
      </c>
      <c r="CG46" s="584"/>
      <c r="CH46" s="584"/>
      <c r="CI46" s="584"/>
      <c r="CJ46" s="584"/>
      <c r="CK46" s="584"/>
      <c r="CL46" s="584"/>
      <c r="CM46" s="584"/>
      <c r="CN46" s="584"/>
      <c r="CO46" s="584"/>
      <c r="CP46" s="584"/>
      <c r="CQ46" s="585"/>
      <c r="CR46" s="586">
        <v>2756397</v>
      </c>
      <c r="CS46" s="587"/>
      <c r="CT46" s="587"/>
      <c r="CU46" s="587"/>
      <c r="CV46" s="587"/>
      <c r="CW46" s="587"/>
      <c r="CX46" s="587"/>
      <c r="CY46" s="588"/>
      <c r="CZ46" s="589">
        <v>7</v>
      </c>
      <c r="DA46" s="590"/>
      <c r="DB46" s="590"/>
      <c r="DC46" s="591"/>
      <c r="DD46" s="592">
        <v>943636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339</v>
      </c>
      <c r="CG47" s="584"/>
      <c r="CH47" s="584"/>
      <c r="CI47" s="584"/>
      <c r="CJ47" s="584"/>
      <c r="CK47" s="584"/>
      <c r="CL47" s="584"/>
      <c r="CM47" s="584"/>
      <c r="CN47" s="584"/>
      <c r="CO47" s="584"/>
      <c r="CP47" s="584"/>
      <c r="CQ47" s="585"/>
      <c r="CR47" s="586">
        <v>1493200</v>
      </c>
      <c r="CS47" s="605"/>
      <c r="CT47" s="605"/>
      <c r="CU47" s="605"/>
      <c r="CV47" s="605"/>
      <c r="CW47" s="605"/>
      <c r="CX47" s="605"/>
      <c r="CY47" s="606"/>
      <c r="CZ47" s="589">
        <v>3.8</v>
      </c>
      <c r="DA47" s="607"/>
      <c r="DB47" s="607"/>
      <c r="DC47" s="608"/>
      <c r="DD47" s="592">
        <v>258207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341</v>
      </c>
      <c r="CE49" s="568"/>
      <c r="CF49" s="568"/>
      <c r="CG49" s="568"/>
      <c r="CH49" s="568"/>
      <c r="CI49" s="568"/>
      <c r="CJ49" s="568"/>
      <c r="CK49" s="568"/>
      <c r="CL49" s="568"/>
      <c r="CM49" s="568"/>
      <c r="CN49" s="568"/>
      <c r="CO49" s="568"/>
      <c r="CP49" s="568"/>
      <c r="CQ49" s="569"/>
      <c r="CR49" s="570">
        <v>39544658</v>
      </c>
      <c r="CS49" s="571"/>
      <c r="CT49" s="571"/>
      <c r="CU49" s="571"/>
      <c r="CV49" s="571"/>
      <c r="CW49" s="571"/>
      <c r="CX49" s="571"/>
      <c r="CY49" s="572"/>
      <c r="CZ49" s="573">
        <v>100</v>
      </c>
      <c r="DA49" s="574"/>
      <c r="DB49" s="574"/>
      <c r="DC49" s="575"/>
      <c r="DD49" s="576">
        <v>19053201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364</v>
      </c>
      <c r="C7" s="1045"/>
      <c r="D7" s="1045"/>
      <c r="E7" s="1045"/>
      <c r="F7" s="1045"/>
      <c r="G7" s="1045"/>
      <c r="H7" s="1045"/>
      <c r="I7" s="1045"/>
      <c r="J7" s="1045"/>
      <c r="K7" s="1045"/>
      <c r="L7" s="1045"/>
      <c r="M7" s="1045"/>
      <c r="N7" s="1045"/>
      <c r="O7" s="1045"/>
      <c r="P7" s="1046"/>
      <c r="Q7" s="1098">
        <v>41523</v>
      </c>
      <c r="R7" s="1099"/>
      <c r="S7" s="1099"/>
      <c r="T7" s="1099"/>
      <c r="U7" s="1099"/>
      <c r="V7" s="1099">
        <v>39579</v>
      </c>
      <c r="W7" s="1099"/>
      <c r="X7" s="1099"/>
      <c r="Y7" s="1099"/>
      <c r="Z7" s="1099"/>
      <c r="AA7" s="1099">
        <v>1943</v>
      </c>
      <c r="AB7" s="1099"/>
      <c r="AC7" s="1099"/>
      <c r="AD7" s="1099"/>
      <c r="AE7" s="1100"/>
      <c r="AF7" s="1101">
        <v>1008</v>
      </c>
      <c r="AG7" s="1102"/>
      <c r="AH7" s="1102"/>
      <c r="AI7" s="1102"/>
      <c r="AJ7" s="1103"/>
      <c r="AK7" s="1085">
        <v>316</v>
      </c>
      <c r="AL7" s="1086"/>
      <c r="AM7" s="1086"/>
      <c r="AN7" s="1086"/>
      <c r="AO7" s="1086"/>
      <c r="AP7" s="1086">
        <v>30847</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558</v>
      </c>
      <c r="BT7" s="1090"/>
      <c r="BU7" s="1090"/>
      <c r="BV7" s="1090"/>
      <c r="BW7" s="1090"/>
      <c r="BX7" s="1090"/>
      <c r="BY7" s="1090"/>
      <c r="BZ7" s="1090"/>
      <c r="CA7" s="1090"/>
      <c r="CB7" s="1090"/>
      <c r="CC7" s="1090"/>
      <c r="CD7" s="1090"/>
      <c r="CE7" s="1090"/>
      <c r="CF7" s="1090"/>
      <c r="CG7" s="1091"/>
      <c r="CH7" s="1082">
        <v>-2</v>
      </c>
      <c r="CI7" s="1083"/>
      <c r="CJ7" s="1083"/>
      <c r="CK7" s="1083"/>
      <c r="CL7" s="1084"/>
      <c r="CM7" s="1082">
        <v>29</v>
      </c>
      <c r="CN7" s="1083"/>
      <c r="CO7" s="1083"/>
      <c r="CP7" s="1083"/>
      <c r="CQ7" s="1084"/>
      <c r="CR7" s="1082">
        <v>4</v>
      </c>
      <c r="CS7" s="1083"/>
      <c r="CT7" s="1083"/>
      <c r="CU7" s="1083"/>
      <c r="CV7" s="1084"/>
      <c r="CW7" s="1082">
        <v>0</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t="s">
        <v>561</v>
      </c>
      <c r="DR7" s="1083"/>
      <c r="DS7" s="1083"/>
      <c r="DT7" s="1083"/>
      <c r="DU7" s="1084"/>
      <c r="DV7" s="1109"/>
      <c r="DW7" s="1110"/>
      <c r="DX7" s="1110"/>
      <c r="DY7" s="1110"/>
      <c r="DZ7" s="1111"/>
      <c r="EA7" s="205"/>
    </row>
    <row r="8" spans="1:131" s="206" customFormat="1" ht="26.25" customHeight="1" x14ac:dyDescent="0.15">
      <c r="A8" s="212">
        <v>2</v>
      </c>
      <c r="B8" s="1031" t="s">
        <v>365</v>
      </c>
      <c r="C8" s="1032"/>
      <c r="D8" s="1032"/>
      <c r="E8" s="1032"/>
      <c r="F8" s="1032"/>
      <c r="G8" s="1032"/>
      <c r="H8" s="1032"/>
      <c r="I8" s="1032"/>
      <c r="J8" s="1032"/>
      <c r="K8" s="1032"/>
      <c r="L8" s="1032"/>
      <c r="M8" s="1032"/>
      <c r="N8" s="1032"/>
      <c r="O8" s="1032"/>
      <c r="P8" s="1033"/>
      <c r="Q8" s="1037">
        <v>220</v>
      </c>
      <c r="R8" s="1038"/>
      <c r="S8" s="1038"/>
      <c r="T8" s="1038"/>
      <c r="U8" s="1038"/>
      <c r="V8" s="1038">
        <v>220</v>
      </c>
      <c r="W8" s="1038"/>
      <c r="X8" s="1038"/>
      <c r="Y8" s="1038"/>
      <c r="Z8" s="1038"/>
      <c r="AA8" s="1038" t="s">
        <v>542</v>
      </c>
      <c r="AB8" s="1038"/>
      <c r="AC8" s="1038"/>
      <c r="AD8" s="1038"/>
      <c r="AE8" s="1039"/>
      <c r="AF8" s="1013" t="s">
        <v>112</v>
      </c>
      <c r="AG8" s="1014"/>
      <c r="AH8" s="1014"/>
      <c r="AI8" s="1014"/>
      <c r="AJ8" s="1015"/>
      <c r="AK8" s="1080">
        <v>39</v>
      </c>
      <c r="AL8" s="1081"/>
      <c r="AM8" s="1081"/>
      <c r="AN8" s="1081"/>
      <c r="AO8" s="1081"/>
      <c r="AP8" s="1081" t="s">
        <v>542</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564</v>
      </c>
      <c r="BT8" s="1009"/>
      <c r="BU8" s="1009"/>
      <c r="BV8" s="1009"/>
      <c r="BW8" s="1009"/>
      <c r="BX8" s="1009"/>
      <c r="BY8" s="1009"/>
      <c r="BZ8" s="1009"/>
      <c r="CA8" s="1009"/>
      <c r="CB8" s="1009"/>
      <c r="CC8" s="1009"/>
      <c r="CD8" s="1009"/>
      <c r="CE8" s="1009"/>
      <c r="CF8" s="1009"/>
      <c r="CG8" s="1010"/>
      <c r="CH8" s="983">
        <v>4</v>
      </c>
      <c r="CI8" s="984"/>
      <c r="CJ8" s="984"/>
      <c r="CK8" s="984"/>
      <c r="CL8" s="985"/>
      <c r="CM8" s="983">
        <v>137</v>
      </c>
      <c r="CN8" s="984"/>
      <c r="CO8" s="984"/>
      <c r="CP8" s="984"/>
      <c r="CQ8" s="985"/>
      <c r="CR8" s="983">
        <v>25</v>
      </c>
      <c r="CS8" s="984"/>
      <c r="CT8" s="984"/>
      <c r="CU8" s="984"/>
      <c r="CV8" s="985"/>
      <c r="CW8" s="983">
        <v>0</v>
      </c>
      <c r="CX8" s="984"/>
      <c r="CY8" s="984"/>
      <c r="CZ8" s="984"/>
      <c r="DA8" s="985"/>
      <c r="DB8" s="983">
        <v>0</v>
      </c>
      <c r="DC8" s="984"/>
      <c r="DD8" s="984"/>
      <c r="DE8" s="984"/>
      <c r="DF8" s="985"/>
      <c r="DG8" s="983">
        <v>0</v>
      </c>
      <c r="DH8" s="984"/>
      <c r="DI8" s="984"/>
      <c r="DJ8" s="984"/>
      <c r="DK8" s="985"/>
      <c r="DL8" s="983">
        <v>0</v>
      </c>
      <c r="DM8" s="984"/>
      <c r="DN8" s="984"/>
      <c r="DO8" s="984"/>
      <c r="DP8" s="985"/>
      <c r="DQ8" s="983" t="s">
        <v>562</v>
      </c>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559</v>
      </c>
      <c r="BT9" s="1009"/>
      <c r="BU9" s="1009"/>
      <c r="BV9" s="1009"/>
      <c r="BW9" s="1009"/>
      <c r="BX9" s="1009"/>
      <c r="BY9" s="1009"/>
      <c r="BZ9" s="1009"/>
      <c r="CA9" s="1009"/>
      <c r="CB9" s="1009"/>
      <c r="CC9" s="1009"/>
      <c r="CD9" s="1009"/>
      <c r="CE9" s="1009"/>
      <c r="CF9" s="1009"/>
      <c r="CG9" s="1010"/>
      <c r="CH9" s="983">
        <v>9</v>
      </c>
      <c r="CI9" s="984"/>
      <c r="CJ9" s="984"/>
      <c r="CK9" s="984"/>
      <c r="CL9" s="985"/>
      <c r="CM9" s="983">
        <v>1</v>
      </c>
      <c r="CN9" s="984"/>
      <c r="CO9" s="984"/>
      <c r="CP9" s="984"/>
      <c r="CQ9" s="985"/>
      <c r="CR9" s="983">
        <v>10</v>
      </c>
      <c r="CS9" s="984"/>
      <c r="CT9" s="984"/>
      <c r="CU9" s="984"/>
      <c r="CV9" s="985"/>
      <c r="CW9" s="983">
        <v>33</v>
      </c>
      <c r="CX9" s="984"/>
      <c r="CY9" s="984"/>
      <c r="CZ9" s="984"/>
      <c r="DA9" s="985"/>
      <c r="DB9" s="983">
        <v>0</v>
      </c>
      <c r="DC9" s="984"/>
      <c r="DD9" s="984"/>
      <c r="DE9" s="984"/>
      <c r="DF9" s="985"/>
      <c r="DG9" s="983">
        <v>0</v>
      </c>
      <c r="DH9" s="984"/>
      <c r="DI9" s="984"/>
      <c r="DJ9" s="984"/>
      <c r="DK9" s="985"/>
      <c r="DL9" s="983">
        <v>0</v>
      </c>
      <c r="DM9" s="984"/>
      <c r="DN9" s="984"/>
      <c r="DO9" s="984"/>
      <c r="DP9" s="985"/>
      <c r="DQ9" s="983" t="s">
        <v>562</v>
      </c>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560</v>
      </c>
      <c r="BT10" s="1009"/>
      <c r="BU10" s="1009"/>
      <c r="BV10" s="1009"/>
      <c r="BW10" s="1009"/>
      <c r="BX10" s="1009"/>
      <c r="BY10" s="1009"/>
      <c r="BZ10" s="1009"/>
      <c r="CA10" s="1009"/>
      <c r="CB10" s="1009"/>
      <c r="CC10" s="1009"/>
      <c r="CD10" s="1009"/>
      <c r="CE10" s="1009"/>
      <c r="CF10" s="1009"/>
      <c r="CG10" s="1010"/>
      <c r="CH10" s="983">
        <v>26</v>
      </c>
      <c r="CI10" s="984"/>
      <c r="CJ10" s="984"/>
      <c r="CK10" s="984"/>
      <c r="CL10" s="985"/>
      <c r="CM10" s="983">
        <v>105</v>
      </c>
      <c r="CN10" s="984"/>
      <c r="CO10" s="984"/>
      <c r="CP10" s="984"/>
      <c r="CQ10" s="985"/>
      <c r="CR10" s="983">
        <v>20</v>
      </c>
      <c r="CS10" s="984"/>
      <c r="CT10" s="984"/>
      <c r="CU10" s="984"/>
      <c r="CV10" s="985"/>
      <c r="CW10" s="983">
        <v>0</v>
      </c>
      <c r="CX10" s="984"/>
      <c r="CY10" s="984"/>
      <c r="CZ10" s="984"/>
      <c r="DA10" s="985"/>
      <c r="DB10" s="983">
        <v>0</v>
      </c>
      <c r="DC10" s="984"/>
      <c r="DD10" s="984"/>
      <c r="DE10" s="984"/>
      <c r="DF10" s="985"/>
      <c r="DG10" s="983">
        <v>0</v>
      </c>
      <c r="DH10" s="984"/>
      <c r="DI10" s="984"/>
      <c r="DJ10" s="984"/>
      <c r="DK10" s="985"/>
      <c r="DL10" s="983">
        <v>0</v>
      </c>
      <c r="DM10" s="984"/>
      <c r="DN10" s="984"/>
      <c r="DO10" s="984"/>
      <c r="DP10" s="985"/>
      <c r="DQ10" s="983" t="s">
        <v>562</v>
      </c>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367</v>
      </c>
      <c r="B23" s="938" t="s">
        <v>368</v>
      </c>
      <c r="C23" s="939"/>
      <c r="D23" s="939"/>
      <c r="E23" s="939"/>
      <c r="F23" s="939"/>
      <c r="G23" s="939"/>
      <c r="H23" s="939"/>
      <c r="I23" s="939"/>
      <c r="J23" s="939"/>
      <c r="K23" s="939"/>
      <c r="L23" s="939"/>
      <c r="M23" s="939"/>
      <c r="N23" s="939"/>
      <c r="O23" s="939"/>
      <c r="P23" s="940"/>
      <c r="Q23" s="1062">
        <v>41488</v>
      </c>
      <c r="R23" s="1063"/>
      <c r="S23" s="1063"/>
      <c r="T23" s="1063"/>
      <c r="U23" s="1063"/>
      <c r="V23" s="1063">
        <v>39545</v>
      </c>
      <c r="W23" s="1063"/>
      <c r="X23" s="1063"/>
      <c r="Y23" s="1063"/>
      <c r="Z23" s="1063"/>
      <c r="AA23" s="1063">
        <v>1943</v>
      </c>
      <c r="AB23" s="1063"/>
      <c r="AC23" s="1063"/>
      <c r="AD23" s="1063"/>
      <c r="AE23" s="1064"/>
      <c r="AF23" s="1065">
        <v>1008</v>
      </c>
      <c r="AG23" s="1063"/>
      <c r="AH23" s="1063"/>
      <c r="AI23" s="1063"/>
      <c r="AJ23" s="1066"/>
      <c r="AK23" s="1067"/>
      <c r="AL23" s="1068"/>
      <c r="AM23" s="1068"/>
      <c r="AN23" s="1068"/>
      <c r="AO23" s="1068"/>
      <c r="AP23" s="1063">
        <v>30384</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379</v>
      </c>
      <c r="C28" s="1045"/>
      <c r="D28" s="1045"/>
      <c r="E28" s="1045"/>
      <c r="F28" s="1045"/>
      <c r="G28" s="1045"/>
      <c r="H28" s="1045"/>
      <c r="I28" s="1045"/>
      <c r="J28" s="1045"/>
      <c r="K28" s="1045"/>
      <c r="L28" s="1045"/>
      <c r="M28" s="1045"/>
      <c r="N28" s="1045"/>
      <c r="O28" s="1045"/>
      <c r="P28" s="1046"/>
      <c r="Q28" s="1047">
        <v>6732</v>
      </c>
      <c r="R28" s="1048"/>
      <c r="S28" s="1048"/>
      <c r="T28" s="1048"/>
      <c r="U28" s="1048"/>
      <c r="V28" s="1048">
        <v>6443</v>
      </c>
      <c r="W28" s="1048"/>
      <c r="X28" s="1048"/>
      <c r="Y28" s="1048"/>
      <c r="Z28" s="1048"/>
      <c r="AA28" s="1048">
        <v>289</v>
      </c>
      <c r="AB28" s="1048"/>
      <c r="AC28" s="1048"/>
      <c r="AD28" s="1048"/>
      <c r="AE28" s="1049"/>
      <c r="AF28" s="1050">
        <v>289</v>
      </c>
      <c r="AG28" s="1048"/>
      <c r="AH28" s="1048"/>
      <c r="AI28" s="1048"/>
      <c r="AJ28" s="1051"/>
      <c r="AK28" s="1052">
        <v>350</v>
      </c>
      <c r="AL28" s="1040"/>
      <c r="AM28" s="1040"/>
      <c r="AN28" s="1040"/>
      <c r="AO28" s="1040"/>
      <c r="AP28" s="1040" t="s">
        <v>542</v>
      </c>
      <c r="AQ28" s="1040"/>
      <c r="AR28" s="1040"/>
      <c r="AS28" s="1040"/>
      <c r="AT28" s="1040"/>
      <c r="AU28" s="1040" t="s">
        <v>542</v>
      </c>
      <c r="AV28" s="1040"/>
      <c r="AW28" s="1040"/>
      <c r="AX28" s="1040"/>
      <c r="AY28" s="1040"/>
      <c r="AZ28" s="1041" t="s">
        <v>542</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380</v>
      </c>
      <c r="C29" s="1032"/>
      <c r="D29" s="1032"/>
      <c r="E29" s="1032"/>
      <c r="F29" s="1032"/>
      <c r="G29" s="1032"/>
      <c r="H29" s="1032"/>
      <c r="I29" s="1032"/>
      <c r="J29" s="1032"/>
      <c r="K29" s="1032"/>
      <c r="L29" s="1032"/>
      <c r="M29" s="1032"/>
      <c r="N29" s="1032"/>
      <c r="O29" s="1032"/>
      <c r="P29" s="1033"/>
      <c r="Q29" s="1037">
        <v>123</v>
      </c>
      <c r="R29" s="1038"/>
      <c r="S29" s="1038"/>
      <c r="T29" s="1038"/>
      <c r="U29" s="1038"/>
      <c r="V29" s="1038">
        <v>121</v>
      </c>
      <c r="W29" s="1038"/>
      <c r="X29" s="1038"/>
      <c r="Y29" s="1038"/>
      <c r="Z29" s="1038"/>
      <c r="AA29" s="1038">
        <v>2</v>
      </c>
      <c r="AB29" s="1038"/>
      <c r="AC29" s="1038"/>
      <c r="AD29" s="1038"/>
      <c r="AE29" s="1039"/>
      <c r="AF29" s="1013">
        <v>2</v>
      </c>
      <c r="AG29" s="1014"/>
      <c r="AH29" s="1014"/>
      <c r="AI29" s="1014"/>
      <c r="AJ29" s="1015"/>
      <c r="AK29" s="974">
        <v>24</v>
      </c>
      <c r="AL29" s="965"/>
      <c r="AM29" s="965"/>
      <c r="AN29" s="965"/>
      <c r="AO29" s="965"/>
      <c r="AP29" s="965">
        <v>2</v>
      </c>
      <c r="AQ29" s="965"/>
      <c r="AR29" s="965"/>
      <c r="AS29" s="965"/>
      <c r="AT29" s="965"/>
      <c r="AU29" s="965" t="s">
        <v>561</v>
      </c>
      <c r="AV29" s="965"/>
      <c r="AW29" s="965"/>
      <c r="AX29" s="965"/>
      <c r="AY29" s="965"/>
      <c r="AZ29" s="1036" t="s">
        <v>542</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381</v>
      </c>
      <c r="C30" s="1032"/>
      <c r="D30" s="1032"/>
      <c r="E30" s="1032"/>
      <c r="F30" s="1032"/>
      <c r="G30" s="1032"/>
      <c r="H30" s="1032"/>
      <c r="I30" s="1032"/>
      <c r="J30" s="1032"/>
      <c r="K30" s="1032"/>
      <c r="L30" s="1032"/>
      <c r="M30" s="1032"/>
      <c r="N30" s="1032"/>
      <c r="O30" s="1032"/>
      <c r="P30" s="1033"/>
      <c r="Q30" s="1037">
        <v>4861</v>
      </c>
      <c r="R30" s="1038"/>
      <c r="S30" s="1038"/>
      <c r="T30" s="1038"/>
      <c r="U30" s="1038"/>
      <c r="V30" s="1038">
        <v>4711</v>
      </c>
      <c r="W30" s="1038"/>
      <c r="X30" s="1038"/>
      <c r="Y30" s="1038"/>
      <c r="Z30" s="1038"/>
      <c r="AA30" s="1038">
        <v>150</v>
      </c>
      <c r="AB30" s="1038"/>
      <c r="AC30" s="1038"/>
      <c r="AD30" s="1038"/>
      <c r="AE30" s="1039"/>
      <c r="AF30" s="1013">
        <v>150</v>
      </c>
      <c r="AG30" s="1014"/>
      <c r="AH30" s="1014"/>
      <c r="AI30" s="1014"/>
      <c r="AJ30" s="1015"/>
      <c r="AK30" s="974">
        <v>691</v>
      </c>
      <c r="AL30" s="965"/>
      <c r="AM30" s="965"/>
      <c r="AN30" s="965"/>
      <c r="AO30" s="965"/>
      <c r="AP30" s="965" t="s">
        <v>542</v>
      </c>
      <c r="AQ30" s="965"/>
      <c r="AR30" s="965"/>
      <c r="AS30" s="965"/>
      <c r="AT30" s="965"/>
      <c r="AU30" s="965" t="s">
        <v>542</v>
      </c>
      <c r="AV30" s="965"/>
      <c r="AW30" s="965"/>
      <c r="AX30" s="965"/>
      <c r="AY30" s="965"/>
      <c r="AZ30" s="1036" t="s">
        <v>542</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382</v>
      </c>
      <c r="C31" s="1032"/>
      <c r="D31" s="1032"/>
      <c r="E31" s="1032"/>
      <c r="F31" s="1032"/>
      <c r="G31" s="1032"/>
      <c r="H31" s="1032"/>
      <c r="I31" s="1032"/>
      <c r="J31" s="1032"/>
      <c r="K31" s="1032"/>
      <c r="L31" s="1032"/>
      <c r="M31" s="1032"/>
      <c r="N31" s="1032"/>
      <c r="O31" s="1032"/>
      <c r="P31" s="1033"/>
      <c r="Q31" s="1037">
        <v>26</v>
      </c>
      <c r="R31" s="1038"/>
      <c r="S31" s="1038"/>
      <c r="T31" s="1038"/>
      <c r="U31" s="1038"/>
      <c r="V31" s="1038">
        <v>18</v>
      </c>
      <c r="W31" s="1038"/>
      <c r="X31" s="1038"/>
      <c r="Y31" s="1038"/>
      <c r="Z31" s="1038"/>
      <c r="AA31" s="1038">
        <v>8</v>
      </c>
      <c r="AB31" s="1038"/>
      <c r="AC31" s="1038"/>
      <c r="AD31" s="1038"/>
      <c r="AE31" s="1039"/>
      <c r="AF31" s="1013">
        <v>8</v>
      </c>
      <c r="AG31" s="1014"/>
      <c r="AH31" s="1014"/>
      <c r="AI31" s="1014"/>
      <c r="AJ31" s="1015"/>
      <c r="AK31" s="974" t="s">
        <v>542</v>
      </c>
      <c r="AL31" s="965"/>
      <c r="AM31" s="965"/>
      <c r="AN31" s="965"/>
      <c r="AO31" s="965"/>
      <c r="AP31" s="965" t="s">
        <v>542</v>
      </c>
      <c r="AQ31" s="965"/>
      <c r="AR31" s="965"/>
      <c r="AS31" s="965"/>
      <c r="AT31" s="965"/>
      <c r="AU31" s="965" t="s">
        <v>542</v>
      </c>
      <c r="AV31" s="965"/>
      <c r="AW31" s="965"/>
      <c r="AX31" s="965"/>
      <c r="AY31" s="965"/>
      <c r="AZ31" s="1036" t="s">
        <v>542</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383</v>
      </c>
      <c r="C32" s="1032"/>
      <c r="D32" s="1032"/>
      <c r="E32" s="1032"/>
      <c r="F32" s="1032"/>
      <c r="G32" s="1032"/>
      <c r="H32" s="1032"/>
      <c r="I32" s="1032"/>
      <c r="J32" s="1032"/>
      <c r="K32" s="1032"/>
      <c r="L32" s="1032"/>
      <c r="M32" s="1032"/>
      <c r="N32" s="1032"/>
      <c r="O32" s="1032"/>
      <c r="P32" s="1033"/>
      <c r="Q32" s="1037">
        <v>523</v>
      </c>
      <c r="R32" s="1038"/>
      <c r="S32" s="1038"/>
      <c r="T32" s="1038"/>
      <c r="U32" s="1038"/>
      <c r="V32" s="1038">
        <v>521</v>
      </c>
      <c r="W32" s="1038"/>
      <c r="X32" s="1038"/>
      <c r="Y32" s="1038"/>
      <c r="Z32" s="1038"/>
      <c r="AA32" s="1038">
        <v>2</v>
      </c>
      <c r="AB32" s="1038"/>
      <c r="AC32" s="1038"/>
      <c r="AD32" s="1038"/>
      <c r="AE32" s="1039"/>
      <c r="AF32" s="1013">
        <v>2</v>
      </c>
      <c r="AG32" s="1014"/>
      <c r="AH32" s="1014"/>
      <c r="AI32" s="1014"/>
      <c r="AJ32" s="1015"/>
      <c r="AK32" s="974">
        <v>156</v>
      </c>
      <c r="AL32" s="965"/>
      <c r="AM32" s="965"/>
      <c r="AN32" s="965"/>
      <c r="AO32" s="965"/>
      <c r="AP32" s="965" t="s">
        <v>542</v>
      </c>
      <c r="AQ32" s="965"/>
      <c r="AR32" s="965"/>
      <c r="AS32" s="965"/>
      <c r="AT32" s="965"/>
      <c r="AU32" s="965" t="s">
        <v>542</v>
      </c>
      <c r="AV32" s="965"/>
      <c r="AW32" s="965"/>
      <c r="AX32" s="965"/>
      <c r="AY32" s="965"/>
      <c r="AZ32" s="1036" t="s">
        <v>542</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384</v>
      </c>
      <c r="C33" s="1032"/>
      <c r="D33" s="1032"/>
      <c r="E33" s="1032"/>
      <c r="F33" s="1032"/>
      <c r="G33" s="1032"/>
      <c r="H33" s="1032"/>
      <c r="I33" s="1032"/>
      <c r="J33" s="1032"/>
      <c r="K33" s="1032"/>
      <c r="L33" s="1032"/>
      <c r="M33" s="1032"/>
      <c r="N33" s="1032"/>
      <c r="O33" s="1032"/>
      <c r="P33" s="1033"/>
      <c r="Q33" s="1037">
        <v>900</v>
      </c>
      <c r="R33" s="1038"/>
      <c r="S33" s="1038"/>
      <c r="T33" s="1038"/>
      <c r="U33" s="1038"/>
      <c r="V33" s="1038">
        <v>819</v>
      </c>
      <c r="W33" s="1038"/>
      <c r="X33" s="1038"/>
      <c r="Y33" s="1038"/>
      <c r="Z33" s="1038"/>
      <c r="AA33" s="1038">
        <v>81</v>
      </c>
      <c r="AB33" s="1038"/>
      <c r="AC33" s="1038"/>
      <c r="AD33" s="1038"/>
      <c r="AE33" s="1039"/>
      <c r="AF33" s="1013">
        <v>1826</v>
      </c>
      <c r="AG33" s="1014"/>
      <c r="AH33" s="1014"/>
      <c r="AI33" s="1014"/>
      <c r="AJ33" s="1015"/>
      <c r="AK33" s="974">
        <v>78</v>
      </c>
      <c r="AL33" s="965"/>
      <c r="AM33" s="965"/>
      <c r="AN33" s="965"/>
      <c r="AO33" s="965"/>
      <c r="AP33" s="965">
        <v>6068</v>
      </c>
      <c r="AQ33" s="965"/>
      <c r="AR33" s="965"/>
      <c r="AS33" s="965"/>
      <c r="AT33" s="965"/>
      <c r="AU33" s="965">
        <v>601</v>
      </c>
      <c r="AV33" s="965"/>
      <c r="AW33" s="965"/>
      <c r="AX33" s="965"/>
      <c r="AY33" s="965"/>
      <c r="AZ33" s="1036" t="s">
        <v>561</v>
      </c>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386</v>
      </c>
      <c r="C34" s="1032"/>
      <c r="D34" s="1032"/>
      <c r="E34" s="1032"/>
      <c r="F34" s="1032"/>
      <c r="G34" s="1032"/>
      <c r="H34" s="1032"/>
      <c r="I34" s="1032"/>
      <c r="J34" s="1032"/>
      <c r="K34" s="1032"/>
      <c r="L34" s="1032"/>
      <c r="M34" s="1032"/>
      <c r="N34" s="1032"/>
      <c r="O34" s="1032"/>
      <c r="P34" s="1033"/>
      <c r="Q34" s="1037">
        <v>618</v>
      </c>
      <c r="R34" s="1038"/>
      <c r="S34" s="1038"/>
      <c r="T34" s="1038"/>
      <c r="U34" s="1038"/>
      <c r="V34" s="1038">
        <v>618</v>
      </c>
      <c r="W34" s="1038"/>
      <c r="X34" s="1038"/>
      <c r="Y34" s="1038"/>
      <c r="Z34" s="1038"/>
      <c r="AA34" s="1038">
        <v>0</v>
      </c>
      <c r="AB34" s="1038"/>
      <c r="AC34" s="1038"/>
      <c r="AD34" s="1038"/>
      <c r="AE34" s="1039"/>
      <c r="AF34" s="1013">
        <v>1255</v>
      </c>
      <c r="AG34" s="1014"/>
      <c r="AH34" s="1014"/>
      <c r="AI34" s="1014"/>
      <c r="AJ34" s="1015"/>
      <c r="AK34" s="974">
        <v>437</v>
      </c>
      <c r="AL34" s="965"/>
      <c r="AM34" s="965"/>
      <c r="AN34" s="965"/>
      <c r="AO34" s="965"/>
      <c r="AP34" s="965">
        <v>5024</v>
      </c>
      <c r="AQ34" s="965"/>
      <c r="AR34" s="965"/>
      <c r="AS34" s="965"/>
      <c r="AT34" s="965"/>
      <c r="AU34" s="965">
        <v>5024</v>
      </c>
      <c r="AV34" s="965"/>
      <c r="AW34" s="965"/>
      <c r="AX34" s="965"/>
      <c r="AY34" s="965"/>
      <c r="AZ34" s="1036" t="s">
        <v>561</v>
      </c>
      <c r="BA34" s="1036"/>
      <c r="BB34" s="1036"/>
      <c r="BC34" s="1036"/>
      <c r="BD34" s="1036"/>
      <c r="BE34" s="1026" t="s">
        <v>385</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387</v>
      </c>
      <c r="C35" s="1032"/>
      <c r="D35" s="1032"/>
      <c r="E35" s="1032"/>
      <c r="F35" s="1032"/>
      <c r="G35" s="1032"/>
      <c r="H35" s="1032"/>
      <c r="I35" s="1032"/>
      <c r="J35" s="1032"/>
      <c r="K35" s="1032"/>
      <c r="L35" s="1032"/>
      <c r="M35" s="1032"/>
      <c r="N35" s="1032"/>
      <c r="O35" s="1032"/>
      <c r="P35" s="1033"/>
      <c r="Q35" s="1037">
        <v>0</v>
      </c>
      <c r="R35" s="1038"/>
      <c r="S35" s="1038"/>
      <c r="T35" s="1038"/>
      <c r="U35" s="1038"/>
      <c r="V35" s="1038">
        <v>0</v>
      </c>
      <c r="W35" s="1038"/>
      <c r="X35" s="1038"/>
      <c r="Y35" s="1038"/>
      <c r="Z35" s="1038"/>
      <c r="AA35" s="1038">
        <v>0</v>
      </c>
      <c r="AB35" s="1038"/>
      <c r="AC35" s="1038"/>
      <c r="AD35" s="1038"/>
      <c r="AE35" s="1039"/>
      <c r="AF35" s="1013">
        <v>3</v>
      </c>
      <c r="AG35" s="1014"/>
      <c r="AH35" s="1014"/>
      <c r="AI35" s="1014"/>
      <c r="AJ35" s="1015"/>
      <c r="AK35" s="974" t="s">
        <v>561</v>
      </c>
      <c r="AL35" s="965"/>
      <c r="AM35" s="965"/>
      <c r="AN35" s="965"/>
      <c r="AO35" s="965"/>
      <c r="AP35" s="965" t="s">
        <v>561</v>
      </c>
      <c r="AQ35" s="965"/>
      <c r="AR35" s="965"/>
      <c r="AS35" s="965"/>
      <c r="AT35" s="965"/>
      <c r="AU35" s="965" t="s">
        <v>561</v>
      </c>
      <c r="AV35" s="965"/>
      <c r="AW35" s="965"/>
      <c r="AX35" s="965"/>
      <c r="AY35" s="965"/>
      <c r="AZ35" s="1036" t="s">
        <v>561</v>
      </c>
      <c r="BA35" s="1036"/>
      <c r="BB35" s="1036"/>
      <c r="BC35" s="1036"/>
      <c r="BD35" s="1036"/>
      <c r="BE35" s="1026" t="s">
        <v>385</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t="s">
        <v>388</v>
      </c>
      <c r="C36" s="1032"/>
      <c r="D36" s="1032"/>
      <c r="E36" s="1032"/>
      <c r="F36" s="1032"/>
      <c r="G36" s="1032"/>
      <c r="H36" s="1032"/>
      <c r="I36" s="1032"/>
      <c r="J36" s="1032"/>
      <c r="K36" s="1032"/>
      <c r="L36" s="1032"/>
      <c r="M36" s="1032"/>
      <c r="N36" s="1032"/>
      <c r="O36" s="1032"/>
      <c r="P36" s="1033"/>
      <c r="Q36" s="1037">
        <v>0</v>
      </c>
      <c r="R36" s="1038"/>
      <c r="S36" s="1038"/>
      <c r="T36" s="1038"/>
      <c r="U36" s="1038"/>
      <c r="V36" s="1038">
        <v>0</v>
      </c>
      <c r="W36" s="1038"/>
      <c r="X36" s="1038"/>
      <c r="Y36" s="1038"/>
      <c r="Z36" s="1038"/>
      <c r="AA36" s="1038">
        <v>0</v>
      </c>
      <c r="AB36" s="1038"/>
      <c r="AC36" s="1038"/>
      <c r="AD36" s="1038"/>
      <c r="AE36" s="1039"/>
      <c r="AF36" s="1013">
        <v>1</v>
      </c>
      <c r="AG36" s="1014"/>
      <c r="AH36" s="1014"/>
      <c r="AI36" s="1014"/>
      <c r="AJ36" s="1015"/>
      <c r="AK36" s="974" t="s">
        <v>561</v>
      </c>
      <c r="AL36" s="965"/>
      <c r="AM36" s="965"/>
      <c r="AN36" s="965"/>
      <c r="AO36" s="965"/>
      <c r="AP36" s="965" t="s">
        <v>561</v>
      </c>
      <c r="AQ36" s="965"/>
      <c r="AR36" s="965"/>
      <c r="AS36" s="965"/>
      <c r="AT36" s="965"/>
      <c r="AU36" s="965" t="s">
        <v>562</v>
      </c>
      <c r="AV36" s="965"/>
      <c r="AW36" s="965"/>
      <c r="AX36" s="965"/>
      <c r="AY36" s="965"/>
      <c r="AZ36" s="1036" t="s">
        <v>561</v>
      </c>
      <c r="BA36" s="1036"/>
      <c r="BB36" s="1036"/>
      <c r="BC36" s="1036"/>
      <c r="BD36" s="1036"/>
      <c r="BE36" s="1026" t="s">
        <v>385</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t="s">
        <v>389</v>
      </c>
      <c r="C37" s="1032"/>
      <c r="D37" s="1032"/>
      <c r="E37" s="1032"/>
      <c r="F37" s="1032"/>
      <c r="G37" s="1032"/>
      <c r="H37" s="1032"/>
      <c r="I37" s="1032"/>
      <c r="J37" s="1032"/>
      <c r="K37" s="1032"/>
      <c r="L37" s="1032"/>
      <c r="M37" s="1032"/>
      <c r="N37" s="1032"/>
      <c r="O37" s="1032"/>
      <c r="P37" s="1033"/>
      <c r="Q37" s="1037">
        <v>25</v>
      </c>
      <c r="R37" s="1038"/>
      <c r="S37" s="1038"/>
      <c r="T37" s="1038"/>
      <c r="U37" s="1038"/>
      <c r="V37" s="1038">
        <v>24</v>
      </c>
      <c r="W37" s="1038"/>
      <c r="X37" s="1038"/>
      <c r="Y37" s="1038"/>
      <c r="Z37" s="1038"/>
      <c r="AA37" s="1038">
        <v>1</v>
      </c>
      <c r="AB37" s="1038"/>
      <c r="AC37" s="1038"/>
      <c r="AD37" s="1038"/>
      <c r="AE37" s="1039"/>
      <c r="AF37" s="1013">
        <v>1</v>
      </c>
      <c r="AG37" s="1014"/>
      <c r="AH37" s="1014"/>
      <c r="AI37" s="1014"/>
      <c r="AJ37" s="1015"/>
      <c r="AK37" s="974">
        <v>10</v>
      </c>
      <c r="AL37" s="965"/>
      <c r="AM37" s="965"/>
      <c r="AN37" s="965"/>
      <c r="AO37" s="965"/>
      <c r="AP37" s="965">
        <v>199</v>
      </c>
      <c r="AQ37" s="965"/>
      <c r="AR37" s="965"/>
      <c r="AS37" s="965"/>
      <c r="AT37" s="965"/>
      <c r="AU37" s="965">
        <v>99</v>
      </c>
      <c r="AV37" s="965"/>
      <c r="AW37" s="965"/>
      <c r="AX37" s="965"/>
      <c r="AY37" s="965"/>
      <c r="AZ37" s="1036" t="s">
        <v>543</v>
      </c>
      <c r="BA37" s="1036"/>
      <c r="BB37" s="1036"/>
      <c r="BC37" s="1036"/>
      <c r="BD37" s="1036"/>
      <c r="BE37" s="1026" t="s">
        <v>390</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t="s">
        <v>391</v>
      </c>
      <c r="C38" s="1032"/>
      <c r="D38" s="1032"/>
      <c r="E38" s="1032"/>
      <c r="F38" s="1032"/>
      <c r="G38" s="1032"/>
      <c r="H38" s="1032"/>
      <c r="I38" s="1032"/>
      <c r="J38" s="1032"/>
      <c r="K38" s="1032"/>
      <c r="L38" s="1032"/>
      <c r="M38" s="1032"/>
      <c r="N38" s="1032"/>
      <c r="O38" s="1032"/>
      <c r="P38" s="1033"/>
      <c r="Q38" s="1037">
        <v>115</v>
      </c>
      <c r="R38" s="1038"/>
      <c r="S38" s="1038"/>
      <c r="T38" s="1038"/>
      <c r="U38" s="1038"/>
      <c r="V38" s="1038">
        <v>115</v>
      </c>
      <c r="W38" s="1038"/>
      <c r="X38" s="1038"/>
      <c r="Y38" s="1038"/>
      <c r="Z38" s="1038"/>
      <c r="AA38" s="1038">
        <v>0</v>
      </c>
      <c r="AB38" s="1038"/>
      <c r="AC38" s="1038"/>
      <c r="AD38" s="1038"/>
      <c r="AE38" s="1039"/>
      <c r="AF38" s="1013">
        <v>0</v>
      </c>
      <c r="AG38" s="1014"/>
      <c r="AH38" s="1014"/>
      <c r="AI38" s="1014"/>
      <c r="AJ38" s="1015"/>
      <c r="AK38" s="974">
        <v>53</v>
      </c>
      <c r="AL38" s="965"/>
      <c r="AM38" s="965"/>
      <c r="AN38" s="965"/>
      <c r="AO38" s="965"/>
      <c r="AP38" s="965">
        <v>779</v>
      </c>
      <c r="AQ38" s="965"/>
      <c r="AR38" s="965"/>
      <c r="AS38" s="965"/>
      <c r="AT38" s="965"/>
      <c r="AU38" s="965">
        <v>559</v>
      </c>
      <c r="AV38" s="965"/>
      <c r="AW38" s="965"/>
      <c r="AX38" s="965"/>
      <c r="AY38" s="965"/>
      <c r="AZ38" s="1036" t="s">
        <v>543</v>
      </c>
      <c r="BA38" s="1036"/>
      <c r="BB38" s="1036"/>
      <c r="BC38" s="1036"/>
      <c r="BD38" s="1036"/>
      <c r="BE38" s="1026" t="s">
        <v>390</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t="s">
        <v>392</v>
      </c>
      <c r="C39" s="1032"/>
      <c r="D39" s="1032"/>
      <c r="E39" s="1032"/>
      <c r="F39" s="1032"/>
      <c r="G39" s="1032"/>
      <c r="H39" s="1032"/>
      <c r="I39" s="1032"/>
      <c r="J39" s="1032"/>
      <c r="K39" s="1032"/>
      <c r="L39" s="1032"/>
      <c r="M39" s="1032"/>
      <c r="N39" s="1032"/>
      <c r="O39" s="1032"/>
      <c r="P39" s="1033"/>
      <c r="Q39" s="1037">
        <v>309</v>
      </c>
      <c r="R39" s="1038"/>
      <c r="S39" s="1038"/>
      <c r="T39" s="1038"/>
      <c r="U39" s="1038"/>
      <c r="V39" s="1038">
        <v>309</v>
      </c>
      <c r="W39" s="1038"/>
      <c r="X39" s="1038"/>
      <c r="Y39" s="1038"/>
      <c r="Z39" s="1038"/>
      <c r="AA39" s="1038">
        <v>0</v>
      </c>
      <c r="AB39" s="1038"/>
      <c r="AC39" s="1038"/>
      <c r="AD39" s="1038"/>
      <c r="AE39" s="1039"/>
      <c r="AF39" s="1013">
        <v>0</v>
      </c>
      <c r="AG39" s="1014"/>
      <c r="AH39" s="1014"/>
      <c r="AI39" s="1014"/>
      <c r="AJ39" s="1015"/>
      <c r="AK39" s="974">
        <v>145</v>
      </c>
      <c r="AL39" s="965"/>
      <c r="AM39" s="965"/>
      <c r="AN39" s="965"/>
      <c r="AO39" s="965"/>
      <c r="AP39" s="965">
        <v>1169</v>
      </c>
      <c r="AQ39" s="965"/>
      <c r="AR39" s="965"/>
      <c r="AS39" s="965"/>
      <c r="AT39" s="965"/>
      <c r="AU39" s="965">
        <v>1058</v>
      </c>
      <c r="AV39" s="965"/>
      <c r="AW39" s="965"/>
      <c r="AX39" s="965"/>
      <c r="AY39" s="965"/>
      <c r="AZ39" s="1036" t="s">
        <v>543</v>
      </c>
      <c r="BA39" s="1036"/>
      <c r="BB39" s="1036"/>
      <c r="BC39" s="1036"/>
      <c r="BD39" s="1036"/>
      <c r="BE39" s="1026" t="s">
        <v>390</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t="s">
        <v>393</v>
      </c>
      <c r="C40" s="1032"/>
      <c r="D40" s="1032"/>
      <c r="E40" s="1032"/>
      <c r="F40" s="1032"/>
      <c r="G40" s="1032"/>
      <c r="H40" s="1032"/>
      <c r="I40" s="1032"/>
      <c r="J40" s="1032"/>
      <c r="K40" s="1032"/>
      <c r="L40" s="1032"/>
      <c r="M40" s="1032"/>
      <c r="N40" s="1032"/>
      <c r="O40" s="1032"/>
      <c r="P40" s="1033"/>
      <c r="Q40" s="1037">
        <v>226</v>
      </c>
      <c r="R40" s="1038"/>
      <c r="S40" s="1038"/>
      <c r="T40" s="1038"/>
      <c r="U40" s="1038"/>
      <c r="V40" s="1038">
        <v>226</v>
      </c>
      <c r="W40" s="1038"/>
      <c r="X40" s="1038"/>
      <c r="Y40" s="1038"/>
      <c r="Z40" s="1038"/>
      <c r="AA40" s="1038" t="s">
        <v>561</v>
      </c>
      <c r="AB40" s="1038"/>
      <c r="AC40" s="1038"/>
      <c r="AD40" s="1038"/>
      <c r="AE40" s="1039"/>
      <c r="AF40" s="1013" t="s">
        <v>112</v>
      </c>
      <c r="AG40" s="1014"/>
      <c r="AH40" s="1014"/>
      <c r="AI40" s="1014"/>
      <c r="AJ40" s="1015"/>
      <c r="AK40" s="974">
        <v>157</v>
      </c>
      <c r="AL40" s="965"/>
      <c r="AM40" s="965"/>
      <c r="AN40" s="965"/>
      <c r="AO40" s="965"/>
      <c r="AP40" s="965">
        <v>1881</v>
      </c>
      <c r="AQ40" s="965"/>
      <c r="AR40" s="965"/>
      <c r="AS40" s="965"/>
      <c r="AT40" s="965"/>
      <c r="AU40" s="965">
        <v>1852</v>
      </c>
      <c r="AV40" s="965"/>
      <c r="AW40" s="965"/>
      <c r="AX40" s="965"/>
      <c r="AY40" s="965"/>
      <c r="AZ40" s="1036" t="s">
        <v>543</v>
      </c>
      <c r="BA40" s="1036"/>
      <c r="BB40" s="1036"/>
      <c r="BC40" s="1036"/>
      <c r="BD40" s="1036"/>
      <c r="BE40" s="1026" t="s">
        <v>390</v>
      </c>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t="s">
        <v>394</v>
      </c>
      <c r="C41" s="1032"/>
      <c r="D41" s="1032"/>
      <c r="E41" s="1032"/>
      <c r="F41" s="1032"/>
      <c r="G41" s="1032"/>
      <c r="H41" s="1032"/>
      <c r="I41" s="1032"/>
      <c r="J41" s="1032"/>
      <c r="K41" s="1032"/>
      <c r="L41" s="1032"/>
      <c r="M41" s="1032"/>
      <c r="N41" s="1032"/>
      <c r="O41" s="1032"/>
      <c r="P41" s="1033"/>
      <c r="Q41" s="1037">
        <v>66</v>
      </c>
      <c r="R41" s="1038"/>
      <c r="S41" s="1038"/>
      <c r="T41" s="1038"/>
      <c r="U41" s="1038"/>
      <c r="V41" s="1038">
        <v>66</v>
      </c>
      <c r="W41" s="1038"/>
      <c r="X41" s="1038"/>
      <c r="Y41" s="1038"/>
      <c r="Z41" s="1038"/>
      <c r="AA41" s="1038">
        <v>0</v>
      </c>
      <c r="AB41" s="1038"/>
      <c r="AC41" s="1038"/>
      <c r="AD41" s="1038"/>
      <c r="AE41" s="1039"/>
      <c r="AF41" s="1013">
        <v>0</v>
      </c>
      <c r="AG41" s="1014"/>
      <c r="AH41" s="1014"/>
      <c r="AI41" s="1014"/>
      <c r="AJ41" s="1015"/>
      <c r="AK41" s="974">
        <v>51</v>
      </c>
      <c r="AL41" s="965"/>
      <c r="AM41" s="965"/>
      <c r="AN41" s="965"/>
      <c r="AO41" s="965"/>
      <c r="AP41" s="965">
        <v>562</v>
      </c>
      <c r="AQ41" s="965"/>
      <c r="AR41" s="965"/>
      <c r="AS41" s="965"/>
      <c r="AT41" s="965"/>
      <c r="AU41" s="965">
        <v>562</v>
      </c>
      <c r="AV41" s="965"/>
      <c r="AW41" s="965"/>
      <c r="AX41" s="965"/>
      <c r="AY41" s="965"/>
      <c r="AZ41" s="1036" t="s">
        <v>543</v>
      </c>
      <c r="BA41" s="1036"/>
      <c r="BB41" s="1036"/>
      <c r="BC41" s="1036"/>
      <c r="BD41" s="1036"/>
      <c r="BE41" s="1026" t="s">
        <v>390</v>
      </c>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t="s">
        <v>395</v>
      </c>
      <c r="C42" s="1032"/>
      <c r="D42" s="1032"/>
      <c r="E42" s="1032"/>
      <c r="F42" s="1032"/>
      <c r="G42" s="1032"/>
      <c r="H42" s="1032"/>
      <c r="I42" s="1032"/>
      <c r="J42" s="1032"/>
      <c r="K42" s="1032"/>
      <c r="L42" s="1032"/>
      <c r="M42" s="1032"/>
      <c r="N42" s="1032"/>
      <c r="O42" s="1032"/>
      <c r="P42" s="1033"/>
      <c r="Q42" s="1037">
        <v>8</v>
      </c>
      <c r="R42" s="1038"/>
      <c r="S42" s="1038"/>
      <c r="T42" s="1038"/>
      <c r="U42" s="1038"/>
      <c r="V42" s="1038">
        <v>8</v>
      </c>
      <c r="W42" s="1038"/>
      <c r="X42" s="1038"/>
      <c r="Y42" s="1038"/>
      <c r="Z42" s="1038"/>
      <c r="AA42" s="1038">
        <v>1</v>
      </c>
      <c r="AB42" s="1038"/>
      <c r="AC42" s="1038"/>
      <c r="AD42" s="1038"/>
      <c r="AE42" s="1039"/>
      <c r="AF42" s="1013">
        <v>1</v>
      </c>
      <c r="AG42" s="1014"/>
      <c r="AH42" s="1014"/>
      <c r="AI42" s="1014"/>
      <c r="AJ42" s="1015"/>
      <c r="AK42" s="974" t="s">
        <v>543</v>
      </c>
      <c r="AL42" s="965"/>
      <c r="AM42" s="965"/>
      <c r="AN42" s="965"/>
      <c r="AO42" s="965"/>
      <c r="AP42" s="965" t="s">
        <v>543</v>
      </c>
      <c r="AQ42" s="965"/>
      <c r="AR42" s="965"/>
      <c r="AS42" s="965"/>
      <c r="AT42" s="965"/>
      <c r="AU42" s="965" t="s">
        <v>561</v>
      </c>
      <c r="AV42" s="965"/>
      <c r="AW42" s="965"/>
      <c r="AX42" s="965"/>
      <c r="AY42" s="965"/>
      <c r="AZ42" s="1036" t="s">
        <v>543</v>
      </c>
      <c r="BA42" s="1036"/>
      <c r="BB42" s="1036"/>
      <c r="BC42" s="1036"/>
      <c r="BD42" s="1036"/>
      <c r="BE42" s="1026" t="s">
        <v>390</v>
      </c>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t="s">
        <v>396</v>
      </c>
      <c r="C43" s="1032"/>
      <c r="D43" s="1032"/>
      <c r="E43" s="1032"/>
      <c r="F43" s="1032"/>
      <c r="G43" s="1032"/>
      <c r="H43" s="1032"/>
      <c r="I43" s="1032"/>
      <c r="J43" s="1032"/>
      <c r="K43" s="1032"/>
      <c r="L43" s="1032"/>
      <c r="M43" s="1032"/>
      <c r="N43" s="1032"/>
      <c r="O43" s="1032"/>
      <c r="P43" s="1033"/>
      <c r="Q43" s="1037">
        <v>83</v>
      </c>
      <c r="R43" s="1038"/>
      <c r="S43" s="1038"/>
      <c r="T43" s="1038"/>
      <c r="U43" s="1038"/>
      <c r="V43" s="1038">
        <v>83</v>
      </c>
      <c r="W43" s="1038"/>
      <c r="X43" s="1038"/>
      <c r="Y43" s="1038"/>
      <c r="Z43" s="1038"/>
      <c r="AA43" s="1038" t="s">
        <v>561</v>
      </c>
      <c r="AB43" s="1038"/>
      <c r="AC43" s="1038"/>
      <c r="AD43" s="1038"/>
      <c r="AE43" s="1039"/>
      <c r="AF43" s="1013">
        <v>362</v>
      </c>
      <c r="AG43" s="1014"/>
      <c r="AH43" s="1014"/>
      <c r="AI43" s="1014"/>
      <c r="AJ43" s="1015"/>
      <c r="AK43" s="974">
        <v>83</v>
      </c>
      <c r="AL43" s="965"/>
      <c r="AM43" s="965"/>
      <c r="AN43" s="965"/>
      <c r="AO43" s="965"/>
      <c r="AP43" s="965" t="s">
        <v>543</v>
      </c>
      <c r="AQ43" s="965"/>
      <c r="AR43" s="965"/>
      <c r="AS43" s="965"/>
      <c r="AT43" s="965"/>
      <c r="AU43" s="965" t="s">
        <v>561</v>
      </c>
      <c r="AV43" s="965"/>
      <c r="AW43" s="965"/>
      <c r="AX43" s="965"/>
      <c r="AY43" s="965"/>
      <c r="AZ43" s="1036" t="s">
        <v>543</v>
      </c>
      <c r="BA43" s="1036"/>
      <c r="BB43" s="1036"/>
      <c r="BC43" s="1036"/>
      <c r="BD43" s="1036"/>
      <c r="BE43" s="1026" t="s">
        <v>390</v>
      </c>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t="s">
        <v>397</v>
      </c>
      <c r="C44" s="1032"/>
      <c r="D44" s="1032"/>
      <c r="E44" s="1032"/>
      <c r="F44" s="1032"/>
      <c r="G44" s="1032"/>
      <c r="H44" s="1032"/>
      <c r="I44" s="1032"/>
      <c r="J44" s="1032"/>
      <c r="K44" s="1032"/>
      <c r="L44" s="1032"/>
      <c r="M44" s="1032"/>
      <c r="N44" s="1032"/>
      <c r="O44" s="1032"/>
      <c r="P44" s="1033"/>
      <c r="Q44" s="1037">
        <v>29</v>
      </c>
      <c r="R44" s="1038"/>
      <c r="S44" s="1038"/>
      <c r="T44" s="1038"/>
      <c r="U44" s="1038"/>
      <c r="V44" s="1038">
        <v>29</v>
      </c>
      <c r="W44" s="1038"/>
      <c r="X44" s="1038"/>
      <c r="Y44" s="1038"/>
      <c r="Z44" s="1038"/>
      <c r="AA44" s="1038" t="s">
        <v>562</v>
      </c>
      <c r="AB44" s="1038"/>
      <c r="AC44" s="1038"/>
      <c r="AD44" s="1038"/>
      <c r="AE44" s="1039"/>
      <c r="AF44" s="1013">
        <v>58</v>
      </c>
      <c r="AG44" s="1014"/>
      <c r="AH44" s="1014"/>
      <c r="AI44" s="1014"/>
      <c r="AJ44" s="1015"/>
      <c r="AK44" s="974" t="s">
        <v>543</v>
      </c>
      <c r="AL44" s="965"/>
      <c r="AM44" s="965"/>
      <c r="AN44" s="965"/>
      <c r="AO44" s="965"/>
      <c r="AP44" s="965" t="s">
        <v>543</v>
      </c>
      <c r="AQ44" s="965"/>
      <c r="AR44" s="965"/>
      <c r="AS44" s="965"/>
      <c r="AT44" s="965"/>
      <c r="AU44" s="965" t="s">
        <v>561</v>
      </c>
      <c r="AV44" s="965"/>
      <c r="AW44" s="965"/>
      <c r="AX44" s="965"/>
      <c r="AY44" s="965"/>
      <c r="AZ44" s="1036" t="s">
        <v>543</v>
      </c>
      <c r="BA44" s="1036"/>
      <c r="BB44" s="1036"/>
      <c r="BC44" s="1036"/>
      <c r="BD44" s="1036"/>
      <c r="BE44" s="1026" t="s">
        <v>390</v>
      </c>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367</v>
      </c>
      <c r="B63" s="938" t="s">
        <v>399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3956</v>
      </c>
      <c r="AG63" s="953"/>
      <c r="AH63" s="953"/>
      <c r="AI63" s="953"/>
      <c r="AJ63" s="1024"/>
      <c r="AK63" s="1025"/>
      <c r="AL63" s="957"/>
      <c r="AM63" s="957"/>
      <c r="AN63" s="957"/>
      <c r="AO63" s="957"/>
      <c r="AP63" s="953">
        <v>15684</v>
      </c>
      <c r="AQ63" s="953"/>
      <c r="AR63" s="953"/>
      <c r="AS63" s="953"/>
      <c r="AT63" s="953"/>
      <c r="AU63" s="953">
        <v>9755</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401</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402</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544</v>
      </c>
      <c r="C68" s="980"/>
      <c r="D68" s="980"/>
      <c r="E68" s="980"/>
      <c r="F68" s="980"/>
      <c r="G68" s="980"/>
      <c r="H68" s="980"/>
      <c r="I68" s="980"/>
      <c r="J68" s="980"/>
      <c r="K68" s="980"/>
      <c r="L68" s="980"/>
      <c r="M68" s="980"/>
      <c r="N68" s="980"/>
      <c r="O68" s="980"/>
      <c r="P68" s="981"/>
      <c r="Q68" s="982">
        <v>4021</v>
      </c>
      <c r="R68" s="976"/>
      <c r="S68" s="976"/>
      <c r="T68" s="976"/>
      <c r="U68" s="976"/>
      <c r="V68" s="976">
        <v>3841</v>
      </c>
      <c r="W68" s="976"/>
      <c r="X68" s="976"/>
      <c r="Y68" s="976"/>
      <c r="Z68" s="976"/>
      <c r="AA68" s="976">
        <v>180</v>
      </c>
      <c r="AB68" s="976"/>
      <c r="AC68" s="976"/>
      <c r="AD68" s="976"/>
      <c r="AE68" s="976"/>
      <c r="AF68" s="976">
        <v>180</v>
      </c>
      <c r="AG68" s="976"/>
      <c r="AH68" s="976"/>
      <c r="AI68" s="976"/>
      <c r="AJ68" s="976"/>
      <c r="AK68" s="976">
        <v>115</v>
      </c>
      <c r="AL68" s="976"/>
      <c r="AM68" s="976"/>
      <c r="AN68" s="976"/>
      <c r="AO68" s="976"/>
      <c r="AP68" s="976">
        <v>3304</v>
      </c>
      <c r="AQ68" s="976"/>
      <c r="AR68" s="976"/>
      <c r="AS68" s="976"/>
      <c r="AT68" s="976"/>
      <c r="AU68" s="976">
        <v>2697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545</v>
      </c>
      <c r="C69" s="969"/>
      <c r="D69" s="969"/>
      <c r="E69" s="969"/>
      <c r="F69" s="969"/>
      <c r="G69" s="969"/>
      <c r="H69" s="969"/>
      <c r="I69" s="969"/>
      <c r="J69" s="969"/>
      <c r="K69" s="969"/>
      <c r="L69" s="969"/>
      <c r="M69" s="969"/>
      <c r="N69" s="969"/>
      <c r="O69" s="969"/>
      <c r="P69" s="970"/>
      <c r="Q69" s="971">
        <v>5</v>
      </c>
      <c r="R69" s="965"/>
      <c r="S69" s="965"/>
      <c r="T69" s="965"/>
      <c r="U69" s="965"/>
      <c r="V69" s="965">
        <v>5</v>
      </c>
      <c r="W69" s="965"/>
      <c r="X69" s="965"/>
      <c r="Y69" s="965"/>
      <c r="Z69" s="965"/>
      <c r="AA69" s="965">
        <v>0</v>
      </c>
      <c r="AB69" s="965"/>
      <c r="AC69" s="965"/>
      <c r="AD69" s="965"/>
      <c r="AE69" s="965"/>
      <c r="AF69" s="965">
        <v>0</v>
      </c>
      <c r="AG69" s="965"/>
      <c r="AH69" s="965"/>
      <c r="AI69" s="965"/>
      <c r="AJ69" s="965"/>
      <c r="AK69" s="965" t="s">
        <v>548</v>
      </c>
      <c r="AL69" s="965"/>
      <c r="AM69" s="965"/>
      <c r="AN69" s="965"/>
      <c r="AO69" s="965"/>
      <c r="AP69" s="965" t="s">
        <v>548</v>
      </c>
      <c r="AQ69" s="965"/>
      <c r="AR69" s="965"/>
      <c r="AS69" s="965"/>
      <c r="AT69" s="965"/>
      <c r="AU69" s="965" t="s">
        <v>548</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546</v>
      </c>
      <c r="C70" s="969"/>
      <c r="D70" s="969"/>
      <c r="E70" s="969"/>
      <c r="F70" s="969"/>
      <c r="G70" s="969"/>
      <c r="H70" s="969"/>
      <c r="I70" s="969"/>
      <c r="J70" s="969"/>
      <c r="K70" s="969"/>
      <c r="L70" s="969"/>
      <c r="M70" s="969"/>
      <c r="N70" s="969"/>
      <c r="O70" s="969"/>
      <c r="P70" s="970"/>
      <c r="Q70" s="971">
        <v>821</v>
      </c>
      <c r="R70" s="965"/>
      <c r="S70" s="965"/>
      <c r="T70" s="965"/>
      <c r="U70" s="965"/>
      <c r="V70" s="965">
        <v>781</v>
      </c>
      <c r="W70" s="965"/>
      <c r="X70" s="965"/>
      <c r="Y70" s="965"/>
      <c r="Z70" s="965"/>
      <c r="AA70" s="965">
        <v>40</v>
      </c>
      <c r="AB70" s="965"/>
      <c r="AC70" s="965"/>
      <c r="AD70" s="965"/>
      <c r="AE70" s="965"/>
      <c r="AF70" s="965">
        <v>40</v>
      </c>
      <c r="AG70" s="965"/>
      <c r="AH70" s="965"/>
      <c r="AI70" s="965"/>
      <c r="AJ70" s="965"/>
      <c r="AK70" s="965">
        <v>1</v>
      </c>
      <c r="AL70" s="965"/>
      <c r="AM70" s="965"/>
      <c r="AN70" s="965"/>
      <c r="AO70" s="965"/>
      <c r="AP70" s="965" t="s">
        <v>548</v>
      </c>
      <c r="AQ70" s="965"/>
      <c r="AR70" s="965"/>
      <c r="AS70" s="965"/>
      <c r="AT70" s="965"/>
      <c r="AU70" s="965" t="s">
        <v>548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547</v>
      </c>
      <c r="C71" s="969"/>
      <c r="D71" s="969"/>
      <c r="E71" s="969"/>
      <c r="F71" s="969"/>
      <c r="G71" s="969"/>
      <c r="H71" s="969"/>
      <c r="I71" s="969"/>
      <c r="J71" s="969"/>
      <c r="K71" s="969"/>
      <c r="L71" s="969"/>
      <c r="M71" s="969"/>
      <c r="N71" s="969"/>
      <c r="O71" s="969"/>
      <c r="P71" s="970"/>
      <c r="Q71" s="971">
        <v>240924</v>
      </c>
      <c r="R71" s="965"/>
      <c r="S71" s="965"/>
      <c r="T71" s="965"/>
      <c r="U71" s="965"/>
      <c r="V71" s="965">
        <v>229430</v>
      </c>
      <c r="W71" s="965"/>
      <c r="X71" s="965"/>
      <c r="Y71" s="965"/>
      <c r="Z71" s="965"/>
      <c r="AA71" s="965">
        <v>11494</v>
      </c>
      <c r="AB71" s="965"/>
      <c r="AC71" s="965"/>
      <c r="AD71" s="965"/>
      <c r="AE71" s="965"/>
      <c r="AF71" s="965">
        <v>11494</v>
      </c>
      <c r="AG71" s="965"/>
      <c r="AH71" s="965"/>
      <c r="AI71" s="965"/>
      <c r="AJ71" s="965"/>
      <c r="AK71" s="965">
        <v>2244</v>
      </c>
      <c r="AL71" s="965"/>
      <c r="AM71" s="965"/>
      <c r="AN71" s="965"/>
      <c r="AO71" s="965"/>
      <c r="AP71" s="965" t="s">
        <v>548</v>
      </c>
      <c r="AQ71" s="965"/>
      <c r="AR71" s="965"/>
      <c r="AS71" s="965"/>
      <c r="AT71" s="965"/>
      <c r="AU71" s="965" t="s">
        <v>556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549</v>
      </c>
      <c r="C72" s="969"/>
      <c r="D72" s="969"/>
      <c r="E72" s="969"/>
      <c r="F72" s="969"/>
      <c r="G72" s="969"/>
      <c r="H72" s="969"/>
      <c r="I72" s="969"/>
      <c r="J72" s="969"/>
      <c r="K72" s="969"/>
      <c r="L72" s="969"/>
      <c r="M72" s="969"/>
      <c r="N72" s="969"/>
      <c r="O72" s="969"/>
      <c r="P72" s="970"/>
      <c r="Q72" s="971">
        <v>376</v>
      </c>
      <c r="R72" s="965"/>
      <c r="S72" s="965"/>
      <c r="T72" s="965"/>
      <c r="U72" s="965"/>
      <c r="V72" s="965">
        <v>289</v>
      </c>
      <c r="W72" s="965"/>
      <c r="X72" s="965"/>
      <c r="Y72" s="965"/>
      <c r="Z72" s="965"/>
      <c r="AA72" s="965">
        <v>87</v>
      </c>
      <c r="AB72" s="965"/>
      <c r="AC72" s="965"/>
      <c r="AD72" s="965"/>
      <c r="AE72" s="965"/>
      <c r="AF72" s="965">
        <v>87</v>
      </c>
      <c r="AG72" s="965"/>
      <c r="AH72" s="965"/>
      <c r="AI72" s="965"/>
      <c r="AJ72" s="965"/>
      <c r="AK72" s="965" t="s">
        <v>548</v>
      </c>
      <c r="AL72" s="965"/>
      <c r="AM72" s="965"/>
      <c r="AN72" s="965"/>
      <c r="AO72" s="965"/>
      <c r="AP72" s="965" t="s">
        <v>556</v>
      </c>
      <c r="AQ72" s="965"/>
      <c r="AR72" s="965"/>
      <c r="AS72" s="965"/>
      <c r="AT72" s="965"/>
      <c r="AU72" s="965" t="s">
        <v>556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550</v>
      </c>
      <c r="C73" s="969"/>
      <c r="D73" s="969"/>
      <c r="E73" s="969"/>
      <c r="F73" s="969"/>
      <c r="G73" s="969"/>
      <c r="H73" s="969"/>
      <c r="I73" s="969"/>
      <c r="J73" s="969"/>
      <c r="K73" s="969"/>
      <c r="L73" s="969"/>
      <c r="M73" s="969"/>
      <c r="N73" s="969"/>
      <c r="O73" s="969"/>
      <c r="P73" s="970"/>
      <c r="Q73" s="971">
        <v>11109</v>
      </c>
      <c r="R73" s="965"/>
      <c r="S73" s="965"/>
      <c r="T73" s="965"/>
      <c r="U73" s="965"/>
      <c r="V73" s="965">
        <v>10768</v>
      </c>
      <c r="W73" s="965"/>
      <c r="X73" s="965"/>
      <c r="Y73" s="965"/>
      <c r="Z73" s="965"/>
      <c r="AA73" s="965">
        <v>341</v>
      </c>
      <c r="AB73" s="965"/>
      <c r="AC73" s="965"/>
      <c r="AD73" s="965"/>
      <c r="AE73" s="965"/>
      <c r="AF73" s="965">
        <v>0</v>
      </c>
      <c r="AG73" s="965"/>
      <c r="AH73" s="965"/>
      <c r="AI73" s="965"/>
      <c r="AJ73" s="965"/>
      <c r="AK73" s="965">
        <v>2209</v>
      </c>
      <c r="AL73" s="965"/>
      <c r="AM73" s="965"/>
      <c r="AN73" s="965"/>
      <c r="AO73" s="965"/>
      <c r="AP73" s="965" t="s">
        <v>548</v>
      </c>
      <c r="AQ73" s="965"/>
      <c r="AR73" s="965"/>
      <c r="AS73" s="965"/>
      <c r="AT73" s="965"/>
      <c r="AU73" s="965" t="s">
        <v>556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551</v>
      </c>
      <c r="C74" s="969"/>
      <c r="D74" s="969"/>
      <c r="E74" s="969"/>
      <c r="F74" s="969"/>
      <c r="G74" s="969"/>
      <c r="H74" s="969"/>
      <c r="I74" s="969"/>
      <c r="J74" s="969"/>
      <c r="K74" s="969"/>
      <c r="L74" s="969"/>
      <c r="M74" s="969"/>
      <c r="N74" s="969"/>
      <c r="O74" s="969"/>
      <c r="P74" s="970"/>
      <c r="Q74" s="971">
        <v>1420</v>
      </c>
      <c r="R74" s="965"/>
      <c r="S74" s="965"/>
      <c r="T74" s="965"/>
      <c r="U74" s="965"/>
      <c r="V74" s="965">
        <v>1419</v>
      </c>
      <c r="W74" s="965"/>
      <c r="X74" s="965"/>
      <c r="Y74" s="965"/>
      <c r="Z74" s="965"/>
      <c r="AA74" s="965">
        <v>1</v>
      </c>
      <c r="AB74" s="965"/>
      <c r="AC74" s="965"/>
      <c r="AD74" s="965"/>
      <c r="AE74" s="965"/>
      <c r="AF74" s="965">
        <v>0</v>
      </c>
      <c r="AG74" s="965"/>
      <c r="AH74" s="965"/>
      <c r="AI74" s="965"/>
      <c r="AJ74" s="965"/>
      <c r="AK74" s="965" t="s">
        <v>548</v>
      </c>
      <c r="AL74" s="965"/>
      <c r="AM74" s="965"/>
      <c r="AN74" s="965"/>
      <c r="AO74" s="965"/>
      <c r="AP74" s="965" t="s">
        <v>548</v>
      </c>
      <c r="AQ74" s="965"/>
      <c r="AR74" s="965"/>
      <c r="AS74" s="965"/>
      <c r="AT74" s="965"/>
      <c r="AU74" s="965" t="s">
        <v>556</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552</v>
      </c>
      <c r="C75" s="969"/>
      <c r="D75" s="969"/>
      <c r="E75" s="969"/>
      <c r="F75" s="969"/>
      <c r="G75" s="969"/>
      <c r="H75" s="969"/>
      <c r="I75" s="969"/>
      <c r="J75" s="969"/>
      <c r="K75" s="969"/>
      <c r="L75" s="969"/>
      <c r="M75" s="969"/>
      <c r="N75" s="969"/>
      <c r="O75" s="969"/>
      <c r="P75" s="970"/>
      <c r="Q75" s="972">
        <v>2</v>
      </c>
      <c r="R75" s="973"/>
      <c r="S75" s="973"/>
      <c r="T75" s="973"/>
      <c r="U75" s="974"/>
      <c r="V75" s="975">
        <v>0</v>
      </c>
      <c r="W75" s="973"/>
      <c r="X75" s="973"/>
      <c r="Y75" s="973"/>
      <c r="Z75" s="974"/>
      <c r="AA75" s="975">
        <v>2</v>
      </c>
      <c r="AB75" s="973"/>
      <c r="AC75" s="973"/>
      <c r="AD75" s="973"/>
      <c r="AE75" s="974"/>
      <c r="AF75" s="975">
        <v>0</v>
      </c>
      <c r="AG75" s="973"/>
      <c r="AH75" s="973"/>
      <c r="AI75" s="973"/>
      <c r="AJ75" s="974"/>
      <c r="AK75" s="975" t="s">
        <v>548</v>
      </c>
      <c r="AL75" s="973"/>
      <c r="AM75" s="973"/>
      <c r="AN75" s="973"/>
      <c r="AO75" s="974"/>
      <c r="AP75" s="975" t="s">
        <v>556</v>
      </c>
      <c r="AQ75" s="973"/>
      <c r="AR75" s="973"/>
      <c r="AS75" s="973"/>
      <c r="AT75" s="974"/>
      <c r="AU75" s="975" t="s">
        <v>548</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553</v>
      </c>
      <c r="C76" s="969"/>
      <c r="D76" s="969"/>
      <c r="E76" s="969"/>
      <c r="F76" s="969"/>
      <c r="G76" s="969"/>
      <c r="H76" s="969"/>
      <c r="I76" s="969"/>
      <c r="J76" s="969"/>
      <c r="K76" s="969"/>
      <c r="L76" s="969"/>
      <c r="M76" s="969"/>
      <c r="N76" s="969"/>
      <c r="O76" s="969"/>
      <c r="P76" s="970"/>
      <c r="Q76" s="972">
        <v>39</v>
      </c>
      <c r="R76" s="973"/>
      <c r="S76" s="973"/>
      <c r="T76" s="973"/>
      <c r="U76" s="974"/>
      <c r="V76" s="975">
        <v>38</v>
      </c>
      <c r="W76" s="973"/>
      <c r="X76" s="973"/>
      <c r="Y76" s="973"/>
      <c r="Z76" s="974"/>
      <c r="AA76" s="975">
        <v>1</v>
      </c>
      <c r="AB76" s="973"/>
      <c r="AC76" s="973"/>
      <c r="AD76" s="973"/>
      <c r="AE76" s="974"/>
      <c r="AF76" s="975">
        <v>0</v>
      </c>
      <c r="AG76" s="973"/>
      <c r="AH76" s="973"/>
      <c r="AI76" s="973"/>
      <c r="AJ76" s="974"/>
      <c r="AK76" s="975" t="s">
        <v>556</v>
      </c>
      <c r="AL76" s="973"/>
      <c r="AM76" s="973"/>
      <c r="AN76" s="973"/>
      <c r="AO76" s="974"/>
      <c r="AP76" s="975" t="s">
        <v>556</v>
      </c>
      <c r="AQ76" s="973"/>
      <c r="AR76" s="973"/>
      <c r="AS76" s="973"/>
      <c r="AT76" s="974"/>
      <c r="AU76" s="975" t="s">
        <v>556</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t="s">
        <v>554</v>
      </c>
      <c r="C77" s="969"/>
      <c r="D77" s="969"/>
      <c r="E77" s="969"/>
      <c r="F77" s="969"/>
      <c r="G77" s="969"/>
      <c r="H77" s="969"/>
      <c r="I77" s="969"/>
      <c r="J77" s="969"/>
      <c r="K77" s="969"/>
      <c r="L77" s="969"/>
      <c r="M77" s="969"/>
      <c r="N77" s="969"/>
      <c r="O77" s="969"/>
      <c r="P77" s="970"/>
      <c r="Q77" s="972">
        <v>13</v>
      </c>
      <c r="R77" s="973"/>
      <c r="S77" s="973"/>
      <c r="T77" s="973"/>
      <c r="U77" s="974"/>
      <c r="V77" s="975">
        <v>12</v>
      </c>
      <c r="W77" s="973"/>
      <c r="X77" s="973"/>
      <c r="Y77" s="973"/>
      <c r="Z77" s="974"/>
      <c r="AA77" s="975">
        <v>1</v>
      </c>
      <c r="AB77" s="973"/>
      <c r="AC77" s="973"/>
      <c r="AD77" s="973"/>
      <c r="AE77" s="974"/>
      <c r="AF77" s="975">
        <v>0</v>
      </c>
      <c r="AG77" s="973"/>
      <c r="AH77" s="973"/>
      <c r="AI77" s="973"/>
      <c r="AJ77" s="974"/>
      <c r="AK77" s="975" t="s">
        <v>556</v>
      </c>
      <c r="AL77" s="973"/>
      <c r="AM77" s="973"/>
      <c r="AN77" s="973"/>
      <c r="AO77" s="974"/>
      <c r="AP77" s="975" t="s">
        <v>548</v>
      </c>
      <c r="AQ77" s="973"/>
      <c r="AR77" s="973"/>
      <c r="AS77" s="973"/>
      <c r="AT77" s="974"/>
      <c r="AU77" s="975" t="s">
        <v>557</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t="s">
        <v>555</v>
      </c>
      <c r="C78" s="969"/>
      <c r="D78" s="969"/>
      <c r="E78" s="969"/>
      <c r="F78" s="969"/>
      <c r="G78" s="969"/>
      <c r="H78" s="969"/>
      <c r="I78" s="969"/>
      <c r="J78" s="969"/>
      <c r="K78" s="969"/>
      <c r="L78" s="969"/>
      <c r="M78" s="969"/>
      <c r="N78" s="969"/>
      <c r="O78" s="969"/>
      <c r="P78" s="970"/>
      <c r="Q78" s="971">
        <v>3620</v>
      </c>
      <c r="R78" s="965"/>
      <c r="S78" s="965"/>
      <c r="T78" s="965"/>
      <c r="U78" s="965"/>
      <c r="V78" s="965">
        <v>3484</v>
      </c>
      <c r="W78" s="965"/>
      <c r="X78" s="965"/>
      <c r="Y78" s="965"/>
      <c r="Z78" s="965"/>
      <c r="AA78" s="965">
        <v>136</v>
      </c>
      <c r="AB78" s="965"/>
      <c r="AC78" s="965"/>
      <c r="AD78" s="965"/>
      <c r="AE78" s="965"/>
      <c r="AF78" s="965">
        <v>7770</v>
      </c>
      <c r="AG78" s="965"/>
      <c r="AH78" s="965"/>
      <c r="AI78" s="965"/>
      <c r="AJ78" s="965"/>
      <c r="AK78" s="965" t="s">
        <v>556</v>
      </c>
      <c r="AL78" s="965"/>
      <c r="AM78" s="965"/>
      <c r="AN78" s="965"/>
      <c r="AO78" s="965"/>
      <c r="AP78" s="965">
        <v>1085</v>
      </c>
      <c r="AQ78" s="965"/>
      <c r="AR78" s="965"/>
      <c r="AS78" s="965"/>
      <c r="AT78" s="965"/>
      <c r="AU78" s="965" t="s">
        <v>557</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367</v>
      </c>
      <c r="B88" s="938" t="s">
        <v>403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19571</v>
      </c>
      <c r="AG88" s="953"/>
      <c r="AH88" s="953"/>
      <c r="AI88" s="953"/>
      <c r="AJ88" s="953"/>
      <c r="AK88" s="957"/>
      <c r="AL88" s="957"/>
      <c r="AM88" s="957"/>
      <c r="AN88" s="957"/>
      <c r="AO88" s="957"/>
      <c r="AP88" s="953">
        <v>4389</v>
      </c>
      <c r="AQ88" s="953"/>
      <c r="AR88" s="953"/>
      <c r="AS88" s="953"/>
      <c r="AT88" s="953"/>
      <c r="AU88" s="953">
        <v>2697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404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59</v>
      </c>
      <c r="CS102" s="945"/>
      <c r="CT102" s="945"/>
      <c r="CU102" s="945"/>
      <c r="CV102" s="946"/>
      <c r="CW102" s="944">
        <v>33</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t="s">
        <v>563</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410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411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412</v>
      </c>
      <c r="AB109" s="886"/>
      <c r="AC109" s="886"/>
      <c r="AD109" s="886"/>
      <c r="AE109" s="887"/>
      <c r="AF109" s="888" t="s">
        <v>285</v>
      </c>
      <c r="AG109" s="886"/>
      <c r="AH109" s="886"/>
      <c r="AI109" s="886"/>
      <c r="AJ109" s="887"/>
      <c r="AK109" s="888" t="s">
        <v>284</v>
      </c>
      <c r="AL109" s="886"/>
      <c r="AM109" s="886"/>
      <c r="AN109" s="886"/>
      <c r="AO109" s="887"/>
      <c r="AP109" s="888" t="s">
        <v>413</v>
      </c>
      <c r="AQ109" s="886"/>
      <c r="AR109" s="886"/>
      <c r="AS109" s="886"/>
      <c r="AT109" s="917"/>
      <c r="AU109" s="885" t="s">
        <v>411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412</v>
      </c>
      <c r="BR109" s="886"/>
      <c r="BS109" s="886"/>
      <c r="BT109" s="886"/>
      <c r="BU109" s="887"/>
      <c r="BV109" s="888" t="s">
        <v>285</v>
      </c>
      <c r="BW109" s="886"/>
      <c r="BX109" s="886"/>
      <c r="BY109" s="886"/>
      <c r="BZ109" s="887"/>
      <c r="CA109" s="888" t="s">
        <v>284</v>
      </c>
      <c r="CB109" s="886"/>
      <c r="CC109" s="886"/>
      <c r="CD109" s="886"/>
      <c r="CE109" s="887"/>
      <c r="CF109" s="926" t="s">
        <v>413</v>
      </c>
      <c r="CG109" s="926"/>
      <c r="CH109" s="926"/>
      <c r="CI109" s="926"/>
      <c r="CJ109" s="926"/>
      <c r="CK109" s="888" t="s">
        <v>414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412</v>
      </c>
      <c r="DH109" s="886"/>
      <c r="DI109" s="886"/>
      <c r="DJ109" s="886"/>
      <c r="DK109" s="887"/>
      <c r="DL109" s="888" t="s">
        <v>285</v>
      </c>
      <c r="DM109" s="886"/>
      <c r="DN109" s="886"/>
      <c r="DO109" s="886"/>
      <c r="DP109" s="887"/>
      <c r="DQ109" s="888" t="s">
        <v>284</v>
      </c>
      <c r="DR109" s="886"/>
      <c r="DS109" s="886"/>
      <c r="DT109" s="886"/>
      <c r="DU109" s="887"/>
      <c r="DV109" s="888" t="s">
        <v>413</v>
      </c>
      <c r="DW109" s="886"/>
      <c r="DX109" s="886"/>
      <c r="DY109" s="886"/>
      <c r="DZ109" s="917"/>
    </row>
    <row r="110" spans="1:131" s="197" customFormat="1" ht="26.25" customHeight="1" x14ac:dyDescent="0.15">
      <c r="A110" s="755" t="s">
        <v>415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2930010</v>
      </c>
      <c r="AB110" s="871"/>
      <c r="AC110" s="871"/>
      <c r="AD110" s="871"/>
      <c r="AE110" s="872"/>
      <c r="AF110" s="873">
        <v>2876920</v>
      </c>
      <c r="AG110" s="871"/>
      <c r="AH110" s="871"/>
      <c r="AI110" s="871"/>
      <c r="AJ110" s="872"/>
      <c r="AK110" s="873">
        <v>2819356</v>
      </c>
      <c r="AL110" s="871"/>
      <c r="AM110" s="871"/>
      <c r="AN110" s="871"/>
      <c r="AO110" s="872"/>
      <c r="AP110" s="874">
        <v>19.3</v>
      </c>
      <c r="AQ110" s="875"/>
      <c r="AR110" s="875"/>
      <c r="AS110" s="875"/>
      <c r="AT110" s="876"/>
      <c r="AU110" s="918" t="s">
        <v>61</v>
      </c>
      <c r="AV110" s="919"/>
      <c r="AW110" s="919"/>
      <c r="AX110" s="919"/>
      <c r="AY110" s="920"/>
      <c r="AZ110" s="814" t="s">
        <v>416</v>
      </c>
      <c r="BA110" s="756"/>
      <c r="BB110" s="756"/>
      <c r="BC110" s="756"/>
      <c r="BD110" s="756"/>
      <c r="BE110" s="756"/>
      <c r="BF110" s="756"/>
      <c r="BG110" s="756"/>
      <c r="BH110" s="756"/>
      <c r="BI110" s="756"/>
      <c r="BJ110" s="756"/>
      <c r="BK110" s="756"/>
      <c r="BL110" s="756"/>
      <c r="BM110" s="756"/>
      <c r="BN110" s="756"/>
      <c r="BO110" s="756"/>
      <c r="BP110" s="757"/>
      <c r="BQ110" s="797">
        <v>30016006</v>
      </c>
      <c r="BR110" s="798"/>
      <c r="BS110" s="798"/>
      <c r="BT110" s="798"/>
      <c r="BU110" s="798"/>
      <c r="BV110" s="798">
        <v>30048156</v>
      </c>
      <c r="BW110" s="798"/>
      <c r="BX110" s="798"/>
      <c r="BY110" s="798"/>
      <c r="BZ110" s="798"/>
      <c r="CA110" s="798">
        <v>30846649</v>
      </c>
      <c r="CB110" s="798"/>
      <c r="CC110" s="798"/>
      <c r="CD110" s="798"/>
      <c r="CE110" s="798"/>
      <c r="CF110" s="859">
        <v>211.6</v>
      </c>
      <c r="CG110" s="860"/>
      <c r="CH110" s="860"/>
      <c r="CI110" s="860"/>
      <c r="CJ110" s="860"/>
      <c r="CK110" s="914" t="s">
        <v>417</v>
      </c>
      <c r="CL110" s="862"/>
      <c r="CM110" s="867" t="s">
        <v>418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419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420</v>
      </c>
      <c r="BA111" s="766"/>
      <c r="BB111" s="766"/>
      <c r="BC111" s="766"/>
      <c r="BD111" s="766"/>
      <c r="BE111" s="766"/>
      <c r="BF111" s="766"/>
      <c r="BG111" s="766"/>
      <c r="BH111" s="766"/>
      <c r="BI111" s="766"/>
      <c r="BJ111" s="766"/>
      <c r="BK111" s="766"/>
      <c r="BL111" s="766"/>
      <c r="BM111" s="766"/>
      <c r="BN111" s="766"/>
      <c r="BO111" s="766"/>
      <c r="BP111" s="767"/>
      <c r="BQ111" s="768">
        <v>2681920</v>
      </c>
      <c r="BR111" s="769"/>
      <c r="BS111" s="769"/>
      <c r="BT111" s="769"/>
      <c r="BU111" s="769"/>
      <c r="BV111" s="769">
        <v>2383194</v>
      </c>
      <c r="BW111" s="769"/>
      <c r="BX111" s="769"/>
      <c r="BY111" s="769"/>
      <c r="BZ111" s="769"/>
      <c r="CA111" s="769">
        <v>2187120</v>
      </c>
      <c r="CB111" s="769"/>
      <c r="CC111" s="769"/>
      <c r="CD111" s="769"/>
      <c r="CE111" s="769"/>
      <c r="CF111" s="846">
        <v>15</v>
      </c>
      <c r="CG111" s="847"/>
      <c r="CH111" s="847"/>
      <c r="CI111" s="847"/>
      <c r="CJ111" s="847"/>
      <c r="CK111" s="915"/>
      <c r="CL111" s="864"/>
      <c r="CM111" s="801" t="s">
        <v>421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422</v>
      </c>
      <c r="B112" s="901"/>
      <c r="C112" s="766" t="s">
        <v>423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424</v>
      </c>
      <c r="BA112" s="766"/>
      <c r="BB112" s="766"/>
      <c r="BC112" s="766"/>
      <c r="BD112" s="766"/>
      <c r="BE112" s="766"/>
      <c r="BF112" s="766"/>
      <c r="BG112" s="766"/>
      <c r="BH112" s="766"/>
      <c r="BI112" s="766"/>
      <c r="BJ112" s="766"/>
      <c r="BK112" s="766"/>
      <c r="BL112" s="766"/>
      <c r="BM112" s="766"/>
      <c r="BN112" s="766"/>
      <c r="BO112" s="766"/>
      <c r="BP112" s="767"/>
      <c r="BQ112" s="768">
        <v>10592517</v>
      </c>
      <c r="BR112" s="769"/>
      <c r="BS112" s="769"/>
      <c r="BT112" s="769"/>
      <c r="BU112" s="769"/>
      <c r="BV112" s="769">
        <v>10228406</v>
      </c>
      <c r="BW112" s="769"/>
      <c r="BX112" s="769"/>
      <c r="BY112" s="769"/>
      <c r="BZ112" s="769"/>
      <c r="CA112" s="769">
        <v>9755412</v>
      </c>
      <c r="CB112" s="769"/>
      <c r="CC112" s="769"/>
      <c r="CD112" s="769"/>
      <c r="CE112" s="769"/>
      <c r="CF112" s="846">
        <v>66.900000000000006</v>
      </c>
      <c r="CG112" s="847"/>
      <c r="CH112" s="847"/>
      <c r="CI112" s="847"/>
      <c r="CJ112" s="847"/>
      <c r="CK112" s="915"/>
      <c r="CL112" s="864"/>
      <c r="CM112" s="801" t="s">
        <v>425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426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710043</v>
      </c>
      <c r="AB113" s="907"/>
      <c r="AC113" s="907"/>
      <c r="AD113" s="907"/>
      <c r="AE113" s="908"/>
      <c r="AF113" s="909">
        <v>709543</v>
      </c>
      <c r="AG113" s="907"/>
      <c r="AH113" s="907"/>
      <c r="AI113" s="907"/>
      <c r="AJ113" s="908"/>
      <c r="AK113" s="909">
        <v>712359</v>
      </c>
      <c r="AL113" s="907"/>
      <c r="AM113" s="907"/>
      <c r="AN113" s="907"/>
      <c r="AO113" s="908"/>
      <c r="AP113" s="910">
        <v>4.9000000000000004</v>
      </c>
      <c r="AQ113" s="911"/>
      <c r="AR113" s="911"/>
      <c r="AS113" s="911"/>
      <c r="AT113" s="912"/>
      <c r="AU113" s="921"/>
      <c r="AV113" s="922"/>
      <c r="AW113" s="922"/>
      <c r="AX113" s="922"/>
      <c r="AY113" s="923"/>
      <c r="AZ113" s="765" t="s">
        <v>427</v>
      </c>
      <c r="BA113" s="766"/>
      <c r="BB113" s="766"/>
      <c r="BC113" s="766"/>
      <c r="BD113" s="766"/>
      <c r="BE113" s="766"/>
      <c r="BF113" s="766"/>
      <c r="BG113" s="766"/>
      <c r="BH113" s="766"/>
      <c r="BI113" s="766"/>
      <c r="BJ113" s="766"/>
      <c r="BK113" s="766"/>
      <c r="BL113" s="766"/>
      <c r="BM113" s="766"/>
      <c r="BN113" s="766"/>
      <c r="BO113" s="766"/>
      <c r="BP113" s="767"/>
      <c r="BQ113" s="768">
        <v>3981210</v>
      </c>
      <c r="BR113" s="769"/>
      <c r="BS113" s="769"/>
      <c r="BT113" s="769"/>
      <c r="BU113" s="769"/>
      <c r="BV113" s="769">
        <v>3297483</v>
      </c>
      <c r="BW113" s="769"/>
      <c r="BX113" s="769"/>
      <c r="BY113" s="769"/>
      <c r="BZ113" s="769"/>
      <c r="CA113" s="769">
        <v>2697112</v>
      </c>
      <c r="CB113" s="769"/>
      <c r="CC113" s="769"/>
      <c r="CD113" s="769"/>
      <c r="CE113" s="769"/>
      <c r="CF113" s="846">
        <v>18.5</v>
      </c>
      <c r="CG113" s="847"/>
      <c r="CH113" s="847"/>
      <c r="CI113" s="847"/>
      <c r="CJ113" s="847"/>
      <c r="CK113" s="915"/>
      <c r="CL113" s="864"/>
      <c r="CM113" s="801" t="s">
        <v>428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429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709376</v>
      </c>
      <c r="AB114" s="782"/>
      <c r="AC114" s="782"/>
      <c r="AD114" s="782"/>
      <c r="AE114" s="783"/>
      <c r="AF114" s="784">
        <v>692886</v>
      </c>
      <c r="AG114" s="782"/>
      <c r="AH114" s="782"/>
      <c r="AI114" s="782"/>
      <c r="AJ114" s="783"/>
      <c r="AK114" s="784">
        <v>686058</v>
      </c>
      <c r="AL114" s="782"/>
      <c r="AM114" s="782"/>
      <c r="AN114" s="782"/>
      <c r="AO114" s="783"/>
      <c r="AP114" s="752">
        <v>4.7</v>
      </c>
      <c r="AQ114" s="753"/>
      <c r="AR114" s="753"/>
      <c r="AS114" s="753"/>
      <c r="AT114" s="754"/>
      <c r="AU114" s="921"/>
      <c r="AV114" s="922"/>
      <c r="AW114" s="922"/>
      <c r="AX114" s="922"/>
      <c r="AY114" s="923"/>
      <c r="AZ114" s="765" t="s">
        <v>430</v>
      </c>
      <c r="BA114" s="766"/>
      <c r="BB114" s="766"/>
      <c r="BC114" s="766"/>
      <c r="BD114" s="766"/>
      <c r="BE114" s="766"/>
      <c r="BF114" s="766"/>
      <c r="BG114" s="766"/>
      <c r="BH114" s="766"/>
      <c r="BI114" s="766"/>
      <c r="BJ114" s="766"/>
      <c r="BK114" s="766"/>
      <c r="BL114" s="766"/>
      <c r="BM114" s="766"/>
      <c r="BN114" s="766"/>
      <c r="BO114" s="766"/>
      <c r="BP114" s="767"/>
      <c r="BQ114" s="768">
        <v>5050554</v>
      </c>
      <c r="BR114" s="769"/>
      <c r="BS114" s="769"/>
      <c r="BT114" s="769"/>
      <c r="BU114" s="769"/>
      <c r="BV114" s="769">
        <v>4998075</v>
      </c>
      <c r="BW114" s="769"/>
      <c r="BX114" s="769"/>
      <c r="BY114" s="769"/>
      <c r="BZ114" s="769"/>
      <c r="CA114" s="769">
        <v>4866967</v>
      </c>
      <c r="CB114" s="769"/>
      <c r="CC114" s="769"/>
      <c r="CD114" s="769"/>
      <c r="CE114" s="769"/>
      <c r="CF114" s="846">
        <v>33.4</v>
      </c>
      <c r="CG114" s="847"/>
      <c r="CH114" s="847"/>
      <c r="CI114" s="847"/>
      <c r="CJ114" s="847"/>
      <c r="CK114" s="915"/>
      <c r="CL114" s="864"/>
      <c r="CM114" s="801" t="s">
        <v>431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432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380379</v>
      </c>
      <c r="AB115" s="907"/>
      <c r="AC115" s="907"/>
      <c r="AD115" s="907"/>
      <c r="AE115" s="908"/>
      <c r="AF115" s="909">
        <v>368800</v>
      </c>
      <c r="AG115" s="907"/>
      <c r="AH115" s="907"/>
      <c r="AI115" s="907"/>
      <c r="AJ115" s="908"/>
      <c r="AK115" s="909">
        <v>364941</v>
      </c>
      <c r="AL115" s="907"/>
      <c r="AM115" s="907"/>
      <c r="AN115" s="907"/>
      <c r="AO115" s="908"/>
      <c r="AP115" s="910">
        <v>2.5</v>
      </c>
      <c r="AQ115" s="911"/>
      <c r="AR115" s="911"/>
      <c r="AS115" s="911"/>
      <c r="AT115" s="912"/>
      <c r="AU115" s="921"/>
      <c r="AV115" s="922"/>
      <c r="AW115" s="922"/>
      <c r="AX115" s="922"/>
      <c r="AY115" s="923"/>
      <c r="AZ115" s="765" t="s">
        <v>433</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434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435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1773</v>
      </c>
      <c r="AB116" s="782"/>
      <c r="AC116" s="782"/>
      <c r="AD116" s="782"/>
      <c r="AE116" s="783"/>
      <c r="AF116" s="784">
        <v>3535</v>
      </c>
      <c r="AG116" s="782"/>
      <c r="AH116" s="782"/>
      <c r="AI116" s="782"/>
      <c r="AJ116" s="783"/>
      <c r="AK116" s="784">
        <v>1343</v>
      </c>
      <c r="AL116" s="782"/>
      <c r="AM116" s="782"/>
      <c r="AN116" s="782"/>
      <c r="AO116" s="783"/>
      <c r="AP116" s="752">
        <v>0</v>
      </c>
      <c r="AQ116" s="753"/>
      <c r="AR116" s="753"/>
      <c r="AS116" s="753"/>
      <c r="AT116" s="754"/>
      <c r="AU116" s="921"/>
      <c r="AV116" s="922"/>
      <c r="AW116" s="922"/>
      <c r="AX116" s="922"/>
      <c r="AY116" s="923"/>
      <c r="AZ116" s="765" t="s">
        <v>436</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460106</v>
      </c>
      <c r="DH116" s="782"/>
      <c r="DI116" s="782"/>
      <c r="DJ116" s="782"/>
      <c r="DK116" s="783"/>
      <c r="DL116" s="784">
        <v>379643</v>
      </c>
      <c r="DM116" s="782"/>
      <c r="DN116" s="782"/>
      <c r="DO116" s="782"/>
      <c r="DP116" s="783"/>
      <c r="DQ116" s="784">
        <v>299179</v>
      </c>
      <c r="DR116" s="782"/>
      <c r="DS116" s="782"/>
      <c r="DT116" s="782"/>
      <c r="DU116" s="783"/>
      <c r="DV116" s="752">
        <v>2.1</v>
      </c>
      <c r="DW116" s="753"/>
      <c r="DX116" s="753"/>
      <c r="DY116" s="753"/>
      <c r="DZ116" s="754"/>
    </row>
    <row r="117" spans="1:130" s="197" customFormat="1" ht="26.25" customHeight="1" x14ac:dyDescent="0.15">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438</v>
      </c>
      <c r="Z117" s="887"/>
      <c r="AA117" s="892">
        <v>4731581</v>
      </c>
      <c r="AB117" s="893"/>
      <c r="AC117" s="893"/>
      <c r="AD117" s="893"/>
      <c r="AE117" s="894"/>
      <c r="AF117" s="896">
        <v>4651684</v>
      </c>
      <c r="AG117" s="893"/>
      <c r="AH117" s="893"/>
      <c r="AI117" s="893"/>
      <c r="AJ117" s="894"/>
      <c r="AK117" s="896">
        <v>4584057</v>
      </c>
      <c r="AL117" s="893"/>
      <c r="AM117" s="893"/>
      <c r="AN117" s="893"/>
      <c r="AO117" s="894"/>
      <c r="AP117" s="897"/>
      <c r="AQ117" s="898"/>
      <c r="AR117" s="898"/>
      <c r="AS117" s="898"/>
      <c r="AT117" s="899"/>
      <c r="AU117" s="921"/>
      <c r="AV117" s="922"/>
      <c r="AW117" s="922"/>
      <c r="AX117" s="922"/>
      <c r="AY117" s="923"/>
      <c r="AZ117" s="843" t="s">
        <v>439</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440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414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412</v>
      </c>
      <c r="AB118" s="886"/>
      <c r="AC118" s="886"/>
      <c r="AD118" s="886"/>
      <c r="AE118" s="887"/>
      <c r="AF118" s="888" t="s">
        <v>285</v>
      </c>
      <c r="AG118" s="886"/>
      <c r="AH118" s="886"/>
      <c r="AI118" s="886"/>
      <c r="AJ118" s="887"/>
      <c r="AK118" s="888" t="s">
        <v>284</v>
      </c>
      <c r="AL118" s="886"/>
      <c r="AM118" s="886"/>
      <c r="AN118" s="886"/>
      <c r="AO118" s="887"/>
      <c r="AP118" s="889" t="s">
        <v>413</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441</v>
      </c>
      <c r="BP118" s="836"/>
      <c r="BQ118" s="855">
        <v>52322207</v>
      </c>
      <c r="BR118" s="856"/>
      <c r="BS118" s="856"/>
      <c r="BT118" s="856"/>
      <c r="BU118" s="856"/>
      <c r="BV118" s="856">
        <v>50955314</v>
      </c>
      <c r="BW118" s="856"/>
      <c r="BX118" s="856"/>
      <c r="BY118" s="856"/>
      <c r="BZ118" s="856"/>
      <c r="CA118" s="856">
        <v>50353260</v>
      </c>
      <c r="CB118" s="856"/>
      <c r="CC118" s="856"/>
      <c r="CD118" s="856"/>
      <c r="CE118" s="856"/>
      <c r="CF118" s="741"/>
      <c r="CG118" s="742"/>
      <c r="CH118" s="742"/>
      <c r="CI118" s="742"/>
      <c r="CJ118" s="839"/>
      <c r="CK118" s="915"/>
      <c r="CL118" s="864"/>
      <c r="CM118" s="801" t="s">
        <v>442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417</v>
      </c>
      <c r="B119" s="862"/>
      <c r="C119" s="867" t="s">
        <v>418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443</v>
      </c>
      <c r="AV119" s="878"/>
      <c r="AW119" s="878"/>
      <c r="AX119" s="878"/>
      <c r="AY119" s="879"/>
      <c r="AZ119" s="814" t="s">
        <v>444</v>
      </c>
      <c r="BA119" s="756"/>
      <c r="BB119" s="756"/>
      <c r="BC119" s="756"/>
      <c r="BD119" s="756"/>
      <c r="BE119" s="756"/>
      <c r="BF119" s="756"/>
      <c r="BG119" s="756"/>
      <c r="BH119" s="756"/>
      <c r="BI119" s="756"/>
      <c r="BJ119" s="756"/>
      <c r="BK119" s="756"/>
      <c r="BL119" s="756"/>
      <c r="BM119" s="756"/>
      <c r="BN119" s="756"/>
      <c r="BO119" s="756"/>
      <c r="BP119" s="757"/>
      <c r="BQ119" s="797">
        <v>6434067</v>
      </c>
      <c r="BR119" s="798"/>
      <c r="BS119" s="798"/>
      <c r="BT119" s="798"/>
      <c r="BU119" s="798"/>
      <c r="BV119" s="798">
        <v>6879329</v>
      </c>
      <c r="BW119" s="798"/>
      <c r="BX119" s="798"/>
      <c r="BY119" s="798"/>
      <c r="BZ119" s="798"/>
      <c r="CA119" s="798">
        <v>7835350</v>
      </c>
      <c r="CB119" s="798"/>
      <c r="CC119" s="798"/>
      <c r="CD119" s="798"/>
      <c r="CE119" s="798"/>
      <c r="CF119" s="859">
        <v>53.7</v>
      </c>
      <c r="CG119" s="860"/>
      <c r="CH119" s="860"/>
      <c r="CI119" s="860"/>
      <c r="CJ119" s="860"/>
      <c r="CK119" s="916"/>
      <c r="CL119" s="866"/>
      <c r="CM119" s="823" t="s">
        <v>445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2221814</v>
      </c>
      <c r="DH119" s="715"/>
      <c r="DI119" s="715"/>
      <c r="DJ119" s="715"/>
      <c r="DK119" s="716"/>
      <c r="DL119" s="717">
        <v>2003551</v>
      </c>
      <c r="DM119" s="715"/>
      <c r="DN119" s="715"/>
      <c r="DO119" s="715"/>
      <c r="DP119" s="716"/>
      <c r="DQ119" s="717">
        <v>1887941</v>
      </c>
      <c r="DR119" s="715"/>
      <c r="DS119" s="715"/>
      <c r="DT119" s="715"/>
      <c r="DU119" s="716"/>
      <c r="DV119" s="805">
        <v>13</v>
      </c>
      <c r="DW119" s="806"/>
      <c r="DX119" s="806"/>
      <c r="DY119" s="806"/>
      <c r="DZ119" s="807"/>
    </row>
    <row r="120" spans="1:130" s="197" customFormat="1" ht="26.25" customHeight="1" x14ac:dyDescent="0.15">
      <c r="A120" s="863"/>
      <c r="B120" s="864"/>
      <c r="C120" s="801" t="s">
        <v>421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446</v>
      </c>
      <c r="BA120" s="766"/>
      <c r="BB120" s="766"/>
      <c r="BC120" s="766"/>
      <c r="BD120" s="766"/>
      <c r="BE120" s="766"/>
      <c r="BF120" s="766"/>
      <c r="BG120" s="766"/>
      <c r="BH120" s="766"/>
      <c r="BI120" s="766"/>
      <c r="BJ120" s="766"/>
      <c r="BK120" s="766"/>
      <c r="BL120" s="766"/>
      <c r="BM120" s="766"/>
      <c r="BN120" s="766"/>
      <c r="BO120" s="766"/>
      <c r="BP120" s="767"/>
      <c r="BQ120" s="768">
        <v>460324</v>
      </c>
      <c r="BR120" s="769"/>
      <c r="BS120" s="769"/>
      <c r="BT120" s="769"/>
      <c r="BU120" s="769"/>
      <c r="BV120" s="769">
        <v>403714</v>
      </c>
      <c r="BW120" s="769"/>
      <c r="BX120" s="769"/>
      <c r="BY120" s="769"/>
      <c r="BZ120" s="769"/>
      <c r="CA120" s="769">
        <v>371992</v>
      </c>
      <c r="CB120" s="769"/>
      <c r="CC120" s="769"/>
      <c r="CD120" s="769"/>
      <c r="CE120" s="769"/>
      <c r="CF120" s="846">
        <v>2.6</v>
      </c>
      <c r="CG120" s="847"/>
      <c r="CH120" s="847"/>
      <c r="CI120" s="847"/>
      <c r="CJ120" s="847"/>
      <c r="CK120" s="848" t="s">
        <v>447</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5366585</v>
      </c>
      <c r="DH120" s="798"/>
      <c r="DI120" s="798"/>
      <c r="DJ120" s="798"/>
      <c r="DK120" s="798"/>
      <c r="DL120" s="798">
        <v>5239887</v>
      </c>
      <c r="DM120" s="798"/>
      <c r="DN120" s="798"/>
      <c r="DO120" s="798"/>
      <c r="DP120" s="798"/>
      <c r="DQ120" s="798">
        <v>5023842</v>
      </c>
      <c r="DR120" s="798"/>
      <c r="DS120" s="798"/>
      <c r="DT120" s="798"/>
      <c r="DU120" s="798"/>
      <c r="DV120" s="799">
        <v>34.5</v>
      </c>
      <c r="DW120" s="799"/>
      <c r="DX120" s="799"/>
      <c r="DY120" s="799"/>
      <c r="DZ120" s="800"/>
    </row>
    <row r="121" spans="1:130" s="197" customFormat="1" ht="26.25" customHeight="1" x14ac:dyDescent="0.15">
      <c r="A121" s="863"/>
      <c r="B121" s="864"/>
      <c r="C121" s="840" t="s">
        <v>448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449</v>
      </c>
      <c r="BA121" s="844"/>
      <c r="BB121" s="844"/>
      <c r="BC121" s="844"/>
      <c r="BD121" s="844"/>
      <c r="BE121" s="844"/>
      <c r="BF121" s="844"/>
      <c r="BG121" s="844"/>
      <c r="BH121" s="844"/>
      <c r="BI121" s="844"/>
      <c r="BJ121" s="844"/>
      <c r="BK121" s="844"/>
      <c r="BL121" s="844"/>
      <c r="BM121" s="844"/>
      <c r="BN121" s="844"/>
      <c r="BO121" s="844"/>
      <c r="BP121" s="845"/>
      <c r="BQ121" s="855">
        <v>28330159</v>
      </c>
      <c r="BR121" s="856"/>
      <c r="BS121" s="856"/>
      <c r="BT121" s="856"/>
      <c r="BU121" s="856"/>
      <c r="BV121" s="856">
        <v>28670806</v>
      </c>
      <c r="BW121" s="856"/>
      <c r="BX121" s="856"/>
      <c r="BY121" s="856"/>
      <c r="BZ121" s="856"/>
      <c r="CA121" s="856">
        <v>29076988</v>
      </c>
      <c r="CB121" s="856"/>
      <c r="CC121" s="856"/>
      <c r="CD121" s="856"/>
      <c r="CE121" s="856"/>
      <c r="CF121" s="857">
        <v>199.5</v>
      </c>
      <c r="CG121" s="858"/>
      <c r="CH121" s="858"/>
      <c r="CI121" s="858"/>
      <c r="CJ121" s="858"/>
      <c r="CK121" s="849"/>
      <c r="CL121" s="810"/>
      <c r="CM121" s="810"/>
      <c r="CN121" s="810"/>
      <c r="CO121" s="811"/>
      <c r="CP121" s="826" t="s">
        <v>393</v>
      </c>
      <c r="CQ121" s="827"/>
      <c r="CR121" s="827"/>
      <c r="CS121" s="827"/>
      <c r="CT121" s="827"/>
      <c r="CU121" s="827"/>
      <c r="CV121" s="827"/>
      <c r="CW121" s="827"/>
      <c r="CX121" s="827"/>
      <c r="CY121" s="827"/>
      <c r="CZ121" s="827"/>
      <c r="DA121" s="827"/>
      <c r="DB121" s="827"/>
      <c r="DC121" s="827"/>
      <c r="DD121" s="827"/>
      <c r="DE121" s="827"/>
      <c r="DF121" s="828"/>
      <c r="DG121" s="768">
        <v>2053313</v>
      </c>
      <c r="DH121" s="769"/>
      <c r="DI121" s="769"/>
      <c r="DJ121" s="769"/>
      <c r="DK121" s="769"/>
      <c r="DL121" s="769">
        <v>1951495</v>
      </c>
      <c r="DM121" s="769"/>
      <c r="DN121" s="769"/>
      <c r="DO121" s="769"/>
      <c r="DP121" s="769"/>
      <c r="DQ121" s="769">
        <v>1852426</v>
      </c>
      <c r="DR121" s="769"/>
      <c r="DS121" s="769"/>
      <c r="DT121" s="769"/>
      <c r="DU121" s="769"/>
      <c r="DV121" s="821">
        <v>12.7</v>
      </c>
      <c r="DW121" s="821"/>
      <c r="DX121" s="821"/>
      <c r="DY121" s="821"/>
      <c r="DZ121" s="822"/>
    </row>
    <row r="122" spans="1:130" s="197" customFormat="1" ht="26.25" customHeight="1" x14ac:dyDescent="0.15">
      <c r="A122" s="863"/>
      <c r="B122" s="864"/>
      <c r="C122" s="801" t="s">
        <v>431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450</v>
      </c>
      <c r="BP122" s="836"/>
      <c r="BQ122" s="837">
        <v>35224550</v>
      </c>
      <c r="BR122" s="838"/>
      <c r="BS122" s="838"/>
      <c r="BT122" s="838"/>
      <c r="BU122" s="838"/>
      <c r="BV122" s="838">
        <v>35953849</v>
      </c>
      <c r="BW122" s="838"/>
      <c r="BX122" s="838"/>
      <c r="BY122" s="838"/>
      <c r="BZ122" s="838"/>
      <c r="CA122" s="838">
        <v>37284330</v>
      </c>
      <c r="CB122" s="838"/>
      <c r="CC122" s="838"/>
      <c r="CD122" s="838"/>
      <c r="CE122" s="838"/>
      <c r="CF122" s="741"/>
      <c r="CG122" s="742"/>
      <c r="CH122" s="742"/>
      <c r="CI122" s="742"/>
      <c r="CJ122" s="839"/>
      <c r="CK122" s="849"/>
      <c r="CL122" s="810"/>
      <c r="CM122" s="810"/>
      <c r="CN122" s="810"/>
      <c r="CO122" s="811"/>
      <c r="CP122" s="826" t="s">
        <v>392</v>
      </c>
      <c r="CQ122" s="827"/>
      <c r="CR122" s="827"/>
      <c r="CS122" s="827"/>
      <c r="CT122" s="827"/>
      <c r="CU122" s="827"/>
      <c r="CV122" s="827"/>
      <c r="CW122" s="827"/>
      <c r="CX122" s="827"/>
      <c r="CY122" s="827"/>
      <c r="CZ122" s="827"/>
      <c r="DA122" s="827"/>
      <c r="DB122" s="827"/>
      <c r="DC122" s="827"/>
      <c r="DD122" s="827"/>
      <c r="DE122" s="827"/>
      <c r="DF122" s="828"/>
      <c r="DG122" s="768">
        <v>1190182</v>
      </c>
      <c r="DH122" s="769"/>
      <c r="DI122" s="769"/>
      <c r="DJ122" s="769"/>
      <c r="DK122" s="769"/>
      <c r="DL122" s="769">
        <v>1096700</v>
      </c>
      <c r="DM122" s="769"/>
      <c r="DN122" s="769"/>
      <c r="DO122" s="769"/>
      <c r="DP122" s="769"/>
      <c r="DQ122" s="769">
        <v>1057897</v>
      </c>
      <c r="DR122" s="769"/>
      <c r="DS122" s="769"/>
      <c r="DT122" s="769"/>
      <c r="DU122" s="769"/>
      <c r="DV122" s="821">
        <v>7.3</v>
      </c>
      <c r="DW122" s="821"/>
      <c r="DX122" s="821"/>
      <c r="DY122" s="821"/>
      <c r="DZ122" s="822"/>
    </row>
    <row r="123" spans="1:130" s="197" customFormat="1" ht="26.25" customHeight="1" thickBot="1" x14ac:dyDescent="0.2">
      <c r="A123" s="863"/>
      <c r="B123" s="864"/>
      <c r="C123" s="801" t="s">
        <v>437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92029</v>
      </c>
      <c r="AB123" s="782"/>
      <c r="AC123" s="782"/>
      <c r="AD123" s="782"/>
      <c r="AE123" s="783"/>
      <c r="AF123" s="784">
        <v>86107</v>
      </c>
      <c r="AG123" s="782"/>
      <c r="AH123" s="782"/>
      <c r="AI123" s="782"/>
      <c r="AJ123" s="783"/>
      <c r="AK123" s="784">
        <v>84577</v>
      </c>
      <c r="AL123" s="782"/>
      <c r="AM123" s="782"/>
      <c r="AN123" s="782"/>
      <c r="AO123" s="783"/>
      <c r="AP123" s="752">
        <v>0.6</v>
      </c>
      <c r="AQ123" s="753"/>
      <c r="AR123" s="753"/>
      <c r="AS123" s="753"/>
      <c r="AT123" s="754"/>
      <c r="AU123" s="832" t="s">
        <v>451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115.2</v>
      </c>
      <c r="BR123" s="830"/>
      <c r="BS123" s="830"/>
      <c r="BT123" s="830"/>
      <c r="BU123" s="830"/>
      <c r="BV123" s="830">
        <v>103.5</v>
      </c>
      <c r="BW123" s="830"/>
      <c r="BX123" s="830"/>
      <c r="BY123" s="830"/>
      <c r="BZ123" s="830"/>
      <c r="CA123" s="830">
        <v>89.6</v>
      </c>
      <c r="CB123" s="830"/>
      <c r="CC123" s="830"/>
      <c r="CD123" s="830"/>
      <c r="CE123" s="830"/>
      <c r="CF123" s="728"/>
      <c r="CG123" s="729"/>
      <c r="CH123" s="729"/>
      <c r="CI123" s="729"/>
      <c r="CJ123" s="831"/>
      <c r="CK123" s="849"/>
      <c r="CL123" s="810"/>
      <c r="CM123" s="810"/>
      <c r="CN123" s="810"/>
      <c r="CO123" s="811"/>
      <c r="CP123" s="826" t="s">
        <v>384</v>
      </c>
      <c r="CQ123" s="827"/>
      <c r="CR123" s="827"/>
      <c r="CS123" s="827"/>
      <c r="CT123" s="827"/>
      <c r="CU123" s="827"/>
      <c r="CV123" s="827"/>
      <c r="CW123" s="827"/>
      <c r="CX123" s="827"/>
      <c r="CY123" s="827"/>
      <c r="CZ123" s="827"/>
      <c r="DA123" s="827"/>
      <c r="DB123" s="827"/>
      <c r="DC123" s="827"/>
      <c r="DD123" s="827"/>
      <c r="DE123" s="827"/>
      <c r="DF123" s="828"/>
      <c r="DG123" s="781">
        <v>607593</v>
      </c>
      <c r="DH123" s="782"/>
      <c r="DI123" s="782"/>
      <c r="DJ123" s="782"/>
      <c r="DK123" s="783"/>
      <c r="DL123" s="784">
        <v>628708</v>
      </c>
      <c r="DM123" s="782"/>
      <c r="DN123" s="782"/>
      <c r="DO123" s="782"/>
      <c r="DP123" s="783"/>
      <c r="DQ123" s="784">
        <v>600732</v>
      </c>
      <c r="DR123" s="782"/>
      <c r="DS123" s="782"/>
      <c r="DT123" s="782"/>
      <c r="DU123" s="783"/>
      <c r="DV123" s="752">
        <v>4.0999999999999996</v>
      </c>
      <c r="DW123" s="753"/>
      <c r="DX123" s="753"/>
      <c r="DY123" s="753"/>
      <c r="DZ123" s="754"/>
    </row>
    <row r="124" spans="1:130" s="197" customFormat="1" ht="26.25" customHeight="1" x14ac:dyDescent="0.15">
      <c r="A124" s="863"/>
      <c r="B124" s="864"/>
      <c r="C124" s="801" t="s">
        <v>440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452</v>
      </c>
      <c r="CQ124" s="827"/>
      <c r="CR124" s="827"/>
      <c r="CS124" s="827"/>
      <c r="CT124" s="827"/>
      <c r="CU124" s="827"/>
      <c r="CV124" s="827"/>
      <c r="CW124" s="827"/>
      <c r="CX124" s="827"/>
      <c r="CY124" s="827"/>
      <c r="CZ124" s="827"/>
      <c r="DA124" s="827"/>
      <c r="DB124" s="827"/>
      <c r="DC124" s="827"/>
      <c r="DD124" s="827"/>
      <c r="DE124" s="827"/>
      <c r="DF124" s="828"/>
      <c r="DG124" s="714">
        <v>1374844</v>
      </c>
      <c r="DH124" s="715"/>
      <c r="DI124" s="715"/>
      <c r="DJ124" s="715"/>
      <c r="DK124" s="716"/>
      <c r="DL124" s="717">
        <v>1311235</v>
      </c>
      <c r="DM124" s="715"/>
      <c r="DN124" s="715"/>
      <c r="DO124" s="715"/>
      <c r="DP124" s="716"/>
      <c r="DQ124" s="717">
        <v>1220282</v>
      </c>
      <c r="DR124" s="715"/>
      <c r="DS124" s="715"/>
      <c r="DT124" s="715"/>
      <c r="DU124" s="716"/>
      <c r="DV124" s="805">
        <v>8.4</v>
      </c>
      <c r="DW124" s="806"/>
      <c r="DX124" s="806"/>
      <c r="DY124" s="806"/>
      <c r="DZ124" s="807"/>
    </row>
    <row r="125" spans="1:130" s="197" customFormat="1" ht="26.25" customHeight="1" thickBot="1" x14ac:dyDescent="0.2">
      <c r="A125" s="863"/>
      <c r="B125" s="864"/>
      <c r="C125" s="801" t="s">
        <v>442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453</v>
      </c>
      <c r="CL125" s="808"/>
      <c r="CM125" s="808"/>
      <c r="CN125" s="808"/>
      <c r="CO125" s="809"/>
      <c r="CP125" s="814" t="s">
        <v>454</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445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287899</v>
      </c>
      <c r="AB126" s="782"/>
      <c r="AC126" s="782"/>
      <c r="AD126" s="782"/>
      <c r="AE126" s="783"/>
      <c r="AF126" s="784">
        <v>282232</v>
      </c>
      <c r="AG126" s="782"/>
      <c r="AH126" s="782"/>
      <c r="AI126" s="782"/>
      <c r="AJ126" s="783"/>
      <c r="AK126" s="784">
        <v>280003</v>
      </c>
      <c r="AL126" s="782"/>
      <c r="AM126" s="782"/>
      <c r="AN126" s="782"/>
      <c r="AO126" s="783"/>
      <c r="AP126" s="752">
        <v>1.9</v>
      </c>
      <c r="AQ126" s="753"/>
      <c r="AR126" s="753"/>
      <c r="AS126" s="753"/>
      <c r="AT126" s="754"/>
      <c r="AU126" s="233"/>
      <c r="AV126" s="233"/>
      <c r="AW126" s="233"/>
      <c r="AX126" s="804" t="s">
        <v>455</v>
      </c>
      <c r="AY126" s="762"/>
      <c r="AZ126" s="762"/>
      <c r="BA126" s="762"/>
      <c r="BB126" s="762"/>
      <c r="BC126" s="762"/>
      <c r="BD126" s="762"/>
      <c r="BE126" s="763"/>
      <c r="BF126" s="761" t="s">
        <v>456</v>
      </c>
      <c r="BG126" s="762"/>
      <c r="BH126" s="762"/>
      <c r="BI126" s="762"/>
      <c r="BJ126" s="762"/>
      <c r="BK126" s="762"/>
      <c r="BL126" s="763"/>
      <c r="BM126" s="761" t="s">
        <v>457</v>
      </c>
      <c r="BN126" s="762"/>
      <c r="BO126" s="762"/>
      <c r="BP126" s="762"/>
      <c r="BQ126" s="762"/>
      <c r="BR126" s="762"/>
      <c r="BS126" s="763"/>
      <c r="BT126" s="761" t="s">
        <v>458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459</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460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451</v>
      </c>
      <c r="AB127" s="782"/>
      <c r="AC127" s="782"/>
      <c r="AD127" s="782"/>
      <c r="AE127" s="783"/>
      <c r="AF127" s="784">
        <v>461</v>
      </c>
      <c r="AG127" s="782"/>
      <c r="AH127" s="782"/>
      <c r="AI127" s="782"/>
      <c r="AJ127" s="783"/>
      <c r="AK127" s="784">
        <v>361</v>
      </c>
      <c r="AL127" s="782"/>
      <c r="AM127" s="782"/>
      <c r="AN127" s="782"/>
      <c r="AO127" s="783"/>
      <c r="AP127" s="752">
        <v>0</v>
      </c>
      <c r="AQ127" s="753"/>
      <c r="AR127" s="753"/>
      <c r="AS127" s="753"/>
      <c r="AT127" s="754"/>
      <c r="AU127" s="233"/>
      <c r="AV127" s="233"/>
      <c r="AW127" s="233"/>
      <c r="AX127" s="755" t="s">
        <v>461</v>
      </c>
      <c r="AY127" s="756"/>
      <c r="AZ127" s="756"/>
      <c r="BA127" s="756"/>
      <c r="BB127" s="756"/>
      <c r="BC127" s="756"/>
      <c r="BD127" s="756"/>
      <c r="BE127" s="757"/>
      <c r="BF127" s="758" t="s">
        <v>112</v>
      </c>
      <c r="BG127" s="759"/>
      <c r="BH127" s="759"/>
      <c r="BI127" s="759"/>
      <c r="BJ127" s="759"/>
      <c r="BK127" s="759"/>
      <c r="BL127" s="760"/>
      <c r="BM127" s="758">
        <v>12.63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462</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463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464</v>
      </c>
      <c r="X128" s="795"/>
      <c r="Y128" s="795"/>
      <c r="Z128" s="796"/>
      <c r="AA128" s="721">
        <v>71529</v>
      </c>
      <c r="AB128" s="722"/>
      <c r="AC128" s="722"/>
      <c r="AD128" s="722"/>
      <c r="AE128" s="723"/>
      <c r="AF128" s="724">
        <v>67191</v>
      </c>
      <c r="AG128" s="722"/>
      <c r="AH128" s="722"/>
      <c r="AI128" s="722"/>
      <c r="AJ128" s="723"/>
      <c r="AK128" s="724">
        <v>65933</v>
      </c>
      <c r="AL128" s="722"/>
      <c r="AM128" s="722"/>
      <c r="AN128" s="722"/>
      <c r="AO128" s="723"/>
      <c r="AP128" s="725"/>
      <c r="AQ128" s="726"/>
      <c r="AR128" s="726"/>
      <c r="AS128" s="726"/>
      <c r="AT128" s="727"/>
      <c r="AU128" s="235"/>
      <c r="AV128" s="235"/>
      <c r="AW128" s="235"/>
      <c r="AX128" s="770" t="s">
        <v>465</v>
      </c>
      <c r="AY128" s="766"/>
      <c r="AZ128" s="766"/>
      <c r="BA128" s="766"/>
      <c r="BB128" s="766"/>
      <c r="BC128" s="766"/>
      <c r="BD128" s="766"/>
      <c r="BE128" s="767"/>
      <c r="BF128" s="788" t="s">
        <v>112</v>
      </c>
      <c r="BG128" s="789"/>
      <c r="BH128" s="789"/>
      <c r="BI128" s="789"/>
      <c r="BJ128" s="789"/>
      <c r="BK128" s="789"/>
      <c r="BL128" s="790"/>
      <c r="BM128" s="788">
        <v>17.63</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466</v>
      </c>
      <c r="X129" s="779"/>
      <c r="Y129" s="779"/>
      <c r="Z129" s="780"/>
      <c r="AA129" s="781">
        <v>17402253</v>
      </c>
      <c r="AB129" s="782"/>
      <c r="AC129" s="782"/>
      <c r="AD129" s="782"/>
      <c r="AE129" s="783"/>
      <c r="AF129" s="784">
        <v>17120247</v>
      </c>
      <c r="AG129" s="782"/>
      <c r="AH129" s="782"/>
      <c r="AI129" s="782"/>
      <c r="AJ129" s="783"/>
      <c r="AK129" s="784">
        <v>17270994</v>
      </c>
      <c r="AL129" s="782"/>
      <c r="AM129" s="782"/>
      <c r="AN129" s="782"/>
      <c r="AO129" s="783"/>
      <c r="AP129" s="785"/>
      <c r="AQ129" s="786"/>
      <c r="AR129" s="786"/>
      <c r="AS129" s="786"/>
      <c r="AT129" s="787"/>
      <c r="AU129" s="235"/>
      <c r="AV129" s="235"/>
      <c r="AW129" s="235"/>
      <c r="AX129" s="770" t="s">
        <v>467</v>
      </c>
      <c r="AY129" s="766"/>
      <c r="AZ129" s="766"/>
      <c r="BA129" s="766"/>
      <c r="BB129" s="766"/>
      <c r="BC129" s="766"/>
      <c r="BD129" s="766"/>
      <c r="BE129" s="767"/>
      <c r="BF129" s="771">
        <v>13.3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469</v>
      </c>
      <c r="X130" s="779"/>
      <c r="Y130" s="779"/>
      <c r="Z130" s="780"/>
      <c r="AA130" s="781">
        <v>2564696</v>
      </c>
      <c r="AB130" s="782"/>
      <c r="AC130" s="782"/>
      <c r="AD130" s="782"/>
      <c r="AE130" s="783"/>
      <c r="AF130" s="784">
        <v>2630394</v>
      </c>
      <c r="AG130" s="782"/>
      <c r="AH130" s="782"/>
      <c r="AI130" s="782"/>
      <c r="AJ130" s="783"/>
      <c r="AK130" s="784">
        <v>2692746</v>
      </c>
      <c r="AL130" s="782"/>
      <c r="AM130" s="782"/>
      <c r="AN130" s="782"/>
      <c r="AO130" s="783"/>
      <c r="AP130" s="785"/>
      <c r="AQ130" s="786"/>
      <c r="AR130" s="786"/>
      <c r="AS130" s="786"/>
      <c r="AT130" s="787"/>
      <c r="AU130" s="235"/>
      <c r="AV130" s="235"/>
      <c r="AW130" s="235"/>
      <c r="AX130" s="749" t="s">
        <v>470</v>
      </c>
      <c r="AY130" s="750"/>
      <c r="AZ130" s="750"/>
      <c r="BA130" s="750"/>
      <c r="BB130" s="750"/>
      <c r="BC130" s="750"/>
      <c r="BD130" s="750"/>
      <c r="BE130" s="751"/>
      <c r="BF130" s="703">
        <v>89.6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471</v>
      </c>
      <c r="X131" s="712"/>
      <c r="Y131" s="712"/>
      <c r="Z131" s="713"/>
      <c r="AA131" s="714">
        <v>14837557</v>
      </c>
      <c r="AB131" s="715"/>
      <c r="AC131" s="715"/>
      <c r="AD131" s="715"/>
      <c r="AE131" s="716"/>
      <c r="AF131" s="717">
        <v>14489853</v>
      </c>
      <c r="AG131" s="715"/>
      <c r="AH131" s="715"/>
      <c r="AI131" s="715"/>
      <c r="AJ131" s="716"/>
      <c r="AK131" s="717">
        <v>14578248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472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473</v>
      </c>
      <c r="W132" s="735"/>
      <c r="X132" s="735"/>
      <c r="Y132" s="735"/>
      <c r="Z132" s="736"/>
      <c r="AA132" s="737">
        <v>14.12197439</v>
      </c>
      <c r="AB132" s="738"/>
      <c r="AC132" s="738"/>
      <c r="AD132" s="738"/>
      <c r="AE132" s="739"/>
      <c r="AF132" s="740">
        <v>13.48598222</v>
      </c>
      <c r="AG132" s="738"/>
      <c r="AH132" s="738"/>
      <c r="AI132" s="738"/>
      <c r="AJ132" s="739"/>
      <c r="AK132" s="740">
        <v>12.521243979999999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474</v>
      </c>
      <c r="W133" s="744"/>
      <c r="X133" s="744"/>
      <c r="Y133" s="744"/>
      <c r="Z133" s="745"/>
      <c r="AA133" s="746">
        <v>15.2</v>
      </c>
      <c r="AB133" s="747"/>
      <c r="AC133" s="747"/>
      <c r="AD133" s="747"/>
      <c r="AE133" s="748"/>
      <c r="AF133" s="746">
        <v>13.9</v>
      </c>
      <c r="AG133" s="747"/>
      <c r="AH133" s="747"/>
      <c r="AI133" s="747"/>
      <c r="AJ133" s="748"/>
      <c r="AK133" s="746">
        <v>13.3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17" t="s">
        <v>477</v>
      </c>
      <c r="L7" s="254"/>
      <c r="M7" s="255" t="s">
        <v>478</v>
      </c>
      <c r="N7" s="256"/>
    </row>
    <row r="8" spans="1:16" x14ac:dyDescent="0.15">
      <c r="A8" s="248"/>
      <c r="B8" s="244"/>
      <c r="C8" s="244"/>
      <c r="D8" s="244"/>
      <c r="E8" s="244"/>
      <c r="F8" s="244"/>
      <c r="G8" s="257"/>
      <c r="H8" s="258"/>
      <c r="I8" s="258"/>
      <c r="J8" s="259"/>
      <c r="K8" s="1118"/>
      <c r="L8" s="260" t="s">
        <v>479</v>
      </c>
      <c r="M8" s="261" t="s">
        <v>480</v>
      </c>
      <c r="N8" s="262" t="s">
        <v>481</v>
      </c>
    </row>
    <row r="9" spans="1:16" x14ac:dyDescent="0.15">
      <c r="A9" s="248"/>
      <c r="B9" s="244"/>
      <c r="C9" s="244"/>
      <c r="D9" s="244"/>
      <c r="E9" s="244"/>
      <c r="F9" s="244"/>
      <c r="G9" s="1131" t="s">
        <v>482</v>
      </c>
      <c r="H9" s="1132"/>
      <c r="I9" s="1132"/>
      <c r="J9" s="1133"/>
      <c r="K9" s="263">
        <v>4042180</v>
      </c>
      <c r="L9" s="264">
        <v>69337</v>
      </c>
      <c r="M9" s="265">
        <v>65478</v>
      </c>
      <c r="N9" s="266">
        <v>5.9</v>
      </c>
    </row>
    <row r="10" spans="1:16" x14ac:dyDescent="0.15">
      <c r="A10" s="248"/>
      <c r="B10" s="244"/>
      <c r="C10" s="244"/>
      <c r="D10" s="244"/>
      <c r="E10" s="244"/>
      <c r="F10" s="244"/>
      <c r="G10" s="1131" t="s">
        <v>483</v>
      </c>
      <c r="H10" s="1132"/>
      <c r="I10" s="1132"/>
      <c r="J10" s="1133"/>
      <c r="K10" s="267">
        <v>405593</v>
      </c>
      <c r="L10" s="268">
        <v>6957</v>
      </c>
      <c r="M10" s="269">
        <v>5891</v>
      </c>
      <c r="N10" s="270">
        <v>18.100000000000001</v>
      </c>
    </row>
    <row r="11" spans="1:16" ht="13.5" customHeight="1" x14ac:dyDescent="0.15">
      <c r="A11" s="248"/>
      <c r="B11" s="244"/>
      <c r="C11" s="244"/>
      <c r="D11" s="244"/>
      <c r="E11" s="244"/>
      <c r="F11" s="244"/>
      <c r="G11" s="1131" t="s">
        <v>484</v>
      </c>
      <c r="H11" s="1132"/>
      <c r="I11" s="1132"/>
      <c r="J11" s="1133"/>
      <c r="K11" s="267">
        <v>633003</v>
      </c>
      <c r="L11" s="268">
        <v>10858</v>
      </c>
      <c r="M11" s="269">
        <v>8462</v>
      </c>
      <c r="N11" s="270">
        <v>28.3</v>
      </c>
    </row>
    <row r="12" spans="1:16" ht="13.5" customHeight="1" x14ac:dyDescent="0.15">
      <c r="A12" s="248"/>
      <c r="B12" s="244"/>
      <c r="C12" s="244"/>
      <c r="D12" s="244"/>
      <c r="E12" s="244"/>
      <c r="F12" s="244"/>
      <c r="G12" s="1131" t="s">
        <v>485</v>
      </c>
      <c r="H12" s="1132"/>
      <c r="I12" s="1132"/>
      <c r="J12" s="1133"/>
      <c r="K12" s="267">
        <v>38274</v>
      </c>
      <c r="L12" s="268">
        <v>657</v>
      </c>
      <c r="M12" s="269">
        <v>902</v>
      </c>
      <c r="N12" s="270">
        <v>-27.2</v>
      </c>
    </row>
    <row r="13" spans="1:16" ht="13.5" customHeight="1" x14ac:dyDescent="0.15">
      <c r="A13" s="248"/>
      <c r="B13" s="244"/>
      <c r="C13" s="244"/>
      <c r="D13" s="244"/>
      <c r="E13" s="244"/>
      <c r="F13" s="244"/>
      <c r="G13" s="1131" t="s">
        <v>486</v>
      </c>
      <c r="H13" s="1132"/>
      <c r="I13" s="1132"/>
      <c r="J13" s="1133"/>
      <c r="K13" s="267" t="s">
        <v>487</v>
      </c>
      <c r="L13" s="268" t="s">
        <v>487</v>
      </c>
      <c r="M13" s="269" t="s">
        <v>487</v>
      </c>
      <c r="N13" s="270" t="s">
        <v>487</v>
      </c>
    </row>
    <row r="14" spans="1:16" ht="13.5" customHeight="1" x14ac:dyDescent="0.15">
      <c r="A14" s="248"/>
      <c r="B14" s="244"/>
      <c r="C14" s="244"/>
      <c r="D14" s="244"/>
      <c r="E14" s="244"/>
      <c r="F14" s="244"/>
      <c r="G14" s="1131" t="s">
        <v>488</v>
      </c>
      <c r="H14" s="1132"/>
      <c r="I14" s="1132"/>
      <c r="J14" s="1133"/>
      <c r="K14" s="267">
        <v>168511</v>
      </c>
      <c r="L14" s="268">
        <v>2891</v>
      </c>
      <c r="M14" s="269">
        <v>2295</v>
      </c>
      <c r="N14" s="270">
        <v>26</v>
      </c>
    </row>
    <row r="15" spans="1:16" ht="13.5" customHeight="1" x14ac:dyDescent="0.15">
      <c r="A15" s="248"/>
      <c r="B15" s="244"/>
      <c r="C15" s="244"/>
      <c r="D15" s="244"/>
      <c r="E15" s="244"/>
      <c r="F15" s="244"/>
      <c r="G15" s="1131" t="s">
        <v>489</v>
      </c>
      <c r="H15" s="1132"/>
      <c r="I15" s="1132"/>
      <c r="J15" s="1133"/>
      <c r="K15" s="267">
        <v>87443</v>
      </c>
      <c r="L15" s="268">
        <v>1500</v>
      </c>
      <c r="M15" s="269">
        <v>1610</v>
      </c>
      <c r="N15" s="270">
        <v>-6.8</v>
      </c>
    </row>
    <row r="16" spans="1:16" x14ac:dyDescent="0.15">
      <c r="A16" s="248"/>
      <c r="B16" s="244"/>
      <c r="C16" s="244"/>
      <c r="D16" s="244"/>
      <c r="E16" s="244"/>
      <c r="F16" s="244"/>
      <c r="G16" s="1134" t="s">
        <v>490</v>
      </c>
      <c r="H16" s="1135"/>
      <c r="I16" s="1135"/>
      <c r="J16" s="1136"/>
      <c r="K16" s="268">
        <v>-404547</v>
      </c>
      <c r="L16" s="268">
        <v>-6939</v>
      </c>
      <c r="M16" s="269">
        <v>-7674</v>
      </c>
      <c r="N16" s="270">
        <v>-9.6</v>
      </c>
    </row>
    <row r="17" spans="1:16" x14ac:dyDescent="0.15">
      <c r="A17" s="248"/>
      <c r="B17" s="244"/>
      <c r="C17" s="244"/>
      <c r="D17" s="244"/>
      <c r="E17" s="244"/>
      <c r="F17" s="244"/>
      <c r="G17" s="1134" t="s">
        <v>169</v>
      </c>
      <c r="H17" s="1135"/>
      <c r="I17" s="1135"/>
      <c r="J17" s="1136"/>
      <c r="K17" s="268">
        <v>4970457</v>
      </c>
      <c r="L17" s="268">
        <v>85259</v>
      </c>
      <c r="M17" s="269">
        <v>76965</v>
      </c>
      <c r="N17" s="270">
        <v>10.8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28" t="s">
        <v>495</v>
      </c>
      <c r="H21" s="1129"/>
      <c r="I21" s="1129"/>
      <c r="J21" s="1130"/>
      <c r="K21" s="280">
        <v>7.58</v>
      </c>
      <c r="L21" s="281">
        <v>7.53</v>
      </c>
      <c r="M21" s="282">
        <v>0.05</v>
      </c>
      <c r="N21" s="249"/>
      <c r="O21" s="283"/>
      <c r="P21" s="279"/>
    </row>
    <row r="22" spans="1:16" s="284" customFormat="1" x14ac:dyDescent="0.15">
      <c r="A22" s="279"/>
      <c r="B22" s="249"/>
      <c r="C22" s="249"/>
      <c r="D22" s="249"/>
      <c r="E22" s="249"/>
      <c r="F22" s="249"/>
      <c r="G22" s="1128" t="s">
        <v>496</v>
      </c>
      <c r="H22" s="1129"/>
      <c r="I22" s="1129"/>
      <c r="J22" s="1130"/>
      <c r="K22" s="285">
        <v>98.2</v>
      </c>
      <c r="L22" s="286">
        <v>97.3</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17" t="s">
        <v>477</v>
      </c>
      <c r="L30" s="254"/>
      <c r="M30" s="255" t="s">
        <v>478</v>
      </c>
      <c r="N30" s="256"/>
    </row>
    <row r="31" spans="1:16" x14ac:dyDescent="0.15">
      <c r="A31" s="248"/>
      <c r="B31" s="244"/>
      <c r="C31" s="244"/>
      <c r="D31" s="244"/>
      <c r="E31" s="244"/>
      <c r="F31" s="244"/>
      <c r="G31" s="257"/>
      <c r="H31" s="258"/>
      <c r="I31" s="258"/>
      <c r="J31" s="259"/>
      <c r="K31" s="1118"/>
      <c r="L31" s="260" t="s">
        <v>479</v>
      </c>
      <c r="M31" s="261" t="s">
        <v>480</v>
      </c>
      <c r="N31" s="262" t="s">
        <v>481</v>
      </c>
    </row>
    <row r="32" spans="1:16" ht="27" customHeight="1" x14ac:dyDescent="0.15">
      <c r="A32" s="248"/>
      <c r="B32" s="244"/>
      <c r="C32" s="244"/>
      <c r="D32" s="244"/>
      <c r="E32" s="244"/>
      <c r="F32" s="244"/>
      <c r="G32" s="1119" t="s">
        <v>500</v>
      </c>
      <c r="H32" s="1120"/>
      <c r="I32" s="1120"/>
      <c r="J32" s="1121"/>
      <c r="K32" s="294">
        <v>2819356</v>
      </c>
      <c r="L32" s="294">
        <v>48361</v>
      </c>
      <c r="M32" s="295">
        <v>44941</v>
      </c>
      <c r="N32" s="296">
        <v>7.6</v>
      </c>
    </row>
    <row r="33" spans="1:16" ht="13.5" customHeight="1" x14ac:dyDescent="0.15">
      <c r="A33" s="248"/>
      <c r="B33" s="244"/>
      <c r="C33" s="244"/>
      <c r="D33" s="244"/>
      <c r="E33" s="244"/>
      <c r="F33" s="244"/>
      <c r="G33" s="1119" t="s">
        <v>501</v>
      </c>
      <c r="H33" s="1120"/>
      <c r="I33" s="1120"/>
      <c r="J33" s="1121"/>
      <c r="K33" s="294" t="s">
        <v>487</v>
      </c>
      <c r="L33" s="294" t="s">
        <v>487</v>
      </c>
      <c r="M33" s="295" t="s">
        <v>487</v>
      </c>
      <c r="N33" s="296" t="s">
        <v>487</v>
      </c>
    </row>
    <row r="34" spans="1:16" ht="27" customHeight="1" x14ac:dyDescent="0.15">
      <c r="A34" s="248"/>
      <c r="B34" s="244"/>
      <c r="C34" s="244"/>
      <c r="D34" s="244"/>
      <c r="E34" s="244"/>
      <c r="F34" s="244"/>
      <c r="G34" s="1119" t="s">
        <v>502</v>
      </c>
      <c r="H34" s="1120"/>
      <c r="I34" s="1120"/>
      <c r="J34" s="1121"/>
      <c r="K34" s="294" t="s">
        <v>487</v>
      </c>
      <c r="L34" s="294" t="s">
        <v>487</v>
      </c>
      <c r="M34" s="295">
        <v>79</v>
      </c>
      <c r="N34" s="296" t="s">
        <v>487</v>
      </c>
    </row>
    <row r="35" spans="1:16" ht="27" customHeight="1" x14ac:dyDescent="0.15">
      <c r="A35" s="248"/>
      <c r="B35" s="244"/>
      <c r="C35" s="244"/>
      <c r="D35" s="244"/>
      <c r="E35" s="244"/>
      <c r="F35" s="244"/>
      <c r="G35" s="1119" t="s">
        <v>503</v>
      </c>
      <c r="H35" s="1120"/>
      <c r="I35" s="1120"/>
      <c r="J35" s="1121"/>
      <c r="K35" s="294">
        <v>712359</v>
      </c>
      <c r="L35" s="294">
        <v>12219</v>
      </c>
      <c r="M35" s="295">
        <v>13887</v>
      </c>
      <c r="N35" s="296">
        <v>-12</v>
      </c>
    </row>
    <row r="36" spans="1:16" ht="27" customHeight="1" x14ac:dyDescent="0.15">
      <c r="A36" s="248"/>
      <c r="B36" s="244"/>
      <c r="C36" s="244"/>
      <c r="D36" s="244"/>
      <c r="E36" s="244"/>
      <c r="F36" s="244"/>
      <c r="G36" s="1119" t="s">
        <v>504</v>
      </c>
      <c r="H36" s="1120"/>
      <c r="I36" s="1120"/>
      <c r="J36" s="1121"/>
      <c r="K36" s="294">
        <v>686058</v>
      </c>
      <c r="L36" s="294">
        <v>11768</v>
      </c>
      <c r="M36" s="295">
        <v>3159</v>
      </c>
      <c r="N36" s="296">
        <v>272.5</v>
      </c>
    </row>
    <row r="37" spans="1:16" ht="13.5" customHeight="1" x14ac:dyDescent="0.15">
      <c r="A37" s="248"/>
      <c r="B37" s="244"/>
      <c r="C37" s="244"/>
      <c r="D37" s="244"/>
      <c r="E37" s="244"/>
      <c r="F37" s="244"/>
      <c r="G37" s="1119" t="s">
        <v>505</v>
      </c>
      <c r="H37" s="1120"/>
      <c r="I37" s="1120"/>
      <c r="J37" s="1121"/>
      <c r="K37" s="294">
        <v>364941</v>
      </c>
      <c r="L37" s="294">
        <v>6260</v>
      </c>
      <c r="M37" s="295">
        <v>1648</v>
      </c>
      <c r="N37" s="296">
        <v>279.89999999999998</v>
      </c>
    </row>
    <row r="38" spans="1:16" ht="27" customHeight="1" x14ac:dyDescent="0.15">
      <c r="A38" s="248"/>
      <c r="B38" s="244"/>
      <c r="C38" s="244"/>
      <c r="D38" s="244"/>
      <c r="E38" s="244"/>
      <c r="F38" s="244"/>
      <c r="G38" s="1122" t="s">
        <v>506</v>
      </c>
      <c r="H38" s="1123"/>
      <c r="I38" s="1123"/>
      <c r="J38" s="1124"/>
      <c r="K38" s="297">
        <v>1343</v>
      </c>
      <c r="L38" s="297">
        <v>23</v>
      </c>
      <c r="M38" s="298">
        <v>3</v>
      </c>
      <c r="N38" s="299">
        <v>666.7</v>
      </c>
      <c r="O38" s="293"/>
    </row>
    <row r="39" spans="1:16" x14ac:dyDescent="0.15">
      <c r="A39" s="248"/>
      <c r="B39" s="244"/>
      <c r="C39" s="244"/>
      <c r="D39" s="244"/>
      <c r="E39" s="244"/>
      <c r="F39" s="244"/>
      <c r="G39" s="1122" t="s">
        <v>507</v>
      </c>
      <c r="H39" s="1123"/>
      <c r="I39" s="1123"/>
      <c r="J39" s="1124"/>
      <c r="K39" s="300">
        <v>-65933</v>
      </c>
      <c r="L39" s="300">
        <v>-1131</v>
      </c>
      <c r="M39" s="301">
        <v>-4297</v>
      </c>
      <c r="N39" s="302">
        <v>-73.7</v>
      </c>
      <c r="O39" s="293"/>
    </row>
    <row r="40" spans="1:16" ht="27" customHeight="1" x14ac:dyDescent="0.15">
      <c r="A40" s="248"/>
      <c r="B40" s="244"/>
      <c r="C40" s="244"/>
      <c r="D40" s="244"/>
      <c r="E40" s="244"/>
      <c r="F40" s="244"/>
      <c r="G40" s="1119" t="s">
        <v>508</v>
      </c>
      <c r="H40" s="1120"/>
      <c r="I40" s="1120"/>
      <c r="J40" s="1121"/>
      <c r="K40" s="300">
        <v>-2692746</v>
      </c>
      <c r="L40" s="300">
        <v>-46189</v>
      </c>
      <c r="M40" s="301">
        <v>-39944</v>
      </c>
      <c r="N40" s="302">
        <v>15.6</v>
      </c>
      <c r="O40" s="293"/>
    </row>
    <row r="41" spans="1:16" x14ac:dyDescent="0.15">
      <c r="A41" s="248"/>
      <c r="B41" s="244"/>
      <c r="C41" s="244"/>
      <c r="D41" s="244"/>
      <c r="E41" s="244"/>
      <c r="F41" s="244"/>
      <c r="G41" s="1125" t="s">
        <v>279</v>
      </c>
      <c r="H41" s="1126"/>
      <c r="I41" s="1126"/>
      <c r="J41" s="1127"/>
      <c r="K41" s="294">
        <v>1825378</v>
      </c>
      <c r="L41" s="300">
        <v>31311</v>
      </c>
      <c r="M41" s="301">
        <v>19475</v>
      </c>
      <c r="N41" s="302">
        <v>60.8</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12" t="s">
        <v>477</v>
      </c>
      <c r="J49" s="1114" t="s">
        <v>512</v>
      </c>
      <c r="K49" s="1115"/>
      <c r="L49" s="1115"/>
      <c r="M49" s="1115"/>
      <c r="N49" s="1116"/>
    </row>
    <row r="50" spans="1:14" x14ac:dyDescent="0.15">
      <c r="A50" s="248"/>
      <c r="B50" s="244"/>
      <c r="C50" s="244"/>
      <c r="D50" s="244"/>
      <c r="E50" s="244"/>
      <c r="F50" s="244"/>
      <c r="G50" s="312"/>
      <c r="H50" s="313"/>
      <c r="I50" s="1113"/>
      <c r="J50" s="314" t="s">
        <v>513</v>
      </c>
      <c r="K50" s="315" t="s">
        <v>514</v>
      </c>
      <c r="L50" s="316" t="s">
        <v>515</v>
      </c>
      <c r="M50" s="317" t="s">
        <v>516</v>
      </c>
      <c r="N50" s="318" t="s">
        <v>517</v>
      </c>
    </row>
    <row r="51" spans="1:14" x14ac:dyDescent="0.15">
      <c r="A51" s="248"/>
      <c r="B51" s="244"/>
      <c r="C51" s="244"/>
      <c r="D51" s="244"/>
      <c r="E51" s="244"/>
      <c r="F51" s="244"/>
      <c r="G51" s="310" t="s">
        <v>518</v>
      </c>
      <c r="H51" s="311"/>
      <c r="I51" s="319">
        <v>5907018</v>
      </c>
      <c r="J51" s="320">
        <v>96333</v>
      </c>
      <c r="K51" s="321">
        <v>47.6</v>
      </c>
      <c r="L51" s="322">
        <v>70789</v>
      </c>
      <c r="M51" s="323">
        <v>23.4</v>
      </c>
      <c r="N51" s="324">
        <v>24.2</v>
      </c>
    </row>
    <row r="52" spans="1:14" x14ac:dyDescent="0.15">
      <c r="A52" s="248"/>
      <c r="B52" s="244"/>
      <c r="C52" s="244"/>
      <c r="D52" s="244"/>
      <c r="E52" s="244"/>
      <c r="F52" s="244"/>
      <c r="G52" s="325"/>
      <c r="H52" s="326" t="s">
        <v>519</v>
      </c>
      <c r="I52" s="327">
        <v>3290109</v>
      </c>
      <c r="J52" s="328">
        <v>53656</v>
      </c>
      <c r="K52" s="329">
        <v>102.5</v>
      </c>
      <c r="L52" s="330">
        <v>40880</v>
      </c>
      <c r="M52" s="331">
        <v>25.2</v>
      </c>
      <c r="N52" s="332">
        <v>77.3</v>
      </c>
    </row>
    <row r="53" spans="1:14" x14ac:dyDescent="0.15">
      <c r="A53" s="248"/>
      <c r="B53" s="244"/>
      <c r="C53" s="244"/>
      <c r="D53" s="244"/>
      <c r="E53" s="244"/>
      <c r="F53" s="244"/>
      <c r="G53" s="310" t="s">
        <v>520</v>
      </c>
      <c r="H53" s="311"/>
      <c r="I53" s="319">
        <v>4680904</v>
      </c>
      <c r="J53" s="320">
        <v>77187</v>
      </c>
      <c r="K53" s="321">
        <v>-19.899999999999999</v>
      </c>
      <c r="L53" s="322">
        <v>66876</v>
      </c>
      <c r="M53" s="323">
        <v>-5.5</v>
      </c>
      <c r="N53" s="324">
        <v>-14.4</v>
      </c>
    </row>
    <row r="54" spans="1:14" x14ac:dyDescent="0.15">
      <c r="A54" s="248"/>
      <c r="B54" s="244"/>
      <c r="C54" s="244"/>
      <c r="D54" s="244"/>
      <c r="E54" s="244"/>
      <c r="F54" s="244"/>
      <c r="G54" s="325"/>
      <c r="H54" s="326" t="s">
        <v>519</v>
      </c>
      <c r="I54" s="327">
        <v>3758577</v>
      </c>
      <c r="J54" s="328">
        <v>61978</v>
      </c>
      <c r="K54" s="329">
        <v>15.5</v>
      </c>
      <c r="L54" s="330">
        <v>36310</v>
      </c>
      <c r="M54" s="331">
        <v>-11.2</v>
      </c>
      <c r="N54" s="332">
        <v>26.7</v>
      </c>
    </row>
    <row r="55" spans="1:14" x14ac:dyDescent="0.15">
      <c r="A55" s="248"/>
      <c r="B55" s="244"/>
      <c r="C55" s="244"/>
      <c r="D55" s="244"/>
      <c r="E55" s="244"/>
      <c r="F55" s="244"/>
      <c r="G55" s="310" t="s">
        <v>521</v>
      </c>
      <c r="H55" s="311"/>
      <c r="I55" s="319">
        <v>3496619</v>
      </c>
      <c r="J55" s="320">
        <v>59010</v>
      </c>
      <c r="K55" s="321">
        <v>-23.5</v>
      </c>
      <c r="L55" s="322">
        <v>51704</v>
      </c>
      <c r="M55" s="323">
        <v>-22.7</v>
      </c>
      <c r="N55" s="324">
        <v>-0.8</v>
      </c>
    </row>
    <row r="56" spans="1:14" x14ac:dyDescent="0.15">
      <c r="A56" s="248"/>
      <c r="B56" s="244"/>
      <c r="C56" s="244"/>
      <c r="D56" s="244"/>
      <c r="E56" s="244"/>
      <c r="F56" s="244"/>
      <c r="G56" s="325"/>
      <c r="H56" s="326" t="s">
        <v>519</v>
      </c>
      <c r="I56" s="327">
        <v>2143281</v>
      </c>
      <c r="J56" s="328">
        <v>36170</v>
      </c>
      <c r="K56" s="329">
        <v>-41.6</v>
      </c>
      <c r="L56" s="330">
        <v>26896</v>
      </c>
      <c r="M56" s="331">
        <v>-25.9</v>
      </c>
      <c r="N56" s="332">
        <v>-15.7</v>
      </c>
    </row>
    <row r="57" spans="1:14" x14ac:dyDescent="0.15">
      <c r="A57" s="248"/>
      <c r="B57" s="244"/>
      <c r="C57" s="244"/>
      <c r="D57" s="244"/>
      <c r="E57" s="244"/>
      <c r="F57" s="244"/>
      <c r="G57" s="310" t="s">
        <v>522</v>
      </c>
      <c r="H57" s="311"/>
      <c r="I57" s="319">
        <v>4293725</v>
      </c>
      <c r="J57" s="320">
        <v>73262</v>
      </c>
      <c r="K57" s="321">
        <v>24.2</v>
      </c>
      <c r="L57" s="322">
        <v>52678</v>
      </c>
      <c r="M57" s="323">
        <v>1.9</v>
      </c>
      <c r="N57" s="324">
        <v>22.3</v>
      </c>
    </row>
    <row r="58" spans="1:14" x14ac:dyDescent="0.15">
      <c r="A58" s="248"/>
      <c r="B58" s="244"/>
      <c r="C58" s="244"/>
      <c r="D58" s="244"/>
      <c r="E58" s="244"/>
      <c r="F58" s="244"/>
      <c r="G58" s="325"/>
      <c r="H58" s="326" t="s">
        <v>519</v>
      </c>
      <c r="I58" s="327">
        <v>2223588</v>
      </c>
      <c r="J58" s="328">
        <v>37940</v>
      </c>
      <c r="K58" s="329">
        <v>4.9000000000000004</v>
      </c>
      <c r="L58" s="330">
        <v>30185</v>
      </c>
      <c r="M58" s="331">
        <v>12.2</v>
      </c>
      <c r="N58" s="332">
        <v>-7.3</v>
      </c>
    </row>
    <row r="59" spans="1:14" x14ac:dyDescent="0.15">
      <c r="A59" s="248"/>
      <c r="B59" s="244"/>
      <c r="C59" s="244"/>
      <c r="D59" s="244"/>
      <c r="E59" s="244"/>
      <c r="F59" s="244"/>
      <c r="G59" s="310" t="s">
        <v>523</v>
      </c>
      <c r="H59" s="311"/>
      <c r="I59" s="319">
        <v>5649536</v>
      </c>
      <c r="J59" s="320">
        <v>96908</v>
      </c>
      <c r="K59" s="321">
        <v>32.299999999999997</v>
      </c>
      <c r="L59" s="322">
        <v>69560</v>
      </c>
      <c r="M59" s="323">
        <v>32</v>
      </c>
      <c r="N59" s="324">
        <v>0.3</v>
      </c>
    </row>
    <row r="60" spans="1:14" x14ac:dyDescent="0.15">
      <c r="A60" s="248"/>
      <c r="B60" s="244"/>
      <c r="C60" s="244"/>
      <c r="D60" s="244"/>
      <c r="E60" s="244"/>
      <c r="F60" s="244"/>
      <c r="G60" s="325"/>
      <c r="H60" s="326" t="s">
        <v>519</v>
      </c>
      <c r="I60" s="333">
        <v>2756397</v>
      </c>
      <c r="J60" s="328">
        <v>47281</v>
      </c>
      <c r="K60" s="329">
        <v>24.6</v>
      </c>
      <c r="L60" s="330">
        <v>35305</v>
      </c>
      <c r="M60" s="331">
        <v>17</v>
      </c>
      <c r="N60" s="332">
        <v>7.6</v>
      </c>
    </row>
    <row r="61" spans="1:14" x14ac:dyDescent="0.15">
      <c r="A61" s="248"/>
      <c r="B61" s="244"/>
      <c r="C61" s="244"/>
      <c r="D61" s="244"/>
      <c r="E61" s="244"/>
      <c r="F61" s="244"/>
      <c r="G61" s="310" t="s">
        <v>524</v>
      </c>
      <c r="H61" s="334"/>
      <c r="I61" s="335">
        <v>4805560</v>
      </c>
      <c r="J61" s="336">
        <v>80540</v>
      </c>
      <c r="K61" s="337">
        <v>12.1</v>
      </c>
      <c r="L61" s="338">
        <v>62321</v>
      </c>
      <c r="M61" s="339">
        <v>5.8</v>
      </c>
      <c r="N61" s="324">
        <v>6.3</v>
      </c>
    </row>
    <row r="62" spans="1:14" x14ac:dyDescent="0.15">
      <c r="A62" s="248"/>
      <c r="B62" s="244"/>
      <c r="C62" s="244"/>
      <c r="D62" s="244"/>
      <c r="E62" s="244"/>
      <c r="F62" s="244"/>
      <c r="G62" s="325"/>
      <c r="H62" s="326" t="s">
        <v>519</v>
      </c>
      <c r="I62" s="327">
        <v>2834390</v>
      </c>
      <c r="J62" s="328">
        <v>47405</v>
      </c>
      <c r="K62" s="329">
        <v>21.2</v>
      </c>
      <c r="L62" s="330">
        <v>33915</v>
      </c>
      <c r="M62" s="331">
        <v>3.5</v>
      </c>
      <c r="N62" s="332">
        <v>17.7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37" t="s">
        <v>3</v>
      </c>
      <c r="D47" s="1137"/>
      <c r="E47" s="1138"/>
      <c r="F47" s="11">
        <v>10.119999999999999</v>
      </c>
      <c r="G47" s="12">
        <v>13.14</v>
      </c>
      <c r="H47" s="12">
        <v>15.23</v>
      </c>
      <c r="I47" s="12">
        <v>19.12</v>
      </c>
      <c r="J47" s="13">
        <v>22.26</v>
      </c>
    </row>
    <row r="48" spans="2:10" ht="57.75" customHeight="1" x14ac:dyDescent="0.15">
      <c r="B48" s="14"/>
      <c r="C48" s="1139" t="s">
        <v>4</v>
      </c>
      <c r="D48" s="1139"/>
      <c r="E48" s="1140"/>
      <c r="F48" s="15">
        <v>5.87</v>
      </c>
      <c r="G48" s="16">
        <v>3.24</v>
      </c>
      <c r="H48" s="16">
        <v>5.31</v>
      </c>
      <c r="I48" s="16">
        <v>9.92</v>
      </c>
      <c r="J48" s="17">
        <v>5.83</v>
      </c>
    </row>
    <row r="49" spans="2:10" ht="57.75" customHeight="1" thickBot="1" x14ac:dyDescent="0.2">
      <c r="B49" s="18"/>
      <c r="C49" s="1141" t="s">
        <v>5</v>
      </c>
      <c r="D49" s="1141"/>
      <c r="E49" s="1142"/>
      <c r="F49" s="19">
        <v>7.56</v>
      </c>
      <c r="G49" s="20">
        <v>3.54</v>
      </c>
      <c r="H49" s="20">
        <v>3.73</v>
      </c>
      <c r="I49" s="20">
        <v>8.16</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49" t="s">
        <v>532</v>
      </c>
      <c r="D34" s="1149"/>
      <c r="E34" s="1150"/>
      <c r="F34" s="32">
        <v>8.7799999999999994</v>
      </c>
      <c r="G34" s="33">
        <v>9.15</v>
      </c>
      <c r="H34" s="33">
        <v>10.210000000000001</v>
      </c>
      <c r="I34" s="33">
        <v>11.21</v>
      </c>
      <c r="J34" s="34">
        <v>10.57</v>
      </c>
      <c r="K34" s="22"/>
      <c r="L34" s="22"/>
      <c r="M34" s="22"/>
      <c r="N34" s="22"/>
      <c r="O34" s="22"/>
      <c r="P34" s="22"/>
    </row>
    <row r="35" spans="1:16" ht="39" customHeight="1" x14ac:dyDescent="0.15">
      <c r="A35" s="22"/>
      <c r="B35" s="35"/>
      <c r="C35" s="1143" t="s">
        <v>533</v>
      </c>
      <c r="D35" s="1144"/>
      <c r="E35" s="1145"/>
      <c r="F35" s="36">
        <v>6.63</v>
      </c>
      <c r="G35" s="37">
        <v>6.58</v>
      </c>
      <c r="H35" s="37">
        <v>7.06</v>
      </c>
      <c r="I35" s="37">
        <v>7.56</v>
      </c>
      <c r="J35" s="38">
        <v>7.26</v>
      </c>
      <c r="K35" s="22"/>
      <c r="L35" s="22"/>
      <c r="M35" s="22"/>
      <c r="N35" s="22"/>
      <c r="O35" s="22"/>
      <c r="P35" s="22"/>
    </row>
    <row r="36" spans="1:16" ht="39" customHeight="1" x14ac:dyDescent="0.15">
      <c r="A36" s="22"/>
      <c r="B36" s="35"/>
      <c r="C36" s="1143" t="s">
        <v>534</v>
      </c>
      <c r="D36" s="1144"/>
      <c r="E36" s="1145"/>
      <c r="F36" s="36">
        <v>5.87</v>
      </c>
      <c r="G36" s="37">
        <v>3.24</v>
      </c>
      <c r="H36" s="37">
        <v>5.31</v>
      </c>
      <c r="I36" s="37">
        <v>9.92</v>
      </c>
      <c r="J36" s="38">
        <v>5.83</v>
      </c>
      <c r="K36" s="22"/>
      <c r="L36" s="22"/>
      <c r="M36" s="22"/>
      <c r="N36" s="22"/>
      <c r="O36" s="22"/>
      <c r="P36" s="22"/>
    </row>
    <row r="37" spans="1:16" ht="39" customHeight="1" x14ac:dyDescent="0.15">
      <c r="A37" s="22"/>
      <c r="B37" s="35"/>
      <c r="C37" s="1143" t="s">
        <v>535</v>
      </c>
      <c r="D37" s="1144"/>
      <c r="E37" s="1145"/>
      <c r="F37" s="36">
        <v>3.49</v>
      </c>
      <c r="G37" s="37">
        <v>2.74</v>
      </c>
      <c r="H37" s="37">
        <v>2.54</v>
      </c>
      <c r="I37" s="37">
        <v>2.2000000000000002</v>
      </c>
      <c r="J37" s="38">
        <v>2.09</v>
      </c>
      <c r="K37" s="22"/>
      <c r="L37" s="22"/>
      <c r="M37" s="22"/>
      <c r="N37" s="22"/>
      <c r="O37" s="22"/>
      <c r="P37" s="22"/>
    </row>
    <row r="38" spans="1:16" ht="39" customHeight="1" x14ac:dyDescent="0.15">
      <c r="A38" s="22"/>
      <c r="B38" s="35"/>
      <c r="C38" s="1143" t="s">
        <v>536</v>
      </c>
      <c r="D38" s="1144"/>
      <c r="E38" s="1145"/>
      <c r="F38" s="36">
        <v>0.95</v>
      </c>
      <c r="G38" s="37">
        <v>1.39</v>
      </c>
      <c r="H38" s="37">
        <v>1.95</v>
      </c>
      <c r="I38" s="37">
        <v>2.61</v>
      </c>
      <c r="J38" s="38">
        <v>1.67</v>
      </c>
      <c r="K38" s="22"/>
      <c r="L38" s="22"/>
      <c r="M38" s="22"/>
      <c r="N38" s="22"/>
      <c r="O38" s="22"/>
      <c r="P38" s="22"/>
    </row>
    <row r="39" spans="1:16" ht="39" customHeight="1" x14ac:dyDescent="0.15">
      <c r="A39" s="22"/>
      <c r="B39" s="35"/>
      <c r="C39" s="1143" t="s">
        <v>537</v>
      </c>
      <c r="D39" s="1144"/>
      <c r="E39" s="1145"/>
      <c r="F39" s="36">
        <v>0.39</v>
      </c>
      <c r="G39" s="37">
        <v>0.28000000000000003</v>
      </c>
      <c r="H39" s="37">
        <v>0.43</v>
      </c>
      <c r="I39" s="37">
        <v>0.61</v>
      </c>
      <c r="J39" s="38">
        <v>0.87</v>
      </c>
      <c r="K39" s="22"/>
      <c r="L39" s="22"/>
      <c r="M39" s="22"/>
      <c r="N39" s="22"/>
      <c r="O39" s="22"/>
      <c r="P39" s="22"/>
    </row>
    <row r="40" spans="1:16" ht="39" customHeight="1" x14ac:dyDescent="0.15">
      <c r="A40" s="22"/>
      <c r="B40" s="35"/>
      <c r="C40" s="1143" t="s">
        <v>538</v>
      </c>
      <c r="D40" s="1144"/>
      <c r="E40" s="1145"/>
      <c r="F40" s="36">
        <v>0.59</v>
      </c>
      <c r="G40" s="37">
        <v>0.56000000000000005</v>
      </c>
      <c r="H40" s="37">
        <v>0.57999999999999996</v>
      </c>
      <c r="I40" s="37">
        <v>0.5</v>
      </c>
      <c r="J40" s="38">
        <v>0.34</v>
      </c>
      <c r="K40" s="22"/>
      <c r="L40" s="22"/>
      <c r="M40" s="22"/>
      <c r="N40" s="22"/>
      <c r="O40" s="22"/>
      <c r="P40" s="22"/>
    </row>
    <row r="41" spans="1:16" ht="39" customHeight="1" x14ac:dyDescent="0.15">
      <c r="A41" s="22"/>
      <c r="B41" s="35"/>
      <c r="C41" s="1143" t="s">
        <v>539</v>
      </c>
      <c r="D41" s="1144"/>
      <c r="E41" s="1145"/>
      <c r="F41" s="36">
        <v>0.02</v>
      </c>
      <c r="G41" s="37">
        <v>0.01</v>
      </c>
      <c r="H41" s="37">
        <v>0.04</v>
      </c>
      <c r="I41" s="37">
        <v>7.0000000000000007E-2</v>
      </c>
      <c r="J41" s="38">
        <v>0.05</v>
      </c>
      <c r="K41" s="22"/>
      <c r="L41" s="22"/>
      <c r="M41" s="22"/>
      <c r="N41" s="22"/>
      <c r="O41" s="22"/>
      <c r="P41" s="22"/>
    </row>
    <row r="42" spans="1:16" ht="39" customHeight="1" x14ac:dyDescent="0.15">
      <c r="A42" s="22"/>
      <c r="B42" s="39"/>
      <c r="C42" s="1143" t="s">
        <v>540</v>
      </c>
      <c r="D42" s="1144"/>
      <c r="E42" s="1145"/>
      <c r="F42" s="36" t="s">
        <v>487</v>
      </c>
      <c r="G42" s="37" t="s">
        <v>487</v>
      </c>
      <c r="H42" s="37" t="s">
        <v>487</v>
      </c>
      <c r="I42" s="37" t="s">
        <v>487</v>
      </c>
      <c r="J42" s="38" t="s">
        <v>487</v>
      </c>
      <c r="K42" s="22"/>
      <c r="L42" s="22"/>
      <c r="M42" s="22"/>
      <c r="N42" s="22"/>
      <c r="O42" s="22"/>
      <c r="P42" s="22"/>
    </row>
    <row r="43" spans="1:16" ht="39" customHeight="1" thickBot="1" x14ac:dyDescent="0.2">
      <c r="A43" s="22"/>
      <c r="B43" s="40"/>
      <c r="C43" s="1146" t="s">
        <v>541</v>
      </c>
      <c r="D43" s="1147"/>
      <c r="E43" s="1148"/>
      <c r="F43" s="41">
        <v>2.1</v>
      </c>
      <c r="G43" s="42">
        <v>7.0000000000000007E-2</v>
      </c>
      <c r="H43" s="42">
        <v>0.05</v>
      </c>
      <c r="I43" s="42">
        <v>0.06</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3102</v>
      </c>
      <c r="L45" s="60">
        <v>2916</v>
      </c>
      <c r="M45" s="60">
        <v>2930</v>
      </c>
      <c r="N45" s="60">
        <v>2877</v>
      </c>
      <c r="O45" s="61">
        <v>2819</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487</v>
      </c>
      <c r="L46" s="64" t="s">
        <v>487</v>
      </c>
      <c r="M46" s="64" t="s">
        <v>487</v>
      </c>
      <c r="N46" s="64" t="s">
        <v>487</v>
      </c>
      <c r="O46" s="65" t="s">
        <v>487</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487</v>
      </c>
      <c r="L47" s="64" t="s">
        <v>487</v>
      </c>
      <c r="M47" s="64" t="s">
        <v>487</v>
      </c>
      <c r="N47" s="64" t="s">
        <v>487</v>
      </c>
      <c r="O47" s="65" t="s">
        <v>487</v>
      </c>
      <c r="P47" s="48"/>
      <c r="Q47" s="48"/>
      <c r="R47" s="48"/>
      <c r="S47" s="48"/>
      <c r="T47" s="48"/>
      <c r="U47" s="48"/>
    </row>
    <row r="48" spans="1:21" ht="30.75" customHeight="1" x14ac:dyDescent="0.15">
      <c r="A48" s="48"/>
      <c r="B48" s="1161"/>
      <c r="C48" s="1162"/>
      <c r="D48" s="62"/>
      <c r="E48" s="1153" t="s">
        <v>15</v>
      </c>
      <c r="F48" s="1153"/>
      <c r="G48" s="1153"/>
      <c r="H48" s="1153"/>
      <c r="I48" s="1153"/>
      <c r="J48" s="1154"/>
      <c r="K48" s="63">
        <v>735</v>
      </c>
      <c r="L48" s="64">
        <v>714</v>
      </c>
      <c r="M48" s="64">
        <v>710</v>
      </c>
      <c r="N48" s="64">
        <v>710</v>
      </c>
      <c r="O48" s="65">
        <v>712</v>
      </c>
      <c r="P48" s="48"/>
      <c r="Q48" s="48"/>
      <c r="R48" s="48"/>
      <c r="S48" s="48"/>
      <c r="T48" s="48"/>
      <c r="U48" s="48"/>
    </row>
    <row r="49" spans="1:21" ht="30.75" customHeight="1" x14ac:dyDescent="0.15">
      <c r="A49" s="48"/>
      <c r="B49" s="1161"/>
      <c r="C49" s="1162"/>
      <c r="D49" s="62"/>
      <c r="E49" s="1153" t="s">
        <v>16</v>
      </c>
      <c r="F49" s="1153"/>
      <c r="G49" s="1153"/>
      <c r="H49" s="1153"/>
      <c r="I49" s="1153"/>
      <c r="J49" s="1154"/>
      <c r="K49" s="63">
        <v>727</v>
      </c>
      <c r="L49" s="64">
        <v>713</v>
      </c>
      <c r="M49" s="64">
        <v>709</v>
      </c>
      <c r="N49" s="64">
        <v>693</v>
      </c>
      <c r="O49" s="65">
        <v>686</v>
      </c>
      <c r="P49" s="48"/>
      <c r="Q49" s="48"/>
      <c r="R49" s="48"/>
      <c r="S49" s="48"/>
      <c r="T49" s="48"/>
      <c r="U49" s="48"/>
    </row>
    <row r="50" spans="1:21" ht="30.75" customHeight="1" x14ac:dyDescent="0.15">
      <c r="A50" s="48"/>
      <c r="B50" s="1161"/>
      <c r="C50" s="1162"/>
      <c r="D50" s="62"/>
      <c r="E50" s="1153" t="s">
        <v>17</v>
      </c>
      <c r="F50" s="1153"/>
      <c r="G50" s="1153"/>
      <c r="H50" s="1153"/>
      <c r="I50" s="1153"/>
      <c r="J50" s="1154"/>
      <c r="K50" s="63">
        <v>511</v>
      </c>
      <c r="L50" s="64">
        <v>415</v>
      </c>
      <c r="M50" s="64">
        <v>380</v>
      </c>
      <c r="N50" s="64">
        <v>369</v>
      </c>
      <c r="O50" s="65">
        <v>365</v>
      </c>
      <c r="P50" s="48"/>
      <c r="Q50" s="48"/>
      <c r="R50" s="48"/>
      <c r="S50" s="48"/>
      <c r="T50" s="48"/>
      <c r="U50" s="48"/>
    </row>
    <row r="51" spans="1:21" ht="30.75" customHeight="1" x14ac:dyDescent="0.15">
      <c r="A51" s="48"/>
      <c r="B51" s="1163"/>
      <c r="C51" s="1164"/>
      <c r="D51" s="66"/>
      <c r="E51" s="1153" t="s">
        <v>18</v>
      </c>
      <c r="F51" s="1153"/>
      <c r="G51" s="1153"/>
      <c r="H51" s="1153"/>
      <c r="I51" s="1153"/>
      <c r="J51" s="1154"/>
      <c r="K51" s="63">
        <v>9</v>
      </c>
      <c r="L51" s="64">
        <v>10</v>
      </c>
      <c r="M51" s="64">
        <v>2</v>
      </c>
      <c r="N51" s="64">
        <v>4</v>
      </c>
      <c r="O51" s="65">
        <v>1</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2508</v>
      </c>
      <c r="L52" s="64">
        <v>2582</v>
      </c>
      <c r="M52" s="64">
        <v>2637</v>
      </c>
      <c r="N52" s="64">
        <v>2698</v>
      </c>
      <c r="O52" s="65">
        <v>2759</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2576</v>
      </c>
      <c r="L53" s="69">
        <v>2186</v>
      </c>
      <c r="M53" s="69">
        <v>2094</v>
      </c>
      <c r="N53" s="69">
        <v>1955</v>
      </c>
      <c r="O53" s="70">
        <v>1824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2015-04-17T06:24:05Z</cp:lastPrinted>
  <dcterms:created xsi:type="dcterms:W3CDTF">2015-02-17T06:09:41Z</dcterms:created>
  <dcterms:modified xsi:type="dcterms:W3CDTF">2015-04-21T04:11:02Z</dcterms:modified>
  <cp:category/>
</cp:coreProperties>
</file>