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<sst xmlns="http://schemas.openxmlformats.org/spreadsheetml/2006/main" count="959" uniqueCount="546">
  <si>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</si>
  <si>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</si>
  <si>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</si>
  <si>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</si>
  <si>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</si>
  <si>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</si>
  <si>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</si>
  <si>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</si>
  <si>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</si>
  <si>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</si>
  <si>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</si>
  <si>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</si>
  <si>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</si>
  <si>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</si>
  <si>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</si>
  <si>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</si>
  <si>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</si>
  <si>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</si>
  <si>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</si>
  <si>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</si>
  <si>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</si>
  <si>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</si>
  <si>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</si>
  <si>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</si>
  <si>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</si>
  <si>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</si>
  <si>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</si>
  <si>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</si>
  <si>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</si>
  <si>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</si>
  <si>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</si>
  <si>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</si>
  <si>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</si>
  <si>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</si>
  <si>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</si>
  <si>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</si>
  <si>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</si>
  <si>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</si>
  <si>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</si>
  <si>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</si>
  <si>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</si>
  <si>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</si>
  <si>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</si>
  <si>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</si>
  <si>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</si>
  <si>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</si>
  <si>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</si>
  <si>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</si>
  <si>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</si>
  <si>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</si>
  <si>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</si>
  <si>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</si>
  <si>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</si>
  <si>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</si>
  <si>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</si>
  <si>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</si>
  <si>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</si>
  <si>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</si>
  <si>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</si>
  <si>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</si>
  <si>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</si>
  <si>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</si>
  <si>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</si>
  <si>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</si>
  <si>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</si>
  <si>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</si>
  <si>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</si>
  <si>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</si>
  <si>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</si>
  <si>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</si>
  <si>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</si>
  <si>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</si>
  <si>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</si>
  <si>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</si>
  <si>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</si>
  <si>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</si>
  <si>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</si>
  <si>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</si>
  <si>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</si>
  <si>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</si>
  <si>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</si>
  <si>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</si>
  <si>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</si>
  <si>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</si>
  <si>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</si>
  <si>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</si>
  <si>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</si>
  <si>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</si>
  <si>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</si>
  <si>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</si>
  <si>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</si>
  <si>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</si>
  <si>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</si>
  <si>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</si>
  <si>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</si>
  <si>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</si>
  <si>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</si>
  <si>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</si>
  <si>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</si>
  <si>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</si>
  <si>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</si>
  <si>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</si>
  <si>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</si>
  <si>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</si>
  <si>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</si>
  <si>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</si>
  <si>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</si>
  <si>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</si>
  <si>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</si>
  <si>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</si>
  <si>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</si>
  <si>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</si>
  <si>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</si>
  <si>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</si>
  <si>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</si>
  <si>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</si>
  <si>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</si>
  <si>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</si>
  <si>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</si>
  <si>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</si>
  <si>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</si>
  <si>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</si>
  <si>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</si>
  <si>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</si>
  <si>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</si>
  <si>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</si>
  <si>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</si>
  <si>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</si>
  <si>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</si>
  <si>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</si>
  <si>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</si>
  <si>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</si>
  <si>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</si>
  <si>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</si>
  <si>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</si>
  <si>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</si>
  <si>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</si>
  <si>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</si>
  <si>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</si>
  <si>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</si>
  <si>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</si>
  <si>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</si>
  <si>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</si>
  <si>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</si>
  <si>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</si>
  <si>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</si>
  <si>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</si>
  <si>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</si>
  <si>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</si>
  <si>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</si>
  <si>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</si>
  <si>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</si>
  <si>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</si>
  <si>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</si>
  <si>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</si>
  <si>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</si>
  <si>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</si>
  <si>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</si>
  <si>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</si>
  <si>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</si>
  <si>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</si>
  <si>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</si>
  <si>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</si>
  <si>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</si>
  <si>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</si>
  <si>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</si>
  <si>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</si>
  <si>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</si>
  <si>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</si>
  <si>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</si>
  <si>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</si>
  <si>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</si>
  <si>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</si>
  <si>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</si>
  <si>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</si>
  <si>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</si>
  <si>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</si>
  <si>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</si>
  <si>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</si>
  <si>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</si>
  <si>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</si>
  <si>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</si>
  <si>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</si>
  <si>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</si>
  <si>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</si>
  <si>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</si>
  <si>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</si>
  <si>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</si>
  <si>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</si>
  <si>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</si>
  <si>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</si>
  <si>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</si>
  <si>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</si>
  <si>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</si>
  <si>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福島県桑折町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</si>
  <si>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</si>
  <si>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</si>
  <si>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</si>
  <si>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</si>
  <si>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</si>
  <si>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</si>
  <si>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</si>
  <si>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</si>
  <si>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</si>
  <si>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</si>
  <si>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</si>
  <si>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</si>
  <si>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</si>
  <si>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</si>
  <si>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</si>
  <si>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</si>
  <si>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</si>
  <si>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</si>
  <si>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</si>
  <si>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</si>
  <si>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</si>
  <si>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</si>
  <si>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</si>
  <si>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</si>
  <si>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</si>
  <si>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</si>
  <si>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</si>
  <si>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</si>
  <si>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</si>
  <si>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</si>
  <si>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</si>
  <si>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</si>
  <si>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</si>
  <si>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</si>
  <si>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</si>
  <si>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</si>
  <si>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</si>
  <si>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</si>
  <si>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</si>
  <si>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</si>
  <si>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</si>
  <si>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</si>
  <si>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</si>
  <si>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</si>
  <si>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</si>
  <si>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</si>
  <si>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</si>
  <si>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</si>
  <si>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</si>
  <si>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</si>
  <si>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</si>
  <si>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</si>
  <si>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</si>
  <si>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</si>
  <si>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</si>
  <si>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</si>
  <si>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</si>
  <si>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</si>
  <si>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</si>
  <si>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</si>
  <si>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</si>
  <si>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</si>
  <si>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</si>
  <si>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</si>
  <si>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</si>
  <si>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</si>
  <si>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</si>
  <si>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</si>
  <si>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</si>
  <si>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</si>
  <si>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</si>
  <si>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</si>
  <si>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</si>
  <si>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</si>
  <si>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</si>
  <si>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</si>
  <si>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</si>
  <si>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</si>
  <si>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</si>
  <si>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</si>
  <si>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</si>
  <si>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</si>
  <si>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</si>
  <si>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</si>
  <si>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</si>
  <si>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</si>
  <si>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</si>
  <si>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</si>
  <si>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</si>
  <si>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</si>
  <si>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</si>
  <si>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</si>
  <si>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</si>
  <si>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</si>
  <si>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</si>
  <si>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</si>
  <si>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</si>
  <si>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</si>
  <si>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</si>
  <si>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</si>
  <si>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</si>
  <si>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</si>
  <si>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</si>
  <si>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</si>
  <si>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</si>
  <si>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</si>
  <si>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</si>
  <si>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</si>
  <si>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</si>
  <si>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</si>
  <si>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</si>
  <si>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</si>
  <si>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</si>
  <si>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</si>
  <si>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</si>
  <si>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</si>
  <si>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</si>
  <si>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</si>
  <si>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</si>
  <si>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</si>
  <si>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</si>
  <si>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</si>
  <si>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</si>
  <si>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</si>
  <si>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</si>
  <si>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</si>
  <si>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</si>
  <si>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</si>
  <si>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</si>
  <si>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</si>
  <si>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</si>
  <si>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</si>
  <si>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</si>
  <si>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</si>
  <si>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</si>
  <si>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</si>
  <si>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</si>
  <si>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</si>
  <si>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</si>
  <si>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</si>
  <si>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</si>
  <si>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</si>
  <si>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</si>
  <si>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</si>
  <si>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</si>
  <si>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</si>
  <si>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</si>
  <si>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</si>
  <si>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</si>
  <si>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福島県桑折町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</si>
  <si>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</si>
  <si>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</si>
  <si>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</si>
  <si>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</si>
  <si>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</si>
  <si>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</si>
  <si>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</si>
  <si>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</si>
  <si>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</si>
  <si>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</si>
  <si>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</si>
  <si>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</si>
  <si>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</si>
  <si>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</si>
  <si>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</si>
  <si>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</si>
  <si>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</si>
  <si>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</si>
  <si>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</si>
  <si>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</si>
  <si>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</si>
  <si>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</si>
  <si>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</si>
  <si>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</si>
  <si>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</si>
  <si>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</si>
  <si>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</si>
  <si>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</si>
  <si>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</si>
  <si>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</si>
  <si>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</si>
  <si>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</si>
  <si>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</si>
  <si>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</si>
  <si>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</si>
  <si>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</si>
  <si>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</si>
  <si>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</si>
  <si>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</si>
  <si>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</si>
  <si>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</si>
  <si>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</si>
  <si>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</si>
  <si>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</si>
  <si>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</si>
  <si>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</si>
  <si>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</si>
  <si>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</si>
  <si>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</si>
  <si>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</si>
  <si>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</si>
  <si>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</si>
  <si>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</si>
  <si>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</si>
  <si>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</si>
  <si>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</si>
  <si>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</si>
  <si>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</si>
  <si>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</si>
  <si>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</si>
  <si>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</si>
  <si>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</si>
  <si>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</si>
  <si>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</si>
  <si>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</si>
  <si>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</si>
  <si>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</si>
  <si>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</si>
  <si>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</si>
  <si>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</si>
  <si>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</si>
  <si>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</si>
  <si>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</si>
  <si>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</si>
  <si>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</si>
  <si>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</si>
  <si>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</si>
  <si>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</si>
  <si>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</si>
  <si>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</si>
  <si>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</si>
  <si>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</si>
  <si>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</si>
  <si>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</si>
  <si>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</si>
  <si>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</si>
  <si>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</si>
  <si>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</si>
  <si>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</si>
  <si>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</si>
  <si>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</si>
  <si>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</si>
  <si>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</si>
  <si>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</si>
  <si>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</si>
  <si>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</si>
  <si>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</si>
  <si>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</si>
  <si>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</si>
  <si>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</si>
  <si>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</si>
  <si>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</si>
  <si>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</si>
  <si>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</si>
  <si>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</si>
  <si>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</si>
  <si>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</si>
  <si>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</si>
  <si>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</si>
  <si>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</si>
  <si>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</si>
  <si>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</si>
  <si>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</si>
  <si>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</si>
  <si>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</si>
  <si>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</si>
  <si>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</si>
  <si>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</si>
  <si>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</si>
  <si>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</si>
  <si>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</si>
  <si>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</si>
  <si>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</si>
  <si>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</si>
  <si>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</si>
  <si>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</si>
  <si>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</si>
  <si>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</si>
  <si>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</si>
  <si>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</si>
  <si>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</si>
  <si>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</si>
  <si>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</si>
  <si>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</si>
  <si>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</si>
  <si>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</si>
  <si>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</si>
  <si>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</si>
  <si>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</si>
  <si>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</si>
  <si>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</si>
  <si>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</si>
  <si>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</si>
  <si>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</si>
  <si>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</si>
  <si>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</si>
  <si>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</si>
  <si>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</si>
  <si>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</si>
  <si>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</si>
  <si>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</si>
  <si>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</si>
  <si>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</si>
  <si>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</si>
  <si>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</si>
  <si>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</si>
  <si>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</si>
  <si>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</si>
  <si>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</si>
  <si>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</si>
  <si>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</si>
  <si>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</si>
  <si>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</si>
  <si>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</si>
  <si>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</si>
  <si>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</si>
  <si>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</si>
  <si>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</si>
  <si>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</si>
  <si>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</si>
  <si>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</si>
  <si>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</si>
  <si>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</si>
  <si>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2.67</t>
  </si>
  <si>
    <t>▲ 10.48</t>
  </si>
  <si>
    <t>▲ 7.16</t>
  </si>
  <si>
    <t>一般会計</t>
  </si>
  <si>
    <t>水道事業会計</t>
  </si>
  <si>
    <t>国民健康保険特別会計（事業勘定）</t>
  </si>
  <si>
    <t>介護保険特別会計（保険事業勘定）</t>
  </si>
  <si>
    <t>公共下水道事業特別会計</t>
  </si>
  <si>
    <t>後期高齢者医療特別会計</t>
  </si>
  <si>
    <t>その他会計（赤字）</t>
  </si>
  <si>
    <t>その他会計（黒字）</t>
  </si>
  <si>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</si>
  <si>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</si>
  <si>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</si>
  <si>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</si>
  <si>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</si>
  <si>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</si>
  <si>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</si>
  <si>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</si>
  <si>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</si>
  <si>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</si>
  <si>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</si>
  <si>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</si>
  <si>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</si>
  <si>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(財)桑折町振興公社</t>
    <rPh sb="1" eb="3">
      <t>ザイ</t>
    </rPh>
    <rPh sb="3" eb="6">
      <t>コオリマチ</t>
    </rPh>
    <rPh sb="6" eb="10">
      <t>シンコウコウシャ</t>
    </rPh>
    <phoneticPr fontId="2"/>
  </si>
  <si>
    <t>○</t>
    <phoneticPr fontId="2"/>
  </si>
  <si>
    <t>福島地方土地開発公社</t>
    <rPh sb="0" eb="10">
      <t>フクシマチホウトチカイハツコウシャ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</si>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</sst>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44656</c:v>
                </c:pt>
                <c:pt idx="1">
                  <c:v>42173</c:v>
                </c:pt>
                <c:pt idx="2">
                  <c:v>50125</c:v>
                </c:pt>
                <c:pt idx="3">
                  <c:v>23311</c:v>
                </c:pt>
                <c:pt idx="4">
                  <c:v>143250</c:v>
                </c:pt>
              </c:numCache>
            </c:numRef>
          </c:val>
          <c:smooth val="0"/>
        </c:ser>
        <c:dLbls>
          <c:showLegendKey val="0"/>
          <c:showVal val="0"/>
          <c:showCatName val="0"/>
          <c:showSerName val="0"/>
          <c:showPercent val="0"/>
          <c:showBubbleSize val="0"/>
        </c:dLbls>
        <c:marker val="1"/>
        <c:smooth val="0"/>
        <c:axId val="72925952"/>
        <c:axId val="72927872"/>
      </c:lineChart>
      <c:catAx>
        <c:axId val="7292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927872"/>
        <c:crosses val="autoZero"/>
        <c:auto val="1"/>
        <c:lblAlgn val="ctr"/>
        <c:lblOffset val="100"/>
        <c:tickLblSkip val="1"/>
        <c:tickMarkSkip val="1"/>
        <c:noMultiLvlLbl val="0"/>
      </c:catAx>
      <c:valAx>
        <c:axId val="72927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92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8.73</c:v>
                </c:pt>
                <c:pt idx="1">
                  <c:v>8.6</c:v>
                </c:pt>
                <c:pt idx="2">
                  <c:v>14.57</c:v>
                </c:pt>
                <c:pt idx="3">
                  <c:v>10.61</c:v>
                </c:pt>
                <c:pt idx="4">
                  <c:v>8.9499999999999993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20.440000000000001</c:v>
                </c:pt>
                <c:pt idx="1">
                  <c:v>22.66</c:v>
                </c:pt>
                <c:pt idx="2">
                  <c:v>27.28</c:v>
                </c:pt>
                <c:pt idx="3">
                  <c:v>30.53</c:v>
                </c:pt>
                <c:pt idx="4">
                  <c:v>30.59</c:v>
                </c:pt>
              </c:numCache>
            </c:numRef>
          </c:val>
        </c:ser>
        <c:dLbls>
          <c:showLegendKey val="0"/>
          <c:showVal val="0"/>
          <c:showCatName val="0"/>
          <c:showSerName val="0"/>
          <c:showPercent val="0"/>
          <c:showBubbleSize val="0"/>
        </c:dLbls>
        <c:gapWidth val="250"/>
        <c:overlap val="100"/>
        <c:axId val="87785472"/>
        <c:axId val="8778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0.82</c:v>
                </c:pt>
                <c:pt idx="1">
                  <c:v>-2.67</c:v>
                </c:pt>
                <c:pt idx="2">
                  <c:v>5.9</c:v>
                </c:pt>
                <c:pt idx="3">
                  <c:v>-10.48</c:v>
                </c:pt>
                <c:pt idx="4">
                  <c:v>-7.16</c:v>
                </c:pt>
              </c:numCache>
            </c:numRef>
          </c:val>
          <c:smooth val="0"/>
        </c:ser>
        <c:dLbls>
          <c:showLegendKey val="0"/>
          <c:showVal val="0"/>
          <c:showCatName val="0"/>
          <c:showSerName val="0"/>
          <c:showPercent val="0"/>
          <c:showBubbleSize val="0"/>
        </c:dLbls>
        <c:marker val="1"/>
        <c:smooth val="0"/>
        <c:axId val="87785472"/>
        <c:axId val="87787392"/>
      </c:lineChart>
      <c:catAx>
        <c:axId val="877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787392"/>
        <c:crosses val="autoZero"/>
        <c:auto val="1"/>
        <c:lblAlgn val="ctr"/>
        <c:lblOffset val="100"/>
        <c:tickLblSkip val="1"/>
        <c:tickMarkSkip val="1"/>
        <c:noMultiLvlLbl val="0"/>
      </c:catAx>
      <c:valAx>
        <c:axId val="877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8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0.3</c:v>
                </c:pt>
                <c:pt idx="4">
                  <c:v>#N/A</c:v>
                </c:pt>
                <c:pt idx="5">
                  <c:v>0.36</c:v>
                </c:pt>
                <c:pt idx="6">
                  <c:v>#N/A</c:v>
                </c:pt>
                <c:pt idx="7">
                  <c:v>0.3</c:v>
                </c:pt>
                <c:pt idx="8">
                  <c:v>#N/A</c:v>
                </c:pt>
                <c:pt idx="9">
                  <c:v>0.41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0.11</c:v>
                </c:pt>
                <c:pt idx="4">
                  <c:v>#N/A</c:v>
                </c:pt>
                <c:pt idx="5">
                  <c:v>0.96</c:v>
                </c:pt>
                <c:pt idx="6">
                  <c:v>#N/A</c:v>
                </c:pt>
                <c:pt idx="7">
                  <c:v>0.03</c:v>
                </c:pt>
                <c:pt idx="8">
                  <c:v>#N/A</c:v>
                </c:pt>
                <c:pt idx="9">
                  <c:v>1.36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2.95</c:v>
                </c:pt>
                <c:pt idx="2">
                  <c:v>#N/A</c:v>
                </c:pt>
                <c:pt idx="3">
                  <c:v>3.02</c:v>
                </c:pt>
                <c:pt idx="4">
                  <c:v>#N/A</c:v>
                </c:pt>
                <c:pt idx="5">
                  <c:v>3</c:v>
                </c:pt>
                <c:pt idx="6">
                  <c:v>#N/A</c:v>
                </c:pt>
                <c:pt idx="7">
                  <c:v>2.96</c:v>
                </c:pt>
                <c:pt idx="8">
                  <c:v>#N/A</c:v>
                </c:pt>
                <c:pt idx="9">
                  <c:v>2.74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6.13</c:v>
                </c:pt>
                <c:pt idx="2">
                  <c:v>#N/A</c:v>
                </c:pt>
                <c:pt idx="3">
                  <c:v>6.06</c:v>
                </c:pt>
                <c:pt idx="4">
                  <c:v>#N/A</c:v>
                </c:pt>
                <c:pt idx="5">
                  <c:v>5.62</c:v>
                </c:pt>
                <c:pt idx="6">
                  <c:v>#N/A</c:v>
                </c:pt>
                <c:pt idx="7">
                  <c:v>6.36</c:v>
                </c:pt>
                <c:pt idx="8">
                  <c:v>#N/A</c:v>
                </c:pt>
                <c:pt idx="9">
                  <c:v>7.37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8.73</c:v>
                </c:pt>
                <c:pt idx="2">
                  <c:v>#N/A</c:v>
                </c:pt>
                <c:pt idx="3">
                  <c:v>8.6</c:v>
                </c:pt>
                <c:pt idx="4">
                  <c:v>#N/A</c:v>
                </c:pt>
                <c:pt idx="5">
                  <c:v>14.57</c:v>
                </c:pt>
                <c:pt idx="6">
                  <c:v>#N/A</c:v>
                </c:pt>
                <c:pt idx="7">
                  <c:v>10.61</c:v>
                </c:pt>
                <c:pt idx="8">
                  <c:v>#N/A</c:v>
                </c:pt>
                <c:pt idx="9">
                  <c:v>8.9499999999999993</c:v>
                </c:pt>
              </c:numCache>
            </c:numRef>
          </c:val>
        </c:ser>
        <c:dLbls>
          <c:showLegendKey val="0"/>
          <c:showVal val="0"/>
          <c:showCatName val="0"/>
          <c:showSerName val="0"/>
          <c:showPercent val="0"/>
          <c:showBubbleSize val="0"/>
        </c:dLbls>
        <c:gapWidth val="150"/>
        <c:overlap val="100"/>
        <c:axId val="74090368"/>
        <c:axId val="74091904"/>
      </c:barChart>
      <c:catAx>
        <c:axId val="740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091904"/>
        <c:crosses val="autoZero"/>
        <c:auto val="1"/>
        <c:lblAlgn val="ctr"/>
        <c:lblOffset val="100"/>
        <c:tickLblSkip val="1"/>
        <c:tickMarkSkip val="1"/>
        <c:noMultiLvlLbl val="0"/>
      </c:catAx>
      <c:valAx>
        <c:axId val="7409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9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290</c:v>
                </c:pt>
                <c:pt idx="5">
                  <c:v>300</c:v>
                </c:pt>
                <c:pt idx="8">
                  <c:v>325</c:v>
                </c:pt>
                <c:pt idx="11">
                  <c:v>328</c:v>
                </c:pt>
                <c:pt idx="14">
                  <c:v>343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116</c:v>
                </c:pt>
                <c:pt idx="3">
                  <c:v>124</c:v>
                </c:pt>
                <c:pt idx="6">
                  <c:v>108</c:v>
                </c:pt>
                <c:pt idx="9">
                  <c:v>10</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c:v>
                </c:pt>
                <c:pt idx="3">
                  <c:v>57</c:v>
                </c:pt>
                <c:pt idx="6">
                  <c:v>60</c:v>
                </c:pt>
                <c:pt idx="9">
                  <c:v>55</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112</c:v>
                </c:pt>
                <c:pt idx="3">
                  <c:v>109</c:v>
                </c:pt>
                <c:pt idx="6">
                  <c:v>130</c:v>
                </c:pt>
                <c:pt idx="9">
                  <c:v>94</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449</c:v>
                </c:pt>
                <c:pt idx="3">
                  <c:v>443</c:v>
                </c:pt>
                <c:pt idx="6">
                  <c:v>441</c:v>
                </c:pt>
                <c:pt idx="9">
                  <c:v>448</c:v>
                </c:pt>
                <c:pt idx="12">
                  <c:v>450</c:v>
                </c:pt>
              </c:numCache>
            </c:numRef>
          </c:val>
        </c:ser>
        <c:dLbls>
          <c:showLegendKey val="0"/>
          <c:showVal val="0"/>
          <c:showCatName val="0"/>
          <c:showSerName val="0"/>
          <c:showPercent val="0"/>
          <c:showBubbleSize val="0"/>
        </c:dLbls>
        <c:gapWidth val="100"/>
        <c:overlap val="100"/>
        <c:axId val="86487424"/>
        <c:axId val="8648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447</c:v>
                </c:pt>
                <c:pt idx="2">
                  <c:v>#N/A</c:v>
                </c:pt>
                <c:pt idx="3">
                  <c:v>#N/A</c:v>
                </c:pt>
                <c:pt idx="4">
                  <c:v>433</c:v>
                </c:pt>
                <c:pt idx="5">
                  <c:v>#N/A</c:v>
                </c:pt>
                <c:pt idx="6">
                  <c:v>#N/A</c:v>
                </c:pt>
                <c:pt idx="7">
                  <c:v>414</c:v>
                </c:pt>
                <c:pt idx="8">
                  <c:v>#N/A</c:v>
                </c:pt>
                <c:pt idx="9">
                  <c:v>#N/A</c:v>
                </c:pt>
                <c:pt idx="10">
                  <c:v>279</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86487424"/>
        <c:axId val="86489344"/>
      </c:lineChart>
      <c:catAx>
        <c:axId val="864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489344"/>
        <c:crosses val="autoZero"/>
        <c:auto val="1"/>
        <c:lblAlgn val="ctr"/>
        <c:lblOffset val="100"/>
        <c:tickLblSkip val="1"/>
        <c:tickMarkSkip val="1"/>
        <c:noMultiLvlLbl val="0"/>
      </c:catAx>
      <c:valAx>
        <c:axId val="8648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3998</c:v>
                </c:pt>
                <c:pt idx="5">
                  <c:v>4142</c:v>
                </c:pt>
                <c:pt idx="8">
                  <c:v>4261</c:v>
                </c:pt>
                <c:pt idx="11">
                  <c:v>4305</c:v>
                </c:pt>
                <c:pt idx="14">
                  <c:v>4337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136</c:v>
                </c:pt>
                <c:pt idx="5">
                  <c:v>120</c:v>
                </c:pt>
                <c:pt idx="8">
                  <c:v>149</c:v>
                </c:pt>
                <c:pt idx="11">
                  <c:v>130</c:v>
                </c:pt>
                <c:pt idx="14">
                  <c:v>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1793</c:v>
                </c:pt>
                <c:pt idx="5">
                  <c:v>1881</c:v>
                </c:pt>
                <c:pt idx="8">
                  <c:v>2539</c:v>
                </c:pt>
                <c:pt idx="11">
                  <c:v>2853</c:v>
                </c:pt>
                <c:pt idx="14">
                  <c:v>2903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776</c:v>
                </c:pt>
                <c:pt idx="3">
                  <c:v>687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1161</c:v>
                </c:pt>
                <c:pt idx="3">
                  <c:v>1126</c:v>
                </c:pt>
                <c:pt idx="6">
                  <c:v>1053</c:v>
                </c:pt>
                <c:pt idx="9">
                  <c:v>996</c:v>
                </c:pt>
                <c:pt idx="12">
                  <c:v>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1128</c:v>
                </c:pt>
                <c:pt idx="3">
                  <c:v>1053</c:v>
                </c:pt>
                <c:pt idx="6">
                  <c:v>1006</c:v>
                </c:pt>
                <c:pt idx="9">
                  <c:v>961</c:v>
                </c:pt>
                <c:pt idx="12">
                  <c:v>829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1949</c:v>
                </c:pt>
                <c:pt idx="3">
                  <c:v>1975</c:v>
                </c:pt>
                <c:pt idx="6">
                  <c:v>2063</c:v>
                </c:pt>
                <c:pt idx="9">
                  <c:v>1728</c:v>
                </c:pt>
                <c:pt idx="12">
                  <c:v>1439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745</c:v>
                </c:pt>
                <c:pt idx="3">
                  <c:v>603</c:v>
                </c:pt>
                <c:pt idx="6">
                  <c:v>467</c:v>
                </c:pt>
                <c:pt idx="9">
                  <c:v>432</c:v>
                </c:pt>
                <c:pt idx="12">
                  <c:v>370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4513</c:v>
                </c:pt>
                <c:pt idx="3">
                  <c:v>4542</c:v>
                </c:pt>
                <c:pt idx="6">
                  <c:v>4516</c:v>
                </c:pt>
                <c:pt idx="9">
                  <c:v>4434</c:v>
                </c:pt>
                <c:pt idx="12">
                  <c:v>4334</c:v>
                </c:pt>
              </c:numCache>
            </c:numRef>
          </c:val>
        </c:ser>
        <c:dLbls>
          <c:showLegendKey val="0"/>
          <c:showVal val="0"/>
          <c:showCatName val="0"/>
          <c:showSerName val="0"/>
          <c:showPercent val="0"/>
          <c:showBubbleSize val="0"/>
        </c:dLbls>
        <c:gapWidth val="100"/>
        <c:overlap val="100"/>
        <c:axId val="86694144"/>
        <c:axId val="8789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4343</c:v>
                </c:pt>
                <c:pt idx="2">
                  <c:v>#N/A</c:v>
                </c:pt>
                <c:pt idx="3">
                  <c:v>#N/A</c:v>
                </c:pt>
                <c:pt idx="4">
                  <c:v>3843</c:v>
                </c:pt>
                <c:pt idx="5">
                  <c:v>#N/A</c:v>
                </c:pt>
                <c:pt idx="6">
                  <c:v>#N/A</c:v>
                </c:pt>
                <c:pt idx="7">
                  <c:v>2154</c:v>
                </c:pt>
                <c:pt idx="8">
                  <c:v>#N/A</c:v>
                </c:pt>
                <c:pt idx="9">
                  <c:v>#N/A</c:v>
                </c:pt>
                <c:pt idx="10">
                  <c:v>1262</c:v>
                </c:pt>
                <c:pt idx="11">
                  <c:v>#N/A</c:v>
                </c:pt>
                <c:pt idx="12">
                  <c:v>#N/A</c:v>
                </c:pt>
                <c:pt idx="13">
                  <c:v>596</c:v>
                </c:pt>
                <c:pt idx="14">
                  <c:v>#N/A</c:v>
                </c:pt>
              </c:numCache>
            </c:numRef>
          </c:val>
          <c:smooth val="0"/>
        </c:ser>
        <c:dLbls>
          <c:showLegendKey val="0"/>
          <c:showVal val="0"/>
          <c:showCatName val="0"/>
          <c:showSerName val="0"/>
          <c:showPercent val="0"/>
          <c:showBubbleSize val="0"/>
        </c:dLbls>
        <c:marker val="1"/>
        <c:smooth val="0"/>
        <c:axId val="86694144"/>
        <c:axId val="87892352"/>
      </c:lineChart>
      <c:catAx>
        <c:axId val="8669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892352"/>
        <c:crosses val="autoZero"/>
        <c:auto val="1"/>
        <c:lblAlgn val="ctr"/>
        <c:lblOffset val="100"/>
        <c:tickLblSkip val="1"/>
        <c:tickMarkSkip val="1"/>
        <c:noMultiLvlLbl val="0"/>
      </c:catAx>
      <c:valAx>
        <c:axId val="8789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12,551
12,517
42.97
13,706,002
12,813,811
303,599
3,392,637
4,333,906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東日本大震災による固定資産税の減収などから、</a:t>
          </a:r>
          <a:r>
            <a:rPr kumimoji="1" lang="en-US" altLang="ja-JP" sz="1300">
              <a:latin typeface="ＭＳ Ｐゴシック"/>
            </a:rPr>
            <a:t>0.43</a:t>
          </a:r>
          <a:r>
            <a:rPr kumimoji="1" lang="ja-JP" altLang="en-US" sz="1300">
              <a:latin typeface="ＭＳ Ｐゴシック"/>
            </a:rPr>
            <a:t>と類似団体平均を下回っているため、歳出の見直しを実施するとともに、歳入確保に努め財政の健全化を図る必要がある。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8" name="直線コネクタ 67"/>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71261</xdr:rowOff>
    </xdr:to>
    <xdr:cxnSp macro="">
      <xdr:nvCxnSpPr>
        <xdr:cNvPr id="71" name="直線コネクタ 70"/>
        <xdr:cNvCxnSpPr/>
      </xdr:nvCxnSpPr>
      <xdr:spPr>
        <a:xfrm>
          <a:off x="3225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17639</xdr:rowOff>
    </xdr:to>
    <xdr:cxnSp macro="">
      <xdr:nvCxnSpPr>
        <xdr:cNvPr id="77" name="直線コネクタ 76"/>
        <xdr:cNvCxnSpPr/>
      </xdr:nvCxnSpPr>
      <xdr:spPr>
        <a:xfrm>
          <a:off x="1447800" y="752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経常収支比率が前年度より</a:t>
          </a:r>
          <a:r>
            <a:rPr kumimoji="1" lang="en-US" altLang="ja-JP" sz="1300">
              <a:latin typeface="ＭＳ Ｐゴシック"/>
            </a:rPr>
            <a:t>2.9</a:t>
          </a:r>
          <a:r>
            <a:rPr kumimoji="1" lang="ja-JP" altLang="en-US" sz="1300">
              <a:latin typeface="ＭＳ Ｐゴシック"/>
            </a:rPr>
            <a:t>ポイント増加した要因については、性質別で若干の増減変動はみられるが、地方交付税額が前年対比で</a:t>
          </a:r>
          <a:r>
            <a:rPr kumimoji="1" lang="en-US" altLang="ja-JP" sz="1300">
              <a:latin typeface="ＭＳ Ｐゴシック"/>
            </a:rPr>
            <a:t>64,076</a:t>
          </a:r>
          <a:r>
            <a:rPr kumimoji="1" lang="ja-JP" altLang="en-US" sz="1300">
              <a:latin typeface="ＭＳ Ｐゴシック"/>
            </a:rPr>
            <a:t>千円減少したことが影響していると考えられる。今後とも、事務事業の見直しを進めるとともに、経常経費の削減を図る。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66993</xdr:rowOff>
    </xdr:to>
    <xdr:cxnSp macro="">
      <xdr:nvCxnSpPr>
        <xdr:cNvPr id="127" name="直線コネクタ 126"/>
        <xdr:cNvCxnSpPr/>
      </xdr:nvCxnSpPr>
      <xdr:spPr>
        <a:xfrm>
          <a:off x="4114800" y="11036300"/>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23813</xdr:rowOff>
    </xdr:from>
    <xdr:to>
      <xdr:col>6</xdr:col>
      <xdr:colOff>0</xdr:colOff>
      <xdr:row>64</xdr:row>
      <xdr:rowOff>63500</xdr:rowOff>
    </xdr:to>
    <xdr:cxnSp macro="">
      <xdr:nvCxnSpPr>
        <xdr:cNvPr id="130" name="直線コネクタ 129"/>
        <xdr:cNvCxnSpPr/>
      </xdr:nvCxnSpPr>
      <xdr:spPr>
        <a:xfrm>
          <a:off x="3225800" y="10825163"/>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159068</xdr:rowOff>
    </xdr:from>
    <xdr:to>
      <xdr:col>4</xdr:col>
      <xdr:colOff>482600</xdr:colOff>
      <xdr:row>63</xdr:row>
      <xdr:rowOff>23813</xdr:rowOff>
    </xdr:to>
    <xdr:cxnSp macro="">
      <xdr:nvCxnSpPr>
        <xdr:cNvPr id="133" name="直線コネクタ 132"/>
        <xdr:cNvCxnSpPr/>
      </xdr:nvCxnSpPr>
      <xdr:spPr>
        <a:xfrm>
          <a:off x="2336800" y="107889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159068</xdr:rowOff>
    </xdr:from>
    <xdr:to>
      <xdr:col>3</xdr:col>
      <xdr:colOff>279400</xdr:colOff>
      <xdr:row>63</xdr:row>
      <xdr:rowOff>120332</xdr:rowOff>
    </xdr:to>
    <xdr:cxnSp macro="">
      <xdr:nvCxnSpPr>
        <xdr:cNvPr id="136" name="直線コネクタ 135"/>
        <xdr:cNvCxnSpPr/>
      </xdr:nvCxnSpPr>
      <xdr:spPr>
        <a:xfrm flipV="1">
          <a:off x="1447800" y="1078896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16193</xdr:rowOff>
    </xdr:from>
    <xdr:to>
      <xdr:col>7</xdr:col>
      <xdr:colOff>203200</xdr:colOff>
      <xdr:row>65</xdr:row>
      <xdr:rowOff>117793</xdr:rowOff>
    </xdr:to>
    <xdr:sp macro="" textlink="">
      <xdr:nvSpPr>
        <xdr:cNvPr id="146" name="円/楕円 145"/>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159720</xdr:rowOff>
    </xdr:from>
    <xdr:ext cx="762000" cy="259045"/>
    <xdr:sp macro="" textlink="">
      <xdr:nvSpPr>
        <xdr:cNvPr id="147" name="財政構造の弾力性該当値テキスト"/>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48" name="円/楕円 147"/>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49" name="テキスト ボックス 148"/>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144463</xdr:rowOff>
    </xdr:from>
    <xdr:to>
      <xdr:col>4</xdr:col>
      <xdr:colOff>533400</xdr:colOff>
      <xdr:row>63</xdr:row>
      <xdr:rowOff>74613</xdr:rowOff>
    </xdr:to>
    <xdr:sp macro="" textlink="">
      <xdr:nvSpPr>
        <xdr:cNvPr id="150" name="円/楕円 149"/>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84790</xdr:rowOff>
    </xdr:from>
    <xdr:ext cx="762000" cy="259045"/>
    <xdr:sp macro="" textlink="">
      <xdr:nvSpPr>
        <xdr:cNvPr id="151" name="テキスト ボックス 150"/>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108268</xdr:rowOff>
    </xdr:from>
    <xdr:to>
      <xdr:col>3</xdr:col>
      <xdr:colOff>330200</xdr:colOff>
      <xdr:row>63</xdr:row>
      <xdr:rowOff>38418</xdr:rowOff>
    </xdr:to>
    <xdr:sp macro="" textlink="">
      <xdr:nvSpPr>
        <xdr:cNvPr id="152" name="円/楕円 151"/>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48595</xdr:rowOff>
    </xdr:from>
    <xdr:ext cx="762000" cy="259045"/>
    <xdr:sp macro="" textlink="">
      <xdr:nvSpPr>
        <xdr:cNvPr id="153" name="テキスト ボックス 152"/>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69532</xdr:rowOff>
    </xdr:from>
    <xdr:to>
      <xdr:col>2</xdr:col>
      <xdr:colOff>127000</xdr:colOff>
      <xdr:row>63</xdr:row>
      <xdr:rowOff>171132</xdr:rowOff>
    </xdr:to>
    <xdr:sp macro="" textlink="">
      <xdr:nvSpPr>
        <xdr:cNvPr id="154" name="円/楕円 153"/>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9859</xdr:rowOff>
    </xdr:from>
    <xdr:ext cx="762000" cy="259045"/>
    <xdr:sp macro="" textlink="">
      <xdr:nvSpPr>
        <xdr:cNvPr id="155" name="テキスト ボックス 154"/>
        <xdr:cNvSpPr txBox="1"/>
      </xdr:nvSpPr>
      <xdr:spPr>
        <a:xfrm>
          <a:off x="1066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[553,976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人件費については、職員の基本給</a:t>
          </a:r>
          <a:r>
            <a:rPr kumimoji="1" lang="en-US" altLang="ja-JP" sz="1300">
              <a:latin typeface="ＭＳ Ｐゴシック"/>
            </a:rPr>
            <a:t>3%</a:t>
          </a:r>
          <a:r>
            <a:rPr kumimoji="1" lang="ja-JP" altLang="en-US" sz="1300">
              <a:latin typeface="ＭＳ Ｐゴシック"/>
            </a:rPr>
            <a:t>カットを実施しており、前年度対比で</a:t>
          </a:r>
          <a:r>
            <a:rPr kumimoji="1" lang="en-US" altLang="ja-JP" sz="1300">
              <a:latin typeface="ＭＳ Ｐゴシック"/>
            </a:rPr>
            <a:t>54,565</a:t>
          </a:r>
          <a:r>
            <a:rPr kumimoji="1" lang="ja-JP" altLang="en-US" sz="1300">
              <a:latin typeface="ＭＳ Ｐゴシック"/>
            </a:rPr>
            <a:t>千円</a:t>
          </a:r>
          <a:r>
            <a:rPr kumimoji="1" lang="en-US" altLang="ja-JP" sz="1300">
              <a:latin typeface="ＭＳ Ｐゴシック"/>
            </a:rPr>
            <a:t>(5%)</a:t>
          </a:r>
          <a:r>
            <a:rPr kumimoji="1" lang="ja-JP" altLang="en-US" sz="1300">
              <a:latin typeface="ＭＳ Ｐゴシック"/>
            </a:rPr>
            <a:t>の減少になっているが、物件費においては、住宅等除染作業などにより、前年度対比で</a:t>
          </a:r>
          <a:r>
            <a:rPr kumimoji="1" lang="en-US" altLang="ja-JP" sz="1300">
              <a:latin typeface="ＭＳ Ｐゴシック"/>
            </a:rPr>
            <a:t>3,291,019</a:t>
          </a:r>
          <a:r>
            <a:rPr kumimoji="1" lang="ja-JP" altLang="en-US" sz="1300">
              <a:latin typeface="ＭＳ Ｐゴシック"/>
            </a:rPr>
            <a:t>千円</a:t>
          </a:r>
          <a:r>
            <a:rPr kumimoji="1" lang="en-US" altLang="ja-JP" sz="1300">
              <a:latin typeface="ＭＳ Ｐゴシック"/>
            </a:rPr>
            <a:t>(126.9%)</a:t>
          </a:r>
          <a:r>
            <a:rPr kumimoji="1" lang="ja-JP" altLang="en-US" sz="1300">
              <a:latin typeface="ＭＳ Ｐゴシック"/>
            </a:rPr>
            <a:t>の増加になっている。原発事故対応が終了すれば、元の水準に戻ると思われる。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12288</xdr:rowOff>
    </xdr:from>
    <xdr:to>
      <xdr:col>7</xdr:col>
      <xdr:colOff>152400</xdr:colOff>
      <xdr:row>85</xdr:row>
      <xdr:rowOff>124782</xdr:rowOff>
    </xdr:to>
    <xdr:cxnSp macro="">
      <xdr:nvCxnSpPr>
        <xdr:cNvPr id="191" name="直線コネクタ 190"/>
        <xdr:cNvCxnSpPr/>
      </xdr:nvCxnSpPr>
      <xdr:spPr>
        <a:xfrm>
          <a:off x="4114800" y="14242638"/>
          <a:ext cx="838200" cy="4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2"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157087</xdr:rowOff>
    </xdr:from>
    <xdr:to>
      <xdr:col>6</xdr:col>
      <xdr:colOff>0</xdr:colOff>
      <xdr:row>83</xdr:row>
      <xdr:rowOff>12288</xdr:rowOff>
    </xdr:to>
    <xdr:cxnSp macro="">
      <xdr:nvCxnSpPr>
        <xdr:cNvPr id="194" name="直線コネクタ 193"/>
        <xdr:cNvCxnSpPr/>
      </xdr:nvCxnSpPr>
      <xdr:spPr>
        <a:xfrm>
          <a:off x="3225800" y="14044537"/>
          <a:ext cx="8890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6" name="テキスト ボックス 195"/>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89796</xdr:rowOff>
    </xdr:from>
    <xdr:to>
      <xdr:col>4</xdr:col>
      <xdr:colOff>482600</xdr:colOff>
      <xdr:row>81</xdr:row>
      <xdr:rowOff>157087</xdr:rowOff>
    </xdr:to>
    <xdr:cxnSp macro="">
      <xdr:nvCxnSpPr>
        <xdr:cNvPr id="197" name="直線コネクタ 196"/>
        <xdr:cNvCxnSpPr/>
      </xdr:nvCxnSpPr>
      <xdr:spPr>
        <a:xfrm>
          <a:off x="2336800" y="13977246"/>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75088</xdr:rowOff>
    </xdr:from>
    <xdr:to>
      <xdr:col>3</xdr:col>
      <xdr:colOff>279400</xdr:colOff>
      <xdr:row>81</xdr:row>
      <xdr:rowOff>89796</xdr:rowOff>
    </xdr:to>
    <xdr:cxnSp macro="">
      <xdr:nvCxnSpPr>
        <xdr:cNvPr id="200" name="直線コネクタ 199"/>
        <xdr:cNvCxnSpPr/>
      </xdr:nvCxnSpPr>
      <xdr:spPr>
        <a:xfrm>
          <a:off x="1447800" y="1396253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73982</xdr:rowOff>
    </xdr:from>
    <xdr:to>
      <xdr:col>7</xdr:col>
      <xdr:colOff>203200</xdr:colOff>
      <xdr:row>86</xdr:row>
      <xdr:rowOff>4132</xdr:rowOff>
    </xdr:to>
    <xdr:sp macro="" textlink="">
      <xdr:nvSpPr>
        <xdr:cNvPr id="210" name="円/楕円 209"/>
        <xdr:cNvSpPr/>
      </xdr:nvSpPr>
      <xdr:spPr>
        <a:xfrm>
          <a:off x="4902200" y="146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46059</xdr:rowOff>
    </xdr:from>
    <xdr:ext cx="762000" cy="259045"/>
    <xdr:sp macro="" textlink="">
      <xdr:nvSpPr>
        <xdr:cNvPr id="211" name="人件費・物件費等の状況該当値テキスト"/>
        <xdr:cNvSpPr txBox="1"/>
      </xdr:nvSpPr>
      <xdr:spPr>
        <a:xfrm>
          <a:off x="5041900" y="146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553,976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132938</xdr:rowOff>
    </xdr:from>
    <xdr:to>
      <xdr:col>6</xdr:col>
      <xdr:colOff>50800</xdr:colOff>
      <xdr:row>83</xdr:row>
      <xdr:rowOff>63088</xdr:rowOff>
    </xdr:to>
    <xdr:sp macro="" textlink="">
      <xdr:nvSpPr>
        <xdr:cNvPr id="212" name="円/楕円 211"/>
        <xdr:cNvSpPr/>
      </xdr:nvSpPr>
      <xdr:spPr>
        <a:xfrm>
          <a:off x="4064000" y="141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47865</xdr:rowOff>
    </xdr:from>
    <xdr:ext cx="736600" cy="259045"/>
    <xdr:sp macro="" textlink="">
      <xdr:nvSpPr>
        <xdr:cNvPr id="213" name="テキスト ボックス 212"/>
        <xdr:cNvSpPr txBox="1"/>
      </xdr:nvSpPr>
      <xdr:spPr>
        <a:xfrm>
          <a:off x="3733800" y="1427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106287</xdr:rowOff>
    </xdr:from>
    <xdr:to>
      <xdr:col>4</xdr:col>
      <xdr:colOff>533400</xdr:colOff>
      <xdr:row>82</xdr:row>
      <xdr:rowOff>36437</xdr:rowOff>
    </xdr:to>
    <xdr:sp macro="" textlink="">
      <xdr:nvSpPr>
        <xdr:cNvPr id="214" name="円/楕円 213"/>
        <xdr:cNvSpPr/>
      </xdr:nvSpPr>
      <xdr:spPr>
        <a:xfrm>
          <a:off x="3175000" y="13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46614</xdr:rowOff>
    </xdr:from>
    <xdr:ext cx="762000" cy="259045"/>
    <xdr:sp macro="" textlink="">
      <xdr:nvSpPr>
        <xdr:cNvPr id="215" name="テキスト ボックス 214"/>
        <xdr:cNvSpPr txBox="1"/>
      </xdr:nvSpPr>
      <xdr:spPr>
        <a:xfrm>
          <a:off x="2844800" y="1376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38996</xdr:rowOff>
    </xdr:from>
    <xdr:to>
      <xdr:col>3</xdr:col>
      <xdr:colOff>330200</xdr:colOff>
      <xdr:row>81</xdr:row>
      <xdr:rowOff>140596</xdr:rowOff>
    </xdr:to>
    <xdr:sp macro="" textlink="">
      <xdr:nvSpPr>
        <xdr:cNvPr id="216" name="円/楕円 215"/>
        <xdr:cNvSpPr/>
      </xdr:nvSpPr>
      <xdr:spPr>
        <a:xfrm>
          <a:off x="2286000" y="139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150773</xdr:rowOff>
    </xdr:from>
    <xdr:ext cx="762000" cy="259045"/>
    <xdr:sp macro="" textlink="">
      <xdr:nvSpPr>
        <xdr:cNvPr id="217" name="テキスト ボックス 216"/>
        <xdr:cNvSpPr txBox="1"/>
      </xdr:nvSpPr>
      <xdr:spPr>
        <a:xfrm>
          <a:off x="1955800" y="1369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24288</xdr:rowOff>
    </xdr:from>
    <xdr:to>
      <xdr:col>2</xdr:col>
      <xdr:colOff>127000</xdr:colOff>
      <xdr:row>81</xdr:row>
      <xdr:rowOff>125888</xdr:rowOff>
    </xdr:to>
    <xdr:sp macro="" textlink="">
      <xdr:nvSpPr>
        <xdr:cNvPr id="218" name="円/楕円 217"/>
        <xdr:cNvSpPr/>
      </xdr:nvSpPr>
      <xdr:spPr>
        <a:xfrm>
          <a:off x="1397000" y="139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136065</xdr:rowOff>
    </xdr:from>
    <xdr:ext cx="762000" cy="259045"/>
    <xdr:sp macro="" textlink="">
      <xdr:nvSpPr>
        <xdr:cNvPr id="219" name="テキスト ボックス 218"/>
        <xdr:cNvSpPr txBox="1"/>
      </xdr:nvSpPr>
      <xdr:spPr>
        <a:xfrm>
          <a:off x="1066800" y="1368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前年と同様に町独自の給与削減及び、国家公務員の給与削減期間の終了により、前年より大幅な低下となった。地域の民間企業の給与状況を踏まえながら、給与の適正化に努める。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75692</xdr:rowOff>
    </xdr:from>
    <xdr:to>
      <xdr:col>24</xdr:col>
      <xdr:colOff>558800</xdr:colOff>
      <xdr:row>84</xdr:row>
      <xdr:rowOff>29463</xdr:rowOff>
    </xdr:to>
    <xdr:cxnSp macro="">
      <xdr:nvCxnSpPr>
        <xdr:cNvPr id="246" name="直線コネクタ 245"/>
        <xdr:cNvCxnSpPr/>
      </xdr:nvCxnSpPr>
      <xdr:spPr>
        <a:xfrm flipV="1">
          <a:off x="17018000" y="13963142"/>
          <a:ext cx="0" cy="4681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1540</xdr:rowOff>
    </xdr:from>
    <xdr:ext cx="762000" cy="259045"/>
    <xdr:sp macro="" textlink="">
      <xdr:nvSpPr>
        <xdr:cNvPr id="247" name="給与水準   （国との比較）最小値テキスト"/>
        <xdr:cNvSpPr txBox="1"/>
      </xdr:nvSpPr>
      <xdr:spPr>
        <a:xfrm>
          <a:off x="17106900" y="144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84</xdr:row>
      <xdr:rowOff>29463</xdr:rowOff>
    </xdr:from>
    <xdr:to>
      <xdr:col>24</xdr:col>
      <xdr:colOff>647700</xdr:colOff>
      <xdr:row>84</xdr:row>
      <xdr:rowOff>29463</xdr:rowOff>
    </xdr:to>
    <xdr:cxnSp macro="">
      <xdr:nvCxnSpPr>
        <xdr:cNvPr id="248" name="直線コネクタ 247"/>
        <xdr:cNvCxnSpPr/>
      </xdr:nvCxnSpPr>
      <xdr:spPr>
        <a:xfrm>
          <a:off x="16929100" y="1443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162069</xdr:rowOff>
    </xdr:from>
    <xdr:ext cx="762000" cy="259045"/>
    <xdr:sp macro="" textlink="">
      <xdr:nvSpPr>
        <xdr:cNvPr id="249" name="給与水準   （国との比較）最大値テキスト"/>
        <xdr:cNvSpPr txBox="1"/>
      </xdr:nvSpPr>
      <xdr:spPr>
        <a:xfrm>
          <a:off x="17106900" y="137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75692</xdr:rowOff>
    </xdr:from>
    <xdr:to>
      <xdr:col>24</xdr:col>
      <xdr:colOff>647700</xdr:colOff>
      <xdr:row>81</xdr:row>
      <xdr:rowOff>75692</xdr:rowOff>
    </xdr:to>
    <xdr:cxnSp macro="">
      <xdr:nvCxnSpPr>
        <xdr:cNvPr id="250" name="直線コネクタ 249"/>
        <xdr:cNvCxnSpPr/>
      </xdr:nvCxnSpPr>
      <xdr:spPr>
        <a:xfrm>
          <a:off x="16929100" y="1396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29463</xdr:rowOff>
    </xdr:from>
    <xdr:to>
      <xdr:col>24</xdr:col>
      <xdr:colOff>558800</xdr:colOff>
      <xdr:row>86</xdr:row>
      <xdr:rowOff>96774</xdr:rowOff>
    </xdr:to>
    <xdr:cxnSp macro="">
      <xdr:nvCxnSpPr>
        <xdr:cNvPr id="251" name="直線コネクタ 250"/>
        <xdr:cNvCxnSpPr/>
      </xdr:nvCxnSpPr>
      <xdr:spPr>
        <a:xfrm flipV="1">
          <a:off x="16179800" y="14431263"/>
          <a:ext cx="8382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77488</xdr:rowOff>
    </xdr:from>
    <xdr:ext cx="762000" cy="259045"/>
    <xdr:sp macro="" textlink="">
      <xdr:nvSpPr>
        <xdr:cNvPr id="252" name="給与水準   （国との比較）平均値テキスト"/>
        <xdr:cNvSpPr txBox="1"/>
      </xdr:nvSpPr>
      <xdr:spPr>
        <a:xfrm>
          <a:off x="17106900" y="1396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53" name="フローチャート : 判断 252"/>
        <xdr:cNvSpPr/>
      </xdr:nvSpPr>
      <xdr:spPr>
        <a:xfrm>
          <a:off x="169672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96774</xdr:rowOff>
    </xdr:from>
    <xdr:to>
      <xdr:col>23</xdr:col>
      <xdr:colOff>406400</xdr:colOff>
      <xdr:row>87</xdr:row>
      <xdr:rowOff>65278</xdr:rowOff>
    </xdr:to>
    <xdr:cxnSp macro="">
      <xdr:nvCxnSpPr>
        <xdr:cNvPr id="254" name="直線コネクタ 253"/>
        <xdr:cNvCxnSpPr/>
      </xdr:nvCxnSpPr>
      <xdr:spPr>
        <a:xfrm flipV="1">
          <a:off x="15290800" y="1484147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94487</xdr:rowOff>
    </xdr:from>
    <xdr:to>
      <xdr:col>23</xdr:col>
      <xdr:colOff>457200</xdr:colOff>
      <xdr:row>85</xdr:row>
      <xdr:rowOff>24637</xdr:rowOff>
    </xdr:to>
    <xdr:sp macro="" textlink="">
      <xdr:nvSpPr>
        <xdr:cNvPr id="255" name="フローチャート : 判断 254"/>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56" name="テキスト ボックス 255"/>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111506</xdr:rowOff>
    </xdr:from>
    <xdr:to>
      <xdr:col>22</xdr:col>
      <xdr:colOff>203200</xdr:colOff>
      <xdr:row>87</xdr:row>
      <xdr:rowOff>65278</xdr:rowOff>
    </xdr:to>
    <xdr:cxnSp macro="">
      <xdr:nvCxnSpPr>
        <xdr:cNvPr id="257" name="直線コネクタ 256"/>
        <xdr:cNvCxnSpPr/>
      </xdr:nvCxnSpPr>
      <xdr:spPr>
        <a:xfrm>
          <a:off x="14401800" y="1451330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8" name="フローチャート : 判断 257"/>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59" name="テキスト ボックス 258"/>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111506</xdr:rowOff>
    </xdr:from>
    <xdr:to>
      <xdr:col>21</xdr:col>
      <xdr:colOff>0</xdr:colOff>
      <xdr:row>84</xdr:row>
      <xdr:rowOff>150113</xdr:rowOff>
    </xdr:to>
    <xdr:cxnSp macro="">
      <xdr:nvCxnSpPr>
        <xdr:cNvPr id="260" name="直線コネクタ 259"/>
        <xdr:cNvCxnSpPr/>
      </xdr:nvCxnSpPr>
      <xdr:spPr>
        <a:xfrm flipV="1">
          <a:off x="13512800" y="1451330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22352</xdr:rowOff>
    </xdr:from>
    <xdr:to>
      <xdr:col>21</xdr:col>
      <xdr:colOff>50800</xdr:colOff>
      <xdr:row>82</xdr:row>
      <xdr:rowOff>123952</xdr:rowOff>
    </xdr:to>
    <xdr:sp macro="" textlink="">
      <xdr:nvSpPr>
        <xdr:cNvPr id="261" name="フローチャート : 判断 260"/>
        <xdr:cNvSpPr/>
      </xdr:nvSpPr>
      <xdr:spPr>
        <a:xfrm>
          <a:off x="14351000" y="1408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134129</xdr:rowOff>
    </xdr:from>
    <xdr:ext cx="762000" cy="259045"/>
    <xdr:sp macro="" textlink="">
      <xdr:nvSpPr>
        <xdr:cNvPr id="262" name="テキスト ボックス 261"/>
        <xdr:cNvSpPr txBox="1"/>
      </xdr:nvSpPr>
      <xdr:spPr>
        <a:xfrm>
          <a:off x="14020800" y="138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63" name="フローチャート : 判断 262"/>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64" name="テキスト ボックス 263"/>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0" name="円/楕円 269"/>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45990</xdr:rowOff>
    </xdr:from>
    <xdr:ext cx="762000" cy="259045"/>
    <xdr:sp macro="" textlink="">
      <xdr:nvSpPr>
        <xdr:cNvPr id="271" name="給与水準   （国との比較）該当値テキスト"/>
        <xdr:cNvSpPr txBox="1"/>
      </xdr:nvSpPr>
      <xdr:spPr>
        <a:xfrm>
          <a:off x="17106900" y="142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45974</xdr:rowOff>
    </xdr:from>
    <xdr:to>
      <xdr:col>23</xdr:col>
      <xdr:colOff>457200</xdr:colOff>
      <xdr:row>86</xdr:row>
      <xdr:rowOff>147574</xdr:rowOff>
    </xdr:to>
    <xdr:sp macro="" textlink="">
      <xdr:nvSpPr>
        <xdr:cNvPr id="272" name="円/楕円 271"/>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132351</xdr:rowOff>
    </xdr:from>
    <xdr:ext cx="736600" cy="259045"/>
    <xdr:sp macro="" textlink="">
      <xdr:nvSpPr>
        <xdr:cNvPr id="273" name="テキスト ボックス 272"/>
        <xdr:cNvSpPr txBox="1"/>
      </xdr:nvSpPr>
      <xdr:spPr>
        <a:xfrm>
          <a:off x="15798800" y="1487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xdr:rowOff>
    </xdr:from>
    <xdr:to>
      <xdr:col>22</xdr:col>
      <xdr:colOff>254000</xdr:colOff>
      <xdr:row>87</xdr:row>
      <xdr:rowOff>116078</xdr:rowOff>
    </xdr:to>
    <xdr:sp macro="" textlink="">
      <xdr:nvSpPr>
        <xdr:cNvPr id="274" name="円/楕円 273"/>
        <xdr:cNvSpPr/>
      </xdr:nvSpPr>
      <xdr:spPr>
        <a:xfrm>
          <a:off x="15240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100855</xdr:rowOff>
    </xdr:from>
    <xdr:ext cx="762000" cy="259045"/>
    <xdr:sp macro="" textlink="">
      <xdr:nvSpPr>
        <xdr:cNvPr id="275" name="テキスト ボックス 274"/>
        <xdr:cNvSpPr txBox="1"/>
      </xdr:nvSpPr>
      <xdr:spPr>
        <a:xfrm>
          <a:off x="14909800" y="15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60706</xdr:rowOff>
    </xdr:from>
    <xdr:to>
      <xdr:col>21</xdr:col>
      <xdr:colOff>50800</xdr:colOff>
      <xdr:row>84</xdr:row>
      <xdr:rowOff>162306</xdr:rowOff>
    </xdr:to>
    <xdr:sp macro="" textlink="">
      <xdr:nvSpPr>
        <xdr:cNvPr id="276" name="円/楕円 275"/>
        <xdr:cNvSpPr/>
      </xdr:nvSpPr>
      <xdr:spPr>
        <a:xfrm>
          <a:off x="14351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147083</xdr:rowOff>
    </xdr:from>
    <xdr:ext cx="762000" cy="259045"/>
    <xdr:sp macro="" textlink="">
      <xdr:nvSpPr>
        <xdr:cNvPr id="277" name="テキスト ボックス 276"/>
        <xdr:cNvSpPr txBox="1"/>
      </xdr:nvSpPr>
      <xdr:spPr>
        <a:xfrm>
          <a:off x="14020800" y="1454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78" name="円/楕円 277"/>
        <xdr:cNvSpPr/>
      </xdr:nvSpPr>
      <xdr:spPr>
        <a:xfrm>
          <a:off x="13462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14240</xdr:rowOff>
    </xdr:from>
    <xdr:ext cx="762000" cy="259045"/>
    <xdr:sp macro="" textlink="">
      <xdr:nvSpPr>
        <xdr:cNvPr id="279" name="テキスト ボックス 278"/>
        <xdr:cNvSpPr txBox="1"/>
      </xdr:nvSpPr>
      <xdr:spPr>
        <a:xfrm>
          <a:off x="131318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1" name="テキスト ボックス 280"/>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2" name="テキスト ボックス 281"/>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前年より</a:t>
          </a:r>
          <a:r>
            <a:rPr kumimoji="1" lang="en-US" altLang="ja-JP" sz="1300">
              <a:latin typeface="ＭＳ Ｐゴシック"/>
            </a:rPr>
            <a:t>0.16</a:t>
          </a:r>
          <a:r>
            <a:rPr kumimoji="1" lang="ja-JP" altLang="en-US" sz="1300">
              <a:latin typeface="ＭＳ Ｐゴシック"/>
            </a:rPr>
            <a:t>人の減少となった。事務事業の整理・統廃合を進め、定員の適正化に努めた。</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1" name="直線コネクタ 310"/>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2"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3" name="直線コネクタ 312"/>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4"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5" name="直線コネクタ 314"/>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153186</xdr:rowOff>
    </xdr:from>
    <xdr:to>
      <xdr:col>24</xdr:col>
      <xdr:colOff>558800</xdr:colOff>
      <xdr:row>60</xdr:row>
      <xdr:rowOff>121</xdr:rowOff>
    </xdr:to>
    <xdr:cxnSp macro="">
      <xdr:nvCxnSpPr>
        <xdr:cNvPr id="316" name="直線コネクタ 315"/>
        <xdr:cNvCxnSpPr/>
      </xdr:nvCxnSpPr>
      <xdr:spPr>
        <a:xfrm flipV="1">
          <a:off x="16179800" y="1026873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17"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18" name="フローチャート : 判断 317"/>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160080</xdr:rowOff>
    </xdr:from>
    <xdr:to>
      <xdr:col>23</xdr:col>
      <xdr:colOff>406400</xdr:colOff>
      <xdr:row>60</xdr:row>
      <xdr:rowOff>121</xdr:rowOff>
    </xdr:to>
    <xdr:cxnSp macro="">
      <xdr:nvCxnSpPr>
        <xdr:cNvPr id="319" name="直線コネクタ 318"/>
        <xdr:cNvCxnSpPr/>
      </xdr:nvCxnSpPr>
      <xdr:spPr>
        <a:xfrm>
          <a:off x="15290800" y="1027563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0" name="フローチャート : 判断 31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1" name="テキスト ボックス 32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102628</xdr:rowOff>
    </xdr:from>
    <xdr:to>
      <xdr:col>22</xdr:col>
      <xdr:colOff>203200</xdr:colOff>
      <xdr:row>59</xdr:row>
      <xdr:rowOff>160080</xdr:rowOff>
    </xdr:to>
    <xdr:cxnSp macro="">
      <xdr:nvCxnSpPr>
        <xdr:cNvPr id="322" name="直線コネクタ 321"/>
        <xdr:cNvCxnSpPr/>
      </xdr:nvCxnSpPr>
      <xdr:spPr>
        <a:xfrm>
          <a:off x="14401800" y="1021817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3" name="フローチャート : 判断 322"/>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24" name="テキスト ボックス 323"/>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102628</xdr:rowOff>
    </xdr:to>
    <xdr:cxnSp macro="">
      <xdr:nvCxnSpPr>
        <xdr:cNvPr id="325" name="直線コネクタ 324"/>
        <xdr:cNvCxnSpPr/>
      </xdr:nvCxnSpPr>
      <xdr:spPr>
        <a:xfrm>
          <a:off x="13512800" y="102147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26" name="フローチャート : 判断 325"/>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27" name="テキスト ボックス 326"/>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28" name="フローチャート : 判断 327"/>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29" name="テキスト ボックス 328"/>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102386</xdr:rowOff>
    </xdr:from>
    <xdr:to>
      <xdr:col>24</xdr:col>
      <xdr:colOff>609600</xdr:colOff>
      <xdr:row>60</xdr:row>
      <xdr:rowOff>32536</xdr:rowOff>
    </xdr:to>
    <xdr:sp macro="" textlink="">
      <xdr:nvSpPr>
        <xdr:cNvPr id="335" name="円/楕円 334"/>
        <xdr:cNvSpPr/>
      </xdr:nvSpPr>
      <xdr:spPr>
        <a:xfrm>
          <a:off x="169672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118913</xdr:rowOff>
    </xdr:from>
    <xdr:ext cx="762000" cy="259045"/>
    <xdr:sp macro="" textlink="">
      <xdr:nvSpPr>
        <xdr:cNvPr id="336" name="定員管理の状況該当値テキスト"/>
        <xdr:cNvSpPr txBox="1"/>
      </xdr:nvSpPr>
      <xdr:spPr>
        <a:xfrm>
          <a:off x="17106900" y="100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120771</xdr:rowOff>
    </xdr:from>
    <xdr:to>
      <xdr:col>23</xdr:col>
      <xdr:colOff>457200</xdr:colOff>
      <xdr:row>60</xdr:row>
      <xdr:rowOff>50921</xdr:rowOff>
    </xdr:to>
    <xdr:sp macro="" textlink="">
      <xdr:nvSpPr>
        <xdr:cNvPr id="337" name="円/楕円 336"/>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61098</xdr:rowOff>
    </xdr:from>
    <xdr:ext cx="736600" cy="259045"/>
    <xdr:sp macro="" textlink="">
      <xdr:nvSpPr>
        <xdr:cNvPr id="338" name="テキスト ボックス 337"/>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109280</xdr:rowOff>
    </xdr:from>
    <xdr:to>
      <xdr:col>22</xdr:col>
      <xdr:colOff>254000</xdr:colOff>
      <xdr:row>60</xdr:row>
      <xdr:rowOff>39430</xdr:rowOff>
    </xdr:to>
    <xdr:sp macro="" textlink="">
      <xdr:nvSpPr>
        <xdr:cNvPr id="339" name="円/楕円 338"/>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49607</xdr:rowOff>
    </xdr:from>
    <xdr:ext cx="762000" cy="259045"/>
    <xdr:sp macro="" textlink="">
      <xdr:nvSpPr>
        <xdr:cNvPr id="340" name="テキスト ボックス 339"/>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51828</xdr:rowOff>
    </xdr:from>
    <xdr:to>
      <xdr:col>21</xdr:col>
      <xdr:colOff>50800</xdr:colOff>
      <xdr:row>59</xdr:row>
      <xdr:rowOff>153428</xdr:rowOff>
    </xdr:to>
    <xdr:sp macro="" textlink="">
      <xdr:nvSpPr>
        <xdr:cNvPr id="341" name="円/楕円 340"/>
        <xdr:cNvSpPr/>
      </xdr:nvSpPr>
      <xdr:spPr>
        <a:xfrm>
          <a:off x="14351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163605</xdr:rowOff>
    </xdr:from>
    <xdr:ext cx="762000" cy="259045"/>
    <xdr:sp macro="" textlink="">
      <xdr:nvSpPr>
        <xdr:cNvPr id="342" name="テキスト ボックス 341"/>
        <xdr:cNvSpPr txBox="1"/>
      </xdr:nvSpPr>
      <xdr:spPr>
        <a:xfrm>
          <a:off x="14020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48381</xdr:rowOff>
    </xdr:from>
    <xdr:to>
      <xdr:col>19</xdr:col>
      <xdr:colOff>533400</xdr:colOff>
      <xdr:row>59</xdr:row>
      <xdr:rowOff>149981</xdr:rowOff>
    </xdr:to>
    <xdr:sp macro="" textlink="">
      <xdr:nvSpPr>
        <xdr:cNvPr id="343" name="円/楕円 342"/>
        <xdr:cNvSpPr/>
      </xdr:nvSpPr>
      <xdr:spPr>
        <a:xfrm>
          <a:off x="13462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160158</xdr:rowOff>
    </xdr:from>
    <xdr:ext cx="762000" cy="259045"/>
    <xdr:sp macro="" textlink="">
      <xdr:nvSpPr>
        <xdr:cNvPr id="344" name="テキスト ボックス 343"/>
        <xdr:cNvSpPr txBox="1"/>
      </xdr:nvSpPr>
      <xdr:spPr>
        <a:xfrm>
          <a:off x="13131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一部事務組合が起した地方債へ充当する負担金額が減少したが、公共下水道事業特別会計における準元利償還金算入額が変わらず増加していることから、前年度より</a:t>
          </a:r>
          <a:r>
            <a:rPr kumimoji="1" lang="en-US" altLang="ja-JP" sz="1300">
              <a:latin typeface="ＭＳ Ｐゴシック"/>
            </a:rPr>
            <a:t>0.1</a:t>
          </a:r>
          <a:r>
            <a:rPr kumimoji="1" lang="ja-JP" altLang="en-US" sz="1300">
              <a:latin typeface="ＭＳ Ｐゴシック"/>
            </a:rPr>
            <a:t>ポイント減少し</a:t>
          </a:r>
          <a:r>
            <a:rPr kumimoji="1" lang="en-US" altLang="ja-JP" sz="1300">
              <a:latin typeface="ＭＳ Ｐゴシック"/>
            </a:rPr>
            <a:t>11.8%</a:t>
          </a:r>
          <a:r>
            <a:rPr kumimoji="1" lang="ja-JP" altLang="en-US" sz="1300">
              <a:latin typeface="ＭＳ Ｐゴシック"/>
            </a:rPr>
            <a:t>になった。今後とも事業の必要性や妥当性を適切に判断し、起債に頼らない財政運営を目指さなければならない。</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76" name="直線コネクタ 375"/>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79"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0" name="直線コネクタ 379"/>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41</xdr:row>
      <xdr:rowOff>116417</xdr:rowOff>
    </xdr:to>
    <xdr:cxnSp macro="">
      <xdr:nvCxnSpPr>
        <xdr:cNvPr id="381" name="直線コネクタ 380"/>
        <xdr:cNvCxnSpPr/>
      </xdr:nvCxnSpPr>
      <xdr:spPr>
        <a:xfrm flipV="1">
          <a:off x="16179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3" name="フローチャート : 判断 38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151795</xdr:rowOff>
    </xdr:to>
    <xdr:cxnSp macro="">
      <xdr:nvCxnSpPr>
        <xdr:cNvPr id="384" name="直線コネクタ 383"/>
        <xdr:cNvCxnSpPr/>
      </xdr:nvCxnSpPr>
      <xdr:spPr>
        <a:xfrm flipV="1">
          <a:off x="15290800" y="71458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5" name="フローチャート : 判断 384"/>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86" name="テキスト ボックス 385"/>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42</xdr:row>
      <xdr:rowOff>163285</xdr:rowOff>
    </xdr:to>
    <xdr:cxnSp macro="">
      <xdr:nvCxnSpPr>
        <xdr:cNvPr id="387" name="直線コネクタ 386"/>
        <xdr:cNvCxnSpPr/>
      </xdr:nvCxnSpPr>
      <xdr:spPr>
        <a:xfrm flipV="1">
          <a:off x="14401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88" name="フローチャート : 判断 387"/>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89" name="テキスト ボックス 388"/>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14817</xdr:rowOff>
    </xdr:to>
    <xdr:cxnSp macro="">
      <xdr:nvCxnSpPr>
        <xdr:cNvPr id="390" name="直線コネクタ 389"/>
        <xdr:cNvCxnSpPr/>
      </xdr:nvCxnSpPr>
      <xdr:spPr>
        <a:xfrm flipV="1">
          <a:off x="13512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1" name="フローチャート : 判断 390"/>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2" name="テキスト ボックス 391"/>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3" name="フローチャート : 判断 392"/>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394" name="テキスト ボックス 393"/>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400" name="円/楕円 399"/>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1"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2" name="円/楕円 40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3" name="テキスト ボックス 40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100995</xdr:rowOff>
    </xdr:from>
    <xdr:to>
      <xdr:col>22</xdr:col>
      <xdr:colOff>254000</xdr:colOff>
      <xdr:row>43</xdr:row>
      <xdr:rowOff>31145</xdr:rowOff>
    </xdr:to>
    <xdr:sp macro="" textlink="">
      <xdr:nvSpPr>
        <xdr:cNvPr id="404" name="円/楕円 403"/>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405" name="テキスト ボックス 404"/>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06" name="円/楕円 405"/>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27412</xdr:rowOff>
    </xdr:from>
    <xdr:ext cx="762000" cy="259045"/>
    <xdr:sp macro="" textlink="">
      <xdr:nvSpPr>
        <xdr:cNvPr id="407" name="テキスト ボックス 406"/>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8" name="円/楕円 407"/>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09" name="テキスト ボックス 408"/>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公共施設用地取得事業が終了、また新たな債務負担行為がなかったこと、庁舎建設基金への積立</a:t>
          </a:r>
          <a:r>
            <a:rPr kumimoji="1" lang="en-US" altLang="ja-JP" sz="1300">
              <a:latin typeface="ＭＳ Ｐゴシック"/>
            </a:rPr>
            <a:t>(150,000</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などにより積立が増加したため、将来負担比率が前年度対比</a:t>
          </a:r>
          <a:r>
            <a:rPr kumimoji="1" lang="en-US" altLang="ja-JP" sz="1300">
              <a:latin typeface="ＭＳ Ｐゴシック"/>
            </a:rPr>
            <a:t>21.9</a:t>
          </a:r>
          <a:r>
            <a:rPr kumimoji="1" lang="ja-JP" altLang="en-US" sz="1300">
              <a:latin typeface="ＭＳ Ｐゴシック"/>
            </a:rPr>
            <a:t>ポイント減少した。引き続き、新規事業の実施について総点検を図り、財政の健全化を目指していく。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0" name="直線コネクタ 439"/>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1"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2" name="直線コネクタ 441"/>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3"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4" name="直線コネクタ 443"/>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135829</xdr:rowOff>
    </xdr:from>
    <xdr:to>
      <xdr:col>24</xdr:col>
      <xdr:colOff>558800</xdr:colOff>
      <xdr:row>16</xdr:row>
      <xdr:rowOff>44571</xdr:rowOff>
    </xdr:to>
    <xdr:cxnSp macro="">
      <xdr:nvCxnSpPr>
        <xdr:cNvPr id="445" name="直線コネクタ 444"/>
        <xdr:cNvCxnSpPr/>
      </xdr:nvCxnSpPr>
      <xdr:spPr>
        <a:xfrm flipV="1">
          <a:off x="16179800" y="2536129"/>
          <a:ext cx="8382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46"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47" name="フローチャート : 判断 446"/>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44571</xdr:rowOff>
    </xdr:from>
    <xdr:to>
      <xdr:col>23</xdr:col>
      <xdr:colOff>406400</xdr:colOff>
      <xdr:row>18</xdr:row>
      <xdr:rowOff>15361</xdr:rowOff>
    </xdr:to>
    <xdr:cxnSp macro="">
      <xdr:nvCxnSpPr>
        <xdr:cNvPr id="448" name="直線コネクタ 447"/>
        <xdr:cNvCxnSpPr/>
      </xdr:nvCxnSpPr>
      <xdr:spPr>
        <a:xfrm flipV="1">
          <a:off x="15290800" y="2787771"/>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49" name="フローチャート : 判断 448"/>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0" name="テキスト ボックス 449"/>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15361</xdr:rowOff>
    </xdr:from>
    <xdr:to>
      <xdr:col>22</xdr:col>
      <xdr:colOff>203200</xdr:colOff>
      <xdr:row>21</xdr:row>
      <xdr:rowOff>98516</xdr:rowOff>
    </xdr:to>
    <xdr:cxnSp macro="">
      <xdr:nvCxnSpPr>
        <xdr:cNvPr id="451" name="直線コネクタ 450"/>
        <xdr:cNvCxnSpPr/>
      </xdr:nvCxnSpPr>
      <xdr:spPr>
        <a:xfrm flipV="1">
          <a:off x="14401800" y="3101461"/>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2" name="フローチャート : 判断 451"/>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3" name="テキスト ボックス 452"/>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98516</xdr:rowOff>
    </xdr:from>
    <xdr:to>
      <xdr:col>21</xdr:col>
      <xdr:colOff>0</xdr:colOff>
      <xdr:row>22</xdr:row>
      <xdr:rowOff>162620</xdr:rowOff>
    </xdr:to>
    <xdr:cxnSp macro="">
      <xdr:nvCxnSpPr>
        <xdr:cNvPr id="454" name="直線コネクタ 453"/>
        <xdr:cNvCxnSpPr/>
      </xdr:nvCxnSpPr>
      <xdr:spPr>
        <a:xfrm flipV="1">
          <a:off x="13512800" y="3698966"/>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55" name="フローチャート : 判断 454"/>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56" name="テキスト ボックス 455"/>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7" name="フローチャート : 判断 456"/>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58" name="テキスト ボックス 457"/>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85029</xdr:rowOff>
    </xdr:from>
    <xdr:to>
      <xdr:col>24</xdr:col>
      <xdr:colOff>609600</xdr:colOff>
      <xdr:row>15</xdr:row>
      <xdr:rowOff>15179</xdr:rowOff>
    </xdr:to>
    <xdr:sp macro="" textlink="">
      <xdr:nvSpPr>
        <xdr:cNvPr id="464" name="円/楕円 463"/>
        <xdr:cNvSpPr/>
      </xdr:nvSpPr>
      <xdr:spPr>
        <a:xfrm>
          <a:off x="169672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101556</xdr:rowOff>
    </xdr:from>
    <xdr:ext cx="762000" cy="259045"/>
    <xdr:sp macro="" textlink="">
      <xdr:nvSpPr>
        <xdr:cNvPr id="465" name="将来負担の状況該当値テキスト"/>
        <xdr:cNvSpPr txBox="1"/>
      </xdr:nvSpPr>
      <xdr:spPr>
        <a:xfrm>
          <a:off x="17106900" y="23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165221</xdr:rowOff>
    </xdr:from>
    <xdr:to>
      <xdr:col>23</xdr:col>
      <xdr:colOff>457200</xdr:colOff>
      <xdr:row>16</xdr:row>
      <xdr:rowOff>95371</xdr:rowOff>
    </xdr:to>
    <xdr:sp macro="" textlink="">
      <xdr:nvSpPr>
        <xdr:cNvPr id="466" name="円/楕円 465"/>
        <xdr:cNvSpPr/>
      </xdr:nvSpPr>
      <xdr:spPr>
        <a:xfrm>
          <a:off x="16129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67" name="テキスト ボックス 466"/>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136011</xdr:rowOff>
    </xdr:from>
    <xdr:to>
      <xdr:col>22</xdr:col>
      <xdr:colOff>254000</xdr:colOff>
      <xdr:row>18</xdr:row>
      <xdr:rowOff>66161</xdr:rowOff>
    </xdr:to>
    <xdr:sp macro="" textlink="">
      <xdr:nvSpPr>
        <xdr:cNvPr id="468" name="円/楕円 467"/>
        <xdr:cNvSpPr/>
      </xdr:nvSpPr>
      <xdr:spPr>
        <a:xfrm>
          <a:off x="152400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50938</xdr:rowOff>
    </xdr:from>
    <xdr:ext cx="762000" cy="259045"/>
    <xdr:sp macro="" textlink="">
      <xdr:nvSpPr>
        <xdr:cNvPr id="469" name="テキスト ボックス 468"/>
        <xdr:cNvSpPr txBox="1"/>
      </xdr:nvSpPr>
      <xdr:spPr>
        <a:xfrm>
          <a:off x="14909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47716</xdr:rowOff>
    </xdr:from>
    <xdr:to>
      <xdr:col>21</xdr:col>
      <xdr:colOff>50800</xdr:colOff>
      <xdr:row>21</xdr:row>
      <xdr:rowOff>149316</xdr:rowOff>
    </xdr:to>
    <xdr:sp macro="" textlink="">
      <xdr:nvSpPr>
        <xdr:cNvPr id="470" name="円/楕円 469"/>
        <xdr:cNvSpPr/>
      </xdr:nvSpPr>
      <xdr:spPr>
        <a:xfrm>
          <a:off x="14351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134093</xdr:rowOff>
    </xdr:from>
    <xdr:ext cx="762000" cy="259045"/>
    <xdr:sp macro="" textlink="">
      <xdr:nvSpPr>
        <xdr:cNvPr id="471" name="テキスト ボックス 470"/>
        <xdr:cNvSpPr txBox="1"/>
      </xdr:nvSpPr>
      <xdr:spPr>
        <a:xfrm>
          <a:off x="14020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111820</xdr:rowOff>
    </xdr:from>
    <xdr:to>
      <xdr:col>19</xdr:col>
      <xdr:colOff>533400</xdr:colOff>
      <xdr:row>23</xdr:row>
      <xdr:rowOff>41970</xdr:rowOff>
    </xdr:to>
    <xdr:sp macro="" textlink="">
      <xdr:nvSpPr>
        <xdr:cNvPr id="472" name="円/楕円 471"/>
        <xdr:cNvSpPr/>
      </xdr:nvSpPr>
      <xdr:spPr>
        <a:xfrm>
          <a:off x="13462000" y="3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26747</xdr:rowOff>
    </xdr:from>
    <xdr:ext cx="762000" cy="259045"/>
    <xdr:sp macro="" textlink="">
      <xdr:nvSpPr>
        <xdr:cNvPr id="473" name="テキスト ボックス 472"/>
        <xdr:cNvSpPr txBox="1"/>
      </xdr:nvSpPr>
      <xdr:spPr>
        <a:xfrm>
          <a:off x="13131800" y="397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12,551
12,517
42.97
13,706,002
12,813,811
303,599
3,392,637
4,333,906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職員の基本給</a:t>
          </a:r>
          <a:r>
            <a:rPr kumimoji="1" lang="en-US" altLang="ja-JP" sz="1300">
              <a:latin typeface="ＭＳ Ｐゴシック"/>
            </a:rPr>
            <a:t>3%</a:t>
          </a:r>
          <a:r>
            <a:rPr kumimoji="1" lang="ja-JP" altLang="en-US" sz="1300">
              <a:latin typeface="ＭＳ Ｐゴシック"/>
            </a:rPr>
            <a:t>独自カットを実施しており、前年度対比で</a:t>
          </a:r>
          <a:r>
            <a:rPr kumimoji="1" lang="en-US" altLang="ja-JP" sz="1300">
              <a:latin typeface="ＭＳ Ｐゴシック"/>
            </a:rPr>
            <a:t>54,565</a:t>
          </a:r>
          <a:r>
            <a:rPr kumimoji="1" lang="ja-JP" altLang="en-US" sz="1300">
              <a:latin typeface="ＭＳ Ｐゴシック"/>
            </a:rPr>
            <a:t>千円</a:t>
          </a:r>
          <a:r>
            <a:rPr kumimoji="1" lang="en-US" altLang="ja-JP" sz="1300">
              <a:latin typeface="ＭＳ Ｐゴシック"/>
            </a:rPr>
            <a:t>(5%)</a:t>
          </a:r>
          <a:r>
            <a:rPr kumimoji="1" lang="ja-JP" altLang="en-US" sz="1300">
              <a:latin typeface="ＭＳ Ｐゴシック"/>
            </a:rPr>
            <a:t>の減少になっていることから</a:t>
          </a:r>
          <a:r>
            <a:rPr kumimoji="1" lang="en-US" altLang="ja-JP" sz="1300">
              <a:latin typeface="ＭＳ Ｐゴシック"/>
            </a:rPr>
            <a:t>0.3</a:t>
          </a:r>
          <a:r>
            <a:rPr kumimoji="1" lang="ja-JP" altLang="en-US" sz="1300">
              <a:latin typeface="ＭＳ Ｐゴシック"/>
            </a:rPr>
            <a:t>ポイント減少した。事務事業の整理・統廃合を進めながら、民間企業の給与状況を踏まえ、給与の適正化に努める。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121557</xdr:rowOff>
    </xdr:to>
    <xdr:cxnSp macro="">
      <xdr:nvCxnSpPr>
        <xdr:cNvPr id="67" name="直線コネクタ 66"/>
        <xdr:cNvCxnSpPr/>
      </xdr:nvCxnSpPr>
      <xdr:spPr>
        <a:xfrm flipV="1">
          <a:off x="3987800" y="694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121557</xdr:rowOff>
    </xdr:to>
    <xdr:cxnSp macro="">
      <xdr:nvCxnSpPr>
        <xdr:cNvPr id="70" name="直線コネクタ 69"/>
        <xdr:cNvCxnSpPr/>
      </xdr:nvCxnSpPr>
      <xdr:spPr>
        <a:xfrm>
          <a:off x="3098800" y="6892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34472</xdr:rowOff>
    </xdr:to>
    <xdr:cxnSp macro="">
      <xdr:nvCxnSpPr>
        <xdr:cNvPr id="73" name="直線コネクタ 72"/>
        <xdr:cNvCxnSpPr/>
      </xdr:nvCxnSpPr>
      <xdr:spPr>
        <a:xfrm>
          <a:off x="2209800" y="689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78015</xdr:rowOff>
    </xdr:to>
    <xdr:cxnSp macro="">
      <xdr:nvCxnSpPr>
        <xdr:cNvPr id="76" name="直線コネクタ 75"/>
        <xdr:cNvCxnSpPr/>
      </xdr:nvCxnSpPr>
      <xdr:spPr>
        <a:xfrm flipV="1">
          <a:off x="1320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6" name="円/楕円 85"/>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7"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70757</xdr:rowOff>
    </xdr:from>
    <xdr:to>
      <xdr:col>5</xdr:col>
      <xdr:colOff>600075</xdr:colOff>
      <xdr:row>41</xdr:row>
      <xdr:rowOff>907</xdr:rowOff>
    </xdr:to>
    <xdr:sp macro="" textlink="">
      <xdr:nvSpPr>
        <xdr:cNvPr id="88" name="円/楕円 87"/>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157134</xdr:rowOff>
    </xdr:from>
    <xdr:ext cx="736600" cy="259045"/>
    <xdr:sp macro="" textlink="">
      <xdr:nvSpPr>
        <xdr:cNvPr id="89" name="テキスト ボックス 88"/>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0" name="円/楕円 89"/>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1" name="テキスト ボックス 90"/>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2" name="円/楕円 91"/>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3" name="テキスト ボックス 92"/>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4" name="円/楕円 93"/>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5" name="テキスト ボックス 94"/>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今後とも、事務事業の整理・統廃合による事務委託の検討や、物品購入を最小限に抑えるなど経費の削減に努める。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15</xdr:row>
      <xdr:rowOff>138430</xdr:rowOff>
    </xdr:to>
    <xdr:cxnSp macro="">
      <xdr:nvCxnSpPr>
        <xdr:cNvPr id="126" name="直線コネクタ 125"/>
        <xdr:cNvCxnSpPr/>
      </xdr:nvCxnSpPr>
      <xdr:spPr>
        <a:xfrm>
          <a:off x="15671800" y="26370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108712</xdr:rowOff>
    </xdr:from>
    <xdr:to>
      <xdr:col>22</xdr:col>
      <xdr:colOff>565150</xdr:colOff>
      <xdr:row>15</xdr:row>
      <xdr:rowOff>65278</xdr:rowOff>
    </xdr:to>
    <xdr:cxnSp macro="">
      <xdr:nvCxnSpPr>
        <xdr:cNvPr id="129" name="直線コネクタ 128"/>
        <xdr:cNvCxnSpPr/>
      </xdr:nvCxnSpPr>
      <xdr:spPr>
        <a:xfrm>
          <a:off x="14782800" y="25090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31" name="テキスト ボックス 130"/>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62992</xdr:rowOff>
    </xdr:from>
    <xdr:to>
      <xdr:col>21</xdr:col>
      <xdr:colOff>361950</xdr:colOff>
      <xdr:row>14</xdr:row>
      <xdr:rowOff>108712</xdr:rowOff>
    </xdr:to>
    <xdr:cxnSp macro="">
      <xdr:nvCxnSpPr>
        <xdr:cNvPr id="132" name="直線コネクタ 131"/>
        <xdr:cNvCxnSpPr/>
      </xdr:nvCxnSpPr>
      <xdr:spPr>
        <a:xfrm>
          <a:off x="13893800" y="2463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81280</xdr:rowOff>
    </xdr:to>
    <xdr:cxnSp macro="">
      <xdr:nvCxnSpPr>
        <xdr:cNvPr id="135" name="直線コネクタ 134"/>
        <xdr:cNvCxnSpPr/>
      </xdr:nvCxnSpPr>
      <xdr:spPr>
        <a:xfrm flipV="1">
          <a:off x="13004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5" name="円/楕円 144"/>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59707</xdr:rowOff>
    </xdr:from>
    <xdr:ext cx="762000" cy="259045"/>
    <xdr:sp macro="" textlink="">
      <xdr:nvSpPr>
        <xdr:cNvPr id="146"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7" name="円/楕円 146"/>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100855</xdr:rowOff>
    </xdr:from>
    <xdr:ext cx="736600" cy="259045"/>
    <xdr:sp macro="" textlink="">
      <xdr:nvSpPr>
        <xdr:cNvPr id="148" name="テキスト ボックス 147"/>
        <xdr:cNvSpPr txBox="1"/>
      </xdr:nvSpPr>
      <xdr:spPr>
        <a:xfrm>
          <a:off x="15290800" y="267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9" name="円/楕円 148"/>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50" name="テキスト ボックス 149"/>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xdr:rowOff>
    </xdr:from>
    <xdr:to>
      <xdr:col>20</xdr:col>
      <xdr:colOff>209550</xdr:colOff>
      <xdr:row>14</xdr:row>
      <xdr:rowOff>113792</xdr:rowOff>
    </xdr:to>
    <xdr:sp macro="" textlink="">
      <xdr:nvSpPr>
        <xdr:cNvPr id="151" name="円/楕円 150"/>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98569</xdr:rowOff>
    </xdr:from>
    <xdr:ext cx="762000" cy="259045"/>
    <xdr:sp macro="" textlink="">
      <xdr:nvSpPr>
        <xdr:cNvPr id="152" name="テキスト ボックス 151"/>
        <xdr:cNvSpPr txBox="1"/>
      </xdr:nvSpPr>
      <xdr:spPr>
        <a:xfrm>
          <a:off x="13512800" y="24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3" name="円/楕円 152"/>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116857</xdr:rowOff>
    </xdr:from>
    <xdr:ext cx="762000" cy="259045"/>
    <xdr:sp macro="" textlink="">
      <xdr:nvSpPr>
        <xdr:cNvPr id="154" name="テキスト ボックス 153"/>
        <xdr:cNvSpPr txBox="1"/>
      </xdr:nvSpPr>
      <xdr:spPr>
        <a:xfrm>
          <a:off x="12623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障害者保護費が増加していることから、</a:t>
          </a:r>
          <a:r>
            <a:rPr kumimoji="1" lang="en-US" altLang="ja-JP" sz="1300">
              <a:latin typeface="ＭＳ Ｐゴシック"/>
            </a:rPr>
            <a:t>0.5</a:t>
          </a:r>
          <a:r>
            <a:rPr kumimoji="1" lang="ja-JP" altLang="en-US" sz="1300">
              <a:latin typeface="ＭＳ Ｐゴシック"/>
            </a:rPr>
            <a:t>ポイント増加した。福祉行政は、住民から多くの要望があるため、財政規模を勘案しながら、適正な事業規模を維持していきたい。</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50800</xdr:rowOff>
    </xdr:to>
    <xdr:cxnSp macro="">
      <xdr:nvCxnSpPr>
        <xdr:cNvPr id="187" name="直線コネクタ 186"/>
        <xdr:cNvCxnSpPr/>
      </xdr:nvCxnSpPr>
      <xdr:spPr>
        <a:xfrm>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31750</xdr:rowOff>
    </xdr:to>
    <xdr:cxnSp macro="">
      <xdr:nvCxnSpPr>
        <xdr:cNvPr id="190" name="直線コネクタ 189"/>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31750</xdr:rowOff>
    </xdr:to>
    <xdr:cxnSp macro="">
      <xdr:nvCxnSpPr>
        <xdr:cNvPr id="193" name="直線コネクタ 192"/>
        <xdr:cNvCxnSpPr/>
      </xdr:nvCxnSpPr>
      <xdr:spPr>
        <a:xfrm>
          <a:off x="2209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88900</xdr:rowOff>
    </xdr:to>
    <xdr:cxnSp macro="">
      <xdr:nvCxnSpPr>
        <xdr:cNvPr id="196" name="直線コネクタ 195"/>
        <xdr:cNvCxnSpPr/>
      </xdr:nvCxnSpPr>
      <xdr:spPr>
        <a:xfrm>
          <a:off x="1320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6" name="円/楕円 205"/>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7"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0" name="円/楕円 209"/>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1" name="テキスト ボックス 210"/>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2" name="円/楕円 211"/>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3" name="テキスト ボックス 212"/>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4" name="円/楕円 213"/>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5" name="テキスト ボックス 21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その他に係る経常収支比率が類似団体平均を上回っているのは、繰出金が主な要因である。前年度対比</a:t>
          </a:r>
          <a:r>
            <a:rPr kumimoji="1" lang="en-US" altLang="ja-JP" sz="1300">
              <a:latin typeface="ＭＳ Ｐゴシック"/>
            </a:rPr>
            <a:t>66,918</a:t>
          </a:r>
          <a:r>
            <a:rPr kumimoji="1" lang="ja-JP" altLang="en-US" sz="1300">
              <a:latin typeface="ＭＳ Ｐゴシック"/>
            </a:rPr>
            <a:t>千円</a:t>
          </a:r>
          <a:r>
            <a:rPr kumimoji="1" lang="en-US" altLang="ja-JP" sz="1300">
              <a:latin typeface="ＭＳ Ｐゴシック"/>
            </a:rPr>
            <a:t>(11.3%)</a:t>
          </a:r>
          <a:r>
            <a:rPr kumimoji="1" lang="ja-JP" altLang="en-US" sz="1300">
              <a:latin typeface="ＭＳ Ｐゴシック"/>
            </a:rPr>
            <a:t>の増加しており、その主なものについては、介護保険特別会計繰出金、後期高齢者医療広域連合負担金、公共下水道事業特別会計繰出金である。経常収支比率が年々上昇しており、各特別会計内での経費の節減や使用料・保険料の見直しなど求めていか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58</xdr:row>
      <xdr:rowOff>5080</xdr:rowOff>
    </xdr:to>
    <xdr:cxnSp macro="">
      <xdr:nvCxnSpPr>
        <xdr:cNvPr id="248" name="直線コネクタ 247"/>
        <xdr:cNvCxnSpPr/>
      </xdr:nvCxnSpPr>
      <xdr:spPr>
        <a:xfrm>
          <a:off x="15671800" y="9827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54610</xdr:rowOff>
    </xdr:to>
    <xdr:cxnSp macro="">
      <xdr:nvCxnSpPr>
        <xdr:cNvPr id="251" name="直線コネクタ 250"/>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24130</xdr:rowOff>
    </xdr:to>
    <xdr:cxnSp macro="">
      <xdr:nvCxnSpPr>
        <xdr:cNvPr id="254" name="直線コネクタ 253"/>
        <xdr:cNvCxnSpPr/>
      </xdr:nvCxnSpPr>
      <xdr:spPr>
        <a:xfrm>
          <a:off x="13893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46990</xdr:rowOff>
    </xdr:to>
    <xdr:cxnSp macro="">
      <xdr:nvCxnSpPr>
        <xdr:cNvPr id="257" name="直線コネクタ 256"/>
        <xdr:cNvCxnSpPr/>
      </xdr:nvCxnSpPr>
      <xdr:spPr>
        <a:xfrm flipV="1">
          <a:off x="13004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7" name="円/楕円 266"/>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8"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9" name="円/楕円 268"/>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0" name="テキスト ボックス 269"/>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1" name="円/楕円 270"/>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2" name="テキスト ボックス 271"/>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3" name="円/楕円 272"/>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4" name="テキスト ボックス 27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5" name="円/楕円 274"/>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6" name="テキスト ボックス 27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各種団体への補助金を実施事業に合せて見直しや廃止を行ってきた結果、類似団体内平均値より</a:t>
          </a:r>
          <a:r>
            <a:rPr kumimoji="1" lang="en-US" altLang="ja-JP" sz="1300">
              <a:latin typeface="ＭＳ Ｐゴシック"/>
            </a:rPr>
            <a:t>4.2</a:t>
          </a:r>
          <a:r>
            <a:rPr kumimoji="1" lang="ja-JP" altLang="en-US" sz="1300">
              <a:latin typeface="ＭＳ Ｐゴシック"/>
            </a:rPr>
            <a:t>ポイント下回る</a:t>
          </a:r>
          <a:r>
            <a:rPr kumimoji="1" lang="en-US" altLang="ja-JP" sz="1300">
              <a:latin typeface="ＭＳ Ｐゴシック"/>
            </a:rPr>
            <a:t>9.8</a:t>
          </a:r>
          <a:r>
            <a:rPr kumimoji="1" lang="ja-JP" altLang="en-US" sz="1300">
              <a:latin typeface="ＭＳ Ｐゴシック"/>
            </a:rPr>
            <a:t>ポイントとなっている。引き続き適正な補助金の交付を行っていく。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26307</xdr:rowOff>
    </xdr:from>
    <xdr:to>
      <xdr:col>24</xdr:col>
      <xdr:colOff>31750</xdr:colOff>
      <xdr:row>33</xdr:row>
      <xdr:rowOff>37193</xdr:rowOff>
    </xdr:to>
    <xdr:cxnSp macro="">
      <xdr:nvCxnSpPr>
        <xdr:cNvPr id="311" name="直線コネクタ 310"/>
        <xdr:cNvCxnSpPr/>
      </xdr:nvCxnSpPr>
      <xdr:spPr>
        <a:xfrm flipV="1">
          <a:off x="15671800" y="568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132443</xdr:rowOff>
    </xdr:from>
    <xdr:to>
      <xdr:col>22</xdr:col>
      <xdr:colOff>565150</xdr:colOff>
      <xdr:row>33</xdr:row>
      <xdr:rowOff>37193</xdr:rowOff>
    </xdr:to>
    <xdr:cxnSp macro="">
      <xdr:nvCxnSpPr>
        <xdr:cNvPr id="314" name="直線コネクタ 313"/>
        <xdr:cNvCxnSpPr/>
      </xdr:nvCxnSpPr>
      <xdr:spPr>
        <a:xfrm>
          <a:off x="14782800" y="561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132443</xdr:rowOff>
    </xdr:from>
    <xdr:to>
      <xdr:col>21</xdr:col>
      <xdr:colOff>361950</xdr:colOff>
      <xdr:row>33</xdr:row>
      <xdr:rowOff>69850</xdr:rowOff>
    </xdr:to>
    <xdr:cxnSp macro="">
      <xdr:nvCxnSpPr>
        <xdr:cNvPr id="317" name="直線コネクタ 316"/>
        <xdr:cNvCxnSpPr/>
      </xdr:nvCxnSpPr>
      <xdr:spPr>
        <a:xfrm flipV="1">
          <a:off x="13893800" y="5618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69850</xdr:rowOff>
    </xdr:from>
    <xdr:to>
      <xdr:col>20</xdr:col>
      <xdr:colOff>158750</xdr:colOff>
      <xdr:row>33</xdr:row>
      <xdr:rowOff>102507</xdr:rowOff>
    </xdr:to>
    <xdr:cxnSp macro="">
      <xdr:nvCxnSpPr>
        <xdr:cNvPr id="320" name="直線コネクタ 319"/>
        <xdr:cNvCxnSpPr/>
      </xdr:nvCxnSpPr>
      <xdr:spPr>
        <a:xfrm flipV="1">
          <a:off x="13004800" y="572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132641</xdr:rowOff>
    </xdr:from>
    <xdr:ext cx="762000" cy="259045"/>
    <xdr:sp macro="" textlink="">
      <xdr:nvSpPr>
        <xdr:cNvPr id="322" name="テキスト ボックス 321"/>
        <xdr:cNvSpPr txBox="1"/>
      </xdr:nvSpPr>
      <xdr:spPr>
        <a:xfrm>
          <a:off x="13512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24" name="テキスト ボックス 32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146957</xdr:rowOff>
    </xdr:from>
    <xdr:to>
      <xdr:col>24</xdr:col>
      <xdr:colOff>82550</xdr:colOff>
      <xdr:row>33</xdr:row>
      <xdr:rowOff>77107</xdr:rowOff>
    </xdr:to>
    <xdr:sp macro="" textlink="">
      <xdr:nvSpPr>
        <xdr:cNvPr id="330" name="円/楕円 329"/>
        <xdr:cNvSpPr/>
      </xdr:nvSpPr>
      <xdr:spPr>
        <a:xfrm>
          <a:off x="164592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55534</xdr:rowOff>
    </xdr:from>
    <xdr:ext cx="762000" cy="259045"/>
    <xdr:sp macro="" textlink="">
      <xdr:nvSpPr>
        <xdr:cNvPr id="331" name="補助費等該当値テキスト"/>
        <xdr:cNvSpPr txBox="1"/>
      </xdr:nvSpPr>
      <xdr:spPr>
        <a:xfrm>
          <a:off x="16598900" y="554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157843</xdr:rowOff>
    </xdr:from>
    <xdr:to>
      <xdr:col>22</xdr:col>
      <xdr:colOff>615950</xdr:colOff>
      <xdr:row>33</xdr:row>
      <xdr:rowOff>87993</xdr:rowOff>
    </xdr:to>
    <xdr:sp macro="" textlink="">
      <xdr:nvSpPr>
        <xdr:cNvPr id="332" name="円/楕円 331"/>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98170</xdr:rowOff>
    </xdr:from>
    <xdr:ext cx="736600" cy="259045"/>
    <xdr:sp macro="" textlink="">
      <xdr:nvSpPr>
        <xdr:cNvPr id="333" name="テキスト ボックス 332"/>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81643</xdr:rowOff>
    </xdr:from>
    <xdr:to>
      <xdr:col>21</xdr:col>
      <xdr:colOff>412750</xdr:colOff>
      <xdr:row>33</xdr:row>
      <xdr:rowOff>11793</xdr:rowOff>
    </xdr:to>
    <xdr:sp macro="" textlink="">
      <xdr:nvSpPr>
        <xdr:cNvPr id="334" name="円/楕円 333"/>
        <xdr:cNvSpPr/>
      </xdr:nvSpPr>
      <xdr:spPr>
        <a:xfrm>
          <a:off x="14732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21970</xdr:rowOff>
    </xdr:from>
    <xdr:ext cx="762000" cy="259045"/>
    <xdr:sp macro="" textlink="">
      <xdr:nvSpPr>
        <xdr:cNvPr id="335" name="テキスト ボックス 334"/>
        <xdr:cNvSpPr txBox="1"/>
      </xdr:nvSpPr>
      <xdr:spPr>
        <a:xfrm>
          <a:off x="14401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19050</xdr:rowOff>
    </xdr:from>
    <xdr:to>
      <xdr:col>20</xdr:col>
      <xdr:colOff>209550</xdr:colOff>
      <xdr:row>33</xdr:row>
      <xdr:rowOff>120650</xdr:rowOff>
    </xdr:to>
    <xdr:sp macro="" textlink="">
      <xdr:nvSpPr>
        <xdr:cNvPr id="336" name="円/楕円 335"/>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130827</xdr:rowOff>
    </xdr:from>
    <xdr:ext cx="762000" cy="259045"/>
    <xdr:sp macro="" textlink="">
      <xdr:nvSpPr>
        <xdr:cNvPr id="337" name="テキスト ボックス 336"/>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51707</xdr:rowOff>
    </xdr:from>
    <xdr:to>
      <xdr:col>19</xdr:col>
      <xdr:colOff>6350</xdr:colOff>
      <xdr:row>33</xdr:row>
      <xdr:rowOff>153307</xdr:rowOff>
    </xdr:to>
    <xdr:sp macro="" textlink="">
      <xdr:nvSpPr>
        <xdr:cNvPr id="338" name="円/楕円 337"/>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163484</xdr:rowOff>
    </xdr:from>
    <xdr:ext cx="762000" cy="259045"/>
    <xdr:sp macro="" textlink="">
      <xdr:nvSpPr>
        <xdr:cNvPr id="339" name="テキスト ボックス 338"/>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類似団体内平均とほぼ同水準で推移しており、適正な比率であると思われる。事業の必要性や妥当性を適切に判断し、起債に頼らない財政運営を目指す。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132443</xdr:rowOff>
    </xdr:from>
    <xdr:to>
      <xdr:col>7</xdr:col>
      <xdr:colOff>15875</xdr:colOff>
      <xdr:row>77</xdr:row>
      <xdr:rowOff>4536</xdr:rowOff>
    </xdr:to>
    <xdr:cxnSp macro="">
      <xdr:nvCxnSpPr>
        <xdr:cNvPr id="374" name="直線コネクタ 373"/>
        <xdr:cNvCxnSpPr/>
      </xdr:nvCxnSpPr>
      <xdr:spPr>
        <a:xfrm>
          <a:off x="3987800" y="13162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67129</xdr:rowOff>
    </xdr:from>
    <xdr:to>
      <xdr:col>5</xdr:col>
      <xdr:colOff>549275</xdr:colOff>
      <xdr:row>76</xdr:row>
      <xdr:rowOff>132443</xdr:rowOff>
    </xdr:to>
    <xdr:cxnSp macro="">
      <xdr:nvCxnSpPr>
        <xdr:cNvPr id="377" name="直線コネクタ 376"/>
        <xdr:cNvCxnSpPr/>
      </xdr:nvCxnSpPr>
      <xdr:spPr>
        <a:xfrm>
          <a:off x="3098800" y="13097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67129</xdr:rowOff>
    </xdr:from>
    <xdr:to>
      <xdr:col>4</xdr:col>
      <xdr:colOff>346075</xdr:colOff>
      <xdr:row>76</xdr:row>
      <xdr:rowOff>88900</xdr:rowOff>
    </xdr:to>
    <xdr:cxnSp macro="">
      <xdr:nvCxnSpPr>
        <xdr:cNvPr id="380" name="直線コネクタ 379"/>
        <xdr:cNvCxnSpPr/>
      </xdr:nvCxnSpPr>
      <xdr:spPr>
        <a:xfrm flipV="1">
          <a:off x="2209800" y="13097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77</xdr:row>
      <xdr:rowOff>15421</xdr:rowOff>
    </xdr:to>
    <xdr:cxnSp macro="">
      <xdr:nvCxnSpPr>
        <xdr:cNvPr id="383" name="直線コネクタ 382"/>
        <xdr:cNvCxnSpPr/>
      </xdr:nvCxnSpPr>
      <xdr:spPr>
        <a:xfrm flipV="1">
          <a:off x="1320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93" name="円/楕円 392"/>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141713</xdr:rowOff>
    </xdr:from>
    <xdr:ext cx="762000" cy="259045"/>
    <xdr:sp macro="" textlink="">
      <xdr:nvSpPr>
        <xdr:cNvPr id="394" name="公債費該当値テキスト"/>
        <xdr:cNvSpPr txBox="1"/>
      </xdr:nvSpPr>
      <xdr:spPr>
        <a:xfrm>
          <a:off x="4914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81643</xdr:rowOff>
    </xdr:from>
    <xdr:to>
      <xdr:col>5</xdr:col>
      <xdr:colOff>600075</xdr:colOff>
      <xdr:row>77</xdr:row>
      <xdr:rowOff>11793</xdr:rowOff>
    </xdr:to>
    <xdr:sp macro="" textlink="">
      <xdr:nvSpPr>
        <xdr:cNvPr id="395" name="円/楕円 394"/>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21970</xdr:rowOff>
    </xdr:from>
    <xdr:ext cx="736600" cy="259045"/>
    <xdr:sp macro="" textlink="">
      <xdr:nvSpPr>
        <xdr:cNvPr id="396" name="テキスト ボックス 395"/>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16329</xdr:rowOff>
    </xdr:from>
    <xdr:to>
      <xdr:col>4</xdr:col>
      <xdr:colOff>396875</xdr:colOff>
      <xdr:row>76</xdr:row>
      <xdr:rowOff>117929</xdr:rowOff>
    </xdr:to>
    <xdr:sp macro="" textlink="">
      <xdr:nvSpPr>
        <xdr:cNvPr id="397" name="円/楕円 396"/>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128105</xdr:rowOff>
    </xdr:from>
    <xdr:ext cx="762000" cy="259045"/>
    <xdr:sp macro="" textlink="">
      <xdr:nvSpPr>
        <xdr:cNvPr id="398" name="テキスト ボックス 397"/>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99" name="円/楕円 398"/>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400" name="テキスト ボックス 399"/>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136071</xdr:rowOff>
    </xdr:from>
    <xdr:to>
      <xdr:col>1</xdr:col>
      <xdr:colOff>676275</xdr:colOff>
      <xdr:row>77</xdr:row>
      <xdr:rowOff>66221</xdr:rowOff>
    </xdr:to>
    <xdr:sp macro="" textlink="">
      <xdr:nvSpPr>
        <xdr:cNvPr id="401" name="円/楕円 400"/>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76399</xdr:rowOff>
    </xdr:from>
    <xdr:ext cx="762000" cy="259045"/>
    <xdr:sp macro="" textlink="">
      <xdr:nvSpPr>
        <xdr:cNvPr id="402" name="テキスト ボックス 401"/>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事務事業の整理・統廃合を進め、経常収支比率を引き下げていく。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24130</xdr:rowOff>
    </xdr:to>
    <xdr:cxnSp macro="">
      <xdr:nvCxnSpPr>
        <xdr:cNvPr id="433" name="直線コネクタ 432"/>
        <xdr:cNvCxnSpPr/>
      </xdr:nvCxnSpPr>
      <xdr:spPr>
        <a:xfrm>
          <a:off x="15671800" y="13111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4"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120142</xdr:rowOff>
    </xdr:from>
    <xdr:to>
      <xdr:col>22</xdr:col>
      <xdr:colOff>565150</xdr:colOff>
      <xdr:row>76</xdr:row>
      <xdr:rowOff>81280</xdr:rowOff>
    </xdr:to>
    <xdr:cxnSp macro="">
      <xdr:nvCxnSpPr>
        <xdr:cNvPr id="436" name="直線コネクタ 435"/>
        <xdr:cNvCxnSpPr/>
      </xdr:nvCxnSpPr>
      <xdr:spPr>
        <a:xfrm>
          <a:off x="14782800" y="129788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8" name="テキスト ボックス 43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75</xdr:row>
      <xdr:rowOff>120142</xdr:rowOff>
    </xdr:to>
    <xdr:cxnSp macro="">
      <xdr:nvCxnSpPr>
        <xdr:cNvPr id="439" name="直線コネクタ 438"/>
        <xdr:cNvCxnSpPr/>
      </xdr:nvCxnSpPr>
      <xdr:spPr>
        <a:xfrm>
          <a:off x="13893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143002</xdr:rowOff>
    </xdr:to>
    <xdr:cxnSp macro="">
      <xdr:nvCxnSpPr>
        <xdr:cNvPr id="442" name="直線コネクタ 441"/>
        <xdr:cNvCxnSpPr/>
      </xdr:nvCxnSpPr>
      <xdr:spPr>
        <a:xfrm flipV="1">
          <a:off x="13004800" y="12942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4" name="テキスト ボックス 44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52" name="円/楕円 451"/>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53"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4" name="円/楕円 453"/>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5" name="テキスト ボックス 454"/>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56" name="円/楕円 455"/>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57" name="テキスト ボックス 456"/>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58" name="円/楕円 457"/>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119142</xdr:rowOff>
    </xdr:from>
    <xdr:ext cx="762000" cy="259045"/>
    <xdr:sp macro="" textlink="">
      <xdr:nvSpPr>
        <xdr:cNvPr id="459" name="テキスト ボックス 458"/>
        <xdr:cNvSpPr txBox="1"/>
      </xdr:nvSpPr>
      <xdr:spPr>
        <a:xfrm>
          <a:off x="13512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60" name="円/楕円 459"/>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7129</xdr:rowOff>
    </xdr:from>
    <xdr:ext cx="762000" cy="259045"/>
    <xdr:sp macro="" textlink="">
      <xdr:nvSpPr>
        <xdr:cNvPr id="461" name="テキスト ボックス 460"/>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福島県桑折町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169969</xdr:rowOff>
    </xdr:from>
    <xdr:to>
      <xdr:col>4</xdr:col>
      <xdr:colOff>1117600</xdr:colOff>
      <xdr:row>18</xdr:row>
      <xdr:rowOff>8318</xdr:rowOff>
    </xdr:to>
    <xdr:cxnSp macro="">
      <xdr:nvCxnSpPr>
        <xdr:cNvPr id="50" name="直線コネクタ 49"/>
        <xdr:cNvCxnSpPr/>
      </xdr:nvCxnSpPr>
      <xdr:spPr bwMode="auto">
        <a:xfrm flipV="1">
          <a:off x="5003800" y="3132244"/>
          <a:ext cx="647700" cy="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154746</xdr:rowOff>
    </xdr:from>
    <xdr:ext cx="762000" cy="259045"/>
    <xdr:sp macro="" textlink="">
      <xdr:nvSpPr>
        <xdr:cNvPr id="51" name="人口1人当たり決算額の推移平均値テキスト130"/>
        <xdr:cNvSpPr txBox="1"/>
      </xdr:nvSpPr>
      <xdr:spPr>
        <a:xfrm>
          <a:off x="5740400" y="3117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8318</xdr:rowOff>
    </xdr:from>
    <xdr:to>
      <xdr:col>4</xdr:col>
      <xdr:colOff>469900</xdr:colOff>
      <xdr:row>18</xdr:row>
      <xdr:rowOff>33906</xdr:rowOff>
    </xdr:to>
    <xdr:cxnSp macro="">
      <xdr:nvCxnSpPr>
        <xdr:cNvPr id="53" name="直線コネクタ 52"/>
        <xdr:cNvCxnSpPr/>
      </xdr:nvCxnSpPr>
      <xdr:spPr bwMode="auto">
        <a:xfrm flipV="1">
          <a:off x="4305300" y="3142043"/>
          <a:ext cx="698500" cy="2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33906</xdr:rowOff>
    </xdr:from>
    <xdr:to>
      <xdr:col>3</xdr:col>
      <xdr:colOff>904875</xdr:colOff>
      <xdr:row>18</xdr:row>
      <xdr:rowOff>57208</xdr:rowOff>
    </xdr:to>
    <xdr:cxnSp macro="">
      <xdr:nvCxnSpPr>
        <xdr:cNvPr id="56" name="直線コネクタ 55"/>
        <xdr:cNvCxnSpPr/>
      </xdr:nvCxnSpPr>
      <xdr:spPr bwMode="auto">
        <a:xfrm flipV="1">
          <a:off x="3606800" y="3167631"/>
          <a:ext cx="698500" cy="2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57208</xdr:rowOff>
    </xdr:from>
    <xdr:to>
      <xdr:col>3</xdr:col>
      <xdr:colOff>206375</xdr:colOff>
      <xdr:row>18</xdr:row>
      <xdr:rowOff>93525</xdr:rowOff>
    </xdr:to>
    <xdr:cxnSp macro="">
      <xdr:nvCxnSpPr>
        <xdr:cNvPr id="59" name="直線コネクタ 58"/>
        <xdr:cNvCxnSpPr/>
      </xdr:nvCxnSpPr>
      <xdr:spPr bwMode="auto">
        <a:xfrm flipV="1">
          <a:off x="2908300" y="3190933"/>
          <a:ext cx="698500" cy="3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119169</xdr:rowOff>
    </xdr:from>
    <xdr:to>
      <xdr:col>5</xdr:col>
      <xdr:colOff>34925</xdr:colOff>
      <xdr:row>18</xdr:row>
      <xdr:rowOff>49319</xdr:rowOff>
    </xdr:to>
    <xdr:sp macro="" textlink="">
      <xdr:nvSpPr>
        <xdr:cNvPr id="69" name="円/楕円 68"/>
        <xdr:cNvSpPr/>
      </xdr:nvSpPr>
      <xdr:spPr bwMode="auto">
        <a:xfrm>
          <a:off x="5600700" y="30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135696</xdr:rowOff>
    </xdr:from>
    <xdr:ext cx="762000" cy="259045"/>
    <xdr:sp macro="" textlink="">
      <xdr:nvSpPr>
        <xdr:cNvPr id="70" name="人口1人当たり決算額の推移該当値テキスト130"/>
        <xdr:cNvSpPr txBox="1"/>
      </xdr:nvSpPr>
      <xdr:spPr>
        <a:xfrm>
          <a:off x="5740400" y="292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128968</xdr:rowOff>
    </xdr:from>
    <xdr:to>
      <xdr:col>4</xdr:col>
      <xdr:colOff>520700</xdr:colOff>
      <xdr:row>18</xdr:row>
      <xdr:rowOff>59118</xdr:rowOff>
    </xdr:to>
    <xdr:sp macro="" textlink="">
      <xdr:nvSpPr>
        <xdr:cNvPr id="71" name="円/楕円 70"/>
        <xdr:cNvSpPr/>
      </xdr:nvSpPr>
      <xdr:spPr bwMode="auto">
        <a:xfrm>
          <a:off x="4953000" y="309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69295</xdr:rowOff>
    </xdr:from>
    <xdr:ext cx="736600" cy="259045"/>
    <xdr:sp macro="" textlink="">
      <xdr:nvSpPr>
        <xdr:cNvPr id="72" name="テキスト ボックス 71"/>
        <xdr:cNvSpPr txBox="1"/>
      </xdr:nvSpPr>
      <xdr:spPr>
        <a:xfrm>
          <a:off x="4622800" y="28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154556</xdr:rowOff>
    </xdr:from>
    <xdr:to>
      <xdr:col>3</xdr:col>
      <xdr:colOff>955675</xdr:colOff>
      <xdr:row>18</xdr:row>
      <xdr:rowOff>84706</xdr:rowOff>
    </xdr:to>
    <xdr:sp macro="" textlink="">
      <xdr:nvSpPr>
        <xdr:cNvPr id="73" name="円/楕円 72"/>
        <xdr:cNvSpPr/>
      </xdr:nvSpPr>
      <xdr:spPr bwMode="auto">
        <a:xfrm>
          <a:off x="4254500" y="311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69483</xdr:rowOff>
    </xdr:from>
    <xdr:ext cx="762000" cy="259045"/>
    <xdr:sp macro="" textlink="">
      <xdr:nvSpPr>
        <xdr:cNvPr id="74" name="テキスト ボックス 73"/>
        <xdr:cNvSpPr txBox="1"/>
      </xdr:nvSpPr>
      <xdr:spPr>
        <a:xfrm>
          <a:off x="3924300" y="32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6408</xdr:rowOff>
    </xdr:from>
    <xdr:to>
      <xdr:col>3</xdr:col>
      <xdr:colOff>257175</xdr:colOff>
      <xdr:row>18</xdr:row>
      <xdr:rowOff>108008</xdr:rowOff>
    </xdr:to>
    <xdr:sp macro="" textlink="">
      <xdr:nvSpPr>
        <xdr:cNvPr id="75" name="円/楕円 74"/>
        <xdr:cNvSpPr/>
      </xdr:nvSpPr>
      <xdr:spPr bwMode="auto">
        <a:xfrm>
          <a:off x="3556000" y="314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92786</xdr:rowOff>
    </xdr:from>
    <xdr:ext cx="762000" cy="259045"/>
    <xdr:sp macro="" textlink="">
      <xdr:nvSpPr>
        <xdr:cNvPr id="76" name="テキスト ボックス 75"/>
        <xdr:cNvSpPr txBox="1"/>
      </xdr:nvSpPr>
      <xdr:spPr>
        <a:xfrm>
          <a:off x="3225800" y="3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42725</xdr:rowOff>
    </xdr:from>
    <xdr:to>
      <xdr:col>2</xdr:col>
      <xdr:colOff>692150</xdr:colOff>
      <xdr:row>18</xdr:row>
      <xdr:rowOff>144325</xdr:rowOff>
    </xdr:to>
    <xdr:sp macro="" textlink="">
      <xdr:nvSpPr>
        <xdr:cNvPr id="77" name="円/楕円 76"/>
        <xdr:cNvSpPr/>
      </xdr:nvSpPr>
      <xdr:spPr bwMode="auto">
        <a:xfrm>
          <a:off x="2857500" y="317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129102</xdr:rowOff>
    </xdr:from>
    <xdr:ext cx="762000" cy="259045"/>
    <xdr:sp macro="" textlink="">
      <xdr:nvSpPr>
        <xdr:cNvPr id="78" name="テキスト ボックス 77"/>
        <xdr:cNvSpPr txBox="1"/>
      </xdr:nvSpPr>
      <xdr:spPr>
        <a:xfrm>
          <a:off x="2527300" y="326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110586</xdr:rowOff>
    </xdr:from>
    <xdr:to>
      <xdr:col>4</xdr:col>
      <xdr:colOff>1117600</xdr:colOff>
      <xdr:row>35</xdr:row>
      <xdr:rowOff>320715</xdr:rowOff>
    </xdr:to>
    <xdr:cxnSp macro="">
      <xdr:nvCxnSpPr>
        <xdr:cNvPr id="111" name="直線コネクタ 110"/>
        <xdr:cNvCxnSpPr/>
      </xdr:nvCxnSpPr>
      <xdr:spPr bwMode="auto">
        <a:xfrm flipV="1">
          <a:off x="5003800" y="6720936"/>
          <a:ext cx="647700" cy="21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189179</xdr:rowOff>
    </xdr:from>
    <xdr:to>
      <xdr:col>4</xdr:col>
      <xdr:colOff>469900</xdr:colOff>
      <xdr:row>35</xdr:row>
      <xdr:rowOff>320715</xdr:rowOff>
    </xdr:to>
    <xdr:cxnSp macro="">
      <xdr:nvCxnSpPr>
        <xdr:cNvPr id="114" name="直線コネクタ 113"/>
        <xdr:cNvCxnSpPr/>
      </xdr:nvCxnSpPr>
      <xdr:spPr bwMode="auto">
        <a:xfrm>
          <a:off x="4305300" y="6456629"/>
          <a:ext cx="698500" cy="474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156672</xdr:rowOff>
    </xdr:from>
    <xdr:to>
      <xdr:col>3</xdr:col>
      <xdr:colOff>904875</xdr:colOff>
      <xdr:row>34</xdr:row>
      <xdr:rowOff>189179</xdr:rowOff>
    </xdr:to>
    <xdr:cxnSp macro="">
      <xdr:nvCxnSpPr>
        <xdr:cNvPr id="117" name="直線コネクタ 116"/>
        <xdr:cNvCxnSpPr/>
      </xdr:nvCxnSpPr>
      <xdr:spPr bwMode="auto">
        <a:xfrm>
          <a:off x="3606800" y="6424122"/>
          <a:ext cx="698500" cy="3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125217</xdr:rowOff>
    </xdr:from>
    <xdr:to>
      <xdr:col>3</xdr:col>
      <xdr:colOff>206375</xdr:colOff>
      <xdr:row>34</xdr:row>
      <xdr:rowOff>156672</xdr:rowOff>
    </xdr:to>
    <xdr:cxnSp macro="">
      <xdr:nvCxnSpPr>
        <xdr:cNvPr id="120" name="直線コネクタ 119"/>
        <xdr:cNvCxnSpPr/>
      </xdr:nvCxnSpPr>
      <xdr:spPr bwMode="auto">
        <a:xfrm>
          <a:off x="2908300" y="6392667"/>
          <a:ext cx="698500" cy="3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59786</xdr:rowOff>
    </xdr:from>
    <xdr:to>
      <xdr:col>5</xdr:col>
      <xdr:colOff>34925</xdr:colOff>
      <xdr:row>35</xdr:row>
      <xdr:rowOff>161386</xdr:rowOff>
    </xdr:to>
    <xdr:sp macro="" textlink="">
      <xdr:nvSpPr>
        <xdr:cNvPr id="130" name="円/楕円 129"/>
        <xdr:cNvSpPr/>
      </xdr:nvSpPr>
      <xdr:spPr bwMode="auto">
        <a:xfrm>
          <a:off x="5600700" y="667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247763</xdr:rowOff>
    </xdr:from>
    <xdr:ext cx="762000" cy="259045"/>
    <xdr:sp macro="" textlink="">
      <xdr:nvSpPr>
        <xdr:cNvPr id="131" name="人口1人当たり決算額の推移該当値テキスト445"/>
        <xdr:cNvSpPr txBox="1"/>
      </xdr:nvSpPr>
      <xdr:spPr>
        <a:xfrm>
          <a:off x="5740400" y="651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269915</xdr:rowOff>
    </xdr:from>
    <xdr:to>
      <xdr:col>4</xdr:col>
      <xdr:colOff>520700</xdr:colOff>
      <xdr:row>36</xdr:row>
      <xdr:rowOff>28615</xdr:rowOff>
    </xdr:to>
    <xdr:sp macro="" textlink="">
      <xdr:nvSpPr>
        <xdr:cNvPr id="132" name="円/楕円 131"/>
        <xdr:cNvSpPr/>
      </xdr:nvSpPr>
      <xdr:spPr bwMode="auto">
        <a:xfrm>
          <a:off x="4953000" y="6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13392</xdr:rowOff>
    </xdr:from>
    <xdr:ext cx="736600" cy="259045"/>
    <xdr:sp macro="" textlink="">
      <xdr:nvSpPr>
        <xdr:cNvPr id="133" name="テキスト ボックス 132"/>
        <xdr:cNvSpPr txBox="1"/>
      </xdr:nvSpPr>
      <xdr:spPr>
        <a:xfrm>
          <a:off x="4622800" y="69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138379</xdr:rowOff>
    </xdr:from>
    <xdr:to>
      <xdr:col>3</xdr:col>
      <xdr:colOff>955675</xdr:colOff>
      <xdr:row>34</xdr:row>
      <xdr:rowOff>239979</xdr:rowOff>
    </xdr:to>
    <xdr:sp macro="" textlink="">
      <xdr:nvSpPr>
        <xdr:cNvPr id="134" name="円/楕円 133"/>
        <xdr:cNvSpPr/>
      </xdr:nvSpPr>
      <xdr:spPr bwMode="auto">
        <a:xfrm>
          <a:off x="4254500" y="64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250156</xdr:rowOff>
    </xdr:from>
    <xdr:ext cx="762000" cy="259045"/>
    <xdr:sp macro="" textlink="">
      <xdr:nvSpPr>
        <xdr:cNvPr id="135" name="テキスト ボックス 134"/>
        <xdr:cNvSpPr txBox="1"/>
      </xdr:nvSpPr>
      <xdr:spPr>
        <a:xfrm>
          <a:off x="3924300" y="61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105872</xdr:rowOff>
    </xdr:from>
    <xdr:to>
      <xdr:col>3</xdr:col>
      <xdr:colOff>257175</xdr:colOff>
      <xdr:row>34</xdr:row>
      <xdr:rowOff>207472</xdr:rowOff>
    </xdr:to>
    <xdr:sp macro="" textlink="">
      <xdr:nvSpPr>
        <xdr:cNvPr id="136" name="円/楕円 135"/>
        <xdr:cNvSpPr/>
      </xdr:nvSpPr>
      <xdr:spPr bwMode="auto">
        <a:xfrm>
          <a:off x="3556000" y="637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192250</xdr:rowOff>
    </xdr:from>
    <xdr:ext cx="762000" cy="259045"/>
    <xdr:sp macro="" textlink="">
      <xdr:nvSpPr>
        <xdr:cNvPr id="137" name="テキスト ボックス 136"/>
        <xdr:cNvSpPr txBox="1"/>
      </xdr:nvSpPr>
      <xdr:spPr>
        <a:xfrm>
          <a:off x="3225800" y="645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74417</xdr:rowOff>
    </xdr:from>
    <xdr:to>
      <xdr:col>2</xdr:col>
      <xdr:colOff>692150</xdr:colOff>
      <xdr:row>34</xdr:row>
      <xdr:rowOff>176017</xdr:rowOff>
    </xdr:to>
    <xdr:sp macro="" textlink="">
      <xdr:nvSpPr>
        <xdr:cNvPr id="138" name="円/楕円 137"/>
        <xdr:cNvSpPr/>
      </xdr:nvSpPr>
      <xdr:spPr bwMode="auto">
        <a:xfrm>
          <a:off x="2857500" y="634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186194</xdr:rowOff>
    </xdr:from>
    <xdr:ext cx="762000" cy="259045"/>
    <xdr:sp macro="" textlink="">
      <xdr:nvSpPr>
        <xdr:cNvPr id="139" name="テキスト ボックス 138"/>
        <xdr:cNvSpPr txBox="1"/>
      </xdr:nvSpPr>
      <xdr:spPr>
        <a:xfrm>
          <a:off x="2527300" y="61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財政調整基金の残高はここ</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年間増加している。また実質収支額も常に黒字で推移しており、概ね安定しているといえる。しかし、</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年度へ繰越した事業が</a:t>
          </a:r>
          <a:r>
            <a:rPr kumimoji="1" lang="en-US" altLang="ja-JP" sz="1400">
              <a:solidFill>
                <a:sysClr val="windowText" lastClr="000000"/>
              </a:solidFill>
              <a:latin typeface="ＭＳ ゴシック" pitchFamily="49" charset="-128"/>
              <a:ea typeface="ＭＳ ゴシック" pitchFamily="49" charset="-128"/>
            </a:rPr>
            <a:t>582,954</a:t>
          </a:r>
          <a:r>
            <a:rPr kumimoji="1" lang="ja-JP" altLang="en-US" sz="1400">
              <a:solidFill>
                <a:sysClr val="windowText" lastClr="000000"/>
              </a:solidFill>
              <a:latin typeface="ＭＳ ゴシック" pitchFamily="49" charset="-128"/>
              <a:ea typeface="ＭＳ ゴシック" pitchFamily="49" charset="-128"/>
            </a:rPr>
            <a:t>千円と大きく実質単年度収支はマイナス計上となっている。計画どおり事業が進むように、発注の時期や事業量について検討しなければならない。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一般会計及び各特別会計、公営企業会計において黒字となっているが、引き続き事業の精査や効率化を図るとともに、料金収入等の確保に努め、健全財政に努めたい。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について、公共下水道事業特別会計における準元利償還金算入額が大きく増加した。引き続き、財政規模に見合った起債や債務負担行為の設定を行い、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将来負担比率は順調に低減しており、類似団体内平均値</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ポイントを</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ポイント下回る</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ポイントになっている。将来負担額についても年々低減しており、充当可能基金も増加している。引き続き、起債を抑制し健全財政に努めたい。</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13706002</v>
      </c>
      <c r="BO4" s="349"/>
      <c r="BP4" s="349"/>
      <c r="BQ4" s="349"/>
      <c r="BR4" s="349"/>
      <c r="BS4" s="349"/>
      <c r="BT4" s="349"/>
      <c r="BU4" s="350"/>
      <c r="BV4" s="348">
        <v>7962705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10.6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12813811</v>
      </c>
      <c r="BO5" s="386"/>
      <c r="BP5" s="386"/>
      <c r="BQ5" s="386"/>
      <c r="BR5" s="386"/>
      <c r="BS5" s="386"/>
      <c r="BT5" s="386"/>
      <c r="BU5" s="387"/>
      <c r="BV5" s="385">
        <v>7482022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892191</v>
      </c>
      <c r="BO6" s="386"/>
      <c r="BP6" s="386"/>
      <c r="BQ6" s="386"/>
      <c r="BR6" s="386"/>
      <c r="BS6" s="386"/>
      <c r="BT6" s="386"/>
      <c r="BU6" s="387"/>
      <c r="BV6" s="385">
        <v>480683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588592</v>
      </c>
      <c r="BO7" s="386"/>
      <c r="BP7" s="386"/>
      <c r="BQ7" s="386"/>
      <c r="BR7" s="386"/>
      <c r="BS7" s="386"/>
      <c r="BT7" s="386"/>
      <c r="BU7" s="387"/>
      <c r="BV7" s="385">
        <v>123593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3392637</v>
      </c>
      <c r="CU7" s="386"/>
      <c r="CV7" s="386"/>
      <c r="CW7" s="386"/>
      <c r="CX7" s="386"/>
      <c r="CY7" s="386"/>
      <c r="CZ7" s="386"/>
      <c r="DA7" s="387"/>
      <c r="DB7" s="385">
        <v>3364721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303599</v>
      </c>
      <c r="BO8" s="386"/>
      <c r="BP8" s="386"/>
      <c r="BQ8" s="386"/>
      <c r="BR8" s="386"/>
      <c r="BS8" s="386"/>
      <c r="BT8" s="386"/>
      <c r="BU8" s="387"/>
      <c r="BV8" s="385">
        <v>357090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12853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-53491</v>
      </c>
      <c r="BO9" s="386"/>
      <c r="BP9" s="386"/>
      <c r="BQ9" s="386"/>
      <c r="BR9" s="386"/>
      <c r="BS9" s="386"/>
      <c r="BT9" s="386"/>
      <c r="BU9" s="387"/>
      <c r="BV9" s="385">
        <v>-143235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13411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424</v>
      </c>
      <c r="BO10" s="386"/>
      <c r="BP10" s="386"/>
      <c r="BQ10" s="386"/>
      <c r="BR10" s="386"/>
      <c r="BS10" s="386"/>
      <c r="BT10" s="386"/>
      <c r="BU10" s="387"/>
      <c r="BV10" s="385">
        <v>515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12551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190000</v>
      </c>
      <c r="BO12" s="386"/>
      <c r="BP12" s="386"/>
      <c r="BQ12" s="386"/>
      <c r="BR12" s="386"/>
      <c r="BS12" s="386"/>
      <c r="BT12" s="386"/>
      <c r="BU12" s="387"/>
      <c r="BV12" s="385">
        <v>210000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12517</v>
      </c>
      <c r="S13" s="467"/>
      <c r="T13" s="467"/>
      <c r="U13" s="467"/>
      <c r="V13" s="468"/>
      <c r="W13" s="401" t="s">
        <v>123</v>
      </c>
      <c r="X13" s="402"/>
      <c r="Y13" s="402"/>
      <c r="Z13" s="402"/>
      <c r="AA13" s="402"/>
      <c r="AB13" s="392"/>
      <c r="AC13" s="436">
        <v>944</v>
      </c>
      <c r="AD13" s="437"/>
      <c r="AE13" s="437"/>
      <c r="AF13" s="437"/>
      <c r="AG13" s="476"/>
      <c r="AH13" s="436">
        <v>994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-243067</v>
      </c>
      <c r="BO13" s="386"/>
      <c r="BP13" s="386"/>
      <c r="BQ13" s="386"/>
      <c r="BR13" s="386"/>
      <c r="BS13" s="386"/>
      <c r="BT13" s="386"/>
      <c r="BU13" s="387"/>
      <c r="BV13" s="385">
        <v>-352720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12665</v>
      </c>
      <c r="S14" s="467"/>
      <c r="T14" s="467"/>
      <c r="U14" s="467"/>
      <c r="V14" s="468"/>
      <c r="W14" s="375"/>
      <c r="X14" s="376"/>
      <c r="Y14" s="376"/>
      <c r="Z14" s="376"/>
      <c r="AA14" s="376"/>
      <c r="AB14" s="365"/>
      <c r="AC14" s="469">
        <v>15</v>
      </c>
      <c r="AD14" s="470"/>
      <c r="AE14" s="470"/>
      <c r="AF14" s="470"/>
      <c r="AG14" s="471"/>
      <c r="AH14" s="469">
        <v>14.6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19.399999999999999</v>
      </c>
      <c r="CU14" s="481"/>
      <c r="CV14" s="481"/>
      <c r="CW14" s="481"/>
      <c r="CX14" s="481"/>
      <c r="CY14" s="481"/>
      <c r="CZ14" s="481"/>
      <c r="DA14" s="482"/>
      <c r="DB14" s="480">
        <v>41.3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12621</v>
      </c>
      <c r="S15" s="467"/>
      <c r="T15" s="467"/>
      <c r="U15" s="467"/>
      <c r="V15" s="468"/>
      <c r="W15" s="401" t="s">
        <v>129</v>
      </c>
      <c r="X15" s="402"/>
      <c r="Y15" s="402"/>
      <c r="Z15" s="402"/>
      <c r="AA15" s="402"/>
      <c r="AB15" s="392"/>
      <c r="AC15" s="436">
        <v>1865</v>
      </c>
      <c r="AD15" s="437"/>
      <c r="AE15" s="437"/>
      <c r="AF15" s="437"/>
      <c r="AG15" s="476"/>
      <c r="AH15" s="436">
        <v>2122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1247116</v>
      </c>
      <c r="BO15" s="349"/>
      <c r="BP15" s="349"/>
      <c r="BQ15" s="349"/>
      <c r="BR15" s="349"/>
      <c r="BS15" s="349"/>
      <c r="BT15" s="349"/>
      <c r="BU15" s="350"/>
      <c r="BV15" s="348">
        <v>1160501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29.5</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2803823</v>
      </c>
      <c r="BO16" s="386"/>
      <c r="BP16" s="386"/>
      <c r="BQ16" s="386"/>
      <c r="BR16" s="386"/>
      <c r="BS16" s="386"/>
      <c r="BT16" s="386"/>
      <c r="BU16" s="387"/>
      <c r="BV16" s="385">
        <v>2784257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3505</v>
      </c>
      <c r="AD17" s="437"/>
      <c r="AE17" s="437"/>
      <c r="AF17" s="437"/>
      <c r="AG17" s="476"/>
      <c r="AH17" s="436">
        <v>3666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1592375</v>
      </c>
      <c r="BO17" s="386"/>
      <c r="BP17" s="386"/>
      <c r="BQ17" s="386"/>
      <c r="BR17" s="386"/>
      <c r="BS17" s="386"/>
      <c r="BT17" s="386"/>
      <c r="BU17" s="387"/>
      <c r="BV17" s="385">
        <v>1477386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42.97</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54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2928371</v>
      </c>
      <c r="BO18" s="386"/>
      <c r="BP18" s="386"/>
      <c r="BQ18" s="386"/>
      <c r="BR18" s="386"/>
      <c r="BS18" s="386"/>
      <c r="BT18" s="386"/>
      <c r="BU18" s="387"/>
      <c r="BV18" s="385">
        <v>2893945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4642759</v>
      </c>
      <c r="BO19" s="386"/>
      <c r="BP19" s="386"/>
      <c r="BQ19" s="386"/>
      <c r="BR19" s="386"/>
      <c r="BS19" s="386"/>
      <c r="BT19" s="386"/>
      <c r="BU19" s="387"/>
      <c r="BV19" s="385">
        <v>4320499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4055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4333906</v>
      </c>
      <c r="BO23" s="386"/>
      <c r="BP23" s="386"/>
      <c r="BQ23" s="386"/>
      <c r="BR23" s="386"/>
      <c r="BS23" s="386"/>
      <c r="BT23" s="386"/>
      <c r="BU23" s="387"/>
      <c r="BV23" s="385">
        <v>4433837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8460</v>
      </c>
      <c r="R24" s="437"/>
      <c r="S24" s="437"/>
      <c r="T24" s="437"/>
      <c r="U24" s="437"/>
      <c r="V24" s="476"/>
      <c r="W24" s="531"/>
      <c r="X24" s="519"/>
      <c r="Y24" s="520"/>
      <c r="Z24" s="435" t="s">
        <v>153</v>
      </c>
      <c r="AA24" s="415"/>
      <c r="AB24" s="415"/>
      <c r="AC24" s="415"/>
      <c r="AD24" s="415"/>
      <c r="AE24" s="415"/>
      <c r="AF24" s="415"/>
      <c r="AG24" s="416"/>
      <c r="AH24" s="436">
        <v>97</v>
      </c>
      <c r="AI24" s="437"/>
      <c r="AJ24" s="437"/>
      <c r="AK24" s="437"/>
      <c r="AL24" s="476"/>
      <c r="AM24" s="436">
        <v>318548</v>
      </c>
      <c r="AN24" s="437"/>
      <c r="AO24" s="437"/>
      <c r="AP24" s="437"/>
      <c r="AQ24" s="437"/>
      <c r="AR24" s="476"/>
      <c r="AS24" s="436">
        <v>3284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3811647</v>
      </c>
      <c r="BO24" s="386"/>
      <c r="BP24" s="386"/>
      <c r="BQ24" s="386"/>
      <c r="BR24" s="386"/>
      <c r="BS24" s="386"/>
      <c r="BT24" s="386"/>
      <c r="BU24" s="387"/>
      <c r="BV24" s="385">
        <v>3822830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6760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1817791</v>
      </c>
      <c r="BO25" s="349"/>
      <c r="BP25" s="349"/>
      <c r="BQ25" s="349"/>
      <c r="BR25" s="349"/>
      <c r="BS25" s="349"/>
      <c r="BT25" s="349"/>
      <c r="BU25" s="350"/>
      <c r="BV25" s="348">
        <v>517322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6350</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17180</v>
      </c>
      <c r="AN26" s="437"/>
      <c r="AO26" s="437"/>
      <c r="AP26" s="437"/>
      <c r="AQ26" s="437"/>
      <c r="AR26" s="476"/>
      <c r="AS26" s="436">
        <v>3436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3380</v>
      </c>
      <c r="R27" s="437"/>
      <c r="S27" s="437"/>
      <c r="T27" s="437"/>
      <c r="U27" s="437"/>
      <c r="V27" s="476"/>
      <c r="W27" s="531"/>
      <c r="X27" s="519"/>
      <c r="Y27" s="520"/>
      <c r="Z27" s="435" t="s">
        <v>162</v>
      </c>
      <c r="AA27" s="415"/>
      <c r="AB27" s="415"/>
      <c r="AC27" s="415"/>
      <c r="AD27" s="415"/>
      <c r="AE27" s="415"/>
      <c r="AF27" s="415"/>
      <c r="AG27" s="416"/>
      <c r="AH27" s="436">
        <v>15</v>
      </c>
      <c r="AI27" s="437"/>
      <c r="AJ27" s="437"/>
      <c r="AK27" s="437"/>
      <c r="AL27" s="476"/>
      <c r="AM27" s="436">
        <v>50104</v>
      </c>
      <c r="AN27" s="437"/>
      <c r="AO27" s="437"/>
      <c r="AP27" s="437"/>
      <c r="AQ27" s="437"/>
      <c r="AR27" s="476"/>
      <c r="AS27" s="436">
        <v>3340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168925</v>
      </c>
      <c r="BO27" s="553"/>
      <c r="BP27" s="553"/>
      <c r="BQ27" s="553"/>
      <c r="BR27" s="553"/>
      <c r="BS27" s="553"/>
      <c r="BT27" s="553"/>
      <c r="BU27" s="554"/>
      <c r="BV27" s="552">
        <v>168875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1037747</v>
      </c>
      <c r="BO28" s="349"/>
      <c r="BP28" s="349"/>
      <c r="BQ28" s="349"/>
      <c r="BR28" s="349"/>
      <c r="BS28" s="349"/>
      <c r="BT28" s="349"/>
      <c r="BU28" s="350"/>
      <c r="BV28" s="348">
        <v>1027323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2280</v>
      </c>
      <c r="R29" s="437"/>
      <c r="S29" s="437"/>
      <c r="T29" s="437"/>
      <c r="U29" s="437"/>
      <c r="V29" s="476"/>
      <c r="W29" s="531"/>
      <c r="X29" s="519"/>
      <c r="Y29" s="520"/>
      <c r="Z29" s="435" t="s">
        <v>169</v>
      </c>
      <c r="AA29" s="415"/>
      <c r="AB29" s="415"/>
      <c r="AC29" s="415"/>
      <c r="AD29" s="415"/>
      <c r="AE29" s="415"/>
      <c r="AF29" s="415"/>
      <c r="AG29" s="416"/>
      <c r="AH29" s="436">
        <v>112</v>
      </c>
      <c r="AI29" s="437"/>
      <c r="AJ29" s="437"/>
      <c r="AK29" s="437"/>
      <c r="AL29" s="476"/>
      <c r="AM29" s="436">
        <v>368652</v>
      </c>
      <c r="AN29" s="437"/>
      <c r="AO29" s="437"/>
      <c r="AP29" s="437"/>
      <c r="AQ29" s="437"/>
      <c r="AR29" s="476"/>
      <c r="AS29" s="436">
        <v>3292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133617</v>
      </c>
      <c r="BO29" s="386"/>
      <c r="BP29" s="386"/>
      <c r="BQ29" s="386"/>
      <c r="BR29" s="386"/>
      <c r="BS29" s="386"/>
      <c r="BT29" s="386"/>
      <c r="BU29" s="387"/>
      <c r="BV29" s="385">
        <v>133587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2725821</v>
      </c>
      <c r="BO30" s="553"/>
      <c r="BP30" s="553"/>
      <c r="BQ30" s="553"/>
      <c r="BR30" s="553"/>
      <c r="BS30" s="553"/>
      <c r="BT30" s="553"/>
      <c r="BU30" s="554"/>
      <c r="BV30" s="552">
        <v>1687854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公立藤田病院組合 病院事業会計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(財)桑折町振興公社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伊達地方消防組合 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福島地方土地開発公社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伊達地方衛生処理組合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伊達地方衛生処理組合 し尿処理事業特別会計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伊達地方衛生処理組合 ごみ処理事業特別会計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福島地方水道用水供給企業団 福島地方水道企業団会計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福島県後期高齢者医療広域連合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福島県後期高齢者医療広域連合 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福島県市町村総合事務組合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福島県市町村総合事務組合 消防補償等特別会計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4513</v>
      </c>
      <c r="J41" s="83">
        <v>4542</v>
      </c>
      <c r="K41" s="83">
        <v>4516</v>
      </c>
      <c r="L41" s="83">
        <v>4434</v>
      </c>
      <c r="M41" s="84">
        <v>4334</v>
      </c>
    </row>
    <row r="42" spans="2:13" ht="27.75" customHeight="1">
      <c r="B42" s="1169"/>
      <c r="C42" s="1170"/>
      <c r="D42" s="85"/>
      <c r="E42" s="1175" t="s">
        <v>26</v>
      </c>
      <c r="F42" s="1175"/>
      <c r="G42" s="1175"/>
      <c r="H42" s="1176"/>
      <c r="I42" s="86">
        <v>745</v>
      </c>
      <c r="J42" s="87">
        <v>603</v>
      </c>
      <c r="K42" s="87">
        <v>467</v>
      </c>
      <c r="L42" s="87">
        <v>432</v>
      </c>
      <c r="M42" s="88">
        <v>370</v>
      </c>
    </row>
    <row r="43" spans="2:13" ht="27.75" customHeight="1">
      <c r="B43" s="1169"/>
      <c r="C43" s="1170"/>
      <c r="D43" s="85"/>
      <c r="E43" s="1175" t="s">
        <v>27</v>
      </c>
      <c r="F43" s="1175"/>
      <c r="G43" s="1175"/>
      <c r="H43" s="1176"/>
      <c r="I43" s="86">
        <v>1949</v>
      </c>
      <c r="J43" s="87">
        <v>1975</v>
      </c>
      <c r="K43" s="87">
        <v>2063</v>
      </c>
      <c r="L43" s="87">
        <v>1728</v>
      </c>
      <c r="M43" s="88">
        <v>1439</v>
      </c>
    </row>
    <row r="44" spans="2:13" ht="27.75" customHeight="1">
      <c r="B44" s="1169"/>
      <c r="C44" s="1170"/>
      <c r="D44" s="85"/>
      <c r="E44" s="1175" t="s">
        <v>28</v>
      </c>
      <c r="F44" s="1175"/>
      <c r="G44" s="1175"/>
      <c r="H44" s="1176"/>
      <c r="I44" s="86">
        <v>1128</v>
      </c>
      <c r="J44" s="87">
        <v>1053</v>
      </c>
      <c r="K44" s="87">
        <v>1006</v>
      </c>
      <c r="L44" s="87">
        <v>961</v>
      </c>
      <c r="M44" s="88">
        <v>829</v>
      </c>
    </row>
    <row r="45" spans="2:13" ht="27.75" customHeight="1">
      <c r="B45" s="1169"/>
      <c r="C45" s="1170"/>
      <c r="D45" s="85"/>
      <c r="E45" s="1175" t="s">
        <v>29</v>
      </c>
      <c r="F45" s="1175"/>
      <c r="G45" s="1175"/>
      <c r="H45" s="1176"/>
      <c r="I45" s="86">
        <v>1161</v>
      </c>
      <c r="J45" s="87">
        <v>1126</v>
      </c>
      <c r="K45" s="87">
        <v>1053</v>
      </c>
      <c r="L45" s="87">
        <v>996</v>
      </c>
      <c r="M45" s="88">
        <v>981</v>
      </c>
    </row>
    <row r="46" spans="2:13" ht="27.75" customHeight="1">
      <c r="B46" s="1169"/>
      <c r="C46" s="1170"/>
      <c r="D46" s="85"/>
      <c r="E46" s="1175" t="s">
        <v>30</v>
      </c>
      <c r="F46" s="1175"/>
      <c r="G46" s="1175"/>
      <c r="H46" s="1176"/>
      <c r="I46" s="86">
        <v>776</v>
      </c>
      <c r="J46" s="87">
        <v>687</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1793</v>
      </c>
      <c r="J49" s="87">
        <v>1881</v>
      </c>
      <c r="K49" s="87">
        <v>2539</v>
      </c>
      <c r="L49" s="87">
        <v>2853</v>
      </c>
      <c r="M49" s="88">
        <v>2903</v>
      </c>
    </row>
    <row r="50" spans="2:13" ht="27.75" customHeight="1">
      <c r="B50" s="1169"/>
      <c r="C50" s="1170"/>
      <c r="D50" s="85"/>
      <c r="E50" s="1175" t="s">
        <v>35</v>
      </c>
      <c r="F50" s="1175"/>
      <c r="G50" s="1175"/>
      <c r="H50" s="1176"/>
      <c r="I50" s="86">
        <v>136</v>
      </c>
      <c r="J50" s="87">
        <v>120</v>
      </c>
      <c r="K50" s="87">
        <v>149</v>
      </c>
      <c r="L50" s="87">
        <v>130</v>
      </c>
      <c r="M50" s="88">
        <v>116</v>
      </c>
    </row>
    <row r="51" spans="2:13" ht="27.75" customHeight="1">
      <c r="B51" s="1171"/>
      <c r="C51" s="1172"/>
      <c r="D51" s="85"/>
      <c r="E51" s="1175" t="s">
        <v>36</v>
      </c>
      <c r="F51" s="1175"/>
      <c r="G51" s="1175"/>
      <c r="H51" s="1176"/>
      <c r="I51" s="86">
        <v>3998</v>
      </c>
      <c r="J51" s="87">
        <v>4142</v>
      </c>
      <c r="K51" s="87">
        <v>4261</v>
      </c>
      <c r="L51" s="87">
        <v>4305</v>
      </c>
      <c r="M51" s="88">
        <v>4337</v>
      </c>
    </row>
    <row r="52" spans="2:13" ht="27.75" customHeight="1" thickBot="1">
      <c r="B52" s="1179" t="s">
        <v>37</v>
      </c>
      <c r="C52" s="1180"/>
      <c r="D52" s="90"/>
      <c r="E52" s="1181" t="s">
        <v>38</v>
      </c>
      <c r="F52" s="1181"/>
      <c r="G52" s="1181"/>
      <c r="H52" s="1182"/>
      <c r="I52" s="91">
        <v>4343</v>
      </c>
      <c r="J52" s="92">
        <v>3843</v>
      </c>
      <c r="K52" s="92">
        <v>2154</v>
      </c>
      <c r="L52" s="92">
        <v>1262</v>
      </c>
      <c r="M52" s="93">
        <v>596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44656</v>
      </c>
      <c r="E3" s="116"/>
      <c r="F3" s="117">
        <v>86910</v>
      </c>
      <c r="G3" s="118"/>
      <c r="H3" s="119"/>
    </row>
    <row r="4" spans="1:8">
      <c r="A4" s="120"/>
      <c r="B4" s="121"/>
      <c r="C4" s="122"/>
      <c r="D4" s="123">
        <v>24970</v>
      </c>
      <c r="E4" s="124"/>
      <c r="F4" s="125">
        <v>50891</v>
      </c>
      <c r="G4" s="126"/>
      <c r="H4" s="127"/>
    </row>
    <row r="5" spans="1:8">
      <c r="A5" s="108" t="s">
        <v>507</v>
      </c>
      <c r="B5" s="113"/>
      <c r="C5" s="114"/>
      <c r="D5" s="115">
        <v>42173</v>
      </c>
      <c r="E5" s="116"/>
      <c r="F5" s="117">
        <v>95443</v>
      </c>
      <c r="G5" s="118"/>
      <c r="H5" s="119"/>
    </row>
    <row r="6" spans="1:8">
      <c r="A6" s="120"/>
      <c r="B6" s="121"/>
      <c r="C6" s="122"/>
      <c r="D6" s="123">
        <v>23094</v>
      </c>
      <c r="E6" s="124"/>
      <c r="F6" s="125">
        <v>48538</v>
      </c>
      <c r="G6" s="126"/>
      <c r="H6" s="127"/>
    </row>
    <row r="7" spans="1:8">
      <c r="A7" s="108" t="s">
        <v>508</v>
      </c>
      <c r="B7" s="113"/>
      <c r="C7" s="114"/>
      <c r="D7" s="115">
        <v>50125</v>
      </c>
      <c r="E7" s="116"/>
      <c r="F7" s="117">
        <v>72729</v>
      </c>
      <c r="G7" s="118"/>
      <c r="H7" s="119"/>
    </row>
    <row r="8" spans="1:8">
      <c r="A8" s="120"/>
      <c r="B8" s="121"/>
      <c r="C8" s="122"/>
      <c r="D8" s="123">
        <v>22245</v>
      </c>
      <c r="E8" s="124"/>
      <c r="F8" s="125">
        <v>36291</v>
      </c>
      <c r="G8" s="126"/>
      <c r="H8" s="127"/>
    </row>
    <row r="9" spans="1:8">
      <c r="A9" s="108" t="s">
        <v>509</v>
      </c>
      <c r="B9" s="113"/>
      <c r="C9" s="114"/>
      <c r="D9" s="115">
        <v>23311</v>
      </c>
      <c r="E9" s="116"/>
      <c r="F9" s="117">
        <v>70317</v>
      </c>
      <c r="G9" s="118"/>
      <c r="H9" s="119"/>
    </row>
    <row r="10" spans="1:8">
      <c r="A10" s="120"/>
      <c r="B10" s="121"/>
      <c r="C10" s="122"/>
      <c r="D10" s="123">
        <v>7632</v>
      </c>
      <c r="E10" s="124"/>
      <c r="F10" s="125">
        <v>35725</v>
      </c>
      <c r="G10" s="126"/>
      <c r="H10" s="127"/>
    </row>
    <row r="11" spans="1:8">
      <c r="A11" s="108" t="s">
        <v>510</v>
      </c>
      <c r="B11" s="113"/>
      <c r="C11" s="114"/>
      <c r="D11" s="115">
        <v>143250</v>
      </c>
      <c r="E11" s="116"/>
      <c r="F11" s="117">
        <v>105751</v>
      </c>
      <c r="G11" s="118"/>
      <c r="H11" s="119"/>
    </row>
    <row r="12" spans="1:8">
      <c r="A12" s="120"/>
      <c r="B12" s="121"/>
      <c r="C12" s="128"/>
      <c r="D12" s="123">
        <v>11688</v>
      </c>
      <c r="E12" s="124"/>
      <c r="F12" s="125">
        <v>49969</v>
      </c>
      <c r="G12" s="126"/>
      <c r="H12" s="127"/>
    </row>
    <row r="13" spans="1:8">
      <c r="A13" s="108"/>
      <c r="B13" s="113"/>
      <c r="C13" s="129"/>
      <c r="D13" s="130">
        <v>60703</v>
      </c>
      <c r="E13" s="131"/>
      <c r="F13" s="132">
        <v>86230</v>
      </c>
      <c r="G13" s="133"/>
      <c r="H13" s="119"/>
    </row>
    <row r="14" spans="1:8">
      <c r="A14" s="120"/>
      <c r="B14" s="121"/>
      <c r="C14" s="122"/>
      <c r="D14" s="123">
        <v>17926</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8.73</v>
      </c>
      <c r="C19" s="134">
        <f>ROUND(VALUE(SUBSTITUTE(実質収支比率等に係る経年分析!G$48,"▲","-")),2)</f>
        <v>8.6</v>
      </c>
      <c r="D19" s="134">
        <f>ROUND(VALUE(SUBSTITUTE(実質収支比率等に係る経年分析!H$48,"▲","-")),2)</f>
        <v>14.57</v>
      </c>
      <c r="E19" s="134">
        <f>ROUND(VALUE(SUBSTITUTE(実質収支比率等に係る経年分析!I$48,"▲","-")),2)</f>
        <v>10.61</v>
      </c>
      <c r="F19" s="134">
        <f>ROUND(VALUE(SUBSTITUTE(実質収支比率等に係る経年分析!J$48,"▲","-")),2)</f>
        <v>8.9499999999999993</v>
      </c>
    </row>
    <row r="20" spans="1:11">
      <c r="A20" s="134" t="s">
        <v>43</v>
      </c>
      <c r="B20" s="134">
        <f>ROUND(VALUE(SUBSTITUTE(実質収支比率等に係る経年分析!F$47,"▲","-")),2)</f>
        <v>20.440000000000001</v>
      </c>
      <c r="C20" s="134">
        <f>ROUND(VALUE(SUBSTITUTE(実質収支比率等に係る経年分析!G$47,"▲","-")),2)</f>
        <v>22.66</v>
      </c>
      <c r="D20" s="134">
        <f>ROUND(VALUE(SUBSTITUTE(実質収支比率等に係る経年分析!H$47,"▲","-")),2)</f>
        <v>27.28</v>
      </c>
      <c r="E20" s="134">
        <f>ROUND(VALUE(SUBSTITUTE(実質収支比率等に係る経年分析!I$47,"▲","-")),2)</f>
        <v>30.53</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0.82</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-10.48</v>
      </c>
      <c r="F21" s="134">
        <f>IF(ISNUMBER(VALUE(SUBSTITUTE(実質収支比率等に係る経年分析!J$49,"▲","-"))),ROUND(VALUE(SUBSTITUTE(実質収支比率等に係る経年分析!J$49,"▲","-")),2),NA())</f>
        <v>-7.16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8.9499999999999993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290</v>
      </c>
      <c r="E42" s="136"/>
      <c r="F42" s="136"/>
      <c r="G42" s="136">
        <f>'実質公債費比率（分子）の構造'!L$52</f>
        <v>300</v>
      </c>
      <c r="H42" s="136"/>
      <c r="I42" s="136"/>
      <c r="J42" s="136">
        <f>'実質公債費比率（分子）の構造'!M$52</f>
        <v>325</v>
      </c>
      <c r="K42" s="136"/>
      <c r="L42" s="136"/>
      <c r="M42" s="136">
        <f>'実質公債費比率（分子）の構造'!N$52</f>
        <v>328</v>
      </c>
      <c r="N42" s="136"/>
      <c r="O42" s="136"/>
      <c r="P42" s="136">
        <f>'実質公債費比率（分子）の構造'!O$52</f>
        <v>343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116</v>
      </c>
      <c r="C44" s="136"/>
      <c r="D44" s="136"/>
      <c r="E44" s="136">
        <f>'実質公債費比率（分子）の構造'!L$50</f>
        <v>124</v>
      </c>
      <c r="F44" s="136"/>
      <c r="G44" s="136"/>
      <c r="H44" s="136">
        <f>'実質公債費比率（分子）の構造'!M$50</f>
        <v>108</v>
      </c>
      <c r="I44" s="136"/>
      <c r="J44" s="136"/>
      <c r="K44" s="136">
        <f>'実質公債費比率（分子）の構造'!N$50</f>
        <v>10</v>
      </c>
      <c r="L44" s="136"/>
      <c r="M44" s="136"/>
      <c r="N44" s="136">
        <f>'実質公債費比率（分子）の構造'!O$50</f>
        <v>43</v>
      </c>
      <c r="O44" s="136"/>
      <c r="P44" s="136"/>
    </row>
    <row r="45" spans="1:16">
      <c r="A45" s="136" t="s">
        <v>54</v>
      </c>
      <c r="B45" s="136">
        <f>'実質公債費比率（分子）の構造'!K$49</f>
        <v>60</v>
      </c>
      <c r="C45" s="136"/>
      <c r="D45" s="136"/>
      <c r="E45" s="136">
        <f>'実質公債費比率（分子）の構造'!L$49</f>
        <v>57</v>
      </c>
      <c r="F45" s="136"/>
      <c r="G45" s="136"/>
      <c r="H45" s="136">
        <f>'実質公債費比率（分子）の構造'!M$49</f>
        <v>60</v>
      </c>
      <c r="I45" s="136"/>
      <c r="J45" s="136"/>
      <c r="K45" s="136">
        <f>'実質公債費比率（分子）の構造'!N$49</f>
        <v>55</v>
      </c>
      <c r="L45" s="136"/>
      <c r="M45" s="136"/>
      <c r="N45" s="136">
        <f>'実質公債費比率（分子）の構造'!O$49</f>
        <v>51</v>
      </c>
      <c r="O45" s="136"/>
      <c r="P45" s="136"/>
    </row>
    <row r="46" spans="1:16">
      <c r="A46" s="136" t="s">
        <v>55</v>
      </c>
      <c r="B46" s="136">
        <f>'実質公債費比率（分子）の構造'!K$48</f>
        <v>112</v>
      </c>
      <c r="C46" s="136"/>
      <c r="D46" s="136"/>
      <c r="E46" s="136">
        <f>'実質公債費比率（分子）の構造'!L$48</f>
        <v>109</v>
      </c>
      <c r="F46" s="136"/>
      <c r="G46" s="136"/>
      <c r="H46" s="136">
        <f>'実質公債費比率（分子）の構造'!M$48</f>
        <v>130</v>
      </c>
      <c r="I46" s="136"/>
      <c r="J46" s="136"/>
      <c r="K46" s="136">
        <f>'実質公債費比率（分子）の構造'!N$48</f>
        <v>94</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449</v>
      </c>
      <c r="C49" s="136"/>
      <c r="D49" s="136"/>
      <c r="E49" s="136">
        <f>'実質公債費比率（分子）の構造'!L$45</f>
        <v>443</v>
      </c>
      <c r="F49" s="136"/>
      <c r="G49" s="136"/>
      <c r="H49" s="136">
        <f>'実質公債費比率（分子）の構造'!M$45</f>
        <v>441</v>
      </c>
      <c r="I49" s="136"/>
      <c r="J49" s="136"/>
      <c r="K49" s="136">
        <f>'実質公債費比率（分子）の構造'!N$45</f>
        <v>448</v>
      </c>
      <c r="L49" s="136"/>
      <c r="M49" s="136"/>
      <c r="N49" s="136">
        <f>'実質公債費比率（分子）の構造'!O$45</f>
        <v>450</v>
      </c>
      <c r="O49" s="136"/>
      <c r="P49" s="136"/>
    </row>
    <row r="50" spans="1:16">
      <c r="A50" s="136" t="s">
        <v>59</v>
      </c>
      <c r="B50" s="136" t="e">
        <f>NA()</f>
        <v>#N/A</v>
      </c>
      <c r="C50" s="136">
        <f>IF(ISNUMBER('実質公債費比率（分子）の構造'!K$53),'実質公債費比率（分子）の構造'!K$53,NA())</f>
        <v>447</v>
      </c>
      <c r="D50" s="136" t="e">
        <f>NA()</f>
        <v>#N/A</v>
      </c>
      <c r="E50" s="136" t="e">
        <f>NA()</f>
        <v>#N/A</v>
      </c>
      <c r="F50" s="136">
        <f>IF(ISNUMBER('実質公債費比率（分子）の構造'!L$53),'実質公債費比率（分子）の構造'!L$53,NA())</f>
        <v>433</v>
      </c>
      <c r="G50" s="136" t="e">
        <f>NA()</f>
        <v>#N/A</v>
      </c>
      <c r="H50" s="136" t="e">
        <f>NA()</f>
        <v>#N/A</v>
      </c>
      <c r="I50" s="136">
        <f>IF(ISNUMBER('実質公債費比率（分子）の構造'!M$53),'実質公債費比率（分子）の構造'!M$53,NA())</f>
        <v>414</v>
      </c>
      <c r="J50" s="136" t="e">
        <f>NA()</f>
        <v>#N/A</v>
      </c>
      <c r="K50" s="136" t="e">
        <f>NA()</f>
        <v>#N/A</v>
      </c>
      <c r="L50" s="136">
        <f>IF(ISNUMBER('実質公債費比率（分子）の構造'!N$53),'実質公債費比率（分子）の構造'!N$53,NA())</f>
        <v>279</v>
      </c>
      <c r="M50" s="136" t="e">
        <f>NA()</f>
        <v>#N/A</v>
      </c>
      <c r="N50" s="136" t="e">
        <f>NA()</f>
        <v>#N/A</v>
      </c>
      <c r="O50" s="136">
        <f>IF(ISNUMBER('実質公債費比率（分子）の構造'!O$53),'実質公債費比率（分子）の構造'!O$53,NA())</f>
        <v>333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3998</v>
      </c>
      <c r="E56" s="135"/>
      <c r="F56" s="135"/>
      <c r="G56" s="135">
        <f>'将来負担比率（分子）の構造'!J$51</f>
        <v>4142</v>
      </c>
      <c r="H56" s="135"/>
      <c r="I56" s="135"/>
      <c r="J56" s="135">
        <f>'将来負担比率（分子）の構造'!K$51</f>
        <v>4261</v>
      </c>
      <c r="K56" s="135"/>
      <c r="L56" s="135"/>
      <c r="M56" s="135">
        <f>'将来負担比率（分子）の構造'!L$51</f>
        <v>4305</v>
      </c>
      <c r="N56" s="135"/>
      <c r="O56" s="135"/>
      <c r="P56" s="135">
        <f>'将来負担比率（分子）の構造'!M$51</f>
        <v>4337</v>
      </c>
    </row>
    <row r="57" spans="1:16">
      <c r="A57" s="135" t="s">
        <v>35</v>
      </c>
      <c r="B57" s="135"/>
      <c r="C57" s="135"/>
      <c r="D57" s="135">
        <f>'将来負担比率（分子）の構造'!I$50</f>
        <v>136</v>
      </c>
      <c r="E57" s="135"/>
      <c r="F57" s="135"/>
      <c r="G57" s="135">
        <f>'将来負担比率（分子）の構造'!J$50</f>
        <v>120</v>
      </c>
      <c r="H57" s="135"/>
      <c r="I57" s="135"/>
      <c r="J57" s="135">
        <f>'将来負担比率（分子）の構造'!K$50</f>
        <v>149</v>
      </c>
      <c r="K57" s="135"/>
      <c r="L57" s="135"/>
      <c r="M57" s="135">
        <f>'将来負担比率（分子）の構造'!L$50</f>
        <v>130</v>
      </c>
      <c r="N57" s="135"/>
      <c r="O57" s="135"/>
      <c r="P57" s="135">
        <f>'将来負担比率（分子）の構造'!M$50</f>
        <v>116</v>
      </c>
    </row>
    <row r="58" spans="1:16">
      <c r="A58" s="135" t="s">
        <v>34</v>
      </c>
      <c r="B58" s="135"/>
      <c r="C58" s="135"/>
      <c r="D58" s="135">
        <f>'将来負担比率（分子）の構造'!I$49</f>
        <v>1793</v>
      </c>
      <c r="E58" s="135"/>
      <c r="F58" s="135"/>
      <c r="G58" s="135">
        <f>'将来負担比率（分子）の構造'!J$49</f>
        <v>1881</v>
      </c>
      <c r="H58" s="135"/>
      <c r="I58" s="135"/>
      <c r="J58" s="135">
        <f>'将来負担比率（分子）の構造'!K$49</f>
        <v>2539</v>
      </c>
      <c r="K58" s="135"/>
      <c r="L58" s="135"/>
      <c r="M58" s="135">
        <f>'将来負担比率（分子）の構造'!L$49</f>
        <v>2853</v>
      </c>
      <c r="N58" s="135"/>
      <c r="O58" s="135"/>
      <c r="P58" s="135">
        <f>'将来負担比率（分子）の構造'!M$49</f>
        <v>2903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776</v>
      </c>
      <c r="C61" s="135"/>
      <c r="D61" s="135"/>
      <c r="E61" s="135">
        <f>'将来負担比率（分子）の構造'!J$46</f>
        <v>687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1161</v>
      </c>
      <c r="C62" s="135"/>
      <c r="D62" s="135"/>
      <c r="E62" s="135">
        <f>'将来負担比率（分子）の構造'!J$45</f>
        <v>1126</v>
      </c>
      <c r="F62" s="135"/>
      <c r="G62" s="135"/>
      <c r="H62" s="135">
        <f>'将来負担比率（分子）の構造'!K$45</f>
        <v>1053</v>
      </c>
      <c r="I62" s="135"/>
      <c r="J62" s="135"/>
      <c r="K62" s="135">
        <f>'将来負担比率（分子）の構造'!L$45</f>
        <v>996</v>
      </c>
      <c r="L62" s="135"/>
      <c r="M62" s="135"/>
      <c r="N62" s="135">
        <f>'将来負担比率（分子）の構造'!M$45</f>
        <v>981</v>
      </c>
      <c r="O62" s="135"/>
      <c r="P62" s="135"/>
    </row>
    <row r="63" spans="1:16">
      <c r="A63" s="135" t="s">
        <v>28</v>
      </c>
      <c r="B63" s="135">
        <f>'将来負担比率（分子）の構造'!I$44</f>
        <v>1128</v>
      </c>
      <c r="C63" s="135"/>
      <c r="D63" s="135"/>
      <c r="E63" s="135">
        <f>'将来負担比率（分子）の構造'!J$44</f>
        <v>1053</v>
      </c>
      <c r="F63" s="135"/>
      <c r="G63" s="135"/>
      <c r="H63" s="135">
        <f>'将来負担比率（分子）の構造'!K$44</f>
        <v>1006</v>
      </c>
      <c r="I63" s="135"/>
      <c r="J63" s="135"/>
      <c r="K63" s="135">
        <f>'将来負担比率（分子）の構造'!L$44</f>
        <v>961</v>
      </c>
      <c r="L63" s="135"/>
      <c r="M63" s="135"/>
      <c r="N63" s="135">
        <f>'将来負担比率（分子）の構造'!M$44</f>
        <v>829</v>
      </c>
      <c r="O63" s="135"/>
      <c r="P63" s="135"/>
    </row>
    <row r="64" spans="1:16">
      <c r="A64" s="135" t="s">
        <v>27</v>
      </c>
      <c r="B64" s="135">
        <f>'将来負担比率（分子）の構造'!I$43</f>
        <v>1949</v>
      </c>
      <c r="C64" s="135"/>
      <c r="D64" s="135"/>
      <c r="E64" s="135">
        <f>'将来負担比率（分子）の構造'!J$43</f>
        <v>1975</v>
      </c>
      <c r="F64" s="135"/>
      <c r="G64" s="135"/>
      <c r="H64" s="135">
        <f>'将来負担比率（分子）の構造'!K$43</f>
        <v>2063</v>
      </c>
      <c r="I64" s="135"/>
      <c r="J64" s="135"/>
      <c r="K64" s="135">
        <f>'将来負担比率（分子）の構造'!L$43</f>
        <v>1728</v>
      </c>
      <c r="L64" s="135"/>
      <c r="M64" s="135"/>
      <c r="N64" s="135">
        <f>'将来負担比率（分子）の構造'!M$43</f>
        <v>1439</v>
      </c>
      <c r="O64" s="135"/>
      <c r="P64" s="135"/>
    </row>
    <row r="65" spans="1:16">
      <c r="A65" s="135" t="s">
        <v>26</v>
      </c>
      <c r="B65" s="135">
        <f>'将来負担比率（分子）の構造'!I$42</f>
        <v>745</v>
      </c>
      <c r="C65" s="135"/>
      <c r="D65" s="135"/>
      <c r="E65" s="135">
        <f>'将来負担比率（分子）の構造'!J$42</f>
        <v>603</v>
      </c>
      <c r="F65" s="135"/>
      <c r="G65" s="135"/>
      <c r="H65" s="135">
        <f>'将来負担比率（分子）の構造'!K$42</f>
        <v>467</v>
      </c>
      <c r="I65" s="135"/>
      <c r="J65" s="135"/>
      <c r="K65" s="135">
        <f>'将来負担比率（分子）の構造'!L$42</f>
        <v>432</v>
      </c>
      <c r="L65" s="135"/>
      <c r="M65" s="135"/>
      <c r="N65" s="135">
        <f>'将来負担比率（分子）の構造'!M$42</f>
        <v>370</v>
      </c>
      <c r="O65" s="135"/>
      <c r="P65" s="135"/>
    </row>
    <row r="66" spans="1:16">
      <c r="A66" s="135" t="s">
        <v>25</v>
      </c>
      <c r="B66" s="135">
        <f>'将来負担比率（分子）の構造'!I$41</f>
        <v>4513</v>
      </c>
      <c r="C66" s="135"/>
      <c r="D66" s="135"/>
      <c r="E66" s="135">
        <f>'将来負担比率（分子）の構造'!J$41</f>
        <v>4542</v>
      </c>
      <c r="F66" s="135"/>
      <c r="G66" s="135"/>
      <c r="H66" s="135">
        <f>'将来負担比率（分子）の構造'!K$41</f>
        <v>4516</v>
      </c>
      <c r="I66" s="135"/>
      <c r="J66" s="135"/>
      <c r="K66" s="135">
        <f>'将来負担比率（分子）の構造'!L$41</f>
        <v>4434</v>
      </c>
      <c r="L66" s="135"/>
      <c r="M66" s="135"/>
      <c r="N66" s="135">
        <f>'将来負担比率（分子）の構造'!M$41</f>
        <v>4334</v>
      </c>
      <c r="O66" s="135"/>
      <c r="P66" s="135"/>
    </row>
    <row r="67" spans="1:16">
      <c r="A67" s="135" t="s">
        <v>63</v>
      </c>
      <c r="B67" s="135" t="e">
        <f>NA()</f>
        <v>#N/A</v>
      </c>
      <c r="C67" s="135">
        <f>IF(ISNUMBER('将来負担比率（分子）の構造'!I$52), IF('将来負担比率（分子）の構造'!I$52 &lt; 0, 0, '将来負担比率（分子）の構造'!I$52), NA())</f>
        <v>4343</v>
      </c>
      <c r="D67" s="135" t="e">
        <f>NA()</f>
        <v>#N/A</v>
      </c>
      <c r="E67" s="135" t="e">
        <f>NA()</f>
        <v>#N/A</v>
      </c>
      <c r="F67" s="135">
        <f>IF(ISNUMBER('将来負担比率（分子）の構造'!J$52), IF('将来負担比率（分子）の構造'!J$52 &lt; 0, 0, '将来負担比率（分子）の構造'!J$52), NA())</f>
        <v>3843</v>
      </c>
      <c r="G67" s="135" t="e">
        <f>NA()</f>
        <v>#N/A</v>
      </c>
      <c r="H67" s="135" t="e">
        <f>NA()</f>
        <v>#N/A</v>
      </c>
      <c r="I67" s="135">
        <f>IF(ISNUMBER('将来負担比率（分子）の構造'!K$52), IF('将来負担比率（分子）の構造'!K$52 &lt; 0, 0, '将来負担比率（分子）の構造'!K$52), NA())</f>
        <v>2154</v>
      </c>
      <c r="J67" s="135" t="e">
        <f>NA()</f>
        <v>#N/A</v>
      </c>
      <c r="K67" s="135" t="e">
        <f>NA()</f>
        <v>#N/A</v>
      </c>
      <c r="L67" s="135">
        <f>IF(ISNUMBER('将来負担比率（分子）の構造'!L$52), IF('将来負担比率（分子）の構造'!L$52 &lt; 0, 0, '将来負担比率（分子）の構造'!L$52), NA())</f>
        <v>1262</v>
      </c>
      <c r="M67" s="135" t="e">
        <f>NA()</f>
        <v>#N/A</v>
      </c>
      <c r="N67" s="135" t="e">
        <f>NA()</f>
        <v>#N/A</v>
      </c>
      <c r="O67" s="135">
        <f>IF(ISNUMBER('将来負担比率（分子）の構造'!M$52), IF('将来負担比率（分子）の構造'!M$52 &lt; 0, 0, '将来負担比率（分子）の構造'!M$52), NA())</f>
        <v>596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1332736</v>
      </c>
      <c r="S5" s="581"/>
      <c r="T5" s="581"/>
      <c r="U5" s="581"/>
      <c r="V5" s="581"/>
      <c r="W5" s="581"/>
      <c r="X5" s="581"/>
      <c r="Y5" s="582"/>
      <c r="Z5" s="583">
        <v>9.6999999999999993</v>
      </c>
      <c r="AA5" s="583"/>
      <c r="AB5" s="583"/>
      <c r="AC5" s="583"/>
      <c r="AD5" s="584">
        <v>1332736</v>
      </c>
      <c r="AE5" s="584"/>
      <c r="AF5" s="584"/>
      <c r="AG5" s="584"/>
      <c r="AH5" s="584"/>
      <c r="AI5" s="584"/>
      <c r="AJ5" s="584"/>
      <c r="AK5" s="584"/>
      <c r="AL5" s="585">
        <v>42.6</v>
      </c>
      <c r="AM5" s="586"/>
      <c r="AN5" s="586"/>
      <c r="AO5" s="587"/>
      <c r="AP5" s="577" t="s">
        <v>207</v>
      </c>
      <c r="AQ5" s="578"/>
      <c r="AR5" s="578"/>
      <c r="AS5" s="578"/>
      <c r="AT5" s="578"/>
      <c r="AU5" s="578"/>
      <c r="AV5" s="578"/>
      <c r="AW5" s="578"/>
      <c r="AX5" s="578"/>
      <c r="AY5" s="578"/>
      <c r="AZ5" s="578"/>
      <c r="BA5" s="578"/>
      <c r="BB5" s="578"/>
      <c r="BC5" s="578"/>
      <c r="BD5" s="578"/>
      <c r="BE5" s="578"/>
      <c r="BF5" s="579"/>
      <c r="BG5" s="591">
        <v>1328782</v>
      </c>
      <c r="BH5" s="592"/>
      <c r="BI5" s="592"/>
      <c r="BJ5" s="592"/>
      <c r="BK5" s="592"/>
      <c r="BL5" s="592"/>
      <c r="BM5" s="592"/>
      <c r="BN5" s="593"/>
      <c r="BO5" s="594">
        <v>99.7</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78631</v>
      </c>
      <c r="S6" s="592"/>
      <c r="T6" s="592"/>
      <c r="U6" s="592"/>
      <c r="V6" s="592"/>
      <c r="W6" s="592"/>
      <c r="X6" s="592"/>
      <c r="Y6" s="593"/>
      <c r="Z6" s="594">
        <v>0.6</v>
      </c>
      <c r="AA6" s="594"/>
      <c r="AB6" s="594"/>
      <c r="AC6" s="594"/>
      <c r="AD6" s="595">
        <v>78631</v>
      </c>
      <c r="AE6" s="595"/>
      <c r="AF6" s="595"/>
      <c r="AG6" s="595"/>
      <c r="AH6" s="595"/>
      <c r="AI6" s="595"/>
      <c r="AJ6" s="595"/>
      <c r="AK6" s="595"/>
      <c r="AL6" s="596">
        <v>2.5</v>
      </c>
      <c r="AM6" s="597"/>
      <c r="AN6" s="597"/>
      <c r="AO6" s="598"/>
      <c r="AP6" s="588" t="s">
        <v>213</v>
      </c>
      <c r="AQ6" s="589"/>
      <c r="AR6" s="589"/>
      <c r="AS6" s="589"/>
      <c r="AT6" s="589"/>
      <c r="AU6" s="589"/>
      <c r="AV6" s="589"/>
      <c r="AW6" s="589"/>
      <c r="AX6" s="589"/>
      <c r="AY6" s="589"/>
      <c r="AZ6" s="589"/>
      <c r="BA6" s="589"/>
      <c r="BB6" s="589"/>
      <c r="BC6" s="589"/>
      <c r="BD6" s="589"/>
      <c r="BE6" s="589"/>
      <c r="BF6" s="590"/>
      <c r="BG6" s="591">
        <v>1328782</v>
      </c>
      <c r="BH6" s="592"/>
      <c r="BI6" s="592"/>
      <c r="BJ6" s="592"/>
      <c r="BK6" s="592"/>
      <c r="BL6" s="592"/>
      <c r="BM6" s="592"/>
      <c r="BN6" s="593"/>
      <c r="BO6" s="594">
        <v>99.7</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92569</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92569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2757</v>
      </c>
      <c r="S7" s="592"/>
      <c r="T7" s="592"/>
      <c r="U7" s="592"/>
      <c r="V7" s="592"/>
      <c r="W7" s="592"/>
      <c r="X7" s="592"/>
      <c r="Y7" s="593"/>
      <c r="Z7" s="594">
        <v>0</v>
      </c>
      <c r="AA7" s="594"/>
      <c r="AB7" s="594"/>
      <c r="AC7" s="594"/>
      <c r="AD7" s="595">
        <v>2757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582457</v>
      </c>
      <c r="BH7" s="592"/>
      <c r="BI7" s="592"/>
      <c r="BJ7" s="592"/>
      <c r="BK7" s="592"/>
      <c r="BL7" s="592"/>
      <c r="BM7" s="592"/>
      <c r="BN7" s="593"/>
      <c r="BO7" s="594">
        <v>43.7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1880311</v>
      </c>
      <c r="CS7" s="592"/>
      <c r="CT7" s="592"/>
      <c r="CU7" s="592"/>
      <c r="CV7" s="592"/>
      <c r="CW7" s="592"/>
      <c r="CX7" s="592"/>
      <c r="CY7" s="593"/>
      <c r="CZ7" s="594">
        <v>14.7</v>
      </c>
      <c r="DA7" s="594"/>
      <c r="DB7" s="594"/>
      <c r="DC7" s="594"/>
      <c r="DD7" s="600">
        <v>7449</v>
      </c>
      <c r="DE7" s="592"/>
      <c r="DF7" s="592"/>
      <c r="DG7" s="592"/>
      <c r="DH7" s="592"/>
      <c r="DI7" s="592"/>
      <c r="DJ7" s="592"/>
      <c r="DK7" s="592"/>
      <c r="DL7" s="592"/>
      <c r="DM7" s="592"/>
      <c r="DN7" s="592"/>
      <c r="DO7" s="592"/>
      <c r="DP7" s="593"/>
      <c r="DQ7" s="600">
        <v>675788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3604</v>
      </c>
      <c r="S8" s="592"/>
      <c r="T8" s="592"/>
      <c r="U8" s="592"/>
      <c r="V8" s="592"/>
      <c r="W8" s="592"/>
      <c r="X8" s="592"/>
      <c r="Y8" s="593"/>
      <c r="Z8" s="594">
        <v>0</v>
      </c>
      <c r="AA8" s="594"/>
      <c r="AB8" s="594"/>
      <c r="AC8" s="594"/>
      <c r="AD8" s="595">
        <v>3604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17857</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7475257</v>
      </c>
      <c r="CS8" s="592"/>
      <c r="CT8" s="592"/>
      <c r="CU8" s="592"/>
      <c r="CV8" s="592"/>
      <c r="CW8" s="592"/>
      <c r="CX8" s="592"/>
      <c r="CY8" s="593"/>
      <c r="CZ8" s="594">
        <v>58.3</v>
      </c>
      <c r="DA8" s="594"/>
      <c r="DB8" s="594"/>
      <c r="DC8" s="594"/>
      <c r="DD8" s="600">
        <v>1189512</v>
      </c>
      <c r="DE8" s="592"/>
      <c r="DF8" s="592"/>
      <c r="DG8" s="592"/>
      <c r="DH8" s="592"/>
      <c r="DI8" s="592"/>
      <c r="DJ8" s="592"/>
      <c r="DK8" s="592"/>
      <c r="DL8" s="592"/>
      <c r="DM8" s="592"/>
      <c r="DN8" s="592"/>
      <c r="DO8" s="592"/>
      <c r="DP8" s="593"/>
      <c r="DQ8" s="600">
        <v>804020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4871</v>
      </c>
      <c r="S9" s="592"/>
      <c r="T9" s="592"/>
      <c r="U9" s="592"/>
      <c r="V9" s="592"/>
      <c r="W9" s="592"/>
      <c r="X9" s="592"/>
      <c r="Y9" s="593"/>
      <c r="Z9" s="594">
        <v>0</v>
      </c>
      <c r="AA9" s="594"/>
      <c r="AB9" s="594"/>
      <c r="AC9" s="594"/>
      <c r="AD9" s="595">
        <v>4871</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441321</v>
      </c>
      <c r="BH9" s="592"/>
      <c r="BI9" s="592"/>
      <c r="BJ9" s="592"/>
      <c r="BK9" s="592"/>
      <c r="BL9" s="592"/>
      <c r="BM9" s="592"/>
      <c r="BN9" s="593"/>
      <c r="BO9" s="594">
        <v>33.1</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418889</v>
      </c>
      <c r="CS9" s="592"/>
      <c r="CT9" s="592"/>
      <c r="CU9" s="592"/>
      <c r="CV9" s="592"/>
      <c r="CW9" s="592"/>
      <c r="CX9" s="592"/>
      <c r="CY9" s="593"/>
      <c r="CZ9" s="594">
        <v>3.3</v>
      </c>
      <c r="DA9" s="594"/>
      <c r="DB9" s="594"/>
      <c r="DC9" s="594"/>
      <c r="DD9" s="600">
        <v>20167</v>
      </c>
      <c r="DE9" s="592"/>
      <c r="DF9" s="592"/>
      <c r="DG9" s="592"/>
      <c r="DH9" s="592"/>
      <c r="DI9" s="592"/>
      <c r="DJ9" s="592"/>
      <c r="DK9" s="592"/>
      <c r="DL9" s="592"/>
      <c r="DM9" s="592"/>
      <c r="DN9" s="592"/>
      <c r="DO9" s="592"/>
      <c r="DP9" s="593"/>
      <c r="DQ9" s="600">
        <v>356091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112393</v>
      </c>
      <c r="S10" s="592"/>
      <c r="T10" s="592"/>
      <c r="U10" s="592"/>
      <c r="V10" s="592"/>
      <c r="W10" s="592"/>
      <c r="X10" s="592"/>
      <c r="Y10" s="593"/>
      <c r="Z10" s="594">
        <v>0.8</v>
      </c>
      <c r="AA10" s="594"/>
      <c r="AB10" s="594"/>
      <c r="AC10" s="594"/>
      <c r="AD10" s="595">
        <v>112393</v>
      </c>
      <c r="AE10" s="595"/>
      <c r="AF10" s="595"/>
      <c r="AG10" s="595"/>
      <c r="AH10" s="595"/>
      <c r="AI10" s="595"/>
      <c r="AJ10" s="595"/>
      <c r="AK10" s="595"/>
      <c r="AL10" s="596">
        <v>3.6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26681</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9849</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26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96598</v>
      </c>
      <c r="BH11" s="592"/>
      <c r="BI11" s="592"/>
      <c r="BJ11" s="592"/>
      <c r="BK11" s="592"/>
      <c r="BL11" s="592"/>
      <c r="BM11" s="592"/>
      <c r="BN11" s="593"/>
      <c r="BO11" s="594">
        <v>7.2</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184811</v>
      </c>
      <c r="CS11" s="592"/>
      <c r="CT11" s="592"/>
      <c r="CU11" s="592"/>
      <c r="CV11" s="592"/>
      <c r="CW11" s="592"/>
      <c r="CX11" s="592"/>
      <c r="CY11" s="593"/>
      <c r="CZ11" s="594">
        <v>1.4</v>
      </c>
      <c r="DA11" s="594"/>
      <c r="DB11" s="594"/>
      <c r="DC11" s="594"/>
      <c r="DD11" s="600">
        <v>24551</v>
      </c>
      <c r="DE11" s="592"/>
      <c r="DF11" s="592"/>
      <c r="DG11" s="592"/>
      <c r="DH11" s="592"/>
      <c r="DI11" s="592"/>
      <c r="DJ11" s="592"/>
      <c r="DK11" s="592"/>
      <c r="DL11" s="592"/>
      <c r="DM11" s="592"/>
      <c r="DN11" s="592"/>
      <c r="DO11" s="592"/>
      <c r="DP11" s="593"/>
      <c r="DQ11" s="600">
        <v>105049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626269</v>
      </c>
      <c r="BH12" s="592"/>
      <c r="BI12" s="592"/>
      <c r="BJ12" s="592"/>
      <c r="BK12" s="592"/>
      <c r="BL12" s="592"/>
      <c r="BM12" s="592"/>
      <c r="BN12" s="593"/>
      <c r="BO12" s="594">
        <v>47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62592</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23964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21521</v>
      </c>
      <c r="S13" s="592"/>
      <c r="T13" s="592"/>
      <c r="U13" s="592"/>
      <c r="V13" s="592"/>
      <c r="W13" s="592"/>
      <c r="X13" s="592"/>
      <c r="Y13" s="593"/>
      <c r="Z13" s="594">
        <v>0.2</v>
      </c>
      <c r="AA13" s="594"/>
      <c r="AB13" s="594"/>
      <c r="AC13" s="594"/>
      <c r="AD13" s="595">
        <v>21521</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625808</v>
      </c>
      <c r="BH13" s="592"/>
      <c r="BI13" s="592"/>
      <c r="BJ13" s="592"/>
      <c r="BK13" s="592"/>
      <c r="BL13" s="592"/>
      <c r="BM13" s="592"/>
      <c r="BN13" s="593"/>
      <c r="BO13" s="594">
        <v>47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677528</v>
      </c>
      <c r="CS13" s="592"/>
      <c r="CT13" s="592"/>
      <c r="CU13" s="592"/>
      <c r="CV13" s="592"/>
      <c r="CW13" s="592"/>
      <c r="CX13" s="592"/>
      <c r="CY13" s="593"/>
      <c r="CZ13" s="594">
        <v>5.3</v>
      </c>
      <c r="DA13" s="594"/>
      <c r="DB13" s="594"/>
      <c r="DC13" s="594"/>
      <c r="DD13" s="600">
        <v>348997</v>
      </c>
      <c r="DE13" s="592"/>
      <c r="DF13" s="592"/>
      <c r="DG13" s="592"/>
      <c r="DH13" s="592"/>
      <c r="DI13" s="592"/>
      <c r="DJ13" s="592"/>
      <c r="DK13" s="592"/>
      <c r="DL13" s="592"/>
      <c r="DM13" s="592"/>
      <c r="DN13" s="592"/>
      <c r="DO13" s="592"/>
      <c r="DP13" s="593"/>
      <c r="DQ13" s="600">
        <v>424804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31819</v>
      </c>
      <c r="BH14" s="592"/>
      <c r="BI14" s="592"/>
      <c r="BJ14" s="592"/>
      <c r="BK14" s="592"/>
      <c r="BL14" s="592"/>
      <c r="BM14" s="592"/>
      <c r="BN14" s="593"/>
      <c r="BO14" s="594">
        <v>2.4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305137</v>
      </c>
      <c r="CS14" s="592"/>
      <c r="CT14" s="592"/>
      <c r="CU14" s="592"/>
      <c r="CV14" s="592"/>
      <c r="CW14" s="592"/>
      <c r="CX14" s="592"/>
      <c r="CY14" s="593"/>
      <c r="CZ14" s="594">
        <v>2.4</v>
      </c>
      <c r="DA14" s="594"/>
      <c r="DB14" s="594"/>
      <c r="DC14" s="594"/>
      <c r="DD14" s="600">
        <v>87558</v>
      </c>
      <c r="DE14" s="592"/>
      <c r="DF14" s="592"/>
      <c r="DG14" s="592"/>
      <c r="DH14" s="592"/>
      <c r="DI14" s="592"/>
      <c r="DJ14" s="592"/>
      <c r="DK14" s="592"/>
      <c r="DL14" s="592"/>
      <c r="DM14" s="592"/>
      <c r="DN14" s="592"/>
      <c r="DO14" s="592"/>
      <c r="DP14" s="593"/>
      <c r="DQ14" s="600">
        <v>222757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5306</v>
      </c>
      <c r="S15" s="592"/>
      <c r="T15" s="592"/>
      <c r="U15" s="592"/>
      <c r="V15" s="592"/>
      <c r="W15" s="592"/>
      <c r="X15" s="592"/>
      <c r="Y15" s="593"/>
      <c r="Z15" s="594">
        <v>0</v>
      </c>
      <c r="AA15" s="594"/>
      <c r="AB15" s="594"/>
      <c r="AC15" s="594"/>
      <c r="AD15" s="595">
        <v>5306</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88237</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711496</v>
      </c>
      <c r="CS15" s="592"/>
      <c r="CT15" s="592"/>
      <c r="CU15" s="592"/>
      <c r="CV15" s="592"/>
      <c r="CW15" s="592"/>
      <c r="CX15" s="592"/>
      <c r="CY15" s="593"/>
      <c r="CZ15" s="594">
        <v>5.6</v>
      </c>
      <c r="DA15" s="594"/>
      <c r="DB15" s="594"/>
      <c r="DC15" s="594"/>
      <c r="DD15" s="600">
        <v>119698</v>
      </c>
      <c r="DE15" s="592"/>
      <c r="DF15" s="592"/>
      <c r="DG15" s="592"/>
      <c r="DH15" s="592"/>
      <c r="DI15" s="592"/>
      <c r="DJ15" s="592"/>
      <c r="DK15" s="592"/>
      <c r="DL15" s="592"/>
      <c r="DM15" s="592"/>
      <c r="DN15" s="592"/>
      <c r="DO15" s="592"/>
      <c r="DP15" s="593"/>
      <c r="DQ15" s="600">
        <v>544076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2319597</v>
      </c>
      <c r="S16" s="592"/>
      <c r="T16" s="592"/>
      <c r="U16" s="592"/>
      <c r="V16" s="592"/>
      <c r="W16" s="592"/>
      <c r="X16" s="592"/>
      <c r="Y16" s="593"/>
      <c r="Z16" s="594">
        <v>16.899999999999999</v>
      </c>
      <c r="AA16" s="594"/>
      <c r="AB16" s="594"/>
      <c r="AC16" s="594"/>
      <c r="AD16" s="595">
        <v>1559730</v>
      </c>
      <c r="AE16" s="595"/>
      <c r="AF16" s="595"/>
      <c r="AG16" s="595"/>
      <c r="AH16" s="595"/>
      <c r="AI16" s="595"/>
      <c r="AJ16" s="595"/>
      <c r="AK16" s="595"/>
      <c r="AL16" s="596">
        <v>49.9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506194</v>
      </c>
      <c r="CS16" s="592"/>
      <c r="CT16" s="592"/>
      <c r="CU16" s="592"/>
      <c r="CV16" s="592"/>
      <c r="CW16" s="592"/>
      <c r="CX16" s="592"/>
      <c r="CY16" s="593"/>
      <c r="CZ16" s="594">
        <v>4</v>
      </c>
      <c r="DA16" s="594"/>
      <c r="DB16" s="594"/>
      <c r="DC16" s="594"/>
      <c r="DD16" s="600" t="s">
        <v>111</v>
      </c>
      <c r="DE16" s="592"/>
      <c r="DF16" s="592"/>
      <c r="DG16" s="592"/>
      <c r="DH16" s="592"/>
      <c r="DI16" s="592"/>
      <c r="DJ16" s="592"/>
      <c r="DK16" s="592"/>
      <c r="DL16" s="592"/>
      <c r="DM16" s="592"/>
      <c r="DN16" s="592"/>
      <c r="DO16" s="592"/>
      <c r="DP16" s="593"/>
      <c r="DQ16" s="600">
        <v>28246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1559730</v>
      </c>
      <c r="S17" s="592"/>
      <c r="T17" s="592"/>
      <c r="U17" s="592"/>
      <c r="V17" s="592"/>
      <c r="W17" s="592"/>
      <c r="X17" s="592"/>
      <c r="Y17" s="593"/>
      <c r="Z17" s="594">
        <v>11.4</v>
      </c>
      <c r="AA17" s="594"/>
      <c r="AB17" s="594"/>
      <c r="AC17" s="594"/>
      <c r="AD17" s="595">
        <v>1559730</v>
      </c>
      <c r="AE17" s="595"/>
      <c r="AF17" s="595"/>
      <c r="AG17" s="595"/>
      <c r="AH17" s="595"/>
      <c r="AI17" s="595"/>
      <c r="AJ17" s="595"/>
      <c r="AK17" s="595"/>
      <c r="AL17" s="596">
        <v>49.9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489178</v>
      </c>
      <c r="CS17" s="592"/>
      <c r="CT17" s="592"/>
      <c r="CU17" s="592"/>
      <c r="CV17" s="592"/>
      <c r="CW17" s="592"/>
      <c r="CX17" s="592"/>
      <c r="CY17" s="593"/>
      <c r="CZ17" s="594">
        <v>3.8</v>
      </c>
      <c r="DA17" s="594"/>
      <c r="DB17" s="594"/>
      <c r="DC17" s="594"/>
      <c r="DD17" s="600" t="s">
        <v>111</v>
      </c>
      <c r="DE17" s="592"/>
      <c r="DF17" s="592"/>
      <c r="DG17" s="592"/>
      <c r="DH17" s="592"/>
      <c r="DI17" s="592"/>
      <c r="DJ17" s="592"/>
      <c r="DK17" s="592"/>
      <c r="DL17" s="592"/>
      <c r="DM17" s="592"/>
      <c r="DN17" s="592"/>
      <c r="DO17" s="592"/>
      <c r="DP17" s="593"/>
      <c r="DQ17" s="600">
        <v>473178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150026</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609841</v>
      </c>
      <c r="S19" s="592"/>
      <c r="T19" s="592"/>
      <c r="U19" s="592"/>
      <c r="V19" s="592"/>
      <c r="W19" s="592"/>
      <c r="X19" s="592"/>
      <c r="Y19" s="593"/>
      <c r="Z19" s="594">
        <v>4.4000000000000004</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3954</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3881416</v>
      </c>
      <c r="S20" s="592"/>
      <c r="T20" s="592"/>
      <c r="U20" s="592"/>
      <c r="V20" s="592"/>
      <c r="W20" s="592"/>
      <c r="X20" s="592"/>
      <c r="Y20" s="593"/>
      <c r="Z20" s="594">
        <v>28.3</v>
      </c>
      <c r="AA20" s="594"/>
      <c r="AB20" s="594"/>
      <c r="AC20" s="594"/>
      <c r="AD20" s="595">
        <v>3121549</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3954</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12813811</v>
      </c>
      <c r="CS20" s="592"/>
      <c r="CT20" s="592"/>
      <c r="CU20" s="592"/>
      <c r="CV20" s="592"/>
      <c r="CW20" s="592"/>
      <c r="CX20" s="592"/>
      <c r="CY20" s="593"/>
      <c r="CZ20" s="594">
        <v>100</v>
      </c>
      <c r="DA20" s="594"/>
      <c r="DB20" s="594"/>
      <c r="DC20" s="594"/>
      <c r="DD20" s="600">
        <v>1797932</v>
      </c>
      <c r="DE20" s="592"/>
      <c r="DF20" s="592"/>
      <c r="DG20" s="592"/>
      <c r="DH20" s="592"/>
      <c r="DI20" s="592"/>
      <c r="DJ20" s="592"/>
      <c r="DK20" s="592"/>
      <c r="DL20" s="592"/>
      <c r="DM20" s="592"/>
      <c r="DN20" s="592"/>
      <c r="DO20" s="592"/>
      <c r="DP20" s="593"/>
      <c r="DQ20" s="600">
        <v>3750568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2023</v>
      </c>
      <c r="S21" s="592"/>
      <c r="T21" s="592"/>
      <c r="U21" s="592"/>
      <c r="V21" s="592"/>
      <c r="W21" s="592"/>
      <c r="X21" s="592"/>
      <c r="Y21" s="593"/>
      <c r="Z21" s="594">
        <v>0</v>
      </c>
      <c r="AA21" s="594"/>
      <c r="AB21" s="594"/>
      <c r="AC21" s="594"/>
      <c r="AD21" s="595">
        <v>2023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3954</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53485</v>
      </c>
      <c r="S22" s="592"/>
      <c r="T22" s="592"/>
      <c r="U22" s="592"/>
      <c r="V22" s="592"/>
      <c r="W22" s="592"/>
      <c r="X22" s="592"/>
      <c r="Y22" s="593"/>
      <c r="Z22" s="594">
        <v>0.4</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69087</v>
      </c>
      <c r="S23" s="592"/>
      <c r="T23" s="592"/>
      <c r="U23" s="592"/>
      <c r="V23" s="592"/>
      <c r="W23" s="592"/>
      <c r="X23" s="592"/>
      <c r="Y23" s="593"/>
      <c r="Z23" s="594">
        <v>0.5</v>
      </c>
      <c r="AA23" s="594"/>
      <c r="AB23" s="594"/>
      <c r="AC23" s="594"/>
      <c r="AD23" s="595">
        <v>2979</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7923</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2038256</v>
      </c>
      <c r="CS24" s="581"/>
      <c r="CT24" s="581"/>
      <c r="CU24" s="581"/>
      <c r="CV24" s="581"/>
      <c r="CW24" s="581"/>
      <c r="CX24" s="581"/>
      <c r="CY24" s="582"/>
      <c r="CZ24" s="620">
        <v>15.9</v>
      </c>
      <c r="DA24" s="621"/>
      <c r="DB24" s="621"/>
      <c r="DC24" s="622"/>
      <c r="DD24" s="619">
        <v>1634345</v>
      </c>
      <c r="DE24" s="581"/>
      <c r="DF24" s="581"/>
      <c r="DG24" s="581"/>
      <c r="DH24" s="581"/>
      <c r="DI24" s="581"/>
      <c r="DJ24" s="581"/>
      <c r="DK24" s="582"/>
      <c r="DL24" s="619">
        <v>1557859</v>
      </c>
      <c r="DM24" s="581"/>
      <c r="DN24" s="581"/>
      <c r="DO24" s="581"/>
      <c r="DP24" s="581"/>
      <c r="DQ24" s="581"/>
      <c r="DR24" s="581"/>
      <c r="DS24" s="581"/>
      <c r="DT24" s="581"/>
      <c r="DU24" s="581"/>
      <c r="DV24" s="582"/>
      <c r="DW24" s="585">
        <v>46.2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1465642</v>
      </c>
      <c r="S25" s="592"/>
      <c r="T25" s="592"/>
      <c r="U25" s="592"/>
      <c r="V25" s="592"/>
      <c r="W25" s="592"/>
      <c r="X25" s="592"/>
      <c r="Y25" s="593"/>
      <c r="Z25" s="594">
        <v>10.7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1034186</v>
      </c>
      <c r="CS25" s="611"/>
      <c r="CT25" s="611"/>
      <c r="CU25" s="611"/>
      <c r="CV25" s="611"/>
      <c r="CW25" s="611"/>
      <c r="CX25" s="611"/>
      <c r="CY25" s="612"/>
      <c r="CZ25" s="625">
        <v>8.1</v>
      </c>
      <c r="DA25" s="626"/>
      <c r="DB25" s="626"/>
      <c r="DC25" s="627"/>
      <c r="DD25" s="600">
        <v>961002</v>
      </c>
      <c r="DE25" s="611"/>
      <c r="DF25" s="611"/>
      <c r="DG25" s="611"/>
      <c r="DH25" s="611"/>
      <c r="DI25" s="611"/>
      <c r="DJ25" s="611"/>
      <c r="DK25" s="612"/>
      <c r="DL25" s="600">
        <v>924185</v>
      </c>
      <c r="DM25" s="611"/>
      <c r="DN25" s="611"/>
      <c r="DO25" s="611"/>
      <c r="DP25" s="611"/>
      <c r="DQ25" s="611"/>
      <c r="DR25" s="611"/>
      <c r="DS25" s="611"/>
      <c r="DT25" s="611"/>
      <c r="DU25" s="611"/>
      <c r="DV25" s="612"/>
      <c r="DW25" s="596">
        <v>27.4</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634675</v>
      </c>
      <c r="CS26" s="592"/>
      <c r="CT26" s="592"/>
      <c r="CU26" s="592"/>
      <c r="CV26" s="592"/>
      <c r="CW26" s="592"/>
      <c r="CX26" s="592"/>
      <c r="CY26" s="593"/>
      <c r="CZ26" s="625">
        <v>5</v>
      </c>
      <c r="DA26" s="626"/>
      <c r="DB26" s="626"/>
      <c r="DC26" s="627"/>
      <c r="DD26" s="600">
        <v>565750</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7055889</v>
      </c>
      <c r="S27" s="592"/>
      <c r="T27" s="592"/>
      <c r="U27" s="592"/>
      <c r="V27" s="592"/>
      <c r="W27" s="592"/>
      <c r="X27" s="592"/>
      <c r="Y27" s="593"/>
      <c r="Z27" s="594">
        <v>51.5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1332736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514892</v>
      </c>
      <c r="CS27" s="611"/>
      <c r="CT27" s="611"/>
      <c r="CU27" s="611"/>
      <c r="CV27" s="611"/>
      <c r="CW27" s="611"/>
      <c r="CX27" s="611"/>
      <c r="CY27" s="612"/>
      <c r="CZ27" s="625">
        <v>4</v>
      </c>
      <c r="DA27" s="626"/>
      <c r="DB27" s="626"/>
      <c r="DC27" s="627"/>
      <c r="DD27" s="600">
        <v>200165</v>
      </c>
      <c r="DE27" s="611"/>
      <c r="DF27" s="611"/>
      <c r="DG27" s="611"/>
      <c r="DH27" s="611"/>
      <c r="DI27" s="611"/>
      <c r="DJ27" s="611"/>
      <c r="DK27" s="612"/>
      <c r="DL27" s="600">
        <v>199878</v>
      </c>
      <c r="DM27" s="611"/>
      <c r="DN27" s="611"/>
      <c r="DO27" s="611"/>
      <c r="DP27" s="611"/>
      <c r="DQ27" s="611"/>
      <c r="DR27" s="611"/>
      <c r="DS27" s="611"/>
      <c r="DT27" s="611"/>
      <c r="DU27" s="611"/>
      <c r="DV27" s="612"/>
      <c r="DW27" s="596">
        <v>5.9</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3675</v>
      </c>
      <c r="S28" s="592"/>
      <c r="T28" s="592"/>
      <c r="U28" s="592"/>
      <c r="V28" s="592"/>
      <c r="W28" s="592"/>
      <c r="X28" s="592"/>
      <c r="Y28" s="593"/>
      <c r="Z28" s="594">
        <v>0</v>
      </c>
      <c r="AA28" s="594"/>
      <c r="AB28" s="594"/>
      <c r="AC28" s="594"/>
      <c r="AD28" s="595">
        <v>2212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489178</v>
      </c>
      <c r="CS28" s="592"/>
      <c r="CT28" s="592"/>
      <c r="CU28" s="592"/>
      <c r="CV28" s="592"/>
      <c r="CW28" s="592"/>
      <c r="CX28" s="592"/>
      <c r="CY28" s="593"/>
      <c r="CZ28" s="625">
        <v>3.8</v>
      </c>
      <c r="DA28" s="626"/>
      <c r="DB28" s="626"/>
      <c r="DC28" s="627"/>
      <c r="DD28" s="600">
        <v>473178</v>
      </c>
      <c r="DE28" s="592"/>
      <c r="DF28" s="592"/>
      <c r="DG28" s="592"/>
      <c r="DH28" s="592"/>
      <c r="DI28" s="592"/>
      <c r="DJ28" s="592"/>
      <c r="DK28" s="593"/>
      <c r="DL28" s="600">
        <v>433796</v>
      </c>
      <c r="DM28" s="592"/>
      <c r="DN28" s="592"/>
      <c r="DO28" s="592"/>
      <c r="DP28" s="592"/>
      <c r="DQ28" s="592"/>
      <c r="DR28" s="592"/>
      <c r="DS28" s="592"/>
      <c r="DT28" s="592"/>
      <c r="DU28" s="592"/>
      <c r="DV28" s="593"/>
      <c r="DW28" s="596">
        <v>12.9</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3510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489178</v>
      </c>
      <c r="CS29" s="611"/>
      <c r="CT29" s="611"/>
      <c r="CU29" s="611"/>
      <c r="CV29" s="611"/>
      <c r="CW29" s="611"/>
      <c r="CX29" s="611"/>
      <c r="CY29" s="612"/>
      <c r="CZ29" s="625">
        <v>3.8</v>
      </c>
      <c r="DA29" s="626"/>
      <c r="DB29" s="626"/>
      <c r="DC29" s="627"/>
      <c r="DD29" s="600">
        <v>473178</v>
      </c>
      <c r="DE29" s="611"/>
      <c r="DF29" s="611"/>
      <c r="DG29" s="611"/>
      <c r="DH29" s="611"/>
      <c r="DI29" s="611"/>
      <c r="DJ29" s="611"/>
      <c r="DK29" s="612"/>
      <c r="DL29" s="600">
        <v>433796</v>
      </c>
      <c r="DM29" s="611"/>
      <c r="DN29" s="611"/>
      <c r="DO29" s="611"/>
      <c r="DP29" s="611"/>
      <c r="DQ29" s="611"/>
      <c r="DR29" s="611"/>
      <c r="DS29" s="611"/>
      <c r="DT29" s="611"/>
      <c r="DU29" s="611"/>
      <c r="DV29" s="612"/>
      <c r="DW29" s="596">
        <v>12.9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455932</v>
      </c>
      <c r="S30" s="592"/>
      <c r="T30" s="592"/>
      <c r="U30" s="592"/>
      <c r="V30" s="592"/>
      <c r="W30" s="592"/>
      <c r="X30" s="592"/>
      <c r="Y30" s="593"/>
      <c r="Z30" s="594">
        <v>3.3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99.2</v>
      </c>
      <c r="BH30" s="650"/>
      <c r="BI30" s="650"/>
      <c r="BJ30" s="650"/>
      <c r="BK30" s="650"/>
      <c r="BL30" s="650"/>
      <c r="BM30" s="586">
        <v>95.1</v>
      </c>
      <c r="BN30" s="650"/>
      <c r="BO30" s="650"/>
      <c r="BP30" s="650"/>
      <c r="BQ30" s="651"/>
      <c r="BR30" s="649">
        <v>98.9</v>
      </c>
      <c r="BS30" s="650"/>
      <c r="BT30" s="650"/>
      <c r="BU30" s="650"/>
      <c r="BV30" s="650"/>
      <c r="BW30" s="650"/>
      <c r="BX30" s="586">
        <v>93.8</v>
      </c>
      <c r="BY30" s="650"/>
      <c r="BZ30" s="650"/>
      <c r="CA30" s="650"/>
      <c r="CB30" s="651"/>
      <c r="CD30" s="654"/>
      <c r="CE30" s="655"/>
      <c r="CF30" s="605" t="s">
        <v>291</v>
      </c>
      <c r="CG30" s="606"/>
      <c r="CH30" s="606"/>
      <c r="CI30" s="606"/>
      <c r="CJ30" s="606"/>
      <c r="CK30" s="606"/>
      <c r="CL30" s="606"/>
      <c r="CM30" s="606"/>
      <c r="CN30" s="606"/>
      <c r="CO30" s="606"/>
      <c r="CP30" s="606"/>
      <c r="CQ30" s="607"/>
      <c r="CR30" s="591">
        <v>423631</v>
      </c>
      <c r="CS30" s="592"/>
      <c r="CT30" s="592"/>
      <c r="CU30" s="592"/>
      <c r="CV30" s="592"/>
      <c r="CW30" s="592"/>
      <c r="CX30" s="592"/>
      <c r="CY30" s="593"/>
      <c r="CZ30" s="625">
        <v>3.3</v>
      </c>
      <c r="DA30" s="626"/>
      <c r="DB30" s="626"/>
      <c r="DC30" s="627"/>
      <c r="DD30" s="600">
        <v>407631</v>
      </c>
      <c r="DE30" s="592"/>
      <c r="DF30" s="592"/>
      <c r="DG30" s="592"/>
      <c r="DH30" s="592"/>
      <c r="DI30" s="592"/>
      <c r="DJ30" s="592"/>
      <c r="DK30" s="593"/>
      <c r="DL30" s="600">
        <v>368249</v>
      </c>
      <c r="DM30" s="592"/>
      <c r="DN30" s="592"/>
      <c r="DO30" s="592"/>
      <c r="DP30" s="592"/>
      <c r="DQ30" s="592"/>
      <c r="DR30" s="592"/>
      <c r="DS30" s="592"/>
      <c r="DT30" s="592"/>
      <c r="DU30" s="592"/>
      <c r="DV30" s="593"/>
      <c r="DW30" s="596">
        <v>10.9</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280683</v>
      </c>
      <c r="S31" s="592"/>
      <c r="T31" s="592"/>
      <c r="U31" s="592"/>
      <c r="V31" s="592"/>
      <c r="W31" s="592"/>
      <c r="X31" s="592"/>
      <c r="Y31" s="593"/>
      <c r="Z31" s="594">
        <v>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99.1</v>
      </c>
      <c r="BH31" s="611"/>
      <c r="BI31" s="611"/>
      <c r="BJ31" s="611"/>
      <c r="BK31" s="611"/>
      <c r="BL31" s="611"/>
      <c r="BM31" s="597">
        <v>96.1</v>
      </c>
      <c r="BN31" s="647"/>
      <c r="BO31" s="647"/>
      <c r="BP31" s="647"/>
      <c r="BQ31" s="648"/>
      <c r="BR31" s="646">
        <v>98.7</v>
      </c>
      <c r="BS31" s="611"/>
      <c r="BT31" s="611"/>
      <c r="BU31" s="611"/>
      <c r="BV31" s="611"/>
      <c r="BW31" s="611"/>
      <c r="BX31" s="597">
        <v>95.4</v>
      </c>
      <c r="BY31" s="647"/>
      <c r="BZ31" s="647"/>
      <c r="CA31" s="647"/>
      <c r="CB31" s="648"/>
      <c r="CD31" s="654"/>
      <c r="CE31" s="655"/>
      <c r="CF31" s="605" t="s">
        <v>295</v>
      </c>
      <c r="CG31" s="606"/>
      <c r="CH31" s="606"/>
      <c r="CI31" s="606"/>
      <c r="CJ31" s="606"/>
      <c r="CK31" s="606"/>
      <c r="CL31" s="606"/>
      <c r="CM31" s="606"/>
      <c r="CN31" s="606"/>
      <c r="CO31" s="606"/>
      <c r="CP31" s="606"/>
      <c r="CQ31" s="607"/>
      <c r="CR31" s="591">
        <v>65547</v>
      </c>
      <c r="CS31" s="611"/>
      <c r="CT31" s="611"/>
      <c r="CU31" s="611"/>
      <c r="CV31" s="611"/>
      <c r="CW31" s="611"/>
      <c r="CX31" s="611"/>
      <c r="CY31" s="612"/>
      <c r="CZ31" s="625">
        <v>0.5</v>
      </c>
      <c r="DA31" s="626"/>
      <c r="DB31" s="626"/>
      <c r="DC31" s="627"/>
      <c r="DD31" s="600">
        <v>65547</v>
      </c>
      <c r="DE31" s="611"/>
      <c r="DF31" s="611"/>
      <c r="DG31" s="611"/>
      <c r="DH31" s="611"/>
      <c r="DI31" s="611"/>
      <c r="DJ31" s="611"/>
      <c r="DK31" s="612"/>
      <c r="DL31" s="600">
        <v>65547</v>
      </c>
      <c r="DM31" s="611"/>
      <c r="DN31" s="611"/>
      <c r="DO31" s="611"/>
      <c r="DP31" s="611"/>
      <c r="DQ31" s="611"/>
      <c r="DR31" s="611"/>
      <c r="DS31" s="611"/>
      <c r="DT31" s="611"/>
      <c r="DU31" s="611"/>
      <c r="DV31" s="612"/>
      <c r="DW31" s="596">
        <v>1.9</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103037</v>
      </c>
      <c r="S32" s="592"/>
      <c r="T32" s="592"/>
      <c r="U32" s="592"/>
      <c r="V32" s="592"/>
      <c r="W32" s="592"/>
      <c r="X32" s="592"/>
      <c r="Y32" s="593"/>
      <c r="Z32" s="594">
        <v>0.8</v>
      </c>
      <c r="AA32" s="594"/>
      <c r="AB32" s="594"/>
      <c r="AC32" s="594"/>
      <c r="AD32" s="595">
        <v>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93.6</v>
      </c>
      <c r="BN32" s="659"/>
      <c r="BO32" s="659"/>
      <c r="BP32" s="659"/>
      <c r="BQ32" s="661"/>
      <c r="BR32" s="658">
        <v>98.9</v>
      </c>
      <c r="BS32" s="659"/>
      <c r="BT32" s="659"/>
      <c r="BU32" s="659"/>
      <c r="BV32" s="659"/>
      <c r="BW32" s="659"/>
      <c r="BX32" s="660">
        <v>91.5</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323700</v>
      </c>
      <c r="S33" s="592"/>
      <c r="T33" s="592"/>
      <c r="U33" s="592"/>
      <c r="V33" s="592"/>
      <c r="W33" s="592"/>
      <c r="X33" s="592"/>
      <c r="Y33" s="593"/>
      <c r="Z33" s="594">
        <v>2.4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8471429</v>
      </c>
      <c r="CS33" s="611"/>
      <c r="CT33" s="611"/>
      <c r="CU33" s="611"/>
      <c r="CV33" s="611"/>
      <c r="CW33" s="611"/>
      <c r="CX33" s="611"/>
      <c r="CY33" s="612"/>
      <c r="CZ33" s="625">
        <v>66.099999999999994</v>
      </c>
      <c r="DA33" s="626"/>
      <c r="DB33" s="626"/>
      <c r="DC33" s="627"/>
      <c r="DD33" s="600">
        <v>1827304</v>
      </c>
      <c r="DE33" s="611"/>
      <c r="DF33" s="611"/>
      <c r="DG33" s="611"/>
      <c r="DH33" s="611"/>
      <c r="DI33" s="611"/>
      <c r="DJ33" s="611"/>
      <c r="DK33" s="612"/>
      <c r="DL33" s="600">
        <v>1370512</v>
      </c>
      <c r="DM33" s="611"/>
      <c r="DN33" s="611"/>
      <c r="DO33" s="611"/>
      <c r="DP33" s="611"/>
      <c r="DQ33" s="611"/>
      <c r="DR33" s="611"/>
      <c r="DS33" s="611"/>
      <c r="DT33" s="611"/>
      <c r="DU33" s="611"/>
      <c r="DV33" s="612"/>
      <c r="DW33" s="596">
        <v>40.700000000000003</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5885342</v>
      </c>
      <c r="CS34" s="592"/>
      <c r="CT34" s="592"/>
      <c r="CU34" s="592"/>
      <c r="CV34" s="592"/>
      <c r="CW34" s="592"/>
      <c r="CX34" s="592"/>
      <c r="CY34" s="593"/>
      <c r="CZ34" s="625">
        <v>45.9</v>
      </c>
      <c r="DA34" s="626"/>
      <c r="DB34" s="626"/>
      <c r="DC34" s="627"/>
      <c r="DD34" s="600">
        <v>554995</v>
      </c>
      <c r="DE34" s="592"/>
      <c r="DF34" s="592"/>
      <c r="DG34" s="592"/>
      <c r="DH34" s="592"/>
      <c r="DI34" s="592"/>
      <c r="DJ34" s="592"/>
      <c r="DK34" s="593"/>
      <c r="DL34" s="600">
        <v>487429</v>
      </c>
      <c r="DM34" s="592"/>
      <c r="DN34" s="592"/>
      <c r="DO34" s="592"/>
      <c r="DP34" s="592"/>
      <c r="DQ34" s="592"/>
      <c r="DR34" s="592"/>
      <c r="DS34" s="592"/>
      <c r="DT34" s="592"/>
      <c r="DU34" s="592"/>
      <c r="DV34" s="593"/>
      <c r="DW34" s="596">
        <v>14.5</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240500</v>
      </c>
      <c r="S35" s="592"/>
      <c r="T35" s="592"/>
      <c r="U35" s="592"/>
      <c r="V35" s="592"/>
      <c r="W35" s="592"/>
      <c r="X35" s="592"/>
      <c r="Y35" s="593"/>
      <c r="Z35" s="594">
        <v>1.8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729130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93061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76055</v>
      </c>
      <c r="CS35" s="611"/>
      <c r="CT35" s="611"/>
      <c r="CU35" s="611"/>
      <c r="CV35" s="611"/>
      <c r="CW35" s="611"/>
      <c r="CX35" s="611"/>
      <c r="CY35" s="612"/>
      <c r="CZ35" s="625">
        <v>0.6</v>
      </c>
      <c r="DA35" s="626"/>
      <c r="DB35" s="626"/>
      <c r="DC35" s="627"/>
      <c r="DD35" s="600">
        <v>71711</v>
      </c>
      <c r="DE35" s="611"/>
      <c r="DF35" s="611"/>
      <c r="DG35" s="611"/>
      <c r="DH35" s="611"/>
      <c r="DI35" s="611"/>
      <c r="DJ35" s="611"/>
      <c r="DK35" s="612"/>
      <c r="DL35" s="600">
        <v>71219</v>
      </c>
      <c r="DM35" s="611"/>
      <c r="DN35" s="611"/>
      <c r="DO35" s="611"/>
      <c r="DP35" s="611"/>
      <c r="DQ35" s="611"/>
      <c r="DR35" s="611"/>
      <c r="DS35" s="611"/>
      <c r="DT35" s="611"/>
      <c r="DU35" s="611"/>
      <c r="DV35" s="612"/>
      <c r="DW35" s="596">
        <v>2.1</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13706002</v>
      </c>
      <c r="S36" s="664"/>
      <c r="T36" s="664"/>
      <c r="U36" s="664"/>
      <c r="V36" s="664"/>
      <c r="W36" s="664"/>
      <c r="X36" s="664"/>
      <c r="Y36" s="665"/>
      <c r="Z36" s="666">
        <v>100</v>
      </c>
      <c r="AA36" s="666"/>
      <c r="AB36" s="666"/>
      <c r="AC36" s="666"/>
      <c r="AD36" s="667">
        <v>3128764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158315</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93061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447735</v>
      </c>
      <c r="CS36" s="592"/>
      <c r="CT36" s="592"/>
      <c r="CU36" s="592"/>
      <c r="CV36" s="592"/>
      <c r="CW36" s="592"/>
      <c r="CX36" s="592"/>
      <c r="CY36" s="593"/>
      <c r="CZ36" s="625">
        <v>3.5</v>
      </c>
      <c r="DA36" s="626"/>
      <c r="DB36" s="626"/>
      <c r="DC36" s="627"/>
      <c r="DD36" s="600">
        <v>397688</v>
      </c>
      <c r="DE36" s="592"/>
      <c r="DF36" s="592"/>
      <c r="DG36" s="592"/>
      <c r="DH36" s="592"/>
      <c r="DI36" s="592"/>
      <c r="DJ36" s="592"/>
      <c r="DK36" s="593"/>
      <c r="DL36" s="600">
        <v>329385</v>
      </c>
      <c r="DM36" s="592"/>
      <c r="DN36" s="592"/>
      <c r="DO36" s="592"/>
      <c r="DP36" s="592"/>
      <c r="DQ36" s="592"/>
      <c r="DR36" s="592"/>
      <c r="DS36" s="592"/>
      <c r="DT36" s="592"/>
      <c r="DU36" s="592"/>
      <c r="DV36" s="593"/>
      <c r="DW36" s="596">
        <v>9.8000000000000007</v>
      </c>
      <c r="DX36" s="623"/>
      <c r="DY36" s="623"/>
      <c r="DZ36" s="623"/>
      <c r="EA36" s="623"/>
      <c r="EB36" s="623"/>
      <c r="EC36" s="624"/>
    </row>
    <row r="37" spans="2:133" ht="11.25" customHeight="1">
      <c r="AQ37" s="670" t="s">
        <v>313</v>
      </c>
      <c r="AR37" s="671"/>
      <c r="AS37" s="671"/>
      <c r="AT37" s="671"/>
      <c r="AU37" s="671"/>
      <c r="AV37" s="671"/>
      <c r="AW37" s="671"/>
      <c r="AX37" s="671"/>
      <c r="AY37" s="672"/>
      <c r="AZ37" s="591">
        <v>66741</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1915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242349</v>
      </c>
      <c r="CS37" s="611"/>
      <c r="CT37" s="611"/>
      <c r="CU37" s="611"/>
      <c r="CV37" s="611"/>
      <c r="CW37" s="611"/>
      <c r="CX37" s="611"/>
      <c r="CY37" s="612"/>
      <c r="CZ37" s="625">
        <v>1.9</v>
      </c>
      <c r="DA37" s="626"/>
      <c r="DB37" s="626"/>
      <c r="DC37" s="627"/>
      <c r="DD37" s="600">
        <v>242269</v>
      </c>
      <c r="DE37" s="611"/>
      <c r="DF37" s="611"/>
      <c r="DG37" s="611"/>
      <c r="DH37" s="611"/>
      <c r="DI37" s="611"/>
      <c r="DJ37" s="611"/>
      <c r="DK37" s="612"/>
      <c r="DL37" s="600">
        <v>238780</v>
      </c>
      <c r="DM37" s="611"/>
      <c r="DN37" s="611"/>
      <c r="DO37" s="611"/>
      <c r="DP37" s="611"/>
      <c r="DQ37" s="611"/>
      <c r="DR37" s="611"/>
      <c r="DS37" s="611"/>
      <c r="DT37" s="611"/>
      <c r="DU37" s="611"/>
      <c r="DV37" s="612"/>
      <c r="DW37" s="596">
        <v>7.1</v>
      </c>
      <c r="DX37" s="623"/>
      <c r="DY37" s="623"/>
      <c r="DZ37" s="623"/>
      <c r="EA37" s="623"/>
      <c r="EB37" s="623"/>
      <c r="EC37" s="624"/>
    </row>
    <row r="38" spans="2:133" ht="11.25" customHeight="1">
      <c r="AQ38" s="670" t="s">
        <v>316</v>
      </c>
      <c r="AR38" s="671"/>
      <c r="AS38" s="671"/>
      <c r="AT38" s="671"/>
      <c r="AU38" s="671"/>
      <c r="AV38" s="671"/>
      <c r="AW38" s="671"/>
      <c r="AX38" s="671"/>
      <c r="AY38" s="672"/>
      <c r="AZ38" s="591">
        <v>5655</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3460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656734</v>
      </c>
      <c r="CS38" s="592"/>
      <c r="CT38" s="592"/>
      <c r="CU38" s="592"/>
      <c r="CV38" s="592"/>
      <c r="CW38" s="592"/>
      <c r="CX38" s="592"/>
      <c r="CY38" s="593"/>
      <c r="CZ38" s="625">
        <v>5.0999999999999996</v>
      </c>
      <c r="DA38" s="626"/>
      <c r="DB38" s="626"/>
      <c r="DC38" s="627"/>
      <c r="DD38" s="600">
        <v>586372</v>
      </c>
      <c r="DE38" s="592"/>
      <c r="DF38" s="592"/>
      <c r="DG38" s="592"/>
      <c r="DH38" s="592"/>
      <c r="DI38" s="592"/>
      <c r="DJ38" s="592"/>
      <c r="DK38" s="593"/>
      <c r="DL38" s="600">
        <v>482479</v>
      </c>
      <c r="DM38" s="592"/>
      <c r="DN38" s="592"/>
      <c r="DO38" s="592"/>
      <c r="DP38" s="592"/>
      <c r="DQ38" s="592"/>
      <c r="DR38" s="592"/>
      <c r="DS38" s="592"/>
      <c r="DT38" s="592"/>
      <c r="DU38" s="592"/>
      <c r="DV38" s="593"/>
      <c r="DW38" s="596">
        <v>14.3</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1303822</v>
      </c>
      <c r="CS39" s="611"/>
      <c r="CT39" s="611"/>
      <c r="CU39" s="611"/>
      <c r="CV39" s="611"/>
      <c r="CW39" s="611"/>
      <c r="CX39" s="611"/>
      <c r="CY39" s="612"/>
      <c r="CZ39" s="625">
        <v>10.199999999999999</v>
      </c>
      <c r="DA39" s="626"/>
      <c r="DB39" s="626"/>
      <c r="DC39" s="627"/>
      <c r="DD39" s="600">
        <v>149797</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100134</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85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101741</v>
      </c>
      <c r="CS40" s="592"/>
      <c r="CT40" s="592"/>
      <c r="CU40" s="592"/>
      <c r="CV40" s="592"/>
      <c r="CW40" s="592"/>
      <c r="CX40" s="592"/>
      <c r="CY40" s="593"/>
      <c r="CZ40" s="625">
        <v>0.8</v>
      </c>
      <c r="DA40" s="626"/>
      <c r="DB40" s="626"/>
      <c r="DC40" s="627"/>
      <c r="DD40" s="600">
        <v>66741</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398285</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269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2304126</v>
      </c>
      <c r="CS42" s="592"/>
      <c r="CT42" s="592"/>
      <c r="CU42" s="592"/>
      <c r="CV42" s="592"/>
      <c r="CW42" s="592"/>
      <c r="CX42" s="592"/>
      <c r="CY42" s="593"/>
      <c r="CZ42" s="625">
        <v>18</v>
      </c>
      <c r="DA42" s="674"/>
      <c r="DB42" s="674"/>
      <c r="DC42" s="675"/>
      <c r="DD42" s="600">
        <v>288919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68341</v>
      </c>
      <c r="CS43" s="611"/>
      <c r="CT43" s="611"/>
      <c r="CU43" s="611"/>
      <c r="CV43" s="611"/>
      <c r="CW43" s="611"/>
      <c r="CX43" s="611"/>
      <c r="CY43" s="612"/>
      <c r="CZ43" s="625">
        <v>0.5</v>
      </c>
      <c r="DA43" s="626"/>
      <c r="DB43" s="626"/>
      <c r="DC43" s="627"/>
      <c r="DD43" s="600">
        <v>68341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1797932</v>
      </c>
      <c r="CS44" s="592"/>
      <c r="CT44" s="592"/>
      <c r="CU44" s="592"/>
      <c r="CV44" s="592"/>
      <c r="CW44" s="592"/>
      <c r="CX44" s="592"/>
      <c r="CY44" s="593"/>
      <c r="CZ44" s="625">
        <v>14</v>
      </c>
      <c r="DA44" s="674"/>
      <c r="DB44" s="674"/>
      <c r="DC44" s="675"/>
      <c r="DD44" s="600">
        <v>260673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1651235</v>
      </c>
      <c r="CS45" s="611"/>
      <c r="CT45" s="611"/>
      <c r="CU45" s="611"/>
      <c r="CV45" s="611"/>
      <c r="CW45" s="611"/>
      <c r="CX45" s="611"/>
      <c r="CY45" s="612"/>
      <c r="CZ45" s="625">
        <v>12.9</v>
      </c>
      <c r="DA45" s="626"/>
      <c r="DB45" s="626"/>
      <c r="DC45" s="627"/>
      <c r="DD45" s="600">
        <v>118334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146697</v>
      </c>
      <c r="CS46" s="592"/>
      <c r="CT46" s="592"/>
      <c r="CU46" s="592"/>
      <c r="CV46" s="592"/>
      <c r="CW46" s="592"/>
      <c r="CX46" s="592"/>
      <c r="CY46" s="593"/>
      <c r="CZ46" s="625">
        <v>1.1000000000000001</v>
      </c>
      <c r="DA46" s="674"/>
      <c r="DB46" s="674"/>
      <c r="DC46" s="675"/>
      <c r="DD46" s="600">
        <v>142339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506194</v>
      </c>
      <c r="CS47" s="611"/>
      <c r="CT47" s="611"/>
      <c r="CU47" s="611"/>
      <c r="CV47" s="611"/>
      <c r="CW47" s="611"/>
      <c r="CX47" s="611"/>
      <c r="CY47" s="612"/>
      <c r="CZ47" s="625">
        <v>4</v>
      </c>
      <c r="DA47" s="626"/>
      <c r="DB47" s="626"/>
      <c r="DC47" s="627"/>
      <c r="DD47" s="600">
        <v>28246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12813811</v>
      </c>
      <c r="CS49" s="659"/>
      <c r="CT49" s="659"/>
      <c r="CU49" s="659"/>
      <c r="CV49" s="659"/>
      <c r="CW49" s="659"/>
      <c r="CX49" s="659"/>
      <c r="CY49" s="686"/>
      <c r="CZ49" s="687">
        <v>100</v>
      </c>
      <c r="DA49" s="688"/>
      <c r="DB49" s="688"/>
      <c r="DC49" s="689"/>
      <c r="DD49" s="690">
        <v>3750568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U1"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13706</v>
      </c>
      <c r="R7" s="721"/>
      <c r="S7" s="721"/>
      <c r="T7" s="721"/>
      <c r="U7" s="721"/>
      <c r="V7" s="721">
        <v>12813</v>
      </c>
      <c r="W7" s="721"/>
      <c r="X7" s="721"/>
      <c r="Y7" s="721"/>
      <c r="Z7" s="721"/>
      <c r="AA7" s="721">
        <v>893</v>
      </c>
      <c r="AB7" s="721"/>
      <c r="AC7" s="721"/>
      <c r="AD7" s="721"/>
      <c r="AE7" s="722"/>
      <c r="AF7" s="723">
        <v>304</v>
      </c>
      <c r="AG7" s="724"/>
      <c r="AH7" s="724"/>
      <c r="AI7" s="724"/>
      <c r="AJ7" s="725"/>
      <c r="AK7" s="760">
        <v>1</v>
      </c>
      <c r="AL7" s="761"/>
      <c r="AM7" s="761"/>
      <c r="AN7" s="761"/>
      <c r="AO7" s="761"/>
      <c r="AP7" s="761">
        <v>4334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v>
      </c>
      <c r="CI7" s="758"/>
      <c r="CJ7" s="758"/>
      <c r="CK7" s="758"/>
      <c r="CL7" s="759"/>
      <c r="CM7" s="757">
        <v>36</v>
      </c>
      <c r="CN7" s="758"/>
      <c r="CO7" s="758"/>
      <c r="CP7" s="758"/>
      <c r="CQ7" s="759"/>
      <c r="CR7" s="757">
        <v>34</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543</v>
      </c>
      <c r="BS8" s="754" t="s">
        <v>544</v>
      </c>
      <c r="BT8" s="755"/>
      <c r="BU8" s="755"/>
      <c r="BV8" s="755"/>
      <c r="BW8" s="755"/>
      <c r="BX8" s="755"/>
      <c r="BY8" s="755"/>
      <c r="BZ8" s="755"/>
      <c r="CA8" s="755"/>
      <c r="CB8" s="755"/>
      <c r="CC8" s="755"/>
      <c r="CD8" s="755"/>
      <c r="CE8" s="755"/>
      <c r="CF8" s="755"/>
      <c r="CG8" s="756"/>
      <c r="CH8" s="767">
        <v>11</v>
      </c>
      <c r="CI8" s="768"/>
      <c r="CJ8" s="768"/>
      <c r="CK8" s="768"/>
      <c r="CL8" s="769"/>
      <c r="CM8" s="767">
        <v>7</v>
      </c>
      <c r="CN8" s="768"/>
      <c r="CO8" s="768"/>
      <c r="CP8" s="768"/>
      <c r="CQ8" s="769"/>
      <c r="CR8" s="767">
        <v>0</v>
      </c>
      <c r="CS8" s="768"/>
      <c r="CT8" s="768"/>
      <c r="CU8" s="768"/>
      <c r="CV8" s="769"/>
      <c r="CW8" s="767">
        <v>0</v>
      </c>
      <c r="CX8" s="768"/>
      <c r="CY8" s="768"/>
      <c r="CZ8" s="768"/>
      <c r="DA8" s="769"/>
      <c r="DB8" s="767">
        <v>0</v>
      </c>
      <c r="DC8" s="768"/>
      <c r="DD8" s="768"/>
      <c r="DE8" s="768"/>
      <c r="DF8" s="769"/>
      <c r="DG8" s="767">
        <v>247</v>
      </c>
      <c r="DH8" s="768"/>
      <c r="DI8" s="768"/>
      <c r="DJ8" s="768"/>
      <c r="DK8" s="769"/>
      <c r="DL8" s="767">
        <v>353</v>
      </c>
      <c r="DM8" s="768"/>
      <c r="DN8" s="768"/>
      <c r="DO8" s="768"/>
      <c r="DP8" s="769"/>
      <c r="DQ8" s="767">
        <v>407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13706</v>
      </c>
      <c r="R23" s="780"/>
      <c r="S23" s="780"/>
      <c r="T23" s="780"/>
      <c r="U23" s="780"/>
      <c r="V23" s="780">
        <v>12813</v>
      </c>
      <c r="W23" s="780"/>
      <c r="X23" s="780"/>
      <c r="Y23" s="780"/>
      <c r="Z23" s="780"/>
      <c r="AA23" s="780">
        <v>893</v>
      </c>
      <c r="AB23" s="780"/>
      <c r="AC23" s="780"/>
      <c r="AD23" s="780"/>
      <c r="AE23" s="781"/>
      <c r="AF23" s="782">
        <v>304</v>
      </c>
      <c r="AG23" s="780"/>
      <c r="AH23" s="780"/>
      <c r="AI23" s="780"/>
      <c r="AJ23" s="783"/>
      <c r="AK23" s="784"/>
      <c r="AL23" s="785"/>
      <c r="AM23" s="785"/>
      <c r="AN23" s="785"/>
      <c r="AO23" s="785"/>
      <c r="AP23" s="780">
        <v>4334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1535</v>
      </c>
      <c r="R28" s="809"/>
      <c r="S28" s="809"/>
      <c r="T28" s="809"/>
      <c r="U28" s="809"/>
      <c r="V28" s="809">
        <v>1442</v>
      </c>
      <c r="W28" s="809"/>
      <c r="X28" s="809"/>
      <c r="Y28" s="809"/>
      <c r="Z28" s="809"/>
      <c r="AA28" s="809">
        <v>93</v>
      </c>
      <c r="AB28" s="809"/>
      <c r="AC28" s="809"/>
      <c r="AD28" s="809"/>
      <c r="AE28" s="810"/>
      <c r="AF28" s="811">
        <v>93</v>
      </c>
      <c r="AG28" s="809"/>
      <c r="AH28" s="809"/>
      <c r="AI28" s="809"/>
      <c r="AJ28" s="812"/>
      <c r="AK28" s="813">
        <v>100</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1283</v>
      </c>
      <c r="R29" s="745"/>
      <c r="S29" s="745"/>
      <c r="T29" s="745"/>
      <c r="U29" s="745"/>
      <c r="V29" s="745">
        <v>1237</v>
      </c>
      <c r="W29" s="745"/>
      <c r="X29" s="745"/>
      <c r="Y29" s="745"/>
      <c r="Z29" s="745"/>
      <c r="AA29" s="745">
        <v>46</v>
      </c>
      <c r="AB29" s="745"/>
      <c r="AC29" s="745"/>
      <c r="AD29" s="745"/>
      <c r="AE29" s="746"/>
      <c r="AF29" s="747">
        <v>46</v>
      </c>
      <c r="AG29" s="748"/>
      <c r="AH29" s="748"/>
      <c r="AI29" s="748"/>
      <c r="AJ29" s="749"/>
      <c r="AK29" s="816">
        <v>49</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155</v>
      </c>
      <c r="R30" s="745"/>
      <c r="S30" s="745"/>
      <c r="T30" s="745"/>
      <c r="U30" s="745"/>
      <c r="V30" s="745">
        <v>155</v>
      </c>
      <c r="W30" s="745"/>
      <c r="X30" s="745"/>
      <c r="Y30" s="745"/>
      <c r="Z30" s="745"/>
      <c r="AA30" s="745">
        <v>0</v>
      </c>
      <c r="AB30" s="745"/>
      <c r="AC30" s="745"/>
      <c r="AD30" s="745"/>
      <c r="AE30" s="746"/>
      <c r="AF30" s="747">
        <v>0</v>
      </c>
      <c r="AG30" s="748"/>
      <c r="AH30" s="748"/>
      <c r="AI30" s="748"/>
      <c r="AJ30" s="749"/>
      <c r="AK30" s="816">
        <v>188</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371</v>
      </c>
      <c r="R31" s="745"/>
      <c r="S31" s="745"/>
      <c r="T31" s="745"/>
      <c r="U31" s="745"/>
      <c r="V31" s="745">
        <v>319</v>
      </c>
      <c r="W31" s="745"/>
      <c r="X31" s="745"/>
      <c r="Y31" s="745"/>
      <c r="Z31" s="745"/>
      <c r="AA31" s="745">
        <v>52</v>
      </c>
      <c r="AB31" s="745"/>
      <c r="AC31" s="745"/>
      <c r="AD31" s="745"/>
      <c r="AE31" s="746"/>
      <c r="AF31" s="747">
        <v>250</v>
      </c>
      <c r="AG31" s="748"/>
      <c r="AH31" s="748"/>
      <c r="AI31" s="748"/>
      <c r="AJ31" s="749"/>
      <c r="AK31" s="816">
        <v>5</v>
      </c>
      <c r="AL31" s="817"/>
      <c r="AM31" s="817"/>
      <c r="AN31" s="817"/>
      <c r="AO31" s="817"/>
      <c r="AP31" s="817">
        <v>1382</v>
      </c>
      <c r="AQ31" s="817"/>
      <c r="AR31" s="817"/>
      <c r="AS31" s="817"/>
      <c r="AT31" s="817"/>
      <c r="AU31" s="817">
        <v>33</v>
      </c>
      <c r="AV31" s="817"/>
      <c r="AW31" s="817"/>
      <c r="AX31" s="817"/>
      <c r="AY31" s="817"/>
      <c r="AZ31" s="818" t="s">
        <v>545</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382</v>
      </c>
      <c r="R32" s="745"/>
      <c r="S32" s="745"/>
      <c r="T32" s="745"/>
      <c r="U32" s="745"/>
      <c r="V32" s="745">
        <v>368</v>
      </c>
      <c r="W32" s="745"/>
      <c r="X32" s="745"/>
      <c r="Y32" s="745"/>
      <c r="Z32" s="745"/>
      <c r="AA32" s="745">
        <v>14</v>
      </c>
      <c r="AB32" s="745"/>
      <c r="AC32" s="745"/>
      <c r="AD32" s="745"/>
      <c r="AE32" s="746"/>
      <c r="AF32" s="747">
        <v>14</v>
      </c>
      <c r="AG32" s="748"/>
      <c r="AH32" s="748"/>
      <c r="AI32" s="748"/>
      <c r="AJ32" s="749"/>
      <c r="AK32" s="816">
        <v>61</v>
      </c>
      <c r="AL32" s="817"/>
      <c r="AM32" s="817"/>
      <c r="AN32" s="817"/>
      <c r="AO32" s="817"/>
      <c r="AP32" s="817">
        <v>2053</v>
      </c>
      <c r="AQ32" s="817"/>
      <c r="AR32" s="817"/>
      <c r="AS32" s="817"/>
      <c r="AT32" s="817"/>
      <c r="AU32" s="817">
        <v>1406</v>
      </c>
      <c r="AV32" s="817"/>
      <c r="AW32" s="817"/>
      <c r="AX32" s="817"/>
      <c r="AY32" s="817"/>
      <c r="AZ32" s="818" t="s">
        <v>545</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403</v>
      </c>
      <c r="AG63" s="828"/>
      <c r="AH63" s="828"/>
      <c r="AI63" s="828"/>
      <c r="AJ63" s="829"/>
      <c r="AK63" s="830"/>
      <c r="AL63" s="825"/>
      <c r="AM63" s="825"/>
      <c r="AN63" s="825"/>
      <c r="AO63" s="825"/>
      <c r="AP63" s="828">
        <v>3435</v>
      </c>
      <c r="AQ63" s="828"/>
      <c r="AR63" s="828"/>
      <c r="AS63" s="828"/>
      <c r="AT63" s="828"/>
      <c r="AU63" s="828">
        <v>1439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5663</v>
      </c>
      <c r="R68" s="852"/>
      <c r="S68" s="852"/>
      <c r="T68" s="852"/>
      <c r="U68" s="852"/>
      <c r="V68" s="852">
        <v>5721</v>
      </c>
      <c r="W68" s="852"/>
      <c r="X68" s="852"/>
      <c r="Y68" s="852"/>
      <c r="Z68" s="852"/>
      <c r="AA68" s="852">
        <v>-58</v>
      </c>
      <c r="AB68" s="852"/>
      <c r="AC68" s="852"/>
      <c r="AD68" s="852"/>
      <c r="AE68" s="852"/>
      <c r="AF68" s="852">
        <v>0</v>
      </c>
      <c r="AG68" s="852"/>
      <c r="AH68" s="852"/>
      <c r="AI68" s="852"/>
      <c r="AJ68" s="852"/>
      <c r="AK68" s="852">
        <v>0</v>
      </c>
      <c r="AL68" s="852"/>
      <c r="AM68" s="852"/>
      <c r="AN68" s="852"/>
      <c r="AO68" s="852"/>
      <c r="AP68" s="852">
        <v>6469</v>
      </c>
      <c r="AQ68" s="852"/>
      <c r="AR68" s="852"/>
      <c r="AS68" s="852"/>
      <c r="AT68" s="852"/>
      <c r="AU68" s="852">
        <v>690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1739</v>
      </c>
      <c r="R69" s="817"/>
      <c r="S69" s="817"/>
      <c r="T69" s="817"/>
      <c r="U69" s="817"/>
      <c r="V69" s="817">
        <v>1712</v>
      </c>
      <c r="W69" s="817"/>
      <c r="X69" s="817"/>
      <c r="Y69" s="817"/>
      <c r="Z69" s="817"/>
      <c r="AA69" s="817">
        <v>0</v>
      </c>
      <c r="AB69" s="817"/>
      <c r="AC69" s="817"/>
      <c r="AD69" s="817"/>
      <c r="AE69" s="817"/>
      <c r="AF69" s="817">
        <v>0</v>
      </c>
      <c r="AG69" s="817"/>
      <c r="AH69" s="817"/>
      <c r="AI69" s="817"/>
      <c r="AJ69" s="817"/>
      <c r="AK69" s="817">
        <v>0</v>
      </c>
      <c r="AL69" s="817"/>
      <c r="AM69" s="817"/>
      <c r="AN69" s="817"/>
      <c r="AO69" s="817"/>
      <c r="AP69" s="817">
        <v>430</v>
      </c>
      <c r="AQ69" s="817"/>
      <c r="AR69" s="817"/>
      <c r="AS69" s="817"/>
      <c r="AT69" s="817"/>
      <c r="AU69" s="817">
        <v>53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57</v>
      </c>
      <c r="R70" s="817"/>
      <c r="S70" s="817"/>
      <c r="T70" s="817"/>
      <c r="U70" s="817"/>
      <c r="V70" s="817">
        <v>56</v>
      </c>
      <c r="W70" s="817"/>
      <c r="X70" s="817"/>
      <c r="Y70" s="817"/>
      <c r="Z70" s="817"/>
      <c r="AA70" s="817">
        <v>1</v>
      </c>
      <c r="AB70" s="817"/>
      <c r="AC70" s="817"/>
      <c r="AD70" s="817"/>
      <c r="AE70" s="817"/>
      <c r="AF70" s="817">
        <v>1</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336</v>
      </c>
      <c r="R71" s="817"/>
      <c r="S71" s="817"/>
      <c r="T71" s="817"/>
      <c r="U71" s="817"/>
      <c r="V71" s="817">
        <v>334</v>
      </c>
      <c r="W71" s="817"/>
      <c r="X71" s="817"/>
      <c r="Y71" s="817"/>
      <c r="Z71" s="817"/>
      <c r="AA71" s="817">
        <v>2</v>
      </c>
      <c r="AB71" s="817"/>
      <c r="AC71" s="817"/>
      <c r="AD71" s="817"/>
      <c r="AE71" s="817"/>
      <c r="AF71" s="817">
        <v>2</v>
      </c>
      <c r="AG71" s="817"/>
      <c r="AH71" s="817"/>
      <c r="AI71" s="817"/>
      <c r="AJ71" s="817"/>
      <c r="AK71" s="817">
        <v>60</v>
      </c>
      <c r="AL71" s="817"/>
      <c r="AM71" s="817"/>
      <c r="AN71" s="817"/>
      <c r="AO71" s="817"/>
      <c r="AP71" s="817">
        <v>1190</v>
      </c>
      <c r="AQ71" s="817"/>
      <c r="AR71" s="817"/>
      <c r="AS71" s="817"/>
      <c r="AT71" s="817"/>
      <c r="AU71" s="817">
        <v>24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1001</v>
      </c>
      <c r="R72" s="817"/>
      <c r="S72" s="817"/>
      <c r="T72" s="817"/>
      <c r="U72" s="817"/>
      <c r="V72" s="817">
        <v>989</v>
      </c>
      <c r="W72" s="817"/>
      <c r="X72" s="817"/>
      <c r="Y72" s="817"/>
      <c r="Z72" s="817"/>
      <c r="AA72" s="817">
        <v>12</v>
      </c>
      <c r="AB72" s="817"/>
      <c r="AC72" s="817"/>
      <c r="AD72" s="817"/>
      <c r="AE72" s="817"/>
      <c r="AF72" s="817">
        <v>12</v>
      </c>
      <c r="AG72" s="817"/>
      <c r="AH72" s="817"/>
      <c r="AI72" s="817"/>
      <c r="AJ72" s="817"/>
      <c r="AK72" s="817">
        <v>0</v>
      </c>
      <c r="AL72" s="817"/>
      <c r="AM72" s="817"/>
      <c r="AN72" s="817"/>
      <c r="AO72" s="817"/>
      <c r="AP72" s="817">
        <v>511</v>
      </c>
      <c r="AQ72" s="817"/>
      <c r="AR72" s="817"/>
      <c r="AS72" s="817"/>
      <c r="AT72" s="817"/>
      <c r="AU72" s="817">
        <v>61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3620</v>
      </c>
      <c r="R73" s="817"/>
      <c r="S73" s="817"/>
      <c r="T73" s="817"/>
      <c r="U73" s="817"/>
      <c r="V73" s="817">
        <v>3484</v>
      </c>
      <c r="W73" s="817"/>
      <c r="X73" s="817"/>
      <c r="Y73" s="817"/>
      <c r="Z73" s="817"/>
      <c r="AA73" s="817">
        <v>136</v>
      </c>
      <c r="AB73" s="817"/>
      <c r="AC73" s="817"/>
      <c r="AD73" s="817"/>
      <c r="AE73" s="817"/>
      <c r="AF73" s="817">
        <v>7770</v>
      </c>
      <c r="AG73" s="817"/>
      <c r="AH73" s="817"/>
      <c r="AI73" s="817"/>
      <c r="AJ73" s="817"/>
      <c r="AK73" s="817">
        <v>0</v>
      </c>
      <c r="AL73" s="817"/>
      <c r="AM73" s="817"/>
      <c r="AN73" s="817"/>
      <c r="AO73" s="817"/>
      <c r="AP73" s="817">
        <v>1085</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821</v>
      </c>
      <c r="R74" s="817"/>
      <c r="S74" s="817"/>
      <c r="T74" s="817"/>
      <c r="U74" s="817"/>
      <c r="V74" s="817">
        <v>781</v>
      </c>
      <c r="W74" s="817"/>
      <c r="X74" s="817"/>
      <c r="Y74" s="817"/>
      <c r="Z74" s="817"/>
      <c r="AA74" s="817">
        <v>40</v>
      </c>
      <c r="AB74" s="817"/>
      <c r="AC74" s="817"/>
      <c r="AD74" s="817"/>
      <c r="AE74" s="817"/>
      <c r="AF74" s="817">
        <v>40</v>
      </c>
      <c r="AG74" s="817"/>
      <c r="AH74" s="817"/>
      <c r="AI74" s="817"/>
      <c r="AJ74" s="817"/>
      <c r="AK74" s="817">
        <v>1</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240924</v>
      </c>
      <c r="R75" s="866"/>
      <c r="S75" s="866"/>
      <c r="T75" s="866"/>
      <c r="U75" s="816"/>
      <c r="V75" s="867">
        <v>229430</v>
      </c>
      <c r="W75" s="866"/>
      <c r="X75" s="866"/>
      <c r="Y75" s="866"/>
      <c r="Z75" s="816"/>
      <c r="AA75" s="867">
        <v>11494</v>
      </c>
      <c r="AB75" s="866"/>
      <c r="AC75" s="866"/>
      <c r="AD75" s="866"/>
      <c r="AE75" s="816"/>
      <c r="AF75" s="867">
        <v>11494</v>
      </c>
      <c r="AG75" s="866"/>
      <c r="AH75" s="866"/>
      <c r="AI75" s="866"/>
      <c r="AJ75" s="816"/>
      <c r="AK75" s="867">
        <v>2244</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11109</v>
      </c>
      <c r="R76" s="866"/>
      <c r="S76" s="866"/>
      <c r="T76" s="866"/>
      <c r="U76" s="816"/>
      <c r="V76" s="867">
        <v>10768</v>
      </c>
      <c r="W76" s="866"/>
      <c r="X76" s="866"/>
      <c r="Y76" s="866"/>
      <c r="Z76" s="816"/>
      <c r="AA76" s="867">
        <v>341</v>
      </c>
      <c r="AB76" s="866"/>
      <c r="AC76" s="866"/>
      <c r="AD76" s="866"/>
      <c r="AE76" s="816"/>
      <c r="AF76" s="867">
        <v>0</v>
      </c>
      <c r="AG76" s="866"/>
      <c r="AH76" s="866"/>
      <c r="AI76" s="866"/>
      <c r="AJ76" s="816"/>
      <c r="AK76" s="867">
        <v>2209</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5">
        <v>1420</v>
      </c>
      <c r="R77" s="866"/>
      <c r="S77" s="866"/>
      <c r="T77" s="866"/>
      <c r="U77" s="816"/>
      <c r="V77" s="867">
        <v>1419</v>
      </c>
      <c r="W77" s="866"/>
      <c r="X77" s="866"/>
      <c r="Y77" s="866"/>
      <c r="Z77" s="816"/>
      <c r="AA77" s="867">
        <v>1</v>
      </c>
      <c r="AB77" s="866"/>
      <c r="AC77" s="866"/>
      <c r="AD77" s="866"/>
      <c r="AE77" s="816"/>
      <c r="AF77" s="867">
        <v>0</v>
      </c>
      <c r="AG77" s="866"/>
      <c r="AH77" s="866"/>
      <c r="AI77" s="866"/>
      <c r="AJ77" s="816"/>
      <c r="AK77" s="867">
        <v>0</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2</v>
      </c>
      <c r="R78" s="817"/>
      <c r="S78" s="817"/>
      <c r="T78" s="817"/>
      <c r="U78" s="817"/>
      <c r="V78" s="817">
        <v>0</v>
      </c>
      <c r="W78" s="817"/>
      <c r="X78" s="817"/>
      <c r="Y78" s="817"/>
      <c r="Z78" s="817"/>
      <c r="AA78" s="817">
        <v>2</v>
      </c>
      <c r="AB78" s="817"/>
      <c r="AC78" s="817"/>
      <c r="AD78" s="817"/>
      <c r="AE78" s="817"/>
      <c r="AF78" s="817">
        <v>0</v>
      </c>
      <c r="AG78" s="817"/>
      <c r="AH78" s="817"/>
      <c r="AI78" s="817"/>
      <c r="AJ78" s="817"/>
      <c r="AK78" s="817">
        <v>0</v>
      </c>
      <c r="AL78" s="817"/>
      <c r="AM78" s="817"/>
      <c r="AN78" s="817"/>
      <c r="AO78" s="817"/>
      <c r="AP78" s="817">
        <v>0</v>
      </c>
      <c r="AQ78" s="817"/>
      <c r="AR78" s="817"/>
      <c r="AS78" s="817"/>
      <c r="AT78" s="817"/>
      <c r="AU78" s="817">
        <v>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540</v>
      </c>
      <c r="C79" s="860"/>
      <c r="D79" s="860"/>
      <c r="E79" s="860"/>
      <c r="F79" s="860"/>
      <c r="G79" s="860"/>
      <c r="H79" s="860"/>
      <c r="I79" s="860"/>
      <c r="J79" s="860"/>
      <c r="K79" s="860"/>
      <c r="L79" s="860"/>
      <c r="M79" s="860"/>
      <c r="N79" s="860"/>
      <c r="O79" s="860"/>
      <c r="P79" s="861"/>
      <c r="Q79" s="862">
        <v>39</v>
      </c>
      <c r="R79" s="817"/>
      <c r="S79" s="817"/>
      <c r="T79" s="817"/>
      <c r="U79" s="817"/>
      <c r="V79" s="817">
        <v>38</v>
      </c>
      <c r="W79" s="817"/>
      <c r="X79" s="817"/>
      <c r="Y79" s="817"/>
      <c r="Z79" s="817"/>
      <c r="AA79" s="817">
        <v>1</v>
      </c>
      <c r="AB79" s="817"/>
      <c r="AC79" s="817"/>
      <c r="AD79" s="817"/>
      <c r="AE79" s="817"/>
      <c r="AF79" s="817">
        <v>0</v>
      </c>
      <c r="AG79" s="817"/>
      <c r="AH79" s="817"/>
      <c r="AI79" s="817"/>
      <c r="AJ79" s="817"/>
      <c r="AK79" s="817">
        <v>0</v>
      </c>
      <c r="AL79" s="817"/>
      <c r="AM79" s="817"/>
      <c r="AN79" s="817"/>
      <c r="AO79" s="817"/>
      <c r="AP79" s="817">
        <v>0</v>
      </c>
      <c r="AQ79" s="817"/>
      <c r="AR79" s="817"/>
      <c r="AS79" s="817"/>
      <c r="AT79" s="817"/>
      <c r="AU79" s="817">
        <v>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541</v>
      </c>
      <c r="C80" s="860"/>
      <c r="D80" s="860"/>
      <c r="E80" s="860"/>
      <c r="F80" s="860"/>
      <c r="G80" s="860"/>
      <c r="H80" s="860"/>
      <c r="I80" s="860"/>
      <c r="J80" s="860"/>
      <c r="K80" s="860"/>
      <c r="L80" s="860"/>
      <c r="M80" s="860"/>
      <c r="N80" s="860"/>
      <c r="O80" s="860"/>
      <c r="P80" s="861"/>
      <c r="Q80" s="862">
        <v>13</v>
      </c>
      <c r="R80" s="817"/>
      <c r="S80" s="817"/>
      <c r="T80" s="817"/>
      <c r="U80" s="817"/>
      <c r="V80" s="817">
        <v>12</v>
      </c>
      <c r="W80" s="817"/>
      <c r="X80" s="817"/>
      <c r="Y80" s="817"/>
      <c r="Z80" s="817"/>
      <c r="AA80" s="817">
        <v>1</v>
      </c>
      <c r="AB80" s="817"/>
      <c r="AC80" s="817"/>
      <c r="AD80" s="817"/>
      <c r="AE80" s="817"/>
      <c r="AF80" s="817">
        <v>0</v>
      </c>
      <c r="AG80" s="817"/>
      <c r="AH80" s="817"/>
      <c r="AI80" s="817"/>
      <c r="AJ80" s="817"/>
      <c r="AK80" s="817">
        <v>0</v>
      </c>
      <c r="AL80" s="817"/>
      <c r="AM80" s="817"/>
      <c r="AN80" s="817"/>
      <c r="AO80" s="817"/>
      <c r="AP80" s="817">
        <v>0</v>
      </c>
      <c r="AQ80" s="817"/>
      <c r="AR80" s="817"/>
      <c r="AS80" s="817"/>
      <c r="AT80" s="817"/>
      <c r="AU80" s="817">
        <v>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19319</v>
      </c>
      <c r="AG88" s="828"/>
      <c r="AH88" s="828"/>
      <c r="AI88" s="828"/>
      <c r="AJ88" s="828"/>
      <c r="AK88" s="825"/>
      <c r="AL88" s="825"/>
      <c r="AM88" s="825"/>
      <c r="AN88" s="825"/>
      <c r="AO88" s="825"/>
      <c r="AP88" s="828">
        <v>9685</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440854</v>
      </c>
      <c r="AB110" s="888"/>
      <c r="AC110" s="888"/>
      <c r="AD110" s="888"/>
      <c r="AE110" s="889"/>
      <c r="AF110" s="890">
        <v>447968</v>
      </c>
      <c r="AG110" s="888"/>
      <c r="AH110" s="888"/>
      <c r="AI110" s="888"/>
      <c r="AJ110" s="889"/>
      <c r="AK110" s="890">
        <v>449796</v>
      </c>
      <c r="AL110" s="888"/>
      <c r="AM110" s="888"/>
      <c r="AN110" s="888"/>
      <c r="AO110" s="889"/>
      <c r="AP110" s="891">
        <v>14.7</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4515591</v>
      </c>
      <c r="BR110" s="925"/>
      <c r="BS110" s="925"/>
      <c r="BT110" s="925"/>
      <c r="BU110" s="925"/>
      <c r="BV110" s="925">
        <v>4433837</v>
      </c>
      <c r="BW110" s="925"/>
      <c r="BX110" s="925"/>
      <c r="BY110" s="925"/>
      <c r="BZ110" s="925"/>
      <c r="CA110" s="925">
        <v>4333906</v>
      </c>
      <c r="CB110" s="925"/>
      <c r="CC110" s="925"/>
      <c r="CD110" s="925"/>
      <c r="CE110" s="925"/>
      <c r="CF110" s="939">
        <v>141.30000000000001</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466752</v>
      </c>
      <c r="BR111" s="918"/>
      <c r="BS111" s="918"/>
      <c r="BT111" s="918"/>
      <c r="BU111" s="918"/>
      <c r="BV111" s="918">
        <v>432124</v>
      </c>
      <c r="BW111" s="918"/>
      <c r="BX111" s="918"/>
      <c r="BY111" s="918"/>
      <c r="BZ111" s="918"/>
      <c r="CA111" s="918">
        <v>369526</v>
      </c>
      <c r="CB111" s="918"/>
      <c r="CC111" s="918"/>
      <c r="CD111" s="918"/>
      <c r="CE111" s="918"/>
      <c r="CF111" s="912">
        <v>12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2062912</v>
      </c>
      <c r="BR112" s="918"/>
      <c r="BS112" s="918"/>
      <c r="BT112" s="918"/>
      <c r="BU112" s="918"/>
      <c r="BV112" s="918">
        <v>1727748</v>
      </c>
      <c r="BW112" s="918"/>
      <c r="BX112" s="918"/>
      <c r="BY112" s="918"/>
      <c r="BZ112" s="918"/>
      <c r="CA112" s="918">
        <v>1439246</v>
      </c>
      <c r="CB112" s="918"/>
      <c r="CC112" s="918"/>
      <c r="CD112" s="918"/>
      <c r="CE112" s="918"/>
      <c r="CF112" s="912">
        <v>46.9</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130144</v>
      </c>
      <c r="AB113" s="932"/>
      <c r="AC113" s="932"/>
      <c r="AD113" s="932"/>
      <c r="AE113" s="933"/>
      <c r="AF113" s="934">
        <v>93508</v>
      </c>
      <c r="AG113" s="932"/>
      <c r="AH113" s="932"/>
      <c r="AI113" s="932"/>
      <c r="AJ113" s="933"/>
      <c r="AK113" s="934">
        <v>131963</v>
      </c>
      <c r="AL113" s="932"/>
      <c r="AM113" s="932"/>
      <c r="AN113" s="932"/>
      <c r="AO113" s="933"/>
      <c r="AP113" s="935">
        <v>4.3</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1005862</v>
      </c>
      <c r="BR113" s="918"/>
      <c r="BS113" s="918"/>
      <c r="BT113" s="918"/>
      <c r="BU113" s="918"/>
      <c r="BV113" s="918">
        <v>960878</v>
      </c>
      <c r="BW113" s="918"/>
      <c r="BX113" s="918"/>
      <c r="BY113" s="918"/>
      <c r="BZ113" s="918"/>
      <c r="CA113" s="918">
        <v>828926</v>
      </c>
      <c r="CB113" s="918"/>
      <c r="CC113" s="918"/>
      <c r="CD113" s="918"/>
      <c r="CE113" s="918"/>
      <c r="CF113" s="912">
        <v>27</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59688</v>
      </c>
      <c r="AB114" s="957"/>
      <c r="AC114" s="957"/>
      <c r="AD114" s="957"/>
      <c r="AE114" s="958"/>
      <c r="AF114" s="959">
        <v>54500</v>
      </c>
      <c r="AG114" s="957"/>
      <c r="AH114" s="957"/>
      <c r="AI114" s="957"/>
      <c r="AJ114" s="958"/>
      <c r="AK114" s="959">
        <v>50889</v>
      </c>
      <c r="AL114" s="957"/>
      <c r="AM114" s="957"/>
      <c r="AN114" s="957"/>
      <c r="AO114" s="958"/>
      <c r="AP114" s="960">
        <v>1.7</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1053269</v>
      </c>
      <c r="BR114" s="918"/>
      <c r="BS114" s="918"/>
      <c r="BT114" s="918"/>
      <c r="BU114" s="918"/>
      <c r="BV114" s="918">
        <v>995567</v>
      </c>
      <c r="BW114" s="918"/>
      <c r="BX114" s="918"/>
      <c r="BY114" s="918"/>
      <c r="BZ114" s="918"/>
      <c r="CA114" s="918">
        <v>981158</v>
      </c>
      <c r="CB114" s="918"/>
      <c r="CC114" s="918"/>
      <c r="CD114" s="918"/>
      <c r="CE114" s="918"/>
      <c r="CF114" s="912">
        <v>32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144741</v>
      </c>
      <c r="AB115" s="932"/>
      <c r="AC115" s="932"/>
      <c r="AD115" s="932"/>
      <c r="AE115" s="933"/>
      <c r="AF115" s="934">
        <v>45334</v>
      </c>
      <c r="AG115" s="932"/>
      <c r="AH115" s="932"/>
      <c r="AI115" s="932"/>
      <c r="AJ115" s="933"/>
      <c r="AK115" s="934">
        <v>43206</v>
      </c>
      <c r="AL115" s="932"/>
      <c r="AM115" s="932"/>
      <c r="AN115" s="932"/>
      <c r="AO115" s="933"/>
      <c r="AP115" s="935">
        <v>1.4</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24433</v>
      </c>
      <c r="DH115" s="957"/>
      <c r="DI115" s="957"/>
      <c r="DJ115" s="957"/>
      <c r="DK115" s="958"/>
      <c r="DL115" s="959">
        <v>26942</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32282</v>
      </c>
      <c r="DH116" s="957"/>
      <c r="DI116" s="957"/>
      <c r="DJ116" s="957"/>
      <c r="DK116" s="958"/>
      <c r="DL116" s="959">
        <v>24488</v>
      </c>
      <c r="DM116" s="957"/>
      <c r="DN116" s="957"/>
      <c r="DO116" s="957"/>
      <c r="DP116" s="958"/>
      <c r="DQ116" s="959">
        <v>16693</v>
      </c>
      <c r="DR116" s="957"/>
      <c r="DS116" s="957"/>
      <c r="DT116" s="957"/>
      <c r="DU116" s="958"/>
      <c r="DV116" s="960">
        <v>0.5</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775427</v>
      </c>
      <c r="AB117" s="964"/>
      <c r="AC117" s="964"/>
      <c r="AD117" s="964"/>
      <c r="AE117" s="965"/>
      <c r="AF117" s="963">
        <v>641310</v>
      </c>
      <c r="AG117" s="964"/>
      <c r="AH117" s="964"/>
      <c r="AI117" s="964"/>
      <c r="AJ117" s="965"/>
      <c r="AK117" s="963">
        <v>675854</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408556</v>
      </c>
      <c r="DH117" s="957"/>
      <c r="DI117" s="957"/>
      <c r="DJ117" s="957"/>
      <c r="DK117" s="958"/>
      <c r="DL117" s="959">
        <v>380694</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9104386</v>
      </c>
      <c r="BR118" s="984"/>
      <c r="BS118" s="984"/>
      <c r="BT118" s="984"/>
      <c r="BU118" s="984"/>
      <c r="BV118" s="984">
        <v>8550154</v>
      </c>
      <c r="BW118" s="984"/>
      <c r="BX118" s="984"/>
      <c r="BY118" s="984"/>
      <c r="BZ118" s="984"/>
      <c r="CA118" s="984">
        <v>7952762</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v>352833</v>
      </c>
      <c r="DR118" s="957"/>
      <c r="DS118" s="957"/>
      <c r="DT118" s="957"/>
      <c r="DU118" s="958"/>
      <c r="DV118" s="960">
        <v>11.5</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2539045</v>
      </c>
      <c r="BR119" s="925"/>
      <c r="BS119" s="925"/>
      <c r="BT119" s="925"/>
      <c r="BU119" s="925"/>
      <c r="BV119" s="925">
        <v>2853091</v>
      </c>
      <c r="BW119" s="925"/>
      <c r="BX119" s="925"/>
      <c r="BY119" s="925"/>
      <c r="BZ119" s="925"/>
      <c r="CA119" s="925">
        <v>2903229</v>
      </c>
      <c r="CB119" s="925"/>
      <c r="CC119" s="925"/>
      <c r="CD119" s="925"/>
      <c r="CE119" s="925"/>
      <c r="CF119" s="939">
        <v>94.7</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1481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149497</v>
      </c>
      <c r="BR120" s="918"/>
      <c r="BS120" s="918"/>
      <c r="BT120" s="918"/>
      <c r="BU120" s="918"/>
      <c r="BV120" s="918">
        <v>130152</v>
      </c>
      <c r="BW120" s="918"/>
      <c r="BX120" s="918"/>
      <c r="BY120" s="918"/>
      <c r="BZ120" s="918"/>
      <c r="CA120" s="918">
        <v>116104</v>
      </c>
      <c r="CB120" s="918"/>
      <c r="CC120" s="918"/>
      <c r="CD120" s="918"/>
      <c r="CE120" s="918"/>
      <c r="CF120" s="912">
        <v>3.8</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2014296</v>
      </c>
      <c r="DH120" s="925"/>
      <c r="DI120" s="925"/>
      <c r="DJ120" s="925"/>
      <c r="DK120" s="925"/>
      <c r="DL120" s="925">
        <v>1689621</v>
      </c>
      <c r="DM120" s="925"/>
      <c r="DN120" s="925"/>
      <c r="DO120" s="925"/>
      <c r="DP120" s="925"/>
      <c r="DQ120" s="925">
        <v>1406085</v>
      </c>
      <c r="DR120" s="925"/>
      <c r="DS120" s="925"/>
      <c r="DT120" s="925"/>
      <c r="DU120" s="925"/>
      <c r="DV120" s="926">
        <v>45.8</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4261427</v>
      </c>
      <c r="BR121" s="984"/>
      <c r="BS121" s="984"/>
      <c r="BT121" s="984"/>
      <c r="BU121" s="984"/>
      <c r="BV121" s="984">
        <v>4304904</v>
      </c>
      <c r="BW121" s="984"/>
      <c r="BX121" s="984"/>
      <c r="BY121" s="984"/>
      <c r="BZ121" s="984"/>
      <c r="CA121" s="984">
        <v>4337098</v>
      </c>
      <c r="CB121" s="984"/>
      <c r="CC121" s="984"/>
      <c r="CD121" s="984"/>
      <c r="CE121" s="984"/>
      <c r="CF121" s="1022">
        <v>141.4</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48616</v>
      </c>
      <c r="DH121" s="918"/>
      <c r="DI121" s="918"/>
      <c r="DJ121" s="918"/>
      <c r="DK121" s="918"/>
      <c r="DL121" s="918">
        <v>38127</v>
      </c>
      <c r="DM121" s="918"/>
      <c r="DN121" s="918"/>
      <c r="DO121" s="918"/>
      <c r="DP121" s="918"/>
      <c r="DQ121" s="918">
        <v>33161</v>
      </c>
      <c r="DR121" s="918"/>
      <c r="DS121" s="918"/>
      <c r="DT121" s="918"/>
      <c r="DU121" s="918"/>
      <c r="DV121" s="919">
        <v>1.1000000000000001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6949969</v>
      </c>
      <c r="BR122" s="1033"/>
      <c r="BS122" s="1033"/>
      <c r="BT122" s="1033"/>
      <c r="BU122" s="1033"/>
      <c r="BV122" s="1033">
        <v>7288147</v>
      </c>
      <c r="BW122" s="1033"/>
      <c r="BX122" s="1033"/>
      <c r="BY122" s="1033"/>
      <c r="BZ122" s="1033"/>
      <c r="CA122" s="1033">
        <v>7356431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9863</v>
      </c>
      <c r="AB123" s="957"/>
      <c r="AC123" s="957"/>
      <c r="AD123" s="957"/>
      <c r="AE123" s="958"/>
      <c r="AF123" s="959">
        <v>8717</v>
      </c>
      <c r="AG123" s="957"/>
      <c r="AH123" s="957"/>
      <c r="AI123" s="957"/>
      <c r="AJ123" s="958"/>
      <c r="AK123" s="959">
        <v>8571</v>
      </c>
      <c r="AL123" s="957"/>
      <c r="AM123" s="957"/>
      <c r="AN123" s="957"/>
      <c r="AO123" s="958"/>
      <c r="AP123" s="960">
        <v>0.3</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68.599999999999994</v>
      </c>
      <c r="BR123" s="1025"/>
      <c r="BS123" s="1025"/>
      <c r="BT123" s="1025"/>
      <c r="BU123" s="1025"/>
      <c r="BV123" s="1025">
        <v>41.3</v>
      </c>
      <c r="BW123" s="1025"/>
      <c r="BX123" s="1025"/>
      <c r="BY123" s="1025"/>
      <c r="BZ123" s="1025"/>
      <c r="CA123" s="1025">
        <v>19.399999999999999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v>36762</v>
      </c>
      <c r="AB125" s="957"/>
      <c r="AC125" s="957"/>
      <c r="AD125" s="957"/>
      <c r="AE125" s="958"/>
      <c r="AF125" s="959">
        <v>35021</v>
      </c>
      <c r="AG125" s="957"/>
      <c r="AH125" s="957"/>
      <c r="AI125" s="957"/>
      <c r="AJ125" s="958"/>
      <c r="AK125" s="959">
        <v>34532</v>
      </c>
      <c r="AL125" s="957"/>
      <c r="AM125" s="957"/>
      <c r="AN125" s="957"/>
      <c r="AO125" s="958"/>
      <c r="AP125" s="960">
        <v>1.1000000000000001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98077</v>
      </c>
      <c r="AB126" s="957"/>
      <c r="AC126" s="957"/>
      <c r="AD126" s="957"/>
      <c r="AE126" s="958"/>
      <c r="AF126" s="959">
        <v>1482</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39</v>
      </c>
      <c r="AB127" s="957"/>
      <c r="AC127" s="957"/>
      <c r="AD127" s="957"/>
      <c r="AE127" s="958"/>
      <c r="AF127" s="959">
        <v>114</v>
      </c>
      <c r="AG127" s="957"/>
      <c r="AH127" s="957"/>
      <c r="AI127" s="957"/>
      <c r="AJ127" s="958"/>
      <c r="AK127" s="959">
        <v>103</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25875</v>
      </c>
      <c r="AB128" s="1088"/>
      <c r="AC128" s="1088"/>
      <c r="AD128" s="1088"/>
      <c r="AE128" s="1089"/>
      <c r="AF128" s="1090">
        <v>16000</v>
      </c>
      <c r="AG128" s="1088"/>
      <c r="AH128" s="1088"/>
      <c r="AI128" s="1088"/>
      <c r="AJ128" s="1089"/>
      <c r="AK128" s="1090">
        <v>16000</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3434198</v>
      </c>
      <c r="AB129" s="957"/>
      <c r="AC129" s="957"/>
      <c r="AD129" s="957"/>
      <c r="AE129" s="958"/>
      <c r="AF129" s="959">
        <v>3364721</v>
      </c>
      <c r="AG129" s="957"/>
      <c r="AH129" s="957"/>
      <c r="AI129" s="957"/>
      <c r="AJ129" s="958"/>
      <c r="AK129" s="959">
        <v>3392637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298034</v>
      </c>
      <c r="AB130" s="957"/>
      <c r="AC130" s="957"/>
      <c r="AD130" s="957"/>
      <c r="AE130" s="958"/>
      <c r="AF130" s="959">
        <v>311492</v>
      </c>
      <c r="AG130" s="957"/>
      <c r="AH130" s="957"/>
      <c r="AI130" s="957"/>
      <c r="AJ130" s="958"/>
      <c r="AK130" s="959">
        <v>325887</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19.399999999999999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3136164</v>
      </c>
      <c r="AB131" s="996"/>
      <c r="AC131" s="996"/>
      <c r="AD131" s="996"/>
      <c r="AE131" s="997"/>
      <c r="AF131" s="998">
        <v>3053229</v>
      </c>
      <c r="AG131" s="996"/>
      <c r="AH131" s="996"/>
      <c r="AI131" s="996"/>
      <c r="AJ131" s="997"/>
      <c r="AK131" s="998">
        <v>3066750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14.397142499999999</v>
      </c>
      <c r="AB132" s="1102"/>
      <c r="AC132" s="1102"/>
      <c r="AD132" s="1102"/>
      <c r="AE132" s="1103"/>
      <c r="AF132" s="1104">
        <v>10.278233309999999</v>
      </c>
      <c r="AG132" s="1102"/>
      <c r="AH132" s="1102"/>
      <c r="AI132" s="1102"/>
      <c r="AJ132" s="1103"/>
      <c r="AK132" s="1104">
        <v>10.88993234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13.7</v>
      </c>
      <c r="AB133" s="1109"/>
      <c r="AC133" s="1109"/>
      <c r="AD133" s="1109"/>
      <c r="AE133" s="1110"/>
      <c r="AF133" s="1108">
        <v>11.9</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G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1034186</v>
      </c>
      <c r="L9" s="264">
        <v>82399</v>
      </c>
      <c r="M9" s="265">
        <v>80329</v>
      </c>
      <c r="N9" s="266">
        <v>2.6</v>
      </c>
    </row>
    <row r="10" spans="1:16">
      <c r="A10" s="248"/>
      <c r="B10" s="244"/>
      <c r="C10" s="244"/>
      <c r="D10" s="244"/>
      <c r="E10" s="244"/>
      <c r="F10" s="244"/>
      <c r="G10" s="1117" t="s">
        <v>470</v>
      </c>
      <c r="H10" s="1118"/>
      <c r="I10" s="1118"/>
      <c r="J10" s="1119"/>
      <c r="K10" s="267">
        <v>124242</v>
      </c>
      <c r="L10" s="268">
        <v>9899</v>
      </c>
      <c r="M10" s="269">
        <v>8609</v>
      </c>
      <c r="N10" s="270">
        <v>15</v>
      </c>
    </row>
    <row r="11" spans="1:16" ht="13.5" customHeight="1">
      <c r="A11" s="248"/>
      <c r="B11" s="244"/>
      <c r="C11" s="244"/>
      <c r="D11" s="244"/>
      <c r="E11" s="244"/>
      <c r="F11" s="244"/>
      <c r="G11" s="1117" t="s">
        <v>471</v>
      </c>
      <c r="H11" s="1118"/>
      <c r="I11" s="1118"/>
      <c r="J11" s="1119"/>
      <c r="K11" s="267">
        <v>157240</v>
      </c>
      <c r="L11" s="268">
        <v>12528</v>
      </c>
      <c r="M11" s="269">
        <v>13591</v>
      </c>
      <c r="N11" s="270">
        <v>-7.8</v>
      </c>
    </row>
    <row r="12" spans="1:16" ht="13.5" customHeight="1">
      <c r="A12" s="248"/>
      <c r="B12" s="244"/>
      <c r="C12" s="244"/>
      <c r="D12" s="244"/>
      <c r="E12" s="244"/>
      <c r="F12" s="244"/>
      <c r="G12" s="1117" t="s">
        <v>472</v>
      </c>
      <c r="H12" s="1118"/>
      <c r="I12" s="1118"/>
      <c r="J12" s="1119"/>
      <c r="K12" s="267" t="s">
        <v>473</v>
      </c>
      <c r="L12" s="268" t="s">
        <v>473</v>
      </c>
      <c r="M12" s="269">
        <v>743</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52485</v>
      </c>
      <c r="L14" s="268">
        <v>4182</v>
      </c>
      <c r="M14" s="269">
        <v>5092</v>
      </c>
      <c r="N14" s="270">
        <v>-17.899999999999999</v>
      </c>
    </row>
    <row r="15" spans="1:16" ht="13.5" customHeight="1">
      <c r="A15" s="248"/>
      <c r="B15" s="244"/>
      <c r="C15" s="244"/>
      <c r="D15" s="244"/>
      <c r="E15" s="244"/>
      <c r="F15" s="244"/>
      <c r="G15" s="1117" t="s">
        <v>476</v>
      </c>
      <c r="H15" s="1118"/>
      <c r="I15" s="1118"/>
      <c r="J15" s="1119"/>
      <c r="K15" s="267">
        <v>68341</v>
      </c>
      <c r="L15" s="268">
        <v>5445</v>
      </c>
      <c r="M15" s="269">
        <v>1814</v>
      </c>
      <c r="N15" s="270">
        <v>200.2</v>
      </c>
    </row>
    <row r="16" spans="1:16">
      <c r="A16" s="248"/>
      <c r="B16" s="244"/>
      <c r="C16" s="244"/>
      <c r="D16" s="244"/>
      <c r="E16" s="244"/>
      <c r="F16" s="244"/>
      <c r="G16" s="1120" t="s">
        <v>477</v>
      </c>
      <c r="H16" s="1121"/>
      <c r="I16" s="1121"/>
      <c r="J16" s="1122"/>
      <c r="K16" s="268">
        <v>-110976</v>
      </c>
      <c r="L16" s="268">
        <v>-8842</v>
      </c>
      <c r="M16" s="269">
        <v>-8452</v>
      </c>
      <c r="N16" s="270">
        <v>4.5999999999999996</v>
      </c>
    </row>
    <row r="17" spans="1:16">
      <c r="A17" s="248"/>
      <c r="B17" s="244"/>
      <c r="C17" s="244"/>
      <c r="D17" s="244"/>
      <c r="E17" s="244"/>
      <c r="F17" s="244"/>
      <c r="G17" s="1120" t="s">
        <v>169</v>
      </c>
      <c r="H17" s="1121"/>
      <c r="I17" s="1121"/>
      <c r="J17" s="1122"/>
      <c r="K17" s="268">
        <v>1325518</v>
      </c>
      <c r="L17" s="268">
        <v>105611</v>
      </c>
      <c r="M17" s="269">
        <v>101726</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8.92</v>
      </c>
      <c r="L21" s="281">
        <v>9.5500000000000007</v>
      </c>
      <c r="M21" s="282">
        <v>-0.63</v>
      </c>
      <c r="N21" s="249"/>
      <c r="O21" s="283"/>
      <c r="P21" s="279"/>
    </row>
    <row r="22" spans="1:16" s="284" customFormat="1">
      <c r="A22" s="279"/>
      <c r="B22" s="249"/>
      <c r="C22" s="249"/>
      <c r="D22" s="249"/>
      <c r="E22" s="249"/>
      <c r="F22" s="249"/>
      <c r="G22" s="1112" t="s">
        <v>483</v>
      </c>
      <c r="H22" s="1113"/>
      <c r="I22" s="1113"/>
      <c r="J22" s="1114"/>
      <c r="K22" s="285">
        <v>101.4</v>
      </c>
      <c r="L22" s="286">
        <v>96</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449796</v>
      </c>
      <c r="L32" s="294">
        <v>35837</v>
      </c>
      <c r="M32" s="295">
        <v>44248</v>
      </c>
      <c r="N32" s="296">
        <v>-19</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131963</v>
      </c>
      <c r="L35" s="294">
        <v>10514</v>
      </c>
      <c r="M35" s="295">
        <v>15882</v>
      </c>
      <c r="N35" s="296">
        <v>-33.799999999999997</v>
      </c>
    </row>
    <row r="36" spans="1:16" ht="27" customHeight="1">
      <c r="A36" s="248"/>
      <c r="B36" s="244"/>
      <c r="C36" s="244"/>
      <c r="D36" s="244"/>
      <c r="E36" s="244"/>
      <c r="F36" s="244"/>
      <c r="G36" s="1128" t="s">
        <v>491</v>
      </c>
      <c r="H36" s="1129"/>
      <c r="I36" s="1129"/>
      <c r="J36" s="1130"/>
      <c r="K36" s="294">
        <v>50889</v>
      </c>
      <c r="L36" s="294">
        <v>4055</v>
      </c>
      <c r="M36" s="295">
        <v>6478</v>
      </c>
      <c r="N36" s="296">
        <v>-37.4</v>
      </c>
    </row>
    <row r="37" spans="1:16" ht="13.5" customHeight="1">
      <c r="A37" s="248"/>
      <c r="B37" s="244"/>
      <c r="C37" s="244"/>
      <c r="D37" s="244"/>
      <c r="E37" s="244"/>
      <c r="F37" s="244"/>
      <c r="G37" s="1128" t="s">
        <v>492</v>
      </c>
      <c r="H37" s="1129"/>
      <c r="I37" s="1129"/>
      <c r="J37" s="1130"/>
      <c r="K37" s="294">
        <v>43206</v>
      </c>
      <c r="L37" s="294">
        <v>3442</v>
      </c>
      <c r="M37" s="295">
        <v>2404</v>
      </c>
      <c r="N37" s="296">
        <v>43.2</v>
      </c>
    </row>
    <row r="38" spans="1:16" ht="27" customHeight="1">
      <c r="A38" s="248"/>
      <c r="B38" s="244"/>
      <c r="C38" s="244"/>
      <c r="D38" s="244"/>
      <c r="E38" s="244"/>
      <c r="F38" s="244"/>
      <c r="G38" s="1131" t="s">
        <v>493</v>
      </c>
      <c r="H38" s="1132"/>
      <c r="I38" s="1132"/>
      <c r="J38" s="1133"/>
      <c r="K38" s="297" t="s">
        <v>473</v>
      </c>
      <c r="L38" s="297" t="s">
        <v>473</v>
      </c>
      <c r="M38" s="298">
        <v>1</v>
      </c>
      <c r="N38" s="299" t="s">
        <v>473</v>
      </c>
      <c r="O38" s="293"/>
    </row>
    <row r="39" spans="1:16">
      <c r="A39" s="248"/>
      <c r="B39" s="244"/>
      <c r="C39" s="244"/>
      <c r="D39" s="244"/>
      <c r="E39" s="244"/>
      <c r="F39" s="244"/>
      <c r="G39" s="1131" t="s">
        <v>494</v>
      </c>
      <c r="H39" s="1132"/>
      <c r="I39" s="1132"/>
      <c r="J39" s="1133"/>
      <c r="K39" s="300">
        <v>-16000</v>
      </c>
      <c r="L39" s="300">
        <v>-1275</v>
      </c>
      <c r="M39" s="301">
        <v>-1618</v>
      </c>
      <c r="N39" s="302">
        <v>-21.2</v>
      </c>
      <c r="O39" s="293"/>
    </row>
    <row r="40" spans="1:16" ht="27" customHeight="1">
      <c r="A40" s="248"/>
      <c r="B40" s="244"/>
      <c r="C40" s="244"/>
      <c r="D40" s="244"/>
      <c r="E40" s="244"/>
      <c r="F40" s="244"/>
      <c r="G40" s="1128" t="s">
        <v>495</v>
      </c>
      <c r="H40" s="1129"/>
      <c r="I40" s="1129"/>
      <c r="J40" s="1130"/>
      <c r="K40" s="300">
        <v>-325887</v>
      </c>
      <c r="L40" s="300">
        <v>-25965</v>
      </c>
      <c r="M40" s="301">
        <v>-42527</v>
      </c>
      <c r="N40" s="302">
        <v>-38.9</v>
      </c>
      <c r="O40" s="293"/>
    </row>
    <row r="41" spans="1:16">
      <c r="A41" s="248"/>
      <c r="B41" s="244"/>
      <c r="C41" s="244"/>
      <c r="D41" s="244"/>
      <c r="E41" s="244"/>
      <c r="F41" s="244"/>
      <c r="G41" s="1134" t="s">
        <v>279</v>
      </c>
      <c r="H41" s="1135"/>
      <c r="I41" s="1135"/>
      <c r="J41" s="1136"/>
      <c r="K41" s="294">
        <v>333967</v>
      </c>
      <c r="L41" s="300">
        <v>26609</v>
      </c>
      <c r="M41" s="301">
        <v>24868</v>
      </c>
      <c r="N41" s="302">
        <v>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592231</v>
      </c>
      <c r="J51" s="320">
        <v>44656</v>
      </c>
      <c r="K51" s="321">
        <v>147.9</v>
      </c>
      <c r="L51" s="322">
        <v>86910</v>
      </c>
      <c r="M51" s="323">
        <v>58.5</v>
      </c>
      <c r="N51" s="324">
        <v>89.4</v>
      </c>
    </row>
    <row r="52" spans="1:14">
      <c r="A52" s="248"/>
      <c r="B52" s="244"/>
      <c r="C52" s="244"/>
      <c r="D52" s="244"/>
      <c r="E52" s="244"/>
      <c r="F52" s="244"/>
      <c r="G52" s="325"/>
      <c r="H52" s="326" t="s">
        <v>506</v>
      </c>
      <c r="I52" s="327">
        <v>331155</v>
      </c>
      <c r="J52" s="328">
        <v>24970</v>
      </c>
      <c r="K52" s="329">
        <v>136.30000000000001</v>
      </c>
      <c r="L52" s="330">
        <v>50891</v>
      </c>
      <c r="M52" s="331">
        <v>65.3</v>
      </c>
      <c r="N52" s="332">
        <v>71</v>
      </c>
    </row>
    <row r="53" spans="1:14">
      <c r="A53" s="248"/>
      <c r="B53" s="244"/>
      <c r="C53" s="244"/>
      <c r="D53" s="244"/>
      <c r="E53" s="244"/>
      <c r="F53" s="244"/>
      <c r="G53" s="310" t="s">
        <v>507</v>
      </c>
      <c r="H53" s="311"/>
      <c r="I53" s="319">
        <v>551788</v>
      </c>
      <c r="J53" s="320">
        <v>42173</v>
      </c>
      <c r="K53" s="321">
        <v>-5.6</v>
      </c>
      <c r="L53" s="322">
        <v>95443</v>
      </c>
      <c r="M53" s="323">
        <v>9.8000000000000007</v>
      </c>
      <c r="N53" s="324">
        <v>-15.4</v>
      </c>
    </row>
    <row r="54" spans="1:14">
      <c r="A54" s="248"/>
      <c r="B54" s="244"/>
      <c r="C54" s="244"/>
      <c r="D54" s="244"/>
      <c r="E54" s="244"/>
      <c r="F54" s="244"/>
      <c r="G54" s="325"/>
      <c r="H54" s="326" t="s">
        <v>506</v>
      </c>
      <c r="I54" s="327">
        <v>302165</v>
      </c>
      <c r="J54" s="328">
        <v>23094</v>
      </c>
      <c r="K54" s="329">
        <v>-7.5</v>
      </c>
      <c r="L54" s="330">
        <v>48538</v>
      </c>
      <c r="M54" s="331">
        <v>-4.5999999999999996</v>
      </c>
      <c r="N54" s="332">
        <v>-2.9</v>
      </c>
    </row>
    <row r="55" spans="1:14">
      <c r="A55" s="248"/>
      <c r="B55" s="244"/>
      <c r="C55" s="244"/>
      <c r="D55" s="244"/>
      <c r="E55" s="244"/>
      <c r="F55" s="244"/>
      <c r="G55" s="310" t="s">
        <v>508</v>
      </c>
      <c r="H55" s="311"/>
      <c r="I55" s="319">
        <v>641846</v>
      </c>
      <c r="J55" s="320">
        <v>50125</v>
      </c>
      <c r="K55" s="321">
        <v>18.899999999999999</v>
      </c>
      <c r="L55" s="322">
        <v>72729</v>
      </c>
      <c r="M55" s="323">
        <v>-23.8</v>
      </c>
      <c r="N55" s="324">
        <v>42.7</v>
      </c>
    </row>
    <row r="56" spans="1:14">
      <c r="A56" s="248"/>
      <c r="B56" s="244"/>
      <c r="C56" s="244"/>
      <c r="D56" s="244"/>
      <c r="E56" s="244"/>
      <c r="F56" s="244"/>
      <c r="G56" s="325"/>
      <c r="H56" s="326" t="s">
        <v>506</v>
      </c>
      <c r="I56" s="327">
        <v>284846</v>
      </c>
      <c r="J56" s="328">
        <v>22245</v>
      </c>
      <c r="K56" s="329">
        <v>-3.7</v>
      </c>
      <c r="L56" s="330">
        <v>36291</v>
      </c>
      <c r="M56" s="331">
        <v>-25.2</v>
      </c>
      <c r="N56" s="332">
        <v>21.5</v>
      </c>
    </row>
    <row r="57" spans="1:14">
      <c r="A57" s="248"/>
      <c r="B57" s="244"/>
      <c r="C57" s="244"/>
      <c r="D57" s="244"/>
      <c r="E57" s="244"/>
      <c r="F57" s="244"/>
      <c r="G57" s="310" t="s">
        <v>509</v>
      </c>
      <c r="H57" s="311"/>
      <c r="I57" s="319">
        <v>295228</v>
      </c>
      <c r="J57" s="320">
        <v>23311</v>
      </c>
      <c r="K57" s="321">
        <v>-53.5</v>
      </c>
      <c r="L57" s="322">
        <v>70317</v>
      </c>
      <c r="M57" s="323">
        <v>-3.3</v>
      </c>
      <c r="N57" s="324">
        <v>-50.2</v>
      </c>
    </row>
    <row r="58" spans="1:14">
      <c r="A58" s="248"/>
      <c r="B58" s="244"/>
      <c r="C58" s="244"/>
      <c r="D58" s="244"/>
      <c r="E58" s="244"/>
      <c r="F58" s="244"/>
      <c r="G58" s="325"/>
      <c r="H58" s="326" t="s">
        <v>506</v>
      </c>
      <c r="I58" s="327">
        <v>96657</v>
      </c>
      <c r="J58" s="328">
        <v>7632</v>
      </c>
      <c r="K58" s="329">
        <v>-65.7</v>
      </c>
      <c r="L58" s="330">
        <v>35725</v>
      </c>
      <c r="M58" s="331">
        <v>-1.6</v>
      </c>
      <c r="N58" s="332">
        <v>-64.099999999999994</v>
      </c>
    </row>
    <row r="59" spans="1:14">
      <c r="A59" s="248"/>
      <c r="B59" s="244"/>
      <c r="C59" s="244"/>
      <c r="D59" s="244"/>
      <c r="E59" s="244"/>
      <c r="F59" s="244"/>
      <c r="G59" s="310" t="s">
        <v>510</v>
      </c>
      <c r="H59" s="311"/>
      <c r="I59" s="319">
        <v>1797932</v>
      </c>
      <c r="J59" s="320">
        <v>143250</v>
      </c>
      <c r="K59" s="321">
        <v>514.5</v>
      </c>
      <c r="L59" s="322">
        <v>105751</v>
      </c>
      <c r="M59" s="323">
        <v>50.4</v>
      </c>
      <c r="N59" s="324">
        <v>464.1</v>
      </c>
    </row>
    <row r="60" spans="1:14">
      <c r="A60" s="248"/>
      <c r="B60" s="244"/>
      <c r="C60" s="244"/>
      <c r="D60" s="244"/>
      <c r="E60" s="244"/>
      <c r="F60" s="244"/>
      <c r="G60" s="325"/>
      <c r="H60" s="326" t="s">
        <v>506</v>
      </c>
      <c r="I60" s="333">
        <v>146697</v>
      </c>
      <c r="J60" s="328">
        <v>11688</v>
      </c>
      <c r="K60" s="329">
        <v>53.1</v>
      </c>
      <c r="L60" s="330">
        <v>49969</v>
      </c>
      <c r="M60" s="331">
        <v>39.9</v>
      </c>
      <c r="N60" s="332">
        <v>13.2</v>
      </c>
    </row>
    <row r="61" spans="1:14">
      <c r="A61" s="248"/>
      <c r="B61" s="244"/>
      <c r="C61" s="244"/>
      <c r="D61" s="244"/>
      <c r="E61" s="244"/>
      <c r="F61" s="244"/>
      <c r="G61" s="310" t="s">
        <v>511</v>
      </c>
      <c r="H61" s="334"/>
      <c r="I61" s="335">
        <v>775805</v>
      </c>
      <c r="J61" s="336">
        <v>60703</v>
      </c>
      <c r="K61" s="337">
        <v>124.4</v>
      </c>
      <c r="L61" s="338">
        <v>86230</v>
      </c>
      <c r="M61" s="339">
        <v>18.3</v>
      </c>
      <c r="N61" s="324">
        <v>106.1</v>
      </c>
    </row>
    <row r="62" spans="1:14">
      <c r="A62" s="248"/>
      <c r="B62" s="244"/>
      <c r="C62" s="244"/>
      <c r="D62" s="244"/>
      <c r="E62" s="244"/>
      <c r="F62" s="244"/>
      <c r="G62" s="325"/>
      <c r="H62" s="326" t="s">
        <v>506</v>
      </c>
      <c r="I62" s="327">
        <v>232304</v>
      </c>
      <c r="J62" s="328">
        <v>17926</v>
      </c>
      <c r="K62" s="329">
        <v>22.5</v>
      </c>
      <c r="L62" s="330">
        <v>44283</v>
      </c>
      <c r="M62" s="331">
        <v>14.8</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20.440000000000001</v>
      </c>
      <c r="G47" s="12">
        <v>22.66</v>
      </c>
      <c r="H47" s="12">
        <v>27.28</v>
      </c>
      <c r="I47" s="12">
        <v>30.53</v>
      </c>
      <c r="J47" s="13">
        <v>30.59</v>
      </c>
    </row>
    <row r="48" spans="2:10" ht="57.75" customHeight="1">
      <c r="B48" s="14"/>
      <c r="C48" s="1139" t="s">
        <v>4</v>
      </c>
      <c r="D48" s="1139"/>
      <c r="E48" s="1140"/>
      <c r="F48" s="15">
        <v>8.73</v>
      </c>
      <c r="G48" s="16">
        <v>8.6</v>
      </c>
      <c r="H48" s="16">
        <v>14.57</v>
      </c>
      <c r="I48" s="16">
        <v>10.61</v>
      </c>
      <c r="J48" s="17">
        <v>8.9499999999999993</v>
      </c>
    </row>
    <row r="49" spans="2:10" ht="57.75" customHeight="1" thickBot="1">
      <c r="B49" s="18"/>
      <c r="C49" s="1141" t="s">
        <v>5</v>
      </c>
      <c r="D49" s="1141"/>
      <c r="E49" s="1142"/>
      <c r="F49" s="19">
        <v>0.82</v>
      </c>
      <c r="G49" s="20" t="s">
        <v>518</v>
      </c>
      <c r="H49" s="20">
        <v>5.9</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521</v>
      </c>
      <c r="D34" s="1149"/>
      <c r="E34" s="1150"/>
      <c r="F34" s="32">
        <v>8.73</v>
      </c>
      <c r="G34" s="33">
        <v>8.6</v>
      </c>
      <c r="H34" s="33">
        <v>14.57</v>
      </c>
      <c r="I34" s="33">
        <v>10.61</v>
      </c>
      <c r="J34" s="34">
        <v>8.9499999999999993</v>
      </c>
      <c r="K34" s="22"/>
      <c r="L34" s="22"/>
      <c r="M34" s="22"/>
      <c r="N34" s="22"/>
      <c r="O34" s="22"/>
      <c r="P34" s="22"/>
    </row>
    <row r="35" spans="1:16" ht="39" customHeight="1">
      <c r="A35" s="22"/>
      <c r="B35" s="35"/>
      <c r="C35" s="1143" t="s">
        <v>522</v>
      </c>
      <c r="D35" s="1144"/>
      <c r="E35" s="1145"/>
      <c r="F35" s="36">
        <v>6.13</v>
      </c>
      <c r="G35" s="37">
        <v>6.06</v>
      </c>
      <c r="H35" s="37">
        <v>5.62</v>
      </c>
      <c r="I35" s="37">
        <v>6.36</v>
      </c>
      <c r="J35" s="38">
        <v>7.37</v>
      </c>
      <c r="K35" s="22"/>
      <c r="L35" s="22"/>
      <c r="M35" s="22"/>
      <c r="N35" s="22"/>
      <c r="O35" s="22"/>
      <c r="P35" s="22"/>
    </row>
    <row r="36" spans="1:16" ht="39" customHeight="1">
      <c r="A36" s="22"/>
      <c r="B36" s="35"/>
      <c r="C36" s="1143" t="s">
        <v>523</v>
      </c>
      <c r="D36" s="1144"/>
      <c r="E36" s="1145"/>
      <c r="F36" s="36">
        <v>2.95</v>
      </c>
      <c r="G36" s="37">
        <v>3.02</v>
      </c>
      <c r="H36" s="37">
        <v>3</v>
      </c>
      <c r="I36" s="37">
        <v>2.96</v>
      </c>
      <c r="J36" s="38">
        <v>2.74</v>
      </c>
      <c r="K36" s="22"/>
      <c r="L36" s="22"/>
      <c r="M36" s="22"/>
      <c r="N36" s="22"/>
      <c r="O36" s="22"/>
      <c r="P36" s="22"/>
    </row>
    <row r="37" spans="1:16" ht="39" customHeight="1">
      <c r="A37" s="22"/>
      <c r="B37" s="35"/>
      <c r="C37" s="1143" t="s">
        <v>524</v>
      </c>
      <c r="D37" s="1144"/>
      <c r="E37" s="1145"/>
      <c r="F37" s="36">
        <v>0.35</v>
      </c>
      <c r="G37" s="37">
        <v>0.11</v>
      </c>
      <c r="H37" s="37">
        <v>0.96</v>
      </c>
      <c r="I37" s="37">
        <v>0.03</v>
      </c>
      <c r="J37" s="38">
        <v>1.36</v>
      </c>
      <c r="K37" s="22"/>
      <c r="L37" s="22"/>
      <c r="M37" s="22"/>
      <c r="N37" s="22"/>
      <c r="O37" s="22"/>
      <c r="P37" s="22"/>
    </row>
    <row r="38" spans="1:16" ht="39" customHeight="1">
      <c r="A38" s="22"/>
      <c r="B38" s="35"/>
      <c r="C38" s="1143" t="s">
        <v>525</v>
      </c>
      <c r="D38" s="1144"/>
      <c r="E38" s="1145"/>
      <c r="F38" s="36">
        <v>0.42</v>
      </c>
      <c r="G38" s="37">
        <v>0.3</v>
      </c>
      <c r="H38" s="37">
        <v>0.36</v>
      </c>
      <c r="I38" s="37">
        <v>0.3</v>
      </c>
      <c r="J38" s="38">
        <v>0.41</v>
      </c>
      <c r="K38" s="22"/>
      <c r="L38" s="22"/>
      <c r="M38" s="22"/>
      <c r="N38" s="22"/>
      <c r="O38" s="22"/>
      <c r="P38" s="22"/>
    </row>
    <row r="39" spans="1:16" ht="39" customHeight="1">
      <c r="A39" s="22"/>
      <c r="B39" s="35"/>
      <c r="C39" s="1143" t="s">
        <v>526</v>
      </c>
      <c r="D39" s="1144"/>
      <c r="E39" s="1145"/>
      <c r="F39" s="36">
        <v>0.01</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449</v>
      </c>
      <c r="L45" s="60">
        <v>443</v>
      </c>
      <c r="M45" s="60">
        <v>441</v>
      </c>
      <c r="N45" s="60">
        <v>448</v>
      </c>
      <c r="O45" s="61">
        <v>450</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112</v>
      </c>
      <c r="L48" s="64">
        <v>109</v>
      </c>
      <c r="M48" s="64">
        <v>130</v>
      </c>
      <c r="N48" s="64">
        <v>94</v>
      </c>
      <c r="O48" s="65">
        <v>132</v>
      </c>
      <c r="P48" s="48"/>
      <c r="Q48" s="48"/>
      <c r="R48" s="48"/>
      <c r="S48" s="48"/>
      <c r="T48" s="48"/>
      <c r="U48" s="48"/>
    </row>
    <row r="49" spans="1:21" ht="30.75" customHeight="1">
      <c r="A49" s="48"/>
      <c r="B49" s="1161"/>
      <c r="C49" s="1162"/>
      <c r="D49" s="62"/>
      <c r="E49" s="1153" t="s">
        <v>16</v>
      </c>
      <c r="F49" s="1153"/>
      <c r="G49" s="1153"/>
      <c r="H49" s="1153"/>
      <c r="I49" s="1153"/>
      <c r="J49" s="1154"/>
      <c r="K49" s="63">
        <v>60</v>
      </c>
      <c r="L49" s="64">
        <v>57</v>
      </c>
      <c r="M49" s="64">
        <v>60</v>
      </c>
      <c r="N49" s="64">
        <v>55</v>
      </c>
      <c r="O49" s="65">
        <v>51</v>
      </c>
      <c r="P49" s="48"/>
      <c r="Q49" s="48"/>
      <c r="R49" s="48"/>
      <c r="S49" s="48"/>
      <c r="T49" s="48"/>
      <c r="U49" s="48"/>
    </row>
    <row r="50" spans="1:21" ht="30.75" customHeight="1">
      <c r="A50" s="48"/>
      <c r="B50" s="1161"/>
      <c r="C50" s="1162"/>
      <c r="D50" s="62"/>
      <c r="E50" s="1153" t="s">
        <v>17</v>
      </c>
      <c r="F50" s="1153"/>
      <c r="G50" s="1153"/>
      <c r="H50" s="1153"/>
      <c r="I50" s="1153"/>
      <c r="J50" s="1154"/>
      <c r="K50" s="63">
        <v>116</v>
      </c>
      <c r="L50" s="64">
        <v>124</v>
      </c>
      <c r="M50" s="64">
        <v>108</v>
      </c>
      <c r="N50" s="64">
        <v>10</v>
      </c>
      <c r="O50" s="65">
        <v>43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290</v>
      </c>
      <c r="L52" s="64">
        <v>300</v>
      </c>
      <c r="M52" s="64">
        <v>325</v>
      </c>
      <c r="N52" s="64">
        <v>328</v>
      </c>
      <c r="O52" s="65">
        <v>343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447</v>
      </c>
      <c r="L53" s="69">
        <v>433</v>
      </c>
      <c r="M53" s="69">
        <v>414</v>
      </c>
      <c r="N53" s="69">
        <v>279</v>
      </c>
      <c r="O53" s="70">
        <v>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2015-04-21T01:09:33Z</cp:lastPrinted>
  <dcterms:created xsi:type="dcterms:W3CDTF">2015-02-17T06:10:05Z</dcterms:created>
  <dcterms:modified xsi:type="dcterms:W3CDTF">2015-04-21T01:32:43Z</dcterms:modified>
  <cp:category/>
</cp:coreProperties>
</file>