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34" i="9"/>
  <c r="U34" i="9" l="1"/>
  <c r="U35" i="9" s="1"/>
  <c r="U36" i="9" s="1"/>
  <c r="U37"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<sst xmlns="http://schemas.openxmlformats.org/spreadsheetml/2006/main" count="980" uniqueCount="546">
  <si>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</si>
  <si>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</si>
  <si>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</si>
  <si>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</si>
  <si>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</si>
  <si>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</si>
  <si>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</si>
  <si>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</si>
  <si>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</si>
  <si>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</si>
  <si>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</si>
  <si>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</si>
  <si>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</si>
  <si>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</si>
  <si>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</si>
  <si>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</si>
  <si>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</si>
  <si>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</si>
  <si>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</si>
  <si>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</si>
  <si>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</si>
  <si>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</si>
  <si>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</si>
  <si>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</si>
  <si>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</si>
  <si>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</si>
  <si>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</si>
  <si>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</si>
  <si>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</si>
  <si>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</si>
  <si>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</si>
  <si>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</si>
  <si>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</si>
  <si>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</si>
  <si>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</si>
  <si>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</si>
  <si>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</si>
  <si>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</si>
  <si>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</si>
  <si>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</si>
  <si>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</si>
  <si>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</si>
  <si>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</si>
  <si>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</si>
  <si>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</si>
  <si>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</si>
  <si>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</si>
  <si>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</si>
  <si>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</si>
  <si>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</si>
  <si>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</si>
  <si>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</si>
  <si>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</si>
  <si>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</si>
  <si>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</si>
  <si>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</si>
  <si>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</si>
  <si>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</si>
  <si>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</si>
  <si>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</si>
  <si>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</si>
  <si>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</si>
  <si>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</si>
  <si>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</si>
  <si>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</si>
  <si>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</si>
  <si>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</si>
  <si>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</si>
  <si>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</si>
  <si>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</si>
  <si>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</si>
  <si>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</si>
  <si>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</si>
  <si>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</si>
  <si>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</si>
  <si>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</si>
  <si>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</si>
  <si>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</si>
  <si>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</si>
  <si>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</si>
  <si>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</si>
  <si>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</si>
  <si>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</si>
  <si>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</si>
  <si>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</si>
  <si>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</si>
  <si>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</si>
  <si>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</si>
  <si>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</si>
  <si>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</si>
  <si>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</si>
  <si>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</si>
  <si>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</si>
  <si>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</si>
  <si>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</si>
  <si>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</si>
  <si>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</si>
  <si>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</si>
  <si>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</si>
  <si>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</si>
  <si>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</si>
  <si>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</si>
  <si>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</si>
  <si>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</si>
  <si>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</si>
  <si>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</si>
  <si>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</si>
  <si>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</si>
  <si>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</si>
  <si>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</si>
  <si>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</si>
  <si>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</si>
  <si>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</si>
  <si>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</si>
  <si>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</si>
  <si>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</si>
  <si>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</si>
  <si>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</si>
  <si>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</si>
  <si>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</si>
  <si>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</si>
  <si>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</si>
  <si>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</si>
  <si>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</si>
  <si>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</si>
  <si>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</si>
  <si>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</si>
  <si>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</si>
  <si>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</si>
  <si>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</si>
  <si>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</si>
  <si>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</si>
  <si>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</si>
  <si>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</si>
  <si>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</si>
  <si>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</si>
  <si>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</si>
  <si>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</si>
  <si>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</si>
  <si>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</si>
  <si>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</si>
  <si>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</si>
  <si>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</si>
  <si>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</si>
  <si>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</si>
  <si>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</si>
  <si>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</si>
  <si>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</si>
  <si>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</si>
  <si>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</si>
  <si>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</si>
  <si>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</si>
  <si>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</si>
  <si>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</si>
  <si>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</si>
  <si>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</si>
  <si>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</si>
  <si>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</si>
  <si>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</si>
  <si>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</si>
  <si>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</si>
  <si>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</si>
  <si>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</si>
  <si>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</si>
  <si>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</si>
  <si>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</si>
  <si>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</si>
  <si>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</si>
  <si>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</si>
  <si>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</si>
  <si>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</si>
  <si>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</si>
  <si>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</si>
  <si>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</si>
  <si>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</si>
  <si>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</si>
  <si>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</si>
  <si>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</si>
  <si>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</si>
  <si>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</si>
  <si>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</si>
  <si>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</si>
  <si>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</si>
  <si>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</si>
  <si>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</si>
  <si>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</si>
  <si>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</si>
  <si>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</si>
  <si>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</si>
  <si>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</si>
  <si>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</si>
  <si>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</si>
  <si>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</si>
  <si>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</si>
  <si>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福島県川俣町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</si>
  <si>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</si>
  <si>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</si>
  <si>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</si>
  <si>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</si>
  <si>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</si>
  <si>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</si>
  <si>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</si>
  <si>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</si>
  <si>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</si>
  <si>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</si>
  <si>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</si>
  <si>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</si>
  <si>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</si>
  <si>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</si>
  <si>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</si>
  <si>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</si>
  <si>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</si>
  <si>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</si>
  <si>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</si>
  <si>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</si>
  <si>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</si>
  <si>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</si>
  <si>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</si>
  <si>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</si>
  <si>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</si>
  <si>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</si>
  <si>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</si>
  <si>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</si>
  <si>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</si>
  <si>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</si>
  <si>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</si>
  <si>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</si>
  <si>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</si>
  <si>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</si>
  <si>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</si>
  <si>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</si>
  <si>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</si>
  <si>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</si>
  <si>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</si>
  <si>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</si>
  <si>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</si>
  <si>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</si>
  <si>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</si>
  <si>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</si>
  <si>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</si>
  <si>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</si>
  <si>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</si>
  <si>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</si>
  <si>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</si>
  <si>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</si>
  <si>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</si>
  <si>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</si>
  <si>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</si>
  <si>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</si>
  <si>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</si>
  <si>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</si>
  <si>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</si>
  <si>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</si>
  <si>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</si>
  <si>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</si>
  <si>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</si>
  <si>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</si>
  <si>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</si>
  <si>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</si>
  <si>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</si>
  <si>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</si>
  <si>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</si>
  <si>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</si>
  <si>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</si>
  <si>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</si>
  <si>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</si>
  <si>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</si>
  <si>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</si>
  <si>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</si>
  <si>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</si>
  <si>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</si>
  <si>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</si>
  <si>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</si>
  <si>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</si>
  <si>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</si>
  <si>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</si>
  <si>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</si>
  <si>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</si>
  <si>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</si>
  <si>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</si>
  <si>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</si>
  <si>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</si>
  <si>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</si>
  <si>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</si>
  <si>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</si>
  <si>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</si>
  <si>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</si>
  <si>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</si>
  <si>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</si>
  <si>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</si>
  <si>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</si>
  <si>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</si>
  <si>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</si>
  <si>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</si>
  <si>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</si>
  <si>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</si>
  <si>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</si>
  <si>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</si>
  <si>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</si>
  <si>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</si>
  <si>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</si>
  <si>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</si>
  <si>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</si>
  <si>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</si>
  <si>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</si>
  <si>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</si>
  <si>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</si>
  <si>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</si>
  <si>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</si>
  <si>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</si>
  <si>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</si>
  <si>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</si>
  <si>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</si>
  <si>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</si>
  <si>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</si>
  <si>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</si>
  <si>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</si>
  <si>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</si>
  <si>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</si>
  <si>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</si>
  <si>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</si>
  <si>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</si>
  <si>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</si>
  <si>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</si>
  <si>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</si>
  <si>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</si>
  <si>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</si>
  <si>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</si>
  <si>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</si>
  <si>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</si>
  <si>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</si>
  <si>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</si>
  <si>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</si>
  <si>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</si>
  <si>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</si>
  <si>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</si>
  <si>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</si>
  <si>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</si>
  <si>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</si>
  <si>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</si>
  <si>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</si>
  <si>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</si>
  <si>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</si>
  <si>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福島県川俣町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</si>
  <si>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</si>
  <si>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</si>
  <si>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</si>
  <si>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</si>
  <si>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</si>
  <si>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</si>
  <si>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</si>
  <si>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</si>
  <si>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</si>
  <si>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</si>
  <si>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</si>
  <si>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</si>
  <si>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</si>
  <si>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</si>
  <si>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</si>
  <si>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</si>
  <si>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</si>
  <si>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</si>
  <si>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</si>
  <si>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</si>
  <si>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</si>
  <si>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</si>
  <si>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</si>
  <si>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</si>
  <si>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</si>
  <si>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</si>
  <si>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</si>
  <si>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</si>
  <si>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</si>
  <si>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</si>
  <si>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</si>
  <si>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</si>
  <si>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</si>
  <si>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</si>
  <si>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</si>
  <si>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</si>
  <si>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</si>
  <si>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</si>
  <si>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</si>
  <si>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</si>
  <si>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</si>
  <si>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</si>
  <si>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</si>
  <si>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</si>
  <si>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</si>
  <si>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</si>
  <si>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</si>
  <si>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</si>
  <si>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</si>
  <si>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</si>
  <si>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</si>
  <si>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</si>
  <si>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</si>
  <si>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</si>
  <si>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</si>
  <si>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</si>
  <si>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</si>
  <si>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</si>
  <si>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</si>
  <si>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</si>
  <si>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</si>
  <si>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</si>
  <si>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</si>
  <si>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</si>
  <si>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</si>
  <si>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</si>
  <si>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</si>
  <si>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</si>
  <si>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</si>
  <si>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</si>
  <si>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</si>
  <si>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</si>
  <si>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</si>
  <si>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</si>
  <si>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</si>
  <si>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</si>
  <si>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</si>
  <si>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</si>
  <si>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</si>
  <si>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</si>
  <si>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</si>
  <si>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</si>
  <si>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</si>
  <si>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</si>
  <si>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</si>
  <si>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</si>
  <si>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</si>
  <si>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</si>
  <si>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</si>
  <si>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</si>
  <si>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</si>
  <si>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</si>
  <si>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</si>
  <si>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</si>
  <si>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</si>
  <si>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</si>
  <si>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</si>
  <si>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</si>
  <si>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</si>
  <si>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</si>
  <si>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</si>
  <si>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</si>
  <si>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</si>
  <si>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</si>
  <si>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</si>
  <si>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</si>
  <si>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</si>
  <si>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</si>
  <si>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</si>
  <si>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</si>
  <si>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</si>
  <si>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</si>
  <si>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</si>
  <si>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</si>
  <si>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</si>
  <si>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</si>
  <si>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</si>
  <si>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</si>
  <si>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</si>
  <si>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</si>
  <si>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</si>
  <si>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</si>
  <si>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</si>
  <si>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</si>
  <si>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</si>
  <si>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</si>
  <si>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</si>
  <si>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</si>
  <si>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</si>
  <si>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</si>
  <si>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</si>
  <si>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</si>
  <si>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</si>
  <si>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</si>
  <si>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</si>
  <si>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</si>
  <si>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</si>
  <si>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</si>
  <si>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</si>
  <si>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</si>
  <si>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</si>
  <si>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</si>
  <si>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</si>
  <si>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</si>
  <si>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</si>
  <si>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</si>
  <si>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</si>
  <si>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</si>
  <si>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</si>
  <si>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</si>
  <si>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</si>
  <si>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</si>
  <si>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</si>
  <si>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</si>
  <si>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</si>
  <si>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</si>
  <si>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</si>
  <si>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</si>
  <si>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</si>
  <si>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</si>
  <si>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</si>
  <si>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</si>
  <si>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</si>
  <si>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</si>
  <si>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</si>
  <si>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</si>
  <si>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</si>
  <si>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</si>
  <si>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</si>
  <si>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</si>
  <si>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</si>
  <si>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</si>
  <si>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</si>
  <si>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</si>
  <si>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</si>
  <si>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0.15</t>
  </si>
  <si>
    <t>▲ 19.45</t>
  </si>
  <si>
    <t>川俣町工業団地造成事業特別会計</t>
  </si>
  <si>
    <t>川俣町水道事業会計</t>
  </si>
  <si>
    <t>一般会計</t>
  </si>
  <si>
    <t>川俣町国民健康保険（事業勘定）特別会計</t>
  </si>
  <si>
    <t>川俣町介護保険特別会計</t>
  </si>
  <si>
    <t>川俣町簡易水道事業特別会計</t>
  </si>
  <si>
    <t>川俣町後期高齢者医療特別会計</t>
  </si>
  <si>
    <t>川俣町国民健康保険（施設勘定）特別会計</t>
  </si>
  <si>
    <t>その他会計（赤字）</t>
  </si>
  <si>
    <t>その他会計（黒字）</t>
  </si>
  <si>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5"/>
  </si>
  <si>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5"/>
  </si>
  <si>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5"/>
  </si>
  <si>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5"/>
  </si>
  <si>
    <t>伊達地方消防組合　一般会計</t>
    <rPh sb="0" eb="2">
      <t>ダテ</t>
    </rPh>
    <rPh sb="2" eb="4">
      <t>チホウ</t>
    </rPh>
    <rPh sb="4" eb="6">
      <t>ショウボウ</t>
    </rPh>
    <rPh sb="6" eb="8">
      <t>クミアイ</t>
    </rPh>
    <rPh sb="9" eb="11">
      <t>イッパン</t>
    </rPh>
    <rPh sb="11" eb="13">
      <t>カイケイ</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</si>
  <si>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24" eb="26">
      <t>ジギョウ</t>
    </rPh>
    <rPh sb="26" eb="2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</si>
  <si>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</si>
  <si>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</si>
  <si>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</si>
  <si>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4">
      <t>シ</t>
    </rPh>
    <rPh sb="4" eb="6">
      <t>チョウソン</t>
    </rPh>
    <rPh sb="6" eb="8">
      <t>ソウゴウ</t>
    </rPh>
    <rPh sb="8" eb="10">
      <t>ジム</t>
    </rPh>
    <rPh sb="10" eb="12">
      <t>クミアイ</t>
    </rPh>
    <rPh sb="13" eb="18">
      <t>ショウボウホショウナド</t>
    </rPh>
    <rPh sb="18" eb="20">
      <t>トクベツ</t>
    </rPh>
    <rPh sb="20" eb="22">
      <t>カイケイ</t>
    </rPh>
    <phoneticPr fontId="5"/>
  </si>
  <si>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</si>
  <si>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</si>
  <si>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</si>
  <si>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㈱川俣町農業振興公社</t>
    <rPh sb="1" eb="3">
      <t>カワマタ</t>
    </rPh>
    <rPh sb="3" eb="4">
      <t>マチ</t>
    </rPh>
    <rPh sb="4" eb="6">
      <t>ノウギョウ</t>
    </rPh>
    <rPh sb="6" eb="8">
      <t>シンコウ</t>
    </rPh>
    <rPh sb="8" eb="10">
      <t>コウシャ</t>
    </rPh>
    <phoneticPr fontId="2"/>
  </si>
  <si>
    <t>㈱まちづくり川俣</t>
    <rPh sb="6" eb="8">
      <t>カワマタ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</si>
</sst>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41145</c:v>
                </c:pt>
                <c:pt idx="1">
                  <c:v>108483</c:v>
                </c:pt>
                <c:pt idx="2">
                  <c:v>32100</c:v>
                </c:pt>
                <c:pt idx="3">
                  <c:v>61012</c:v>
                </c:pt>
                <c:pt idx="4">
                  <c:v>91840</c:v>
                </c:pt>
              </c:numCache>
            </c:numRef>
          </c:val>
          <c:smooth val="0"/>
        </c:ser>
        <c:dLbls>
          <c:showLegendKey val="0"/>
          <c:showVal val="0"/>
          <c:showCatName val="0"/>
          <c:showSerName val="0"/>
          <c:showPercent val="0"/>
          <c:showBubbleSize val="0"/>
        </c:dLbls>
        <c:marker val="1"/>
        <c:smooth val="0"/>
        <c:axId val="112851968"/>
        <c:axId val="112927872"/>
      </c:lineChart>
      <c:catAx>
        <c:axId val="112851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27872"/>
        <c:crosses val="autoZero"/>
        <c:auto val="1"/>
        <c:lblAlgn val="ctr"/>
        <c:lblOffset val="100"/>
        <c:tickLblSkip val="1"/>
        <c:tickMarkSkip val="1"/>
        <c:noMultiLvlLbl val="0"/>
      </c:catAx>
      <c:valAx>
        <c:axId val="112927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5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2.85</c:v>
                </c:pt>
                <c:pt idx="1">
                  <c:v>4.83</c:v>
                </c:pt>
                <c:pt idx="2">
                  <c:v>3.87</c:v>
                </c:pt>
                <c:pt idx="3">
                  <c:v>3.47</c:v>
                </c:pt>
                <c:pt idx="4">
                  <c:v>2.93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18.989999999999998</c:v>
                </c:pt>
                <c:pt idx="1">
                  <c:v>24.03</c:v>
                </c:pt>
                <c:pt idx="2">
                  <c:v>35.799999999999997</c:v>
                </c:pt>
                <c:pt idx="3">
                  <c:v>20</c:v>
                </c:pt>
                <c:pt idx="4">
                  <c:v>29.99</c:v>
                </c:pt>
              </c:numCache>
            </c:numRef>
          </c:val>
        </c:ser>
        <c:dLbls>
          <c:showLegendKey val="0"/>
          <c:showVal val="0"/>
          <c:showCatName val="0"/>
          <c:showSerName val="0"/>
          <c:showPercent val="0"/>
          <c:showBubbleSize val="0"/>
        </c:dLbls>
        <c:gapWidth val="250"/>
        <c:overlap val="100"/>
        <c:axId val="115227648"/>
        <c:axId val="115242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-0.15</c:v>
                </c:pt>
                <c:pt idx="1">
                  <c:v>6.56</c:v>
                </c:pt>
                <c:pt idx="2">
                  <c:v>7.5</c:v>
                </c:pt>
                <c:pt idx="3">
                  <c:v>-19.45</c:v>
                </c:pt>
                <c:pt idx="4">
                  <c:v>8.01</c:v>
                </c:pt>
              </c:numCache>
            </c:numRef>
          </c:val>
          <c:smooth val="0"/>
        </c:ser>
        <c:dLbls>
          <c:showLegendKey val="0"/>
          <c:showVal val="0"/>
          <c:showCatName val="0"/>
          <c:showSerName val="0"/>
          <c:showPercent val="0"/>
          <c:showBubbleSize val="0"/>
        </c:dLbls>
        <c:marker val="1"/>
        <c:smooth val="0"/>
        <c:axId val="115227648"/>
        <c:axId val="115242112"/>
      </c:lineChart>
      <c:catAx>
        <c:axId val="1152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42112"/>
        <c:crosses val="autoZero"/>
        <c:auto val="1"/>
        <c:lblAlgn val="ctr"/>
        <c:lblOffset val="100"/>
        <c:tickLblSkip val="1"/>
        <c:tickMarkSkip val="1"/>
        <c:noMultiLvlLbl val="0"/>
      </c:catAx>
      <c:valAx>
        <c:axId val="11524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2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ser>
        <c:ser>
          <c:idx val="4"/>
          <c:order val="4"/>
          <c:tx>
            <c:strRef>
              <c:f>データシート!$A$31</c:f>
              <c:strCache>
                <c:ptCount val="1"/>
                <c:pt idx="0">
                  <c:v>川俣町簡易水道事業特別会計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0.06</c:v>
                </c:pt>
                <c:pt idx="4">
                  <c:v>#N/A</c:v>
                </c:pt>
                <c:pt idx="5">
                  <c:v>0.02</c:v>
                </c:pt>
                <c:pt idx="6">
                  <c:v>#N/A</c:v>
                </c:pt>
                <c:pt idx="7">
                  <c:v>0.03</c:v>
                </c:pt>
                <c:pt idx="8">
                  <c:v>#N/A</c:v>
                </c:pt>
                <c:pt idx="9">
                  <c:v>0.03</c:v>
                </c:pt>
              </c:numCache>
            </c:numRef>
          </c:val>
        </c:ser>
        <c:ser>
          <c:idx val="5"/>
          <c:order val="5"/>
          <c:tx>
            <c:strRef>
              <c:f>データシート!$A$32</c:f>
              <c:strCache>
                <c:ptCount val="1"/>
                <c:pt idx="0">
                  <c:v>川俣町介護保険特別会計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0.3</c:v>
                </c:pt>
                <c:pt idx="4">
                  <c:v>#N/A</c:v>
                </c:pt>
                <c:pt idx="5">
                  <c:v>0.89</c:v>
                </c:pt>
                <c:pt idx="6">
                  <c:v>#N/A</c:v>
                </c:pt>
                <c:pt idx="7">
                  <c:v>0.38</c:v>
                </c:pt>
                <c:pt idx="8">
                  <c:v>#N/A</c:v>
                </c:pt>
                <c:pt idx="9">
                  <c:v>0.12</c:v>
                </c:pt>
              </c:numCache>
            </c:numRef>
          </c:val>
        </c:ser>
        <c:ser>
          <c:idx val="6"/>
          <c:order val="6"/>
          <c:tx>
            <c:strRef>
              <c:f>データシート!$A$33</c:f>
              <c:strCache>
                <c:ptCount val="1"/>
                <c:pt idx="0">
                  <c:v>川俣町国民健康保険（事業勘定）特別会計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0.43</c:v>
                </c:pt>
                <c:pt idx="2">
                  <c:v>#N/A</c:v>
                </c:pt>
                <c:pt idx="3">
                  <c:v>0.98</c:v>
                </c:pt>
                <c:pt idx="4">
                  <c:v>#N/A</c:v>
                </c:pt>
                <c:pt idx="5">
                  <c:v>1.81</c:v>
                </c:pt>
                <c:pt idx="6">
                  <c:v>#N/A</c:v>
                </c:pt>
                <c:pt idx="7">
                  <c:v>2.76</c:v>
                </c:pt>
                <c:pt idx="8">
                  <c:v>#N/A</c:v>
                </c:pt>
                <c:pt idx="9">
                  <c:v>2.0499999999999998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2.85</c:v>
                </c:pt>
                <c:pt idx="2">
                  <c:v>#N/A</c:v>
                </c:pt>
                <c:pt idx="3">
                  <c:v>4.83</c:v>
                </c:pt>
                <c:pt idx="4">
                  <c:v>#N/A</c:v>
                </c:pt>
                <c:pt idx="5">
                  <c:v>3.87</c:v>
                </c:pt>
                <c:pt idx="6">
                  <c:v>#N/A</c:v>
                </c:pt>
                <c:pt idx="7">
                  <c:v>3.47</c:v>
                </c:pt>
                <c:pt idx="8">
                  <c:v>#N/A</c:v>
                </c:pt>
                <c:pt idx="9">
                  <c:v>2.93</c:v>
                </c:pt>
              </c:numCache>
            </c:numRef>
          </c:val>
        </c:ser>
        <c:ser>
          <c:idx val="8"/>
          <c:order val="8"/>
          <c:tx>
            <c:strRef>
              <c:f>データシート!$A$35</c:f>
              <c:strCache>
                <c:ptCount val="1"/>
                <c:pt idx="0">
                  <c:v>川俣町水道事業会計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4.17</c:v>
                </c:pt>
                <c:pt idx="2">
                  <c:v>#N/A</c:v>
                </c:pt>
                <c:pt idx="3">
                  <c:v>3.81</c:v>
                </c:pt>
                <c:pt idx="4">
                  <c:v>#N/A</c:v>
                </c:pt>
                <c:pt idx="5">
                  <c:v>2.58</c:v>
                </c:pt>
                <c:pt idx="6">
                  <c:v>#N/A</c:v>
                </c:pt>
                <c:pt idx="7">
                  <c:v>3.79</c:v>
                </c:pt>
                <c:pt idx="8">
                  <c:v>#N/A</c:v>
                </c:pt>
                <c:pt idx="9">
                  <c:v>4.46</c:v>
                </c:pt>
              </c:numCache>
            </c:numRef>
          </c:val>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22.11</c:v>
                </c:pt>
                <c:pt idx="2">
                  <c:v>#N/A</c:v>
                </c:pt>
                <c:pt idx="3">
                  <c:v>19.07</c:v>
                </c:pt>
                <c:pt idx="4">
                  <c:v>#N/A</c:v>
                </c:pt>
                <c:pt idx="5">
                  <c:v>17.64</c:v>
                </c:pt>
                <c:pt idx="6">
                  <c:v>#N/A</c:v>
                </c:pt>
                <c:pt idx="7">
                  <c:v>16.37</c:v>
                </c:pt>
                <c:pt idx="8">
                  <c:v>#N/A</c:v>
                </c:pt>
                <c:pt idx="9">
                  <c:v>14.56</c:v>
                </c:pt>
              </c:numCache>
            </c:numRef>
          </c:val>
        </c:ser>
        <c:dLbls>
          <c:showLegendKey val="0"/>
          <c:showVal val="0"/>
          <c:showCatName val="0"/>
          <c:showSerName val="0"/>
          <c:showPercent val="0"/>
          <c:showBubbleSize val="0"/>
        </c:dLbls>
        <c:gapWidth val="150"/>
        <c:overlap val="100"/>
        <c:axId val="115401856"/>
        <c:axId val="115403392"/>
      </c:barChart>
      <c:catAx>
        <c:axId val="1154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03392"/>
        <c:crosses val="autoZero"/>
        <c:auto val="1"/>
        <c:lblAlgn val="ctr"/>
        <c:lblOffset val="100"/>
        <c:tickLblSkip val="1"/>
        <c:tickMarkSkip val="1"/>
        <c:noMultiLvlLbl val="0"/>
      </c:catAx>
      <c:valAx>
        <c:axId val="11540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0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501</c:v>
                </c:pt>
                <c:pt idx="5">
                  <c:v>507</c:v>
                </c:pt>
                <c:pt idx="8">
                  <c:v>512</c:v>
                </c:pt>
                <c:pt idx="11">
                  <c:v>493</c:v>
                </c:pt>
                <c:pt idx="14">
                  <c:v>493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116</c:v>
                </c:pt>
                <c:pt idx="3">
                  <c:v>134</c:v>
                </c:pt>
                <c:pt idx="6">
                  <c:v>126</c:v>
                </c:pt>
                <c:pt idx="9">
                  <c:v>88</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c:v>
                </c:pt>
                <c:pt idx="3">
                  <c:v>16</c:v>
                </c:pt>
                <c:pt idx="6">
                  <c:v>17</c:v>
                </c:pt>
                <c:pt idx="9">
                  <c:v>9</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c:v>
                </c:pt>
                <c:pt idx="3">
                  <c:v>2</c:v>
                </c:pt>
                <c:pt idx="6">
                  <c:v>2</c:v>
                </c:pt>
                <c:pt idx="9">
                  <c:v>3</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708</c:v>
                </c:pt>
                <c:pt idx="3">
                  <c:v>678</c:v>
                </c:pt>
                <c:pt idx="6">
                  <c:v>674</c:v>
                </c:pt>
                <c:pt idx="9">
                  <c:v>616</c:v>
                </c:pt>
                <c:pt idx="12">
                  <c:v>605</c:v>
                </c:pt>
              </c:numCache>
            </c:numRef>
          </c:val>
        </c:ser>
        <c:dLbls>
          <c:showLegendKey val="0"/>
          <c:showVal val="0"/>
          <c:showCatName val="0"/>
          <c:showSerName val="0"/>
          <c:showPercent val="0"/>
          <c:showBubbleSize val="0"/>
        </c:dLbls>
        <c:gapWidth val="100"/>
        <c:overlap val="100"/>
        <c:axId val="119976320"/>
        <c:axId val="11997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344</c:v>
                </c:pt>
                <c:pt idx="2">
                  <c:v>#N/A</c:v>
                </c:pt>
                <c:pt idx="3">
                  <c:v>#N/A</c:v>
                </c:pt>
                <c:pt idx="4">
                  <c:v>323</c:v>
                </c:pt>
                <c:pt idx="5">
                  <c:v>#N/A</c:v>
                </c:pt>
                <c:pt idx="6">
                  <c:v>#N/A</c:v>
                </c:pt>
                <c:pt idx="7">
                  <c:v>307</c:v>
                </c:pt>
                <c:pt idx="8">
                  <c:v>#N/A</c:v>
                </c:pt>
                <c:pt idx="9">
                  <c:v>#N/A</c:v>
                </c:pt>
                <c:pt idx="10">
                  <c:v>223</c:v>
                </c:pt>
                <c:pt idx="11">
                  <c:v>#N/A</c:v>
                </c:pt>
                <c:pt idx="12">
                  <c:v>#N/A</c:v>
                </c:pt>
                <c:pt idx="13">
                  <c:v>199</c:v>
                </c:pt>
                <c:pt idx="14">
                  <c:v>#N/A</c:v>
                </c:pt>
              </c:numCache>
            </c:numRef>
          </c:val>
          <c:smooth val="0"/>
        </c:ser>
        <c:dLbls>
          <c:showLegendKey val="0"/>
          <c:showVal val="0"/>
          <c:showCatName val="0"/>
          <c:showSerName val="0"/>
          <c:showPercent val="0"/>
          <c:showBubbleSize val="0"/>
        </c:dLbls>
        <c:marker val="1"/>
        <c:smooth val="0"/>
        <c:axId val="119976320"/>
        <c:axId val="119978240"/>
      </c:lineChart>
      <c:catAx>
        <c:axId val="1199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78240"/>
        <c:crosses val="autoZero"/>
        <c:auto val="1"/>
        <c:lblAlgn val="ctr"/>
        <c:lblOffset val="100"/>
        <c:tickLblSkip val="1"/>
        <c:tickMarkSkip val="1"/>
        <c:noMultiLvlLbl val="0"/>
      </c:catAx>
      <c:valAx>
        <c:axId val="11997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4229</c:v>
                </c:pt>
                <c:pt idx="5">
                  <c:v>4342</c:v>
                </c:pt>
                <c:pt idx="8">
                  <c:v>4222</c:v>
                </c:pt>
                <c:pt idx="11">
                  <c:v>4112</c:v>
                </c:pt>
                <c:pt idx="14">
                  <c:v>4016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147</c:v>
                </c:pt>
                <c:pt idx="5">
                  <c:v>207</c:v>
                </c:pt>
                <c:pt idx="8">
                  <c:v>183</c:v>
                </c:pt>
                <c:pt idx="11">
                  <c:v>159</c:v>
                </c:pt>
                <c:pt idx="14">
                  <c:v>128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1085</c:v>
                </c:pt>
                <c:pt idx="5">
                  <c:v>1332</c:v>
                </c:pt>
                <c:pt idx="8">
                  <c:v>2196</c:v>
                </c:pt>
                <c:pt idx="11">
                  <c:v>1649</c:v>
                </c:pt>
                <c:pt idx="14">
                  <c:v>2045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1742</c:v>
                </c:pt>
                <c:pt idx="3">
                  <c:v>1667</c:v>
                </c:pt>
                <c:pt idx="6">
                  <c:v>1569</c:v>
                </c:pt>
                <c:pt idx="9">
                  <c:v>1452</c:v>
                </c:pt>
                <c:pt idx="12">
                  <c:v>1375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113</c:v>
                </c:pt>
                <c:pt idx="3">
                  <c:v>99</c:v>
                </c:pt>
                <c:pt idx="6">
                  <c:v>112</c:v>
                </c:pt>
                <c:pt idx="9">
                  <c:v>111</c:v>
                </c:pt>
                <c:pt idx="12">
                  <c:v>127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c:v>
                </c:pt>
                <c:pt idx="3">
                  <c:v>28</c:v>
                </c:pt>
                <c:pt idx="6">
                  <c:v>28</c:v>
                </c:pt>
                <c:pt idx="9">
                  <c:v>29</c:v>
                </c:pt>
                <c:pt idx="12">
                  <c:v>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663</c:v>
                </c:pt>
                <c:pt idx="3">
                  <c:v>429</c:v>
                </c:pt>
                <c:pt idx="6">
                  <c:v>190</c:v>
                </c:pt>
                <c:pt idx="9">
                  <c:v>60</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5169</c:v>
                </c:pt>
                <c:pt idx="3">
                  <c:v>5267</c:v>
                </c:pt>
                <c:pt idx="6">
                  <c:v>5006</c:v>
                </c:pt>
                <c:pt idx="9">
                  <c:v>4839</c:v>
                </c:pt>
                <c:pt idx="12">
                  <c:v>4705</c:v>
                </c:pt>
              </c:numCache>
            </c:numRef>
          </c:val>
        </c:ser>
        <c:dLbls>
          <c:showLegendKey val="0"/>
          <c:showVal val="0"/>
          <c:showCatName val="0"/>
          <c:showSerName val="0"/>
          <c:showPercent val="0"/>
          <c:showBubbleSize val="0"/>
        </c:dLbls>
        <c:gapWidth val="100"/>
        <c:overlap val="100"/>
        <c:axId val="120154368"/>
        <c:axId val="12017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2254</c:v>
                </c:pt>
                <c:pt idx="2">
                  <c:v>#N/A</c:v>
                </c:pt>
                <c:pt idx="3">
                  <c:v>#N/A</c:v>
                </c:pt>
                <c:pt idx="4">
                  <c:v>1609</c:v>
                </c:pt>
                <c:pt idx="5">
                  <c:v>#N/A</c:v>
                </c:pt>
                <c:pt idx="6">
                  <c:v>#N/A</c:v>
                </c:pt>
                <c:pt idx="7">
                  <c:v>303</c:v>
                </c:pt>
                <c:pt idx="8">
                  <c:v>#N/A</c:v>
                </c:pt>
                <c:pt idx="9">
                  <c:v>#N/A</c:v>
                </c:pt>
                <c:pt idx="10">
                  <c:v>570</c:v>
                </c:pt>
                <c:pt idx="11">
                  <c:v>#N/A</c:v>
                </c:pt>
                <c:pt idx="12">
                  <c:v>#N/A</c:v>
                </c:pt>
                <c:pt idx="13">
                  <c:v>83</c:v>
                </c:pt>
                <c:pt idx="14">
                  <c:v>#N/A</c:v>
                </c:pt>
              </c:numCache>
            </c:numRef>
          </c:val>
          <c:smooth val="0"/>
        </c:ser>
        <c:dLbls>
          <c:showLegendKey val="0"/>
          <c:showVal val="0"/>
          <c:showCatName val="0"/>
          <c:showSerName val="0"/>
          <c:showPercent val="0"/>
          <c:showBubbleSize val="0"/>
        </c:dLbls>
        <c:marker val="1"/>
        <c:smooth val="0"/>
        <c:axId val="120154368"/>
        <c:axId val="120177024"/>
      </c:lineChart>
      <c:catAx>
        <c:axId val="1201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177024"/>
        <c:crosses val="autoZero"/>
        <c:auto val="1"/>
        <c:lblAlgn val="ctr"/>
        <c:lblOffset val="100"/>
        <c:tickLblSkip val="1"/>
        <c:tickMarkSkip val="1"/>
        <c:noMultiLvlLbl val="0"/>
      </c:catAx>
      <c:valAx>
        <c:axId val="12017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14,965
14,877
127.66
18,665,320
18,195,000
120,304
4,099,965
4,704,610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人口の減少や全国平均を上回る</a:t>
          </a:r>
          <a:r>
            <a:rPr lang="ja-JP" altLang="ja-JP" sz="1100" b="0" i="0" baseline="0">
              <a:solidFill>
                <a:sysClr val="windowText" lastClr="000000"/>
              </a:solidFill>
              <a:latin typeface="+mn-lt"/>
              <a:ea typeface="+mn-ea"/>
              <a:cs typeface="+mn-cs"/>
            </a:rPr>
            <a:t>高齢化率（</a:t>
          </a:r>
          <a:r>
            <a:rPr lang="en-US" altLang="ja-JP" sz="1100" b="0" i="0" baseline="0">
              <a:solidFill>
                <a:sysClr val="windowText" lastClr="000000"/>
              </a:solidFill>
              <a:latin typeface="+mn-lt"/>
              <a:ea typeface="+mn-ea"/>
              <a:cs typeface="+mn-cs"/>
            </a:rPr>
            <a:t>25</a:t>
          </a:r>
          <a:r>
            <a:rPr lang="ja-JP" altLang="ja-JP" sz="1100" b="0" i="0" baseline="0">
              <a:solidFill>
                <a:sysClr val="windowText" lastClr="000000"/>
              </a:solidFill>
              <a:latin typeface="+mn-lt"/>
              <a:ea typeface="+mn-ea"/>
              <a:cs typeface="+mn-cs"/>
            </a:rPr>
            <a:t>年度末</a:t>
          </a:r>
          <a:r>
            <a:rPr lang="en-US" altLang="ja-JP" sz="1100" b="0" i="0" baseline="0">
              <a:solidFill>
                <a:sysClr val="windowText" lastClr="000000"/>
              </a:solidFill>
              <a:latin typeface="+mn-lt"/>
              <a:ea typeface="+mn-ea"/>
              <a:cs typeface="+mn-cs"/>
            </a:rPr>
            <a:t>34.7</a:t>
          </a:r>
          <a:r>
            <a:rPr lang="ja-JP" altLang="ja-JP" sz="1100" b="0" i="0" baseline="0">
              <a:solidFill>
                <a:sysClr val="windowText" lastClr="000000"/>
              </a:solidFill>
              <a:latin typeface="+mn-lt"/>
              <a:ea typeface="+mn-ea"/>
              <a:cs typeface="+mn-cs"/>
            </a:rPr>
            <a:t>％）に加え、町内</a:t>
          </a:r>
          <a:r>
            <a:rPr lang="ja-JP" altLang="ja-JP" sz="1100" b="0" i="0" baseline="0">
              <a:solidFill>
                <a:schemeClr val="dk1"/>
              </a:solidFill>
              <a:latin typeface="+mn-lt"/>
              <a:ea typeface="+mn-ea"/>
              <a:cs typeface="+mn-cs"/>
            </a:rPr>
            <a:t>に中心となる産業が少ないこと等により、財政基盤が弱く、類似団体平均より低い</a:t>
          </a:r>
          <a:r>
            <a:rPr lang="ja-JP" altLang="en-US" sz="1100" b="0" i="0" baseline="0">
              <a:solidFill>
                <a:schemeClr val="dk1"/>
              </a:solidFill>
              <a:latin typeface="+mn-lt"/>
              <a:ea typeface="+mn-ea"/>
              <a:cs typeface="+mn-cs"/>
            </a:rPr>
            <a:t>状況</a:t>
          </a:r>
          <a:r>
            <a:rPr lang="ja-JP" altLang="ja-JP" sz="1100" b="0" i="0" baseline="0">
              <a:solidFill>
                <a:schemeClr val="dk1"/>
              </a:solidFill>
              <a:latin typeface="+mn-lt"/>
              <a:ea typeface="+mn-ea"/>
              <a:cs typeface="+mn-cs"/>
            </a:rPr>
            <a:t>にある。今後も第</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次川俣町振興計画に沿った施策の重点化を図り、行政の効率化に努めることにより、財政の健全化を図る。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1" name="直線コネクタ 70"/>
        <xdr:cNvCxnSpPr/>
      </xdr:nvCxnSpPr>
      <xdr:spPr>
        <a:xfrm>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115358</xdr:rowOff>
    </xdr:to>
    <xdr:cxnSp macro="">
      <xdr:nvCxnSpPr>
        <xdr:cNvPr id="77" name="直線コネクタ 76"/>
        <xdr:cNvCxnSpPr/>
      </xdr:nvCxnSpPr>
      <xdr:spPr>
        <a:xfrm>
          <a:off x="1447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79" name="テキスト ボックス 78"/>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81" name="テキスト ボックス 80"/>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平成</a:t>
          </a:r>
          <a:r>
            <a:rPr lang="en-US" altLang="ja-JP" sz="1100">
              <a:solidFill>
                <a:schemeClr val="dk1"/>
              </a:solidFill>
              <a:latin typeface="+mn-lt"/>
              <a:ea typeface="+mn-ea"/>
              <a:cs typeface="+mn-cs"/>
            </a:rPr>
            <a:t>25</a:t>
          </a:r>
          <a:r>
            <a:rPr lang="ja-JP" altLang="en-US" sz="1100">
              <a:solidFill>
                <a:schemeClr val="dk1"/>
              </a:solidFill>
              <a:latin typeface="+mn-lt"/>
              <a:ea typeface="+mn-ea"/>
              <a:cs typeface="+mn-cs"/>
            </a:rPr>
            <a:t>年度は、</a:t>
          </a:r>
          <a:r>
            <a:rPr lang="ja-JP" altLang="ja-JP" sz="1100">
              <a:solidFill>
                <a:schemeClr val="dk1"/>
              </a:solidFill>
              <a:latin typeface="+mn-lt"/>
              <a:ea typeface="+mn-ea"/>
              <a:cs typeface="+mn-cs"/>
            </a:rPr>
            <a:t>前年度の</a:t>
          </a:r>
          <a:r>
            <a:rPr lang="en-US" altLang="ja-JP" sz="1100">
              <a:solidFill>
                <a:schemeClr val="dk1"/>
              </a:solidFill>
              <a:latin typeface="+mn-lt"/>
              <a:ea typeface="+mn-ea"/>
              <a:cs typeface="+mn-cs"/>
            </a:rPr>
            <a:t>87.3</a:t>
          </a:r>
          <a:r>
            <a:rPr lang="ja-JP" altLang="ja-JP" sz="1100">
              <a:solidFill>
                <a:schemeClr val="dk1"/>
              </a:solidFill>
              <a:latin typeface="+mn-lt"/>
              <a:ea typeface="+mn-ea"/>
              <a:cs typeface="+mn-cs"/>
            </a:rPr>
            <a:t>％に対し</a:t>
          </a:r>
          <a:r>
            <a:rPr lang="en-US" altLang="ja-JP" sz="1100">
              <a:solidFill>
                <a:sysClr val="windowText" lastClr="000000"/>
              </a:solidFill>
              <a:latin typeface="+mn-lt"/>
              <a:ea typeface="+mn-ea"/>
              <a:cs typeface="+mn-cs"/>
            </a:rPr>
            <a:t>1.7</a:t>
          </a:r>
          <a:r>
            <a:rPr lang="ja-JP" altLang="ja-JP" sz="1100">
              <a:solidFill>
                <a:sysClr val="windowText" lastClr="000000"/>
              </a:solidFill>
              <a:latin typeface="+mn-lt"/>
              <a:ea typeface="+mn-ea"/>
              <a:cs typeface="+mn-cs"/>
            </a:rPr>
            <a:t>ポイント上昇し</a:t>
          </a:r>
          <a:r>
            <a:rPr lang="en-US" altLang="ja-JP" sz="1100">
              <a:solidFill>
                <a:sysClr val="windowText" lastClr="000000"/>
              </a:solidFill>
              <a:latin typeface="+mn-lt"/>
              <a:ea typeface="+mn-ea"/>
              <a:cs typeface="+mn-cs"/>
            </a:rPr>
            <a:t>89.0</a:t>
          </a:r>
          <a:r>
            <a:rPr lang="ja-JP" altLang="ja-JP" sz="1100">
              <a:solidFill>
                <a:sysClr val="windowText" lastClr="000000"/>
              </a:solidFill>
              <a:latin typeface="+mn-lt"/>
              <a:ea typeface="+mn-ea"/>
              <a:cs typeface="+mn-cs"/>
            </a:rPr>
            <a:t>％となった。平成２</a:t>
          </a:r>
          <a:r>
            <a:rPr lang="ja-JP" altLang="en-US" sz="1100">
              <a:solidFill>
                <a:sysClr val="windowText" lastClr="000000"/>
              </a:solidFill>
              <a:latin typeface="+mn-lt"/>
              <a:ea typeface="+mn-ea"/>
              <a:cs typeface="+mn-cs"/>
            </a:rPr>
            <a:t>５</a:t>
          </a:r>
          <a:r>
            <a:rPr lang="ja-JP" altLang="ja-JP" sz="1100">
              <a:solidFill>
                <a:sysClr val="windowText" lastClr="000000"/>
              </a:solidFill>
              <a:latin typeface="+mn-lt"/>
              <a:ea typeface="+mn-ea"/>
              <a:cs typeface="+mn-cs"/>
            </a:rPr>
            <a:t>年度においては、歳入面では地方税</a:t>
          </a:r>
          <a:r>
            <a:rPr lang="ja-JP" altLang="en-US" sz="1100">
              <a:solidFill>
                <a:sysClr val="windowText" lastClr="000000"/>
              </a:solidFill>
              <a:latin typeface="+mn-lt"/>
              <a:ea typeface="+mn-ea"/>
              <a:cs typeface="+mn-cs"/>
            </a:rPr>
            <a:t>が僅かに増額となったが</a:t>
          </a:r>
          <a:r>
            <a:rPr lang="ja-JP" altLang="ja-JP" sz="1100">
              <a:solidFill>
                <a:sysClr val="windowText" lastClr="000000"/>
              </a:solidFill>
              <a:latin typeface="+mn-lt"/>
              <a:ea typeface="+mn-ea"/>
              <a:cs typeface="+mn-cs"/>
            </a:rPr>
            <a:t>臨時財政対策債発行可能額が減少したこと。また、歳出面において震災対応に係る人件費（時間外勤務手当）や物件費</a:t>
          </a:r>
          <a:r>
            <a:rPr lang="ja-JP" altLang="en-US" sz="1100">
              <a:solidFill>
                <a:sysClr val="windowText" lastClr="000000"/>
              </a:solidFill>
              <a:latin typeface="+mn-lt"/>
              <a:ea typeface="+mn-ea"/>
              <a:cs typeface="+mn-cs"/>
            </a:rPr>
            <a:t>、補助費</a:t>
          </a:r>
          <a:r>
            <a:rPr lang="ja-JP" altLang="ja-JP" sz="1100">
              <a:solidFill>
                <a:sysClr val="windowText" lastClr="000000"/>
              </a:solidFill>
              <a:latin typeface="+mn-lt"/>
              <a:ea typeface="+mn-ea"/>
              <a:cs typeface="+mn-cs"/>
            </a:rPr>
            <a:t>などが増加したことが比率上昇の要因となっている。</a:t>
          </a:r>
          <a:endParaRPr lang="en-US" altLang="ja-JP" sz="1100">
            <a:solidFill>
              <a:sysClr val="windowText" lastClr="000000"/>
            </a:solidFill>
            <a:latin typeface="+mn-lt"/>
            <a:ea typeface="+mn-ea"/>
            <a:cs typeface="+mn-cs"/>
          </a:endParaRPr>
        </a:p>
        <a:p>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今後も適切な事業運営を行い、支出額の点検等を随時行っていくよう努める。</a:t>
          </a:r>
          <a:endParaRPr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143933</xdr:rowOff>
    </xdr:to>
    <xdr:cxnSp macro="">
      <xdr:nvCxnSpPr>
        <xdr:cNvPr id="131" name="直線コネクタ 130"/>
        <xdr:cNvCxnSpPr/>
      </xdr:nvCxnSpPr>
      <xdr:spPr>
        <a:xfrm>
          <a:off x="4114800" y="1097999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64</xdr:row>
      <xdr:rowOff>7196</xdr:rowOff>
    </xdr:to>
    <xdr:cxnSp macro="">
      <xdr:nvCxnSpPr>
        <xdr:cNvPr id="134" name="直線コネクタ 133"/>
        <xdr:cNvCxnSpPr/>
      </xdr:nvCxnSpPr>
      <xdr:spPr>
        <a:xfrm>
          <a:off x="3225800" y="1094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63</xdr:row>
      <xdr:rowOff>146473</xdr:rowOff>
    </xdr:to>
    <xdr:cxnSp macro="">
      <xdr:nvCxnSpPr>
        <xdr:cNvPr id="137" name="直線コネクタ 136"/>
        <xdr:cNvCxnSpPr/>
      </xdr:nvCxnSpPr>
      <xdr:spPr>
        <a:xfrm>
          <a:off x="2336800" y="10610004"/>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39" name="テキスト ボックス 138"/>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63</xdr:row>
      <xdr:rowOff>90170</xdr:rowOff>
    </xdr:to>
    <xdr:cxnSp macro="">
      <xdr:nvCxnSpPr>
        <xdr:cNvPr id="140" name="直線コネクタ 139"/>
        <xdr:cNvCxnSpPr/>
      </xdr:nvCxnSpPr>
      <xdr:spPr>
        <a:xfrm flipV="1">
          <a:off x="1447800" y="1061000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42" name="テキスト ボックス 141"/>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51"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127846</xdr:rowOff>
    </xdr:from>
    <xdr:to>
      <xdr:col>6</xdr:col>
      <xdr:colOff>50800</xdr:colOff>
      <xdr:row>64</xdr:row>
      <xdr:rowOff>57996</xdr:rowOff>
    </xdr:to>
    <xdr:sp macro="" textlink="">
      <xdr:nvSpPr>
        <xdr:cNvPr id="152" name="円/楕円 151"/>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42773</xdr:rowOff>
    </xdr:from>
    <xdr:ext cx="736600" cy="259045"/>
    <xdr:sp macro="" textlink="">
      <xdr:nvSpPr>
        <xdr:cNvPr id="153" name="テキスト ボックス 152"/>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4" name="円/楕円 153"/>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5" name="テキスト ボックス 154"/>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6" name="円/楕円 155"/>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57" name="テキスト ボックス 156"/>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9" name="テキスト ボックス 15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[854,342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平成２４年度決算と</a:t>
          </a:r>
          <a:r>
            <a:rPr lang="ja-JP" altLang="ja-JP" sz="1100" b="0" i="0" baseline="0">
              <a:solidFill>
                <a:schemeClr val="dk1"/>
              </a:solidFill>
              <a:latin typeface="+mn-lt"/>
              <a:ea typeface="+mn-ea"/>
              <a:cs typeface="+mn-cs"/>
            </a:rPr>
            <a:t>比較して</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人当たりの人件費・物件費等は</a:t>
          </a:r>
          <a:r>
            <a:rPr lang="en-US" altLang="ja-JP" sz="1100" b="0" i="0" baseline="0">
              <a:solidFill>
                <a:schemeClr val="dk1"/>
              </a:solidFill>
              <a:latin typeface="+mn-lt"/>
              <a:ea typeface="+mn-ea"/>
              <a:cs typeface="+mn-cs"/>
            </a:rPr>
            <a:t>73,920</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高</a:t>
          </a:r>
          <a:r>
            <a:rPr lang="ja-JP" altLang="ja-JP" sz="1100" b="0" i="0" baseline="0">
              <a:solidFill>
                <a:schemeClr val="dk1"/>
              </a:solidFill>
              <a:latin typeface="+mn-lt"/>
              <a:ea typeface="+mn-ea"/>
              <a:cs typeface="+mn-cs"/>
            </a:rPr>
            <a:t>くなっている。</a:t>
          </a:r>
          <a:r>
            <a:rPr lang="ja-JP" altLang="en-US" sz="1100" b="0" i="0" baseline="0">
              <a:solidFill>
                <a:schemeClr val="dk1"/>
              </a:solidFill>
              <a:latin typeface="+mn-lt"/>
              <a:ea typeface="+mn-ea"/>
              <a:cs typeface="+mn-cs"/>
            </a:rPr>
            <a:t>主な</a:t>
          </a:r>
          <a:r>
            <a:rPr lang="ja-JP" altLang="ja-JP" sz="1100" b="0" i="0" baseline="0">
              <a:solidFill>
                <a:schemeClr val="dk1"/>
              </a:solidFill>
              <a:latin typeface="+mn-lt"/>
              <a:ea typeface="+mn-ea"/>
              <a:cs typeface="+mn-cs"/>
            </a:rPr>
            <a:t>要因としては、</a:t>
          </a:r>
          <a:r>
            <a:rPr lang="ja-JP" altLang="en-US" sz="1100" b="0" i="0" baseline="0">
              <a:solidFill>
                <a:schemeClr val="dk1"/>
              </a:solidFill>
              <a:latin typeface="+mn-lt"/>
              <a:ea typeface="+mn-ea"/>
              <a:cs typeface="+mn-cs"/>
            </a:rPr>
            <a:t>前年度同様、原子力発電所の事故による除染対策事業等（生活圏、農地等）の実施という特殊な経費の発生によるものである。また、</a:t>
          </a:r>
          <a:r>
            <a:rPr lang="ja-JP" altLang="ja-JP" sz="1100" b="0" i="0" baseline="0">
              <a:solidFill>
                <a:schemeClr val="dk1"/>
              </a:solidFill>
              <a:latin typeface="+mn-lt"/>
              <a:ea typeface="+mn-ea"/>
              <a:cs typeface="+mn-cs"/>
            </a:rPr>
            <a:t>ゴミ処理業務や消防業務を一部事務組合で行っており、負担金として支出している</a:t>
          </a:r>
          <a:r>
            <a:rPr lang="ja-JP" altLang="en-US" sz="1100" b="0" i="0" baseline="0">
              <a:solidFill>
                <a:schemeClr val="dk1"/>
              </a:solidFill>
              <a:latin typeface="+mn-lt"/>
              <a:ea typeface="+mn-ea"/>
              <a:cs typeface="+mn-cs"/>
            </a:rPr>
            <a:t>ことも影響している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除染対策事業等については、平成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年度以降も実施していることから、今後も類似団体を上回るものと見込んでいる。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727</xdr:rowOff>
    </xdr:from>
    <xdr:to>
      <xdr:col>7</xdr:col>
      <xdr:colOff>152400</xdr:colOff>
      <xdr:row>88</xdr:row>
      <xdr:rowOff>128133</xdr:rowOff>
    </xdr:to>
    <xdr:cxnSp macro="">
      <xdr:nvCxnSpPr>
        <xdr:cNvPr id="195" name="直線コネクタ 194"/>
        <xdr:cNvCxnSpPr/>
      </xdr:nvCxnSpPr>
      <xdr:spPr>
        <a:xfrm>
          <a:off x="4114800" y="15088327"/>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109746</xdr:rowOff>
    </xdr:from>
    <xdr:ext cx="762000" cy="259045"/>
    <xdr:sp macro="" textlink="">
      <xdr:nvSpPr>
        <xdr:cNvPr id="196" name="人件費・物件費等の状況平均値テキスト"/>
        <xdr:cNvSpPr txBox="1"/>
      </xdr:nvSpPr>
      <xdr:spPr>
        <a:xfrm>
          <a:off x="5041900" y="13825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101758</xdr:rowOff>
    </xdr:from>
    <xdr:to>
      <xdr:col>6</xdr:col>
      <xdr:colOff>0</xdr:colOff>
      <xdr:row>88</xdr:row>
      <xdr:rowOff>727</xdr:rowOff>
    </xdr:to>
    <xdr:cxnSp macro="">
      <xdr:nvCxnSpPr>
        <xdr:cNvPr id="198" name="直線コネクタ 197"/>
        <xdr:cNvCxnSpPr/>
      </xdr:nvCxnSpPr>
      <xdr:spPr>
        <a:xfrm>
          <a:off x="3225800" y="13989208"/>
          <a:ext cx="889000" cy="109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14513</xdr:rowOff>
    </xdr:from>
    <xdr:ext cx="736600" cy="259045"/>
    <xdr:sp macro="" textlink="">
      <xdr:nvSpPr>
        <xdr:cNvPr id="200" name="テキスト ボックス 199"/>
        <xdr:cNvSpPr txBox="1"/>
      </xdr:nvSpPr>
      <xdr:spPr>
        <a:xfrm>
          <a:off x="3733800" y="1373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74174</xdr:rowOff>
    </xdr:from>
    <xdr:to>
      <xdr:col>4</xdr:col>
      <xdr:colOff>482600</xdr:colOff>
      <xdr:row>81</xdr:row>
      <xdr:rowOff>101758</xdr:rowOff>
    </xdr:to>
    <xdr:cxnSp macro="">
      <xdr:nvCxnSpPr>
        <xdr:cNvPr id="201" name="直線コネクタ 200"/>
        <xdr:cNvCxnSpPr/>
      </xdr:nvCxnSpPr>
      <xdr:spPr>
        <a:xfrm>
          <a:off x="2336800" y="13961624"/>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74174</xdr:rowOff>
    </xdr:from>
    <xdr:to>
      <xdr:col>3</xdr:col>
      <xdr:colOff>279400</xdr:colOff>
      <xdr:row>81</xdr:row>
      <xdr:rowOff>75183</xdr:rowOff>
    </xdr:to>
    <xdr:cxnSp macro="">
      <xdr:nvCxnSpPr>
        <xdr:cNvPr id="204" name="直線コネクタ 203"/>
        <xdr:cNvCxnSpPr/>
      </xdr:nvCxnSpPr>
      <xdr:spPr>
        <a:xfrm flipV="1">
          <a:off x="1447800" y="13961624"/>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123708</xdr:rowOff>
    </xdr:from>
    <xdr:ext cx="762000" cy="259045"/>
    <xdr:sp macro="" textlink="">
      <xdr:nvSpPr>
        <xdr:cNvPr id="208" name="テキスト ボックス 207"/>
        <xdr:cNvSpPr txBox="1"/>
      </xdr:nvSpPr>
      <xdr:spPr>
        <a:xfrm>
          <a:off x="1066800" y="1366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77333</xdr:rowOff>
    </xdr:from>
    <xdr:to>
      <xdr:col>7</xdr:col>
      <xdr:colOff>203200</xdr:colOff>
      <xdr:row>89</xdr:row>
      <xdr:rowOff>7483</xdr:rowOff>
    </xdr:to>
    <xdr:sp macro="" textlink="">
      <xdr:nvSpPr>
        <xdr:cNvPr id="214" name="円/楕円 213"/>
        <xdr:cNvSpPr/>
      </xdr:nvSpPr>
      <xdr:spPr>
        <a:xfrm>
          <a:off x="4902200" y="151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144660</xdr:rowOff>
    </xdr:from>
    <xdr:ext cx="762000" cy="259045"/>
    <xdr:sp macro="" textlink="">
      <xdr:nvSpPr>
        <xdr:cNvPr id="215" name="人件費・物件費等の状況該当値テキスト"/>
        <xdr:cNvSpPr txBox="1"/>
      </xdr:nvSpPr>
      <xdr:spPr>
        <a:xfrm>
          <a:off x="5041900" y="1506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854,342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121377</xdr:rowOff>
    </xdr:from>
    <xdr:to>
      <xdr:col>6</xdr:col>
      <xdr:colOff>50800</xdr:colOff>
      <xdr:row>88</xdr:row>
      <xdr:rowOff>51527</xdr:rowOff>
    </xdr:to>
    <xdr:sp macro="" textlink="">
      <xdr:nvSpPr>
        <xdr:cNvPr id="216" name="円/楕円 215"/>
        <xdr:cNvSpPr/>
      </xdr:nvSpPr>
      <xdr:spPr>
        <a:xfrm>
          <a:off x="4064000" y="150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36304</xdr:rowOff>
    </xdr:from>
    <xdr:ext cx="736600" cy="259045"/>
    <xdr:sp macro="" textlink="">
      <xdr:nvSpPr>
        <xdr:cNvPr id="217" name="テキスト ボックス 216"/>
        <xdr:cNvSpPr txBox="1"/>
      </xdr:nvSpPr>
      <xdr:spPr>
        <a:xfrm>
          <a:off x="3733800" y="1512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780,422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50958</xdr:rowOff>
    </xdr:from>
    <xdr:to>
      <xdr:col>4</xdr:col>
      <xdr:colOff>533400</xdr:colOff>
      <xdr:row>81</xdr:row>
      <xdr:rowOff>152558</xdr:rowOff>
    </xdr:to>
    <xdr:sp macro="" textlink="">
      <xdr:nvSpPr>
        <xdr:cNvPr id="218" name="円/楕円 217"/>
        <xdr:cNvSpPr/>
      </xdr:nvSpPr>
      <xdr:spPr>
        <a:xfrm>
          <a:off x="3175000" y="139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162735</xdr:rowOff>
    </xdr:from>
    <xdr:ext cx="762000" cy="259045"/>
    <xdr:sp macro="" textlink="">
      <xdr:nvSpPr>
        <xdr:cNvPr id="219" name="テキスト ボックス 218"/>
        <xdr:cNvSpPr txBox="1"/>
      </xdr:nvSpPr>
      <xdr:spPr>
        <a:xfrm>
          <a:off x="2844800" y="137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23374</xdr:rowOff>
    </xdr:from>
    <xdr:to>
      <xdr:col>3</xdr:col>
      <xdr:colOff>330200</xdr:colOff>
      <xdr:row>81</xdr:row>
      <xdr:rowOff>124974</xdr:rowOff>
    </xdr:to>
    <xdr:sp macro="" textlink="">
      <xdr:nvSpPr>
        <xdr:cNvPr id="220" name="円/楕円 219"/>
        <xdr:cNvSpPr/>
      </xdr:nvSpPr>
      <xdr:spPr>
        <a:xfrm>
          <a:off x="2286000" y="139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135151</xdr:rowOff>
    </xdr:from>
    <xdr:ext cx="762000" cy="259045"/>
    <xdr:sp macro="" textlink="">
      <xdr:nvSpPr>
        <xdr:cNvPr id="221" name="テキスト ボックス 220"/>
        <xdr:cNvSpPr txBox="1"/>
      </xdr:nvSpPr>
      <xdr:spPr>
        <a:xfrm>
          <a:off x="1955800" y="136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24383</xdr:rowOff>
    </xdr:from>
    <xdr:to>
      <xdr:col>2</xdr:col>
      <xdr:colOff>127000</xdr:colOff>
      <xdr:row>81</xdr:row>
      <xdr:rowOff>125983</xdr:rowOff>
    </xdr:to>
    <xdr:sp macro="" textlink="">
      <xdr:nvSpPr>
        <xdr:cNvPr id="222" name="円/楕円 221"/>
        <xdr:cNvSpPr/>
      </xdr:nvSpPr>
      <xdr:spPr>
        <a:xfrm>
          <a:off x="1397000" y="1391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110760</xdr:rowOff>
    </xdr:from>
    <xdr:ext cx="762000" cy="259045"/>
    <xdr:sp macro="" textlink="">
      <xdr:nvSpPr>
        <xdr:cNvPr id="223" name="テキスト ボックス 222"/>
        <xdr:cNvSpPr txBox="1"/>
      </xdr:nvSpPr>
      <xdr:spPr>
        <a:xfrm>
          <a:off x="1066800" y="1399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昨年度の指数</a:t>
          </a:r>
          <a:r>
            <a:rPr lang="en-US" altLang="ja-JP" sz="1100" b="0" i="0" baseline="0">
              <a:solidFill>
                <a:sysClr val="windowText" lastClr="000000"/>
              </a:solidFill>
              <a:latin typeface="+mn-lt"/>
              <a:ea typeface="+mn-ea"/>
              <a:cs typeface="+mn-cs"/>
            </a:rPr>
            <a:t>109.4</a:t>
          </a:r>
          <a:r>
            <a:rPr lang="ja-JP" altLang="ja-JP" sz="1100" b="0" i="0" baseline="0">
              <a:solidFill>
                <a:sysClr val="windowText" lastClr="000000"/>
              </a:solidFill>
              <a:latin typeface="+mn-lt"/>
              <a:ea typeface="+mn-ea"/>
              <a:cs typeface="+mn-cs"/>
            </a:rPr>
            <a:t>％から</a:t>
          </a:r>
          <a:r>
            <a:rPr lang="en-US" altLang="ja-JP" sz="1100" b="0" i="0" baseline="0">
              <a:solidFill>
                <a:sysClr val="windowText" lastClr="000000"/>
              </a:solidFill>
              <a:latin typeface="+mn-lt"/>
              <a:ea typeface="+mn-ea"/>
              <a:cs typeface="+mn-cs"/>
            </a:rPr>
            <a:t>9.3</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下回っ</a:t>
          </a:r>
          <a:r>
            <a:rPr lang="ja-JP" altLang="ja-JP" sz="1100" b="0" i="0" baseline="0">
              <a:solidFill>
                <a:sysClr val="windowText" lastClr="000000"/>
              </a:solidFill>
              <a:latin typeface="+mn-lt"/>
              <a:ea typeface="+mn-ea"/>
              <a:cs typeface="+mn-cs"/>
            </a:rPr>
            <a:t>ている</a:t>
          </a:r>
          <a:r>
            <a:rPr lang="ja-JP" altLang="en-US" sz="1100" b="0" i="0" baseline="0">
              <a:solidFill>
                <a:sysClr val="windowText" lastClr="000000"/>
              </a:solidFill>
              <a:latin typeface="+mn-lt"/>
              <a:ea typeface="+mn-ea"/>
              <a:cs typeface="+mn-cs"/>
            </a:rPr>
            <a:t>が</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主な要因は平成２４年度から</a:t>
          </a:r>
          <a:r>
            <a:rPr lang="ja-JP" altLang="ja-JP" sz="1100" b="0" i="0" baseline="0">
              <a:solidFill>
                <a:sysClr val="windowText" lastClr="000000"/>
              </a:solidFill>
              <a:latin typeface="+mn-lt"/>
              <a:ea typeface="+mn-ea"/>
              <a:cs typeface="+mn-cs"/>
            </a:rPr>
            <a:t>平成２</a:t>
          </a:r>
          <a:r>
            <a:rPr lang="ja-JP" altLang="en-US" sz="1100" b="0" i="0" baseline="0">
              <a:solidFill>
                <a:sysClr val="windowText" lastClr="000000"/>
              </a:solidFill>
              <a:latin typeface="+mn-lt"/>
              <a:ea typeface="+mn-ea"/>
              <a:cs typeface="+mn-cs"/>
            </a:rPr>
            <a:t>５</a:t>
          </a:r>
          <a:r>
            <a:rPr lang="ja-JP" altLang="ja-JP" sz="1100" b="0" i="0" baseline="0">
              <a:solidFill>
                <a:sysClr val="windowText" lastClr="000000"/>
              </a:solidFill>
              <a:latin typeface="+mn-lt"/>
              <a:ea typeface="+mn-ea"/>
              <a:cs typeface="+mn-cs"/>
            </a:rPr>
            <a:t>年度</a:t>
          </a:r>
          <a:r>
            <a:rPr lang="ja-JP" altLang="en-US" sz="1100" b="0" i="0" baseline="0">
              <a:solidFill>
                <a:sysClr val="windowText" lastClr="000000"/>
              </a:solidFill>
              <a:latin typeface="+mn-lt"/>
              <a:ea typeface="+mn-ea"/>
              <a:cs typeface="+mn-cs"/>
            </a:rPr>
            <a:t>にかけて実施されていた国家公務員の給与減額措置が終了したことによる。その他の要因としては給料水準の高い高齢層職員が退職し、給料水準の低い若年層職員が採用されたことや</a:t>
          </a:r>
          <a:r>
            <a:rPr lang="ja-JP" altLang="ja-JP" sz="1100" b="0" i="0" baseline="0">
              <a:solidFill>
                <a:sysClr val="windowText" lastClr="000000"/>
              </a:solidFill>
              <a:latin typeface="+mn-lt"/>
              <a:ea typeface="+mn-ea"/>
              <a:cs typeface="+mn-cs"/>
            </a:rPr>
            <a:t>人事異動等により</a:t>
          </a:r>
          <a:r>
            <a:rPr lang="ja-JP" altLang="en-US"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経験年数階層内における職員の分布が</a:t>
          </a:r>
          <a:r>
            <a:rPr lang="ja-JP" altLang="en-US" sz="1100" b="0" i="0" baseline="0">
              <a:solidFill>
                <a:sysClr val="windowText" lastClr="000000"/>
              </a:solidFill>
              <a:latin typeface="+mn-lt"/>
              <a:ea typeface="+mn-ea"/>
              <a:cs typeface="+mn-cs"/>
            </a:rPr>
            <a:t>変わったことに伴う平均給料の低下が考えられる。</a:t>
          </a:r>
          <a:endParaRPr lang="en-US" altLang="ja-JP" sz="1100" b="0" i="0" baseline="0">
            <a:solidFill>
              <a:sysClr val="windowText" lastClr="000000"/>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157057</xdr:rowOff>
    </xdr:from>
    <xdr:to>
      <xdr:col>24</xdr:col>
      <xdr:colOff>558800</xdr:colOff>
      <xdr:row>85</xdr:row>
      <xdr:rowOff>96096</xdr:rowOff>
    </xdr:to>
    <xdr:cxnSp macro="">
      <xdr:nvCxnSpPr>
        <xdr:cNvPr id="252" name="直線コネクタ 251"/>
        <xdr:cNvCxnSpPr/>
      </xdr:nvCxnSpPr>
      <xdr:spPr>
        <a:xfrm flipV="1">
          <a:off x="17018000" y="13873057"/>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71984</xdr:rowOff>
    </xdr:from>
    <xdr:ext cx="762000" cy="259045"/>
    <xdr:sp macro="" textlink="">
      <xdr:nvSpPr>
        <xdr:cNvPr id="255" name="給与水準   （国との比較）最大値テキスト"/>
        <xdr:cNvSpPr txBox="1"/>
      </xdr:nvSpPr>
      <xdr:spPr>
        <a:xfrm>
          <a:off x="17106900" y="136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157057</xdr:rowOff>
    </xdr:from>
    <xdr:to>
      <xdr:col>24</xdr:col>
      <xdr:colOff>647700</xdr:colOff>
      <xdr:row>80</xdr:row>
      <xdr:rowOff>157057</xdr:rowOff>
    </xdr:to>
    <xdr:cxnSp macro="">
      <xdr:nvCxnSpPr>
        <xdr:cNvPr id="256" name="直線コネクタ 255"/>
        <xdr:cNvCxnSpPr/>
      </xdr:nvCxnSpPr>
      <xdr:spPr>
        <a:xfrm>
          <a:off x="16929100" y="138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89</xdr:row>
      <xdr:rowOff>102023</xdr:rowOff>
    </xdr:to>
    <xdr:cxnSp macro="">
      <xdr:nvCxnSpPr>
        <xdr:cNvPr id="257" name="直線コネクタ 256"/>
        <xdr:cNvCxnSpPr/>
      </xdr:nvCxnSpPr>
      <xdr:spPr>
        <a:xfrm flipV="1">
          <a:off x="16179800" y="14613043"/>
          <a:ext cx="8382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8"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59" name="フローチャート : 判断 258"/>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102023</xdr:rowOff>
    </xdr:to>
    <xdr:cxnSp macro="">
      <xdr:nvCxnSpPr>
        <xdr:cNvPr id="260" name="直線コネクタ 259"/>
        <xdr:cNvCxnSpPr/>
      </xdr:nvCxnSpPr>
      <xdr:spPr>
        <a:xfrm>
          <a:off x="15290800" y="152645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1" name="フローチャート :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89</xdr:row>
      <xdr:rowOff>5504</xdr:rowOff>
    </xdr:to>
    <xdr:cxnSp macro="">
      <xdr:nvCxnSpPr>
        <xdr:cNvPr id="263" name="直線コネクタ 262"/>
        <xdr:cNvCxnSpPr/>
      </xdr:nvCxnSpPr>
      <xdr:spPr>
        <a:xfrm>
          <a:off x="14401800" y="1462108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4" name="フローチャート :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85</xdr:row>
      <xdr:rowOff>47837</xdr:rowOff>
    </xdr:to>
    <xdr:cxnSp macro="">
      <xdr:nvCxnSpPr>
        <xdr:cNvPr id="266" name="直線コネクタ 265"/>
        <xdr:cNvCxnSpPr/>
      </xdr:nvCxnSpPr>
      <xdr:spPr>
        <a:xfrm>
          <a:off x="13512800" y="1454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7" name="フローチャート : 判断 266"/>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8" name="テキスト ボックス 267"/>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69" name="フローチャート : 判断 268"/>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70" name="テキスト ボックス 26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6" name="円/楕円 275"/>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56320</xdr:rowOff>
    </xdr:from>
    <xdr:ext cx="762000" cy="259045"/>
    <xdr:sp macro="" textlink="">
      <xdr:nvSpPr>
        <xdr:cNvPr id="277" name="給与水準   （国との比較）該当値テキスト"/>
        <xdr:cNvSpPr txBox="1"/>
      </xdr:nvSpPr>
      <xdr:spPr>
        <a:xfrm>
          <a:off x="17106900" y="144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51223</xdr:rowOff>
    </xdr:from>
    <xdr:to>
      <xdr:col>23</xdr:col>
      <xdr:colOff>457200</xdr:colOff>
      <xdr:row>89</xdr:row>
      <xdr:rowOff>152823</xdr:rowOff>
    </xdr:to>
    <xdr:sp macro="" textlink="">
      <xdr:nvSpPr>
        <xdr:cNvPr id="278" name="円/楕円 277"/>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137600</xdr:rowOff>
    </xdr:from>
    <xdr:ext cx="736600" cy="259045"/>
    <xdr:sp macro="" textlink="">
      <xdr:nvSpPr>
        <xdr:cNvPr id="279" name="テキスト ボックス 278"/>
        <xdr:cNvSpPr txBox="1"/>
      </xdr:nvSpPr>
      <xdr:spPr>
        <a:xfrm>
          <a:off x="15798800" y="1539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80" name="円/楕円 279"/>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81" name="テキスト ボックス 280"/>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2" name="円/楕円 281"/>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83" name="テキスト ボックス 282"/>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4" name="円/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5" name="テキスト ボックス 284"/>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年度よりスタートした「定員適正化計画」及び平成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年度からの「川俣町行財政集中改革プラン」等により、退職者の不補充をはじめ、事務事業の見直し、組織機構の簡素合理化、</a:t>
          </a:r>
          <a:r>
            <a:rPr lang="en-US" altLang="ja-JP" sz="1100" b="0" i="0" baseline="0">
              <a:solidFill>
                <a:schemeClr val="dk1"/>
              </a:solidFill>
              <a:latin typeface="+mn-lt"/>
              <a:ea typeface="+mn-ea"/>
              <a:cs typeface="+mn-cs"/>
            </a:rPr>
            <a:t>OA</a:t>
          </a:r>
          <a:r>
            <a:rPr lang="ja-JP" altLang="ja-JP" sz="1100" b="0" i="0" baseline="0">
              <a:solidFill>
                <a:schemeClr val="dk1"/>
              </a:solidFill>
              <a:latin typeface="+mn-lt"/>
              <a:ea typeface="+mn-ea"/>
              <a:cs typeface="+mn-cs"/>
            </a:rPr>
            <a:t>化の推進、民間への業務委託等を行った結果、平成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年度末で</a:t>
          </a:r>
          <a:r>
            <a:rPr lang="en-US" altLang="ja-JP" sz="1100" b="0" i="0" baseline="0">
              <a:solidFill>
                <a:schemeClr val="dk1"/>
              </a:solidFill>
              <a:latin typeface="+mn-lt"/>
              <a:ea typeface="+mn-ea"/>
              <a:cs typeface="+mn-cs"/>
            </a:rPr>
            <a:t>194</a:t>
          </a:r>
          <a:r>
            <a:rPr lang="ja-JP" altLang="ja-JP" sz="1100" b="0" i="0" baseline="0">
              <a:solidFill>
                <a:schemeClr val="dk1"/>
              </a:solidFill>
              <a:latin typeface="+mn-lt"/>
              <a:ea typeface="+mn-ea"/>
              <a:cs typeface="+mn-cs"/>
            </a:rPr>
            <a:t>名だった職員数は、平成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年度当初で</a:t>
          </a:r>
          <a:r>
            <a:rPr lang="en-US" altLang="ja-JP" sz="1100" b="0" i="0" baseline="0">
              <a:solidFill>
                <a:schemeClr val="dk1"/>
              </a:solidFill>
              <a:latin typeface="+mn-lt"/>
              <a:ea typeface="+mn-ea"/>
              <a:cs typeface="+mn-cs"/>
            </a:rPr>
            <a:t>118</a:t>
          </a:r>
          <a:r>
            <a:rPr lang="ja-JP" altLang="ja-JP" sz="1100" b="0" i="0" baseline="0">
              <a:solidFill>
                <a:schemeClr val="dk1"/>
              </a:solidFill>
              <a:latin typeface="+mn-lt"/>
              <a:ea typeface="+mn-ea"/>
              <a:cs typeface="+mn-cs"/>
            </a:rPr>
            <a:t>名まで減少している。しかしながら、東日本大震災及び原子力災害により災害対応等の業務が増大したため、現状の職員数での対応は厳しい状況にあり、平成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年度以降は積極的な職員の採用を行っている。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3" name="直線コネクタ 312"/>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4"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5" name="直線コネクタ 314"/>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6"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7" name="直線コネクタ 316"/>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37465</xdr:rowOff>
    </xdr:from>
    <xdr:to>
      <xdr:col>24</xdr:col>
      <xdr:colOff>558800</xdr:colOff>
      <xdr:row>61</xdr:row>
      <xdr:rowOff>34925</xdr:rowOff>
    </xdr:to>
    <xdr:cxnSp macro="">
      <xdr:nvCxnSpPr>
        <xdr:cNvPr id="318" name="直線コネクタ 317"/>
        <xdr:cNvCxnSpPr/>
      </xdr:nvCxnSpPr>
      <xdr:spPr>
        <a:xfrm>
          <a:off x="16179800" y="1032446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19"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0" name="フローチャート : 判断 319"/>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151003</xdr:rowOff>
    </xdr:from>
    <xdr:to>
      <xdr:col>23</xdr:col>
      <xdr:colOff>406400</xdr:colOff>
      <xdr:row>60</xdr:row>
      <xdr:rowOff>37465</xdr:rowOff>
    </xdr:to>
    <xdr:cxnSp macro="">
      <xdr:nvCxnSpPr>
        <xdr:cNvPr id="321" name="直線コネクタ 320"/>
        <xdr:cNvCxnSpPr/>
      </xdr:nvCxnSpPr>
      <xdr:spPr>
        <a:xfrm>
          <a:off x="15290800" y="1026655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2" name="フローチャート : 判断 321"/>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3" name="テキスト ボックス 322"/>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61722</xdr:rowOff>
    </xdr:from>
    <xdr:to>
      <xdr:col>22</xdr:col>
      <xdr:colOff>203200</xdr:colOff>
      <xdr:row>59</xdr:row>
      <xdr:rowOff>151003</xdr:rowOff>
    </xdr:to>
    <xdr:cxnSp macro="">
      <xdr:nvCxnSpPr>
        <xdr:cNvPr id="324" name="直線コネクタ 323"/>
        <xdr:cNvCxnSpPr/>
      </xdr:nvCxnSpPr>
      <xdr:spPr>
        <a:xfrm>
          <a:off x="14401800" y="1017727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5" name="フローチャート : 判断 324"/>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6" name="テキスト ボックス 325"/>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61722</xdr:rowOff>
    </xdr:from>
    <xdr:to>
      <xdr:col>21</xdr:col>
      <xdr:colOff>0</xdr:colOff>
      <xdr:row>59</xdr:row>
      <xdr:rowOff>85852</xdr:rowOff>
    </xdr:to>
    <xdr:cxnSp macro="">
      <xdr:nvCxnSpPr>
        <xdr:cNvPr id="327" name="直線コネクタ 326"/>
        <xdr:cNvCxnSpPr/>
      </xdr:nvCxnSpPr>
      <xdr:spPr>
        <a:xfrm flipV="1">
          <a:off x="13512800" y="101772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28" name="フローチャート : 判断 327"/>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29" name="テキスト ボックス 328"/>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0" name="フローチャート : 判断 329"/>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1" name="テキスト ボックス 330"/>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155575</xdr:rowOff>
    </xdr:from>
    <xdr:to>
      <xdr:col>24</xdr:col>
      <xdr:colOff>609600</xdr:colOff>
      <xdr:row>61</xdr:row>
      <xdr:rowOff>85725</xdr:rowOff>
    </xdr:to>
    <xdr:sp macro="" textlink="">
      <xdr:nvSpPr>
        <xdr:cNvPr id="337" name="円/楕円 336"/>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652</xdr:rowOff>
    </xdr:from>
    <xdr:ext cx="762000" cy="259045"/>
    <xdr:sp macro="" textlink="">
      <xdr:nvSpPr>
        <xdr:cNvPr id="338"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158115</xdr:rowOff>
    </xdr:from>
    <xdr:to>
      <xdr:col>23</xdr:col>
      <xdr:colOff>457200</xdr:colOff>
      <xdr:row>60</xdr:row>
      <xdr:rowOff>88265</xdr:rowOff>
    </xdr:to>
    <xdr:sp macro="" textlink="">
      <xdr:nvSpPr>
        <xdr:cNvPr id="339" name="円/楕円 338"/>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40" name="テキスト ボックス 33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100203</xdr:rowOff>
    </xdr:from>
    <xdr:to>
      <xdr:col>22</xdr:col>
      <xdr:colOff>254000</xdr:colOff>
      <xdr:row>60</xdr:row>
      <xdr:rowOff>30353</xdr:rowOff>
    </xdr:to>
    <xdr:sp macro="" textlink="">
      <xdr:nvSpPr>
        <xdr:cNvPr id="341" name="円/楕円 340"/>
        <xdr:cNvSpPr/>
      </xdr:nvSpPr>
      <xdr:spPr>
        <a:xfrm>
          <a:off x="15240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40530</xdr:rowOff>
    </xdr:from>
    <xdr:ext cx="762000" cy="259045"/>
    <xdr:sp macro="" textlink="">
      <xdr:nvSpPr>
        <xdr:cNvPr id="342" name="テキスト ボックス 341"/>
        <xdr:cNvSpPr txBox="1"/>
      </xdr:nvSpPr>
      <xdr:spPr>
        <a:xfrm>
          <a:off x="14909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10922</xdr:rowOff>
    </xdr:from>
    <xdr:to>
      <xdr:col>21</xdr:col>
      <xdr:colOff>50800</xdr:colOff>
      <xdr:row>59</xdr:row>
      <xdr:rowOff>112522</xdr:rowOff>
    </xdr:to>
    <xdr:sp macro="" textlink="">
      <xdr:nvSpPr>
        <xdr:cNvPr id="343" name="円/楕円 342"/>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122699</xdr:rowOff>
    </xdr:from>
    <xdr:ext cx="762000" cy="259045"/>
    <xdr:sp macro="" textlink="">
      <xdr:nvSpPr>
        <xdr:cNvPr id="344" name="テキスト ボックス 343"/>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35052</xdr:rowOff>
    </xdr:from>
    <xdr:to>
      <xdr:col>19</xdr:col>
      <xdr:colOff>533400</xdr:colOff>
      <xdr:row>59</xdr:row>
      <xdr:rowOff>136652</xdr:rowOff>
    </xdr:to>
    <xdr:sp macro="" textlink="">
      <xdr:nvSpPr>
        <xdr:cNvPr id="345" name="円/楕円 344"/>
        <xdr:cNvSpPr/>
      </xdr:nvSpPr>
      <xdr:spPr>
        <a:xfrm>
          <a:off x="13462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146829</xdr:rowOff>
    </xdr:from>
    <xdr:ext cx="762000" cy="259045"/>
    <xdr:sp macro="" textlink="">
      <xdr:nvSpPr>
        <xdr:cNvPr id="346" name="テキスト ボックス 345"/>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過去からの起債抑制策により類似団体平均を下回る</a:t>
          </a:r>
          <a:r>
            <a:rPr lang="en-US" altLang="ja-JP" sz="1100" b="0" i="0" baseline="0">
              <a:solidFill>
                <a:schemeClr val="dk1"/>
              </a:solidFill>
              <a:latin typeface="+mn-lt"/>
              <a:ea typeface="+mn-ea"/>
              <a:cs typeface="+mn-cs"/>
            </a:rPr>
            <a:t>6.6</a:t>
          </a:r>
          <a:r>
            <a:rPr lang="ja-JP" altLang="ja-JP" sz="1100" b="0" i="0" baseline="0">
              <a:solidFill>
                <a:schemeClr val="dk1"/>
              </a:solidFill>
              <a:latin typeface="+mn-lt"/>
              <a:ea typeface="+mn-ea"/>
              <a:cs typeface="+mn-cs"/>
            </a:rPr>
            <a:t>％となっている。今後も臨時財政対策債を除いた起債額が、当該年度の元利償還額を超えないよう抑制するなど、引き続き水準を抑える。</a:t>
          </a:r>
          <a:endParaRPr lang="en-US" altLang="ja-JP" sz="1100" b="0" i="0" baseline="0">
            <a:solidFill>
              <a:srgbClr val="00B050"/>
            </a:solidFill>
            <a:latin typeface="+mn-lt"/>
            <a:ea typeface="+mn-ea"/>
            <a:cs typeface="+mn-cs"/>
          </a:endParaRPr>
        </a:p>
        <a:p>
          <a:pPr rtl="0" fontAlgn="base"/>
          <a:endParaRPr lang="en-US" altLang="ja-JP" sz="1100" b="0" i="0" baseline="0">
            <a:solidFill>
              <a:srgbClr val="00B0F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78" name="直線コネクタ 377"/>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9"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0" name="直線コネクタ 379"/>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1"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2" name="直線コネクタ 381"/>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54428</xdr:rowOff>
    </xdr:from>
    <xdr:to>
      <xdr:col>24</xdr:col>
      <xdr:colOff>558800</xdr:colOff>
      <xdr:row>37</xdr:row>
      <xdr:rowOff>55336</xdr:rowOff>
    </xdr:to>
    <xdr:cxnSp macro="">
      <xdr:nvCxnSpPr>
        <xdr:cNvPr id="383" name="直線コネクタ 382"/>
        <xdr:cNvCxnSpPr/>
      </xdr:nvCxnSpPr>
      <xdr:spPr>
        <a:xfrm flipV="1">
          <a:off x="16179800" y="6226628"/>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4"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5" name="フローチャート : 判断 384"/>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38</xdr:row>
      <xdr:rowOff>73478</xdr:rowOff>
    </xdr:to>
    <xdr:cxnSp macro="">
      <xdr:nvCxnSpPr>
        <xdr:cNvPr id="386" name="直線コネクタ 385"/>
        <xdr:cNvCxnSpPr/>
      </xdr:nvCxnSpPr>
      <xdr:spPr>
        <a:xfrm flipV="1">
          <a:off x="15290800" y="639898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7" name="フローチャート : 判断 386"/>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88" name="テキスト ボックス 387"/>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73478</xdr:rowOff>
    </xdr:from>
    <xdr:to>
      <xdr:col>22</xdr:col>
      <xdr:colOff>203200</xdr:colOff>
      <xdr:row>38</xdr:row>
      <xdr:rowOff>159657</xdr:rowOff>
    </xdr:to>
    <xdr:cxnSp macro="">
      <xdr:nvCxnSpPr>
        <xdr:cNvPr id="389" name="直線コネクタ 388"/>
        <xdr:cNvCxnSpPr/>
      </xdr:nvCxnSpPr>
      <xdr:spPr>
        <a:xfrm flipV="1">
          <a:off x="14401800" y="65885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0" name="フローチャート : 判断 389"/>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1" name="テキスト ボックス 390"/>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40</xdr:row>
      <xdr:rowOff>6350</xdr:rowOff>
    </xdr:to>
    <xdr:cxnSp macro="">
      <xdr:nvCxnSpPr>
        <xdr:cNvPr id="392" name="直線コネクタ 391"/>
        <xdr:cNvCxnSpPr/>
      </xdr:nvCxnSpPr>
      <xdr:spPr>
        <a:xfrm flipV="1">
          <a:off x="13512800" y="66747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96157</xdr:rowOff>
    </xdr:from>
    <xdr:to>
      <xdr:col>21</xdr:col>
      <xdr:colOff>50800</xdr:colOff>
      <xdr:row>44</xdr:row>
      <xdr:rowOff>26307</xdr:rowOff>
    </xdr:to>
    <xdr:sp macro="" textlink="">
      <xdr:nvSpPr>
        <xdr:cNvPr id="393" name="フローチャート : 判断 392"/>
        <xdr:cNvSpPr/>
      </xdr:nvSpPr>
      <xdr:spPr>
        <a:xfrm>
          <a:off x="14351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4" name="テキスト ボックス 393"/>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5" name="フローチャート : 判断 394"/>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6" name="テキスト ボックス 395"/>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3628</xdr:rowOff>
    </xdr:from>
    <xdr:to>
      <xdr:col>24</xdr:col>
      <xdr:colOff>609600</xdr:colOff>
      <xdr:row>36</xdr:row>
      <xdr:rowOff>105228</xdr:rowOff>
    </xdr:to>
    <xdr:sp macro="" textlink="">
      <xdr:nvSpPr>
        <xdr:cNvPr id="402" name="円/楕円 401"/>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96355</xdr:rowOff>
    </xdr:from>
    <xdr:ext cx="762000" cy="259045"/>
    <xdr:sp macro="" textlink="">
      <xdr:nvSpPr>
        <xdr:cNvPr id="403" name="公債費負担の状況該当値テキスト"/>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04" name="円/楕円 403"/>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05" name="テキスト ボックス 404"/>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22678</xdr:rowOff>
    </xdr:from>
    <xdr:to>
      <xdr:col>22</xdr:col>
      <xdr:colOff>254000</xdr:colOff>
      <xdr:row>38</xdr:row>
      <xdr:rowOff>124278</xdr:rowOff>
    </xdr:to>
    <xdr:sp macro="" textlink="">
      <xdr:nvSpPr>
        <xdr:cNvPr id="406" name="円/楕円 405"/>
        <xdr:cNvSpPr/>
      </xdr:nvSpPr>
      <xdr:spPr>
        <a:xfrm>
          <a:off x="15240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134455</xdr:rowOff>
    </xdr:from>
    <xdr:ext cx="762000" cy="259045"/>
    <xdr:sp macro="" textlink="">
      <xdr:nvSpPr>
        <xdr:cNvPr id="407" name="テキスト ボックス 406"/>
        <xdr:cNvSpPr txBox="1"/>
      </xdr:nvSpPr>
      <xdr:spPr>
        <a:xfrm>
          <a:off x="14909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408" name="円/楕円 407"/>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409" name="テキスト ボックス 408"/>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10" name="円/楕円 409"/>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11" name="テキスト ボックス 410"/>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tx1"/>
              </a:solidFill>
              <a:latin typeface="+mn-lt"/>
              <a:ea typeface="+mn-ea"/>
              <a:cs typeface="+mn-cs"/>
            </a:rPr>
            <a:t>将来負担比率については、類似団体平均を下回って</a:t>
          </a:r>
          <a:r>
            <a:rPr lang="en-US" altLang="ja-JP" sz="1100" b="0" i="0" baseline="0">
              <a:solidFill>
                <a:schemeClr val="tx1"/>
              </a:solidFill>
              <a:latin typeface="+mn-lt"/>
              <a:ea typeface="+mn-ea"/>
              <a:cs typeface="+mn-cs"/>
            </a:rPr>
            <a:t>2.2</a:t>
          </a:r>
          <a:r>
            <a:rPr lang="ja-JP" altLang="ja-JP" sz="1100" b="0" i="0" baseline="0">
              <a:solidFill>
                <a:schemeClr val="tx1"/>
              </a:solidFill>
              <a:latin typeface="+mn-lt"/>
              <a:ea typeface="+mn-ea"/>
              <a:cs typeface="+mn-cs"/>
            </a:rPr>
            <a:t>％となっている。主な要因としては、</a:t>
          </a:r>
          <a:r>
            <a:rPr lang="ja-JP" altLang="en-US" sz="1100" b="0" i="0" baseline="0">
              <a:solidFill>
                <a:schemeClr val="tx1"/>
              </a:solidFill>
              <a:latin typeface="+mn-lt"/>
              <a:ea typeface="+mn-ea"/>
              <a:cs typeface="+mn-cs"/>
            </a:rPr>
            <a:t>地方債現在高、債務負担行為にかかる支出予定額、退職手当負担見込み額等の減少によるものである。</a:t>
          </a:r>
          <a:endParaRPr lang="en-US" altLang="ja-JP" sz="1100" b="0" i="0" baseline="0">
            <a:solidFill>
              <a:schemeClr val="tx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2" name="直線コネクタ 441"/>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3"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4" name="直線コネクタ 443"/>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5"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6" name="直線コネクタ 445"/>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109643</xdr:rowOff>
    </xdr:from>
    <xdr:to>
      <xdr:col>24</xdr:col>
      <xdr:colOff>558800</xdr:colOff>
      <xdr:row>14</xdr:row>
      <xdr:rowOff>94464</xdr:rowOff>
    </xdr:to>
    <xdr:cxnSp macro="">
      <xdr:nvCxnSpPr>
        <xdr:cNvPr id="447" name="直線コネクタ 446"/>
        <xdr:cNvCxnSpPr/>
      </xdr:nvCxnSpPr>
      <xdr:spPr>
        <a:xfrm flipV="1">
          <a:off x="16179800" y="2338493"/>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48"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49" name="フローチャート : 判断 448"/>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5987</xdr:rowOff>
    </xdr:from>
    <xdr:to>
      <xdr:col>23</xdr:col>
      <xdr:colOff>406400</xdr:colOff>
      <xdr:row>14</xdr:row>
      <xdr:rowOff>94464</xdr:rowOff>
    </xdr:to>
    <xdr:cxnSp macro="">
      <xdr:nvCxnSpPr>
        <xdr:cNvPr id="450" name="直線コネクタ 449"/>
        <xdr:cNvCxnSpPr/>
      </xdr:nvCxnSpPr>
      <xdr:spPr>
        <a:xfrm>
          <a:off x="15290800" y="240628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1" name="フローチャート : 判断 450"/>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622</xdr:rowOff>
    </xdr:from>
    <xdr:ext cx="736600" cy="259045"/>
    <xdr:sp macro="" textlink="">
      <xdr:nvSpPr>
        <xdr:cNvPr id="452" name="テキスト ボックス 451"/>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5987</xdr:rowOff>
    </xdr:from>
    <xdr:to>
      <xdr:col>22</xdr:col>
      <xdr:colOff>203200</xdr:colOff>
      <xdr:row>16</xdr:row>
      <xdr:rowOff>52614</xdr:rowOff>
    </xdr:to>
    <xdr:cxnSp macro="">
      <xdr:nvCxnSpPr>
        <xdr:cNvPr id="453" name="直線コネクタ 452"/>
        <xdr:cNvCxnSpPr/>
      </xdr:nvCxnSpPr>
      <xdr:spPr>
        <a:xfrm flipV="1">
          <a:off x="14401800" y="2406287"/>
          <a:ext cx="889000" cy="38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4" name="フローチャート : 判断 453"/>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5" name="テキスト ボックス 454"/>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52614</xdr:rowOff>
    </xdr:from>
    <xdr:to>
      <xdr:col>21</xdr:col>
      <xdr:colOff>0</xdr:colOff>
      <xdr:row>17</xdr:row>
      <xdr:rowOff>107527</xdr:rowOff>
    </xdr:to>
    <xdr:cxnSp macro="">
      <xdr:nvCxnSpPr>
        <xdr:cNvPr id="456" name="直線コネクタ 455"/>
        <xdr:cNvCxnSpPr/>
      </xdr:nvCxnSpPr>
      <xdr:spPr>
        <a:xfrm flipV="1">
          <a:off x="13512800" y="2795814"/>
          <a:ext cx="8890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7" name="フローチャート : 判断 456"/>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58" name="テキスト ボックス 457"/>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59" name="フローチャート : 判断 458"/>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0" name="テキスト ボックス 459"/>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58843</xdr:rowOff>
    </xdr:from>
    <xdr:to>
      <xdr:col>24</xdr:col>
      <xdr:colOff>609600</xdr:colOff>
      <xdr:row>13</xdr:row>
      <xdr:rowOff>160443</xdr:rowOff>
    </xdr:to>
    <xdr:sp macro="" textlink="">
      <xdr:nvSpPr>
        <xdr:cNvPr id="466" name="円/楕円 465"/>
        <xdr:cNvSpPr/>
      </xdr:nvSpPr>
      <xdr:spPr>
        <a:xfrm>
          <a:off x="169672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151570</xdr:rowOff>
    </xdr:from>
    <xdr:ext cx="762000" cy="259045"/>
    <xdr:sp macro="" textlink="">
      <xdr:nvSpPr>
        <xdr:cNvPr id="467" name="将来負担の状況該当値テキスト"/>
        <xdr:cNvSpPr txBox="1"/>
      </xdr:nvSpPr>
      <xdr:spPr>
        <a:xfrm>
          <a:off x="17106900" y="22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43664</xdr:rowOff>
    </xdr:from>
    <xdr:to>
      <xdr:col>23</xdr:col>
      <xdr:colOff>457200</xdr:colOff>
      <xdr:row>14</xdr:row>
      <xdr:rowOff>145264</xdr:rowOff>
    </xdr:to>
    <xdr:sp macro="" textlink="">
      <xdr:nvSpPr>
        <xdr:cNvPr id="468" name="円/楕円 467"/>
        <xdr:cNvSpPr/>
      </xdr:nvSpPr>
      <xdr:spPr>
        <a:xfrm>
          <a:off x="16129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155441</xdr:rowOff>
    </xdr:from>
    <xdr:ext cx="736600" cy="259045"/>
    <xdr:sp macro="" textlink="">
      <xdr:nvSpPr>
        <xdr:cNvPr id="469" name="テキスト ボックス 468"/>
        <xdr:cNvSpPr txBox="1"/>
      </xdr:nvSpPr>
      <xdr:spPr>
        <a:xfrm>
          <a:off x="15798800" y="221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126637</xdr:rowOff>
    </xdr:from>
    <xdr:to>
      <xdr:col>22</xdr:col>
      <xdr:colOff>254000</xdr:colOff>
      <xdr:row>14</xdr:row>
      <xdr:rowOff>56787</xdr:rowOff>
    </xdr:to>
    <xdr:sp macro="" textlink="">
      <xdr:nvSpPr>
        <xdr:cNvPr id="470" name="円/楕円 469"/>
        <xdr:cNvSpPr/>
      </xdr:nvSpPr>
      <xdr:spPr>
        <a:xfrm>
          <a:off x="15240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66964</xdr:rowOff>
    </xdr:from>
    <xdr:ext cx="762000" cy="259045"/>
    <xdr:sp macro="" textlink="">
      <xdr:nvSpPr>
        <xdr:cNvPr id="471" name="テキスト ボックス 470"/>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1814</xdr:rowOff>
    </xdr:from>
    <xdr:to>
      <xdr:col>21</xdr:col>
      <xdr:colOff>50800</xdr:colOff>
      <xdr:row>16</xdr:row>
      <xdr:rowOff>103414</xdr:rowOff>
    </xdr:to>
    <xdr:sp macro="" textlink="">
      <xdr:nvSpPr>
        <xdr:cNvPr id="472" name="円/楕円 471"/>
        <xdr:cNvSpPr/>
      </xdr:nvSpPr>
      <xdr:spPr>
        <a:xfrm>
          <a:off x="14351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113591</xdr:rowOff>
    </xdr:from>
    <xdr:ext cx="762000" cy="259045"/>
    <xdr:sp macro="" textlink="">
      <xdr:nvSpPr>
        <xdr:cNvPr id="473" name="テキスト ボックス 472"/>
        <xdr:cNvSpPr txBox="1"/>
      </xdr:nvSpPr>
      <xdr:spPr>
        <a:xfrm>
          <a:off x="140208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56727</xdr:rowOff>
    </xdr:from>
    <xdr:to>
      <xdr:col>19</xdr:col>
      <xdr:colOff>533400</xdr:colOff>
      <xdr:row>17</xdr:row>
      <xdr:rowOff>158327</xdr:rowOff>
    </xdr:to>
    <xdr:sp macro="" textlink="">
      <xdr:nvSpPr>
        <xdr:cNvPr id="474" name="円/楕円 473"/>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168504</xdr:rowOff>
    </xdr:from>
    <xdr:ext cx="762000" cy="259045"/>
    <xdr:sp macro="" textlink="">
      <xdr:nvSpPr>
        <xdr:cNvPr id="475" name="テキスト ボックス 474"/>
        <xdr:cNvSpPr txBox="1"/>
      </xdr:nvSpPr>
      <xdr:spPr>
        <a:xfrm>
          <a:off x="13131800" y="274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14,965
14,877
127.66
18,665,320
18,195,000
120,304
4,099,965
4,704,610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人件費に係る経常収支比率は、昨年度に比べ</a:t>
          </a:r>
          <a:r>
            <a:rPr lang="en-US" altLang="ja-JP" sz="1100" b="0" i="0" baseline="0">
              <a:solidFill>
                <a:schemeClr val="dk1"/>
              </a:solidFill>
              <a:latin typeface="+mn-lt"/>
              <a:ea typeface="+mn-ea"/>
              <a:cs typeface="+mn-cs"/>
            </a:rPr>
            <a:t>0.6</a:t>
          </a:r>
          <a:r>
            <a:rPr lang="ja-JP" altLang="en-US" sz="1100" b="0" i="0" baseline="0">
              <a:solidFill>
                <a:schemeClr val="dk1"/>
              </a:solidFill>
              <a:latin typeface="+mn-lt"/>
              <a:ea typeface="+mn-ea"/>
              <a:cs typeface="+mn-cs"/>
            </a:rPr>
            <a:t>ポ</a:t>
          </a:r>
          <a:r>
            <a:rPr lang="ja-JP" altLang="ja-JP" sz="1100" b="0" i="0" baseline="0">
              <a:solidFill>
                <a:schemeClr val="dk1"/>
              </a:solidFill>
              <a:latin typeface="+mn-lt"/>
              <a:ea typeface="+mn-ea"/>
              <a:cs typeface="+mn-cs"/>
            </a:rPr>
            <a:t>イント</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がり、</a:t>
          </a:r>
          <a:r>
            <a:rPr lang="en-US" altLang="ja-JP" sz="1100" b="0" i="0" baseline="0">
              <a:solidFill>
                <a:schemeClr val="dk1"/>
              </a:solidFill>
              <a:latin typeface="+mn-lt"/>
              <a:ea typeface="+mn-ea"/>
              <a:cs typeface="+mn-cs"/>
            </a:rPr>
            <a:t>25.7</a:t>
          </a:r>
          <a:r>
            <a:rPr lang="ja-JP" altLang="ja-JP" sz="1100" b="0" i="0" baseline="0">
              <a:solidFill>
                <a:schemeClr val="dk1"/>
              </a:solidFill>
              <a:latin typeface="+mn-lt"/>
              <a:ea typeface="+mn-ea"/>
              <a:cs typeface="+mn-cs"/>
            </a:rPr>
            <a:t>％と類似団体平均値を上回っている。主な要因は震災対応による業務が増えたことによる影響が大きく、今後も人件費の削減に努めなければならないところである。しかしながら、災害対応等の業務増に伴い時間外勤務手当が増加しており、今後も増加傾向の見込み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76200</xdr:rowOff>
    </xdr:from>
    <xdr:to>
      <xdr:col>7</xdr:col>
      <xdr:colOff>15875</xdr:colOff>
      <xdr:row>40</xdr:row>
      <xdr:rowOff>152400</xdr:rowOff>
    </xdr:to>
    <xdr:cxnSp macro="">
      <xdr:nvCxnSpPr>
        <xdr:cNvPr id="65" name="直線コネクタ 64"/>
        <xdr:cNvCxnSpPr/>
      </xdr:nvCxnSpPr>
      <xdr:spPr>
        <a:xfrm>
          <a:off x="3987800" y="693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6"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76200</xdr:rowOff>
    </xdr:from>
    <xdr:to>
      <xdr:col>5</xdr:col>
      <xdr:colOff>549275</xdr:colOff>
      <xdr:row>40</xdr:row>
      <xdr:rowOff>76200</xdr:rowOff>
    </xdr:to>
    <xdr:cxnSp macro="">
      <xdr:nvCxnSpPr>
        <xdr:cNvPr id="68" name="直線コネクタ 67"/>
        <xdr:cNvCxnSpPr/>
      </xdr:nvCxnSpPr>
      <xdr:spPr>
        <a:xfrm>
          <a:off x="30988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0" name="テキスト ボックス 6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40</xdr:row>
      <xdr:rowOff>76200</xdr:rowOff>
    </xdr:to>
    <xdr:cxnSp macro="">
      <xdr:nvCxnSpPr>
        <xdr:cNvPr id="71" name="直線コネクタ 70"/>
        <xdr:cNvCxnSpPr/>
      </xdr:nvCxnSpPr>
      <xdr:spPr>
        <a:xfrm>
          <a:off x="2209800" y="668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40</xdr:row>
      <xdr:rowOff>165100</xdr:rowOff>
    </xdr:to>
    <xdr:cxnSp macro="">
      <xdr:nvCxnSpPr>
        <xdr:cNvPr id="74" name="直線コネクタ 73"/>
        <xdr:cNvCxnSpPr/>
      </xdr:nvCxnSpPr>
      <xdr:spPr>
        <a:xfrm flipV="1">
          <a:off x="1320800" y="6680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3827</xdr:rowOff>
    </xdr:from>
    <xdr:ext cx="762000" cy="259045"/>
    <xdr:sp macro="" textlink="">
      <xdr:nvSpPr>
        <xdr:cNvPr id="76" name="テキスト ボックス 75"/>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8" name="テキスト ボックス 77"/>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101600</xdr:rowOff>
    </xdr:from>
    <xdr:to>
      <xdr:col>7</xdr:col>
      <xdr:colOff>66675</xdr:colOff>
      <xdr:row>41</xdr:row>
      <xdr:rowOff>31750</xdr:rowOff>
    </xdr:to>
    <xdr:sp macro="" textlink="">
      <xdr:nvSpPr>
        <xdr:cNvPr id="84" name="円/楕円 83"/>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73677</xdr:rowOff>
    </xdr:from>
    <xdr:ext cx="762000" cy="259045"/>
    <xdr:sp macro="" textlink="">
      <xdr:nvSpPr>
        <xdr:cNvPr id="85"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25400</xdr:rowOff>
    </xdr:from>
    <xdr:to>
      <xdr:col>5</xdr:col>
      <xdr:colOff>600075</xdr:colOff>
      <xdr:row>40</xdr:row>
      <xdr:rowOff>127000</xdr:rowOff>
    </xdr:to>
    <xdr:sp macro="" textlink="">
      <xdr:nvSpPr>
        <xdr:cNvPr id="86" name="円/楕円 85"/>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111777</xdr:rowOff>
    </xdr:from>
    <xdr:ext cx="736600" cy="259045"/>
    <xdr:sp macro="" textlink="">
      <xdr:nvSpPr>
        <xdr:cNvPr id="87" name="テキスト ボックス 86"/>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25400</xdr:rowOff>
    </xdr:from>
    <xdr:to>
      <xdr:col>4</xdr:col>
      <xdr:colOff>396875</xdr:colOff>
      <xdr:row>40</xdr:row>
      <xdr:rowOff>127000</xdr:rowOff>
    </xdr:to>
    <xdr:sp macro="" textlink="">
      <xdr:nvSpPr>
        <xdr:cNvPr id="88" name="円/楕円 87"/>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111777</xdr:rowOff>
    </xdr:from>
    <xdr:ext cx="762000" cy="259045"/>
    <xdr:sp macro="" textlink="">
      <xdr:nvSpPr>
        <xdr:cNvPr id="89" name="テキスト ボックス 88"/>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0" name="円/楕円 89"/>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1" name="テキスト ボックス 90"/>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2" name="円/楕円 91"/>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3" name="テキスト ボックス 92"/>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物件費に係る経常収支比率は、類似団体平均より高い状況が続いている。こ</a:t>
          </a:r>
          <a:r>
            <a:rPr lang="ja-JP" altLang="en-US" sz="1100" b="0" i="0" baseline="0">
              <a:solidFill>
                <a:schemeClr val="dk1"/>
              </a:solidFill>
              <a:latin typeface="+mn-lt"/>
              <a:ea typeface="+mn-ea"/>
              <a:cs typeface="+mn-cs"/>
            </a:rPr>
            <a:t>れ</a:t>
          </a:r>
          <a:r>
            <a:rPr lang="ja-JP" altLang="ja-JP" sz="1100" b="0" i="0" baseline="0">
              <a:solidFill>
                <a:schemeClr val="dk1"/>
              </a:solidFill>
              <a:latin typeface="+mn-lt"/>
              <a:ea typeface="+mn-ea"/>
              <a:cs typeface="+mn-cs"/>
            </a:rPr>
            <a:t>は、人件費等から委託料への</a:t>
          </a:r>
          <a:r>
            <a:rPr lang="ja-JP" altLang="en-US" sz="1100" b="0" i="0" baseline="0">
              <a:solidFill>
                <a:schemeClr val="dk1"/>
              </a:solidFill>
              <a:latin typeface="+mn-lt"/>
              <a:ea typeface="+mn-ea"/>
              <a:cs typeface="+mn-cs"/>
            </a:rPr>
            <a:t>移行</a:t>
          </a:r>
          <a:r>
            <a:rPr lang="ja-JP" altLang="ja-JP" sz="1100" b="0" i="0" baseline="0">
              <a:solidFill>
                <a:schemeClr val="dk1"/>
              </a:solidFill>
              <a:latin typeface="+mn-lt"/>
              <a:ea typeface="+mn-ea"/>
              <a:cs typeface="+mn-cs"/>
            </a:rPr>
            <a:t>が起きているためであり、主なものとしては、すみよし保育園の運営委託、市町村バス運行委託などである。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146050</xdr:rowOff>
    </xdr:from>
    <xdr:to>
      <xdr:col>24</xdr:col>
      <xdr:colOff>31750</xdr:colOff>
      <xdr:row>22</xdr:row>
      <xdr:rowOff>25400</xdr:rowOff>
    </xdr:to>
    <xdr:cxnSp macro="">
      <xdr:nvCxnSpPr>
        <xdr:cNvPr id="126" name="直線コネクタ 125"/>
        <xdr:cNvCxnSpPr/>
      </xdr:nvCxnSpPr>
      <xdr:spPr>
        <a:xfrm>
          <a:off x="15671800" y="3746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127000</xdr:rowOff>
    </xdr:from>
    <xdr:to>
      <xdr:col>22</xdr:col>
      <xdr:colOff>565150</xdr:colOff>
      <xdr:row>21</xdr:row>
      <xdr:rowOff>146050</xdr:rowOff>
    </xdr:to>
    <xdr:cxnSp macro="">
      <xdr:nvCxnSpPr>
        <xdr:cNvPr id="129" name="直線コネクタ 128"/>
        <xdr:cNvCxnSpPr/>
      </xdr:nvCxnSpPr>
      <xdr:spPr>
        <a:xfrm>
          <a:off x="14782800" y="3556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20</xdr:row>
      <xdr:rowOff>127000</xdr:rowOff>
    </xdr:to>
    <xdr:cxnSp macro="">
      <xdr:nvCxnSpPr>
        <xdr:cNvPr id="132" name="直線コネクタ 131"/>
        <xdr:cNvCxnSpPr/>
      </xdr:nvCxnSpPr>
      <xdr:spPr>
        <a:xfrm>
          <a:off x="13893800" y="3365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95250</xdr:rowOff>
    </xdr:from>
    <xdr:to>
      <xdr:col>20</xdr:col>
      <xdr:colOff>158750</xdr:colOff>
      <xdr:row>19</xdr:row>
      <xdr:rowOff>107950</xdr:rowOff>
    </xdr:to>
    <xdr:cxnSp macro="">
      <xdr:nvCxnSpPr>
        <xdr:cNvPr id="135" name="直線コネクタ 134"/>
        <xdr:cNvCxnSpPr/>
      </xdr:nvCxnSpPr>
      <xdr:spPr>
        <a:xfrm>
          <a:off x="13004800" y="335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7" name="テキスト ボックス 13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146050</xdr:rowOff>
    </xdr:from>
    <xdr:to>
      <xdr:col>24</xdr:col>
      <xdr:colOff>82550</xdr:colOff>
      <xdr:row>22</xdr:row>
      <xdr:rowOff>76200</xdr:rowOff>
    </xdr:to>
    <xdr:sp macro="" textlink="">
      <xdr:nvSpPr>
        <xdr:cNvPr id="145" name="円/楕円 144"/>
        <xdr:cNvSpPr/>
      </xdr:nvSpPr>
      <xdr:spPr>
        <a:xfrm>
          <a:off x="16459200" y="37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54627</xdr:rowOff>
    </xdr:from>
    <xdr:ext cx="762000" cy="259045"/>
    <xdr:sp macro="" textlink="">
      <xdr:nvSpPr>
        <xdr:cNvPr id="146" name="物件費該当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95250</xdr:rowOff>
    </xdr:from>
    <xdr:to>
      <xdr:col>22</xdr:col>
      <xdr:colOff>615950</xdr:colOff>
      <xdr:row>22</xdr:row>
      <xdr:rowOff>25400</xdr:rowOff>
    </xdr:to>
    <xdr:sp macro="" textlink="">
      <xdr:nvSpPr>
        <xdr:cNvPr id="147" name="円/楕円 146"/>
        <xdr:cNvSpPr/>
      </xdr:nvSpPr>
      <xdr:spPr>
        <a:xfrm>
          <a:off x="15621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10177</xdr:rowOff>
    </xdr:from>
    <xdr:ext cx="736600" cy="259045"/>
    <xdr:sp macro="" textlink="">
      <xdr:nvSpPr>
        <xdr:cNvPr id="148" name="テキスト ボックス 147"/>
        <xdr:cNvSpPr txBox="1"/>
      </xdr:nvSpPr>
      <xdr:spPr>
        <a:xfrm>
          <a:off x="15290800" y="378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76200</xdr:rowOff>
    </xdr:from>
    <xdr:to>
      <xdr:col>21</xdr:col>
      <xdr:colOff>412750</xdr:colOff>
      <xdr:row>21</xdr:row>
      <xdr:rowOff>6350</xdr:rowOff>
    </xdr:to>
    <xdr:sp macro="" textlink="">
      <xdr:nvSpPr>
        <xdr:cNvPr id="149" name="円/楕円 148"/>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162577</xdr:rowOff>
    </xdr:from>
    <xdr:ext cx="762000" cy="259045"/>
    <xdr:sp macro="" textlink="">
      <xdr:nvSpPr>
        <xdr:cNvPr id="150" name="テキスト ボックス 149"/>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1" name="円/楕円 150"/>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2" name="テキスト ボックス 151"/>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44450</xdr:rowOff>
    </xdr:from>
    <xdr:to>
      <xdr:col>19</xdr:col>
      <xdr:colOff>6350</xdr:colOff>
      <xdr:row>19</xdr:row>
      <xdr:rowOff>146050</xdr:rowOff>
    </xdr:to>
    <xdr:sp macro="" textlink="">
      <xdr:nvSpPr>
        <xdr:cNvPr id="153" name="円/楕円 152"/>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130827</xdr:rowOff>
    </xdr:from>
    <xdr:ext cx="762000" cy="259045"/>
    <xdr:sp macro="" textlink="">
      <xdr:nvSpPr>
        <xdr:cNvPr id="154" name="テキスト ボックス 153"/>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a:t>
          </a:r>
          <a:r>
            <a:rPr lang="ja-JP" altLang="en-US" sz="1100" b="0" i="0" baseline="0">
              <a:solidFill>
                <a:schemeClr val="dk1"/>
              </a:solidFill>
              <a:latin typeface="+mn-lt"/>
              <a:ea typeface="+mn-ea"/>
              <a:cs typeface="+mn-cs"/>
            </a:rPr>
            <a:t>前年より</a:t>
          </a:r>
          <a:r>
            <a:rPr lang="en-US" altLang="ja-JP" sz="1100" b="0" i="0" baseline="0">
              <a:solidFill>
                <a:schemeClr val="dk1"/>
              </a:solidFill>
              <a:latin typeface="+mn-lt"/>
              <a:ea typeface="+mn-ea"/>
              <a:cs typeface="+mn-cs"/>
            </a:rPr>
            <a:t>0.2</a:t>
          </a:r>
          <a:r>
            <a:rPr lang="ja-JP" altLang="en-US" sz="1100" b="0" i="0" baseline="0">
              <a:solidFill>
                <a:schemeClr val="dk1"/>
              </a:solidFill>
              <a:latin typeface="+mn-lt"/>
              <a:ea typeface="+mn-ea"/>
              <a:cs typeface="+mn-cs"/>
            </a:rPr>
            <a:t>ポイント上回ったが、要因としては避難区域である山木屋の住民に対し、放射線による影響の不安を解消するため、個人積算線量計を配布したこと等による。</a:t>
          </a:r>
          <a:endParaRPr lang="en-US" altLang="ja-JP" sz="1100" b="0" i="0" baseline="0">
            <a:solidFill>
              <a:schemeClr val="dk1"/>
            </a:solidFill>
            <a:latin typeface="+mn-lt"/>
            <a:ea typeface="+mn-ea"/>
            <a:cs typeface="+mn-cs"/>
          </a:endParaRPr>
        </a:p>
        <a:p>
          <a:pPr rtl="0" fontAlgn="base"/>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127000</xdr:rowOff>
    </xdr:to>
    <xdr:cxnSp macro="">
      <xdr:nvCxnSpPr>
        <xdr:cNvPr id="187" name="直線コネクタ 186"/>
        <xdr:cNvCxnSpPr/>
      </xdr:nvCxnSpPr>
      <xdr:spPr>
        <a:xfrm>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146050</xdr:rowOff>
    </xdr:to>
    <xdr:cxnSp macro="">
      <xdr:nvCxnSpPr>
        <xdr:cNvPr id="190" name="直線コネクタ 189"/>
        <xdr:cNvCxnSpPr/>
      </xdr:nvCxnSpPr>
      <xdr:spPr>
        <a:xfrm flipV="1">
          <a:off x="3098800" y="9309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3" name="直線コネクタ 192"/>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146050</xdr:rowOff>
    </xdr:to>
    <xdr:cxnSp macro="">
      <xdr:nvCxnSpPr>
        <xdr:cNvPr id="196" name="直線コネクタ 195"/>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8" name="円/楕円 207"/>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9" name="テキスト ボックス 208"/>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0" name="円/楕円 209"/>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1" name="テキスト ボックス 210"/>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2" name="円/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3" name="テキスト ボックス 21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5" name="テキスト ボックス 21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その他の経費のうち繰出金については、国民健康保険特別会計、介護保険特別会計への繰出金は増加傾向にある。今後も国民健康保険料などの適正化を図り、普通会計の健全化を図る。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69850</xdr:rowOff>
    </xdr:to>
    <xdr:cxnSp macro="">
      <xdr:nvCxnSpPr>
        <xdr:cNvPr id="248" name="直線コネクタ 247"/>
        <xdr:cNvCxnSpPr/>
      </xdr:nvCxnSpPr>
      <xdr:spPr>
        <a:xfrm>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16510</xdr:rowOff>
    </xdr:to>
    <xdr:cxnSp macro="">
      <xdr:nvCxnSpPr>
        <xdr:cNvPr id="251" name="直線コネクタ 250"/>
        <xdr:cNvCxnSpPr/>
      </xdr:nvCxnSpPr>
      <xdr:spPr>
        <a:xfrm>
          <a:off x="14782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104140</xdr:rowOff>
    </xdr:to>
    <xdr:cxnSp macro="">
      <xdr:nvCxnSpPr>
        <xdr:cNvPr id="254" name="直線コネクタ 253"/>
        <xdr:cNvCxnSpPr/>
      </xdr:nvCxnSpPr>
      <xdr:spPr>
        <a:xfrm>
          <a:off x="13893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43180</xdr:rowOff>
    </xdr:to>
    <xdr:cxnSp macro="">
      <xdr:nvCxnSpPr>
        <xdr:cNvPr id="257" name="直線コネクタ 256"/>
        <xdr:cNvCxnSpPr/>
      </xdr:nvCxnSpPr>
      <xdr:spPr>
        <a:xfrm>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7" name="円/楕円 26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8"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9" name="円/楕円 268"/>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0" name="テキスト ボックス 269"/>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1" name="円/楕円 270"/>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2" name="テキスト ボックス 271"/>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3" name="円/楕円 272"/>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4" name="テキスト ボックス 273"/>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5" name="円/楕円 27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6" name="テキスト ボックス 275"/>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補助費等の経常収支比率が類似団体を下回っているのは、一部事務組合に対する補助費が低いことが要因と考えられる。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61686</xdr:rowOff>
    </xdr:from>
    <xdr:to>
      <xdr:col>24</xdr:col>
      <xdr:colOff>31750</xdr:colOff>
      <xdr:row>34</xdr:row>
      <xdr:rowOff>83457</xdr:rowOff>
    </xdr:to>
    <xdr:cxnSp macro="">
      <xdr:nvCxnSpPr>
        <xdr:cNvPr id="311" name="直線コネクタ 310"/>
        <xdr:cNvCxnSpPr/>
      </xdr:nvCxnSpPr>
      <xdr:spPr>
        <a:xfrm>
          <a:off x="15671800" y="5890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2"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127000</xdr:rowOff>
    </xdr:to>
    <xdr:cxnSp macro="">
      <xdr:nvCxnSpPr>
        <xdr:cNvPr id="314" name="直線コネクタ 313"/>
        <xdr:cNvCxnSpPr/>
      </xdr:nvCxnSpPr>
      <xdr:spPr>
        <a:xfrm flipV="1">
          <a:off x="14782800" y="5890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6" name="テキスト ボックス 31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127000</xdr:rowOff>
    </xdr:to>
    <xdr:cxnSp macro="">
      <xdr:nvCxnSpPr>
        <xdr:cNvPr id="317" name="直線コネクタ 316"/>
        <xdr:cNvCxnSpPr/>
      </xdr:nvCxnSpPr>
      <xdr:spPr>
        <a:xfrm>
          <a:off x="13893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19" name="テキスト ボックス 318"/>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137886</xdr:rowOff>
    </xdr:to>
    <xdr:cxnSp macro="">
      <xdr:nvCxnSpPr>
        <xdr:cNvPr id="320" name="直線コネクタ 319"/>
        <xdr:cNvCxnSpPr/>
      </xdr:nvCxnSpPr>
      <xdr:spPr>
        <a:xfrm flipV="1">
          <a:off x="13004800" y="588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22" name="テキスト ボックス 321"/>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4" name="テキスト ボックス 32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32657</xdr:rowOff>
    </xdr:from>
    <xdr:to>
      <xdr:col>24</xdr:col>
      <xdr:colOff>82550</xdr:colOff>
      <xdr:row>34</xdr:row>
      <xdr:rowOff>134257</xdr:rowOff>
    </xdr:to>
    <xdr:sp macro="" textlink="">
      <xdr:nvSpPr>
        <xdr:cNvPr id="330" name="円/楕円 329"/>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49184</xdr:rowOff>
    </xdr:from>
    <xdr:ext cx="762000" cy="259045"/>
    <xdr:sp macro="" textlink="">
      <xdr:nvSpPr>
        <xdr:cNvPr id="331"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10886</xdr:rowOff>
    </xdr:from>
    <xdr:to>
      <xdr:col>22</xdr:col>
      <xdr:colOff>615950</xdr:colOff>
      <xdr:row>34</xdr:row>
      <xdr:rowOff>112486</xdr:rowOff>
    </xdr:to>
    <xdr:sp macro="" textlink="">
      <xdr:nvSpPr>
        <xdr:cNvPr id="332" name="円/楕円 331"/>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122663</xdr:rowOff>
    </xdr:from>
    <xdr:ext cx="736600" cy="259045"/>
    <xdr:sp macro="" textlink="">
      <xdr:nvSpPr>
        <xdr:cNvPr id="333" name="テキスト ボックス 332"/>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4" name="円/楕円 33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5" name="テキスト ボックス 33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6" name="円/楕円 335"/>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7" name="テキスト ボックス 336"/>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87086</xdr:rowOff>
    </xdr:from>
    <xdr:to>
      <xdr:col>19</xdr:col>
      <xdr:colOff>6350</xdr:colOff>
      <xdr:row>35</xdr:row>
      <xdr:rowOff>17236</xdr:rowOff>
    </xdr:to>
    <xdr:sp macro="" textlink="">
      <xdr:nvSpPr>
        <xdr:cNvPr id="338" name="円/楕円 337"/>
        <xdr:cNvSpPr/>
      </xdr:nvSpPr>
      <xdr:spPr>
        <a:xfrm>
          <a:off x="12954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27413</xdr:rowOff>
    </xdr:from>
    <xdr:ext cx="762000" cy="259045"/>
    <xdr:sp macro="" textlink="">
      <xdr:nvSpPr>
        <xdr:cNvPr id="339" name="テキスト ボックス 338"/>
        <xdr:cNvSpPr txBox="1"/>
      </xdr:nvSpPr>
      <xdr:spPr>
        <a:xfrm>
          <a:off x="12623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公債費のピークは平成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年度であったが、以降改善されてきている。これは、償還の完了や新規発行の抑制によるもので、今後も適正な管理に努めていく。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75</xdr:row>
      <xdr:rowOff>1270</xdr:rowOff>
    </xdr:to>
    <xdr:cxnSp macro="">
      <xdr:nvCxnSpPr>
        <xdr:cNvPr id="372" name="直線コネクタ 371"/>
        <xdr:cNvCxnSpPr/>
      </xdr:nvCxnSpPr>
      <xdr:spPr>
        <a:xfrm flipV="1">
          <a:off x="3987800" y="12829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3"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69850</xdr:rowOff>
    </xdr:to>
    <xdr:cxnSp macro="">
      <xdr:nvCxnSpPr>
        <xdr:cNvPr id="375" name="直線コネクタ 374"/>
        <xdr:cNvCxnSpPr/>
      </xdr:nvCxnSpPr>
      <xdr:spPr>
        <a:xfrm flipV="1">
          <a:off x="3098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7" name="テキスト ボックス 376"/>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130810</xdr:rowOff>
    </xdr:to>
    <xdr:cxnSp macro="">
      <xdr:nvCxnSpPr>
        <xdr:cNvPr id="378" name="直線コネクタ 377"/>
        <xdr:cNvCxnSpPr/>
      </xdr:nvCxnSpPr>
      <xdr:spPr>
        <a:xfrm flipV="1">
          <a:off x="2209800" y="12928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161289</xdr:rowOff>
    </xdr:to>
    <xdr:cxnSp macro="">
      <xdr:nvCxnSpPr>
        <xdr:cNvPr id="381" name="直線コネクタ 380"/>
        <xdr:cNvCxnSpPr/>
      </xdr:nvCxnSpPr>
      <xdr:spPr>
        <a:xfrm flipV="1">
          <a:off x="1320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3" name="テキスト ボックス 38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5" name="テキスト ボックス 38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91" name="円/楕円 390"/>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92"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3" name="円/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5" name="円/楕円 394"/>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6" name="テキスト ボックス 395"/>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7" name="円/楕円 396"/>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166388</xdr:rowOff>
    </xdr:from>
    <xdr:ext cx="762000" cy="259045"/>
    <xdr:sp macro="" textlink="">
      <xdr:nvSpPr>
        <xdr:cNvPr id="398" name="テキスト ボックス 397"/>
        <xdr:cNvSpPr txBox="1"/>
      </xdr:nvSpPr>
      <xdr:spPr>
        <a:xfrm>
          <a:off x="1828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9" name="円/楕円 398"/>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400" name="テキスト ボックス 399"/>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べ差が大きいものは、物件費が高く、補助費等が低くなっている。物件費の更なる見直し及び縮減が図られれば、経常収支比率の改善にもなるため、類似団体平均の値を目標に抑制を図っ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80</xdr:row>
      <xdr:rowOff>3556</xdr:rowOff>
    </xdr:to>
    <xdr:cxnSp macro="">
      <xdr:nvCxnSpPr>
        <xdr:cNvPr id="431" name="直線コネクタ 430"/>
        <xdr:cNvCxnSpPr/>
      </xdr:nvCxnSpPr>
      <xdr:spPr>
        <a:xfrm>
          <a:off x="15671800" y="136235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2"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19558</xdr:rowOff>
    </xdr:from>
    <xdr:to>
      <xdr:col>22</xdr:col>
      <xdr:colOff>565150</xdr:colOff>
      <xdr:row>79</xdr:row>
      <xdr:rowOff>78994</xdr:rowOff>
    </xdr:to>
    <xdr:cxnSp macro="">
      <xdr:nvCxnSpPr>
        <xdr:cNvPr id="434" name="直線コネクタ 433"/>
        <xdr:cNvCxnSpPr/>
      </xdr:nvCxnSpPr>
      <xdr:spPr>
        <a:xfrm>
          <a:off x="14782800" y="135641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133858</xdr:rowOff>
    </xdr:from>
    <xdr:to>
      <xdr:col>21</xdr:col>
      <xdr:colOff>361950</xdr:colOff>
      <xdr:row>79</xdr:row>
      <xdr:rowOff>19558</xdr:rowOff>
    </xdr:to>
    <xdr:cxnSp macro="">
      <xdr:nvCxnSpPr>
        <xdr:cNvPr id="437" name="直線コネクタ 436"/>
        <xdr:cNvCxnSpPr/>
      </xdr:nvCxnSpPr>
      <xdr:spPr>
        <a:xfrm>
          <a:off x="13893800" y="133355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87392</xdr:rowOff>
    </xdr:from>
    <xdr:ext cx="762000" cy="259045"/>
    <xdr:sp macro="" textlink="">
      <xdr:nvSpPr>
        <xdr:cNvPr id="439" name="テキスト ボックス 438"/>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133858</xdr:rowOff>
    </xdr:from>
    <xdr:to>
      <xdr:col>20</xdr:col>
      <xdr:colOff>158750</xdr:colOff>
      <xdr:row>78</xdr:row>
      <xdr:rowOff>104139</xdr:rowOff>
    </xdr:to>
    <xdr:cxnSp macro="">
      <xdr:nvCxnSpPr>
        <xdr:cNvPr id="440" name="直線コネクタ 439"/>
        <xdr:cNvCxnSpPr/>
      </xdr:nvCxnSpPr>
      <xdr:spPr>
        <a:xfrm flipV="1">
          <a:off x="13004800" y="133355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2" name="テキスト ボックス 44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44" name="テキスト ボックス 44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50" name="円/楕円 449"/>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51"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52" name="円/楕円 451"/>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53" name="テキスト ボックス 452"/>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140208</xdr:rowOff>
    </xdr:from>
    <xdr:to>
      <xdr:col>21</xdr:col>
      <xdr:colOff>412750</xdr:colOff>
      <xdr:row>79</xdr:row>
      <xdr:rowOff>70358</xdr:rowOff>
    </xdr:to>
    <xdr:sp macro="" textlink="">
      <xdr:nvSpPr>
        <xdr:cNvPr id="454" name="円/楕円 453"/>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55135</xdr:rowOff>
    </xdr:from>
    <xdr:ext cx="762000" cy="259045"/>
    <xdr:sp macro="" textlink="">
      <xdr:nvSpPr>
        <xdr:cNvPr id="455" name="テキスト ボックス 454"/>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83058</xdr:rowOff>
    </xdr:from>
    <xdr:to>
      <xdr:col>20</xdr:col>
      <xdr:colOff>209550</xdr:colOff>
      <xdr:row>78</xdr:row>
      <xdr:rowOff>13208</xdr:rowOff>
    </xdr:to>
    <xdr:sp macro="" textlink="">
      <xdr:nvSpPr>
        <xdr:cNvPr id="456" name="円/楕円 455"/>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23385</xdr:rowOff>
    </xdr:from>
    <xdr:ext cx="762000" cy="259045"/>
    <xdr:sp macro="" textlink="">
      <xdr:nvSpPr>
        <xdr:cNvPr id="457" name="テキスト ボックス 45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8" name="円/楕円 457"/>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165116</xdr:rowOff>
    </xdr:from>
    <xdr:ext cx="762000" cy="259045"/>
    <xdr:sp macro="" textlink="">
      <xdr:nvSpPr>
        <xdr:cNvPr id="459" name="テキスト ボックス 458"/>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42494</xdr:rowOff>
    </xdr:from>
    <xdr:to>
      <xdr:col>4</xdr:col>
      <xdr:colOff>1117600</xdr:colOff>
      <xdr:row>16</xdr:row>
      <xdr:rowOff>88119</xdr:rowOff>
    </xdr:to>
    <xdr:cxnSp macro="">
      <xdr:nvCxnSpPr>
        <xdr:cNvPr id="50" name="直線コネクタ 49"/>
        <xdr:cNvCxnSpPr/>
      </xdr:nvCxnSpPr>
      <xdr:spPr bwMode="auto">
        <a:xfrm flipV="1">
          <a:off x="5003800" y="2833319"/>
          <a:ext cx="647700" cy="4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55116</xdr:rowOff>
    </xdr:from>
    <xdr:ext cx="762000" cy="259045"/>
    <xdr:sp macro="" textlink="">
      <xdr:nvSpPr>
        <xdr:cNvPr id="51" name="人口1人当たり決算額の推移平均値テキスト130"/>
        <xdr:cNvSpPr txBox="1"/>
      </xdr:nvSpPr>
      <xdr:spPr>
        <a:xfrm>
          <a:off x="5740400" y="2845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86766</xdr:rowOff>
    </xdr:from>
    <xdr:to>
      <xdr:col>4</xdr:col>
      <xdr:colOff>469900</xdr:colOff>
      <xdr:row>16</xdr:row>
      <xdr:rowOff>88119</xdr:rowOff>
    </xdr:to>
    <xdr:cxnSp macro="">
      <xdr:nvCxnSpPr>
        <xdr:cNvPr id="53" name="直線コネクタ 52"/>
        <xdr:cNvCxnSpPr/>
      </xdr:nvCxnSpPr>
      <xdr:spPr bwMode="auto">
        <a:xfrm>
          <a:off x="4305300" y="2877591"/>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123887</xdr:rowOff>
    </xdr:from>
    <xdr:ext cx="736600" cy="259045"/>
    <xdr:sp macro="" textlink="">
      <xdr:nvSpPr>
        <xdr:cNvPr id="55" name="テキスト ボックス 54"/>
        <xdr:cNvSpPr txBox="1"/>
      </xdr:nvSpPr>
      <xdr:spPr>
        <a:xfrm>
          <a:off x="4622800" y="291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86766</xdr:rowOff>
    </xdr:from>
    <xdr:to>
      <xdr:col>3</xdr:col>
      <xdr:colOff>904875</xdr:colOff>
      <xdr:row>17</xdr:row>
      <xdr:rowOff>4737</xdr:rowOff>
    </xdr:to>
    <xdr:cxnSp macro="">
      <xdr:nvCxnSpPr>
        <xdr:cNvPr id="56" name="直線コネクタ 55"/>
        <xdr:cNvCxnSpPr/>
      </xdr:nvCxnSpPr>
      <xdr:spPr bwMode="auto">
        <a:xfrm flipV="1">
          <a:off x="3606800" y="2877591"/>
          <a:ext cx="698500" cy="8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4737</xdr:rowOff>
    </xdr:from>
    <xdr:to>
      <xdr:col>3</xdr:col>
      <xdr:colOff>206375</xdr:colOff>
      <xdr:row>17</xdr:row>
      <xdr:rowOff>59525</xdr:rowOff>
    </xdr:to>
    <xdr:cxnSp macro="">
      <xdr:nvCxnSpPr>
        <xdr:cNvPr id="59" name="直線コネクタ 58"/>
        <xdr:cNvCxnSpPr/>
      </xdr:nvCxnSpPr>
      <xdr:spPr bwMode="auto">
        <a:xfrm flipV="1">
          <a:off x="2908300" y="2967012"/>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163144</xdr:rowOff>
    </xdr:from>
    <xdr:to>
      <xdr:col>5</xdr:col>
      <xdr:colOff>34925</xdr:colOff>
      <xdr:row>16</xdr:row>
      <xdr:rowOff>93294</xdr:rowOff>
    </xdr:to>
    <xdr:sp macro="" textlink="">
      <xdr:nvSpPr>
        <xdr:cNvPr id="69" name="円/楕円 68"/>
        <xdr:cNvSpPr/>
      </xdr:nvSpPr>
      <xdr:spPr bwMode="auto">
        <a:xfrm>
          <a:off x="5600700" y="278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8221</xdr:rowOff>
    </xdr:from>
    <xdr:ext cx="762000" cy="259045"/>
    <xdr:sp macro="" textlink="">
      <xdr:nvSpPr>
        <xdr:cNvPr id="70" name="人口1人当たり決算額の推移該当値テキスト130"/>
        <xdr:cNvSpPr txBox="1"/>
      </xdr:nvSpPr>
      <xdr:spPr>
        <a:xfrm>
          <a:off x="5740400" y="262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37319</xdr:rowOff>
    </xdr:from>
    <xdr:to>
      <xdr:col>4</xdr:col>
      <xdr:colOff>520700</xdr:colOff>
      <xdr:row>16</xdr:row>
      <xdr:rowOff>138919</xdr:rowOff>
    </xdr:to>
    <xdr:sp macro="" textlink="">
      <xdr:nvSpPr>
        <xdr:cNvPr id="71" name="円/楕円 70"/>
        <xdr:cNvSpPr/>
      </xdr:nvSpPr>
      <xdr:spPr bwMode="auto">
        <a:xfrm>
          <a:off x="4953000" y="282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149096</xdr:rowOff>
    </xdr:from>
    <xdr:ext cx="736600" cy="259045"/>
    <xdr:sp macro="" textlink="">
      <xdr:nvSpPr>
        <xdr:cNvPr id="72" name="テキスト ボックス 71"/>
        <xdr:cNvSpPr txBox="1"/>
      </xdr:nvSpPr>
      <xdr:spPr>
        <a:xfrm>
          <a:off x="4622800" y="2597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35966</xdr:rowOff>
    </xdr:from>
    <xdr:to>
      <xdr:col>3</xdr:col>
      <xdr:colOff>955675</xdr:colOff>
      <xdr:row>16</xdr:row>
      <xdr:rowOff>137566</xdr:rowOff>
    </xdr:to>
    <xdr:sp macro="" textlink="">
      <xdr:nvSpPr>
        <xdr:cNvPr id="73" name="円/楕円 72"/>
        <xdr:cNvSpPr/>
      </xdr:nvSpPr>
      <xdr:spPr bwMode="auto">
        <a:xfrm>
          <a:off x="4254500" y="282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122343</xdr:rowOff>
    </xdr:from>
    <xdr:ext cx="762000" cy="259045"/>
    <xdr:sp macro="" textlink="">
      <xdr:nvSpPr>
        <xdr:cNvPr id="74" name="テキスト ボックス 73"/>
        <xdr:cNvSpPr txBox="1"/>
      </xdr:nvSpPr>
      <xdr:spPr>
        <a:xfrm>
          <a:off x="3924300" y="291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125387</xdr:rowOff>
    </xdr:from>
    <xdr:to>
      <xdr:col>3</xdr:col>
      <xdr:colOff>257175</xdr:colOff>
      <xdr:row>17</xdr:row>
      <xdr:rowOff>55537</xdr:rowOff>
    </xdr:to>
    <xdr:sp macro="" textlink="">
      <xdr:nvSpPr>
        <xdr:cNvPr id="75" name="円/楕円 74"/>
        <xdr:cNvSpPr/>
      </xdr:nvSpPr>
      <xdr:spPr bwMode="auto">
        <a:xfrm>
          <a:off x="3556000" y="291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40314</xdr:rowOff>
    </xdr:from>
    <xdr:ext cx="762000" cy="259045"/>
    <xdr:sp macro="" textlink="">
      <xdr:nvSpPr>
        <xdr:cNvPr id="76" name="テキスト ボックス 75"/>
        <xdr:cNvSpPr txBox="1"/>
      </xdr:nvSpPr>
      <xdr:spPr>
        <a:xfrm>
          <a:off x="3225800" y="300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8725</xdr:rowOff>
    </xdr:from>
    <xdr:to>
      <xdr:col>2</xdr:col>
      <xdr:colOff>692150</xdr:colOff>
      <xdr:row>17</xdr:row>
      <xdr:rowOff>110325</xdr:rowOff>
    </xdr:to>
    <xdr:sp macro="" textlink="">
      <xdr:nvSpPr>
        <xdr:cNvPr id="77" name="円/楕円 76"/>
        <xdr:cNvSpPr/>
      </xdr:nvSpPr>
      <xdr:spPr bwMode="auto">
        <a:xfrm>
          <a:off x="2857500" y="297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95102</xdr:rowOff>
    </xdr:from>
    <xdr:ext cx="762000" cy="259045"/>
    <xdr:sp macro="" textlink="">
      <xdr:nvSpPr>
        <xdr:cNvPr id="78" name="テキスト ボックス 77"/>
        <xdr:cNvSpPr txBox="1"/>
      </xdr:nvSpPr>
      <xdr:spPr>
        <a:xfrm>
          <a:off x="2527300" y="30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318114</xdr:rowOff>
    </xdr:from>
    <xdr:ext cx="762000" cy="259045"/>
    <xdr:sp macro="" textlink="">
      <xdr:nvSpPr>
        <xdr:cNvPr id="109" name="人口1人当たり決算額の推移最小値テキスト445"/>
        <xdr:cNvSpPr txBox="1"/>
      </xdr:nvSpPr>
      <xdr:spPr>
        <a:xfrm>
          <a:off x="5740400" y="744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255435</xdr:rowOff>
    </xdr:from>
    <xdr:to>
      <xdr:col>4</xdr:col>
      <xdr:colOff>1117600</xdr:colOff>
      <xdr:row>37</xdr:row>
      <xdr:rowOff>307937</xdr:rowOff>
    </xdr:to>
    <xdr:cxnSp macro="">
      <xdr:nvCxnSpPr>
        <xdr:cNvPr id="113" name="直線コネクタ 112"/>
        <xdr:cNvCxnSpPr/>
      </xdr:nvCxnSpPr>
      <xdr:spPr bwMode="auto">
        <a:xfrm>
          <a:off x="5003800" y="7380135"/>
          <a:ext cx="6477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55676</xdr:rowOff>
    </xdr:from>
    <xdr:to>
      <xdr:col>4</xdr:col>
      <xdr:colOff>469900</xdr:colOff>
      <xdr:row>37</xdr:row>
      <xdr:rowOff>255435</xdr:rowOff>
    </xdr:to>
    <xdr:cxnSp macro="">
      <xdr:nvCxnSpPr>
        <xdr:cNvPr id="116" name="直線コネクタ 115"/>
        <xdr:cNvCxnSpPr/>
      </xdr:nvCxnSpPr>
      <xdr:spPr bwMode="auto">
        <a:xfrm>
          <a:off x="4305300" y="7180376"/>
          <a:ext cx="698500" cy="19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35789</xdr:rowOff>
    </xdr:from>
    <xdr:to>
      <xdr:col>3</xdr:col>
      <xdr:colOff>904875</xdr:colOff>
      <xdr:row>37</xdr:row>
      <xdr:rowOff>55676</xdr:rowOff>
    </xdr:to>
    <xdr:cxnSp macro="">
      <xdr:nvCxnSpPr>
        <xdr:cNvPr id="119" name="直線コネクタ 118"/>
        <xdr:cNvCxnSpPr/>
      </xdr:nvCxnSpPr>
      <xdr:spPr bwMode="auto">
        <a:xfrm>
          <a:off x="3606800" y="7160489"/>
          <a:ext cx="698500" cy="1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165329</xdr:rowOff>
    </xdr:from>
    <xdr:to>
      <xdr:col>3</xdr:col>
      <xdr:colOff>206375</xdr:colOff>
      <xdr:row>37</xdr:row>
      <xdr:rowOff>35789</xdr:rowOff>
    </xdr:to>
    <xdr:cxnSp macro="">
      <xdr:nvCxnSpPr>
        <xdr:cNvPr id="122" name="直線コネクタ 121"/>
        <xdr:cNvCxnSpPr/>
      </xdr:nvCxnSpPr>
      <xdr:spPr bwMode="auto">
        <a:xfrm>
          <a:off x="2908300" y="7118579"/>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120769</xdr:rowOff>
    </xdr:from>
    <xdr:ext cx="762000" cy="259045"/>
    <xdr:sp macro="" textlink="">
      <xdr:nvSpPr>
        <xdr:cNvPr id="124" name="テキスト ボックス 123"/>
        <xdr:cNvSpPr txBox="1"/>
      </xdr:nvSpPr>
      <xdr:spPr>
        <a:xfrm>
          <a:off x="32258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98289</xdr:rowOff>
    </xdr:from>
    <xdr:ext cx="762000" cy="259045"/>
    <xdr:sp macro="" textlink="">
      <xdr:nvSpPr>
        <xdr:cNvPr id="126" name="テキスト ボックス 125"/>
        <xdr:cNvSpPr txBox="1"/>
      </xdr:nvSpPr>
      <xdr:spPr>
        <a:xfrm>
          <a:off x="2527300" y="6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257137</xdr:rowOff>
    </xdr:from>
    <xdr:to>
      <xdr:col>5</xdr:col>
      <xdr:colOff>34925</xdr:colOff>
      <xdr:row>38</xdr:row>
      <xdr:rowOff>15837</xdr:rowOff>
    </xdr:to>
    <xdr:sp macro="" textlink="">
      <xdr:nvSpPr>
        <xdr:cNvPr id="132" name="円/楕円 131"/>
        <xdr:cNvSpPr/>
      </xdr:nvSpPr>
      <xdr:spPr bwMode="auto">
        <a:xfrm>
          <a:off x="5600700" y="738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165714</xdr:rowOff>
    </xdr:from>
    <xdr:ext cx="762000" cy="259045"/>
    <xdr:sp macro="" textlink="">
      <xdr:nvSpPr>
        <xdr:cNvPr id="133" name="人口1人当たり決算額の推移該当値テキスト445"/>
        <xdr:cNvSpPr txBox="1"/>
      </xdr:nvSpPr>
      <xdr:spPr>
        <a:xfrm>
          <a:off x="5740400" y="72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204635</xdr:rowOff>
    </xdr:from>
    <xdr:to>
      <xdr:col>4</xdr:col>
      <xdr:colOff>520700</xdr:colOff>
      <xdr:row>37</xdr:row>
      <xdr:rowOff>306235</xdr:rowOff>
    </xdr:to>
    <xdr:sp macro="" textlink="">
      <xdr:nvSpPr>
        <xdr:cNvPr id="134" name="円/楕円 133"/>
        <xdr:cNvSpPr/>
      </xdr:nvSpPr>
      <xdr:spPr bwMode="auto">
        <a:xfrm>
          <a:off x="4953000" y="73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291012</xdr:rowOff>
    </xdr:from>
    <xdr:ext cx="736600" cy="259045"/>
    <xdr:sp macro="" textlink="">
      <xdr:nvSpPr>
        <xdr:cNvPr id="135" name="テキスト ボックス 134"/>
        <xdr:cNvSpPr txBox="1"/>
      </xdr:nvSpPr>
      <xdr:spPr>
        <a:xfrm>
          <a:off x="4622800" y="741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4876</xdr:rowOff>
    </xdr:from>
    <xdr:to>
      <xdr:col>3</xdr:col>
      <xdr:colOff>955675</xdr:colOff>
      <xdr:row>37</xdr:row>
      <xdr:rowOff>106476</xdr:rowOff>
    </xdr:to>
    <xdr:sp macro="" textlink="">
      <xdr:nvSpPr>
        <xdr:cNvPr id="136" name="円/楕円 135"/>
        <xdr:cNvSpPr/>
      </xdr:nvSpPr>
      <xdr:spPr bwMode="auto">
        <a:xfrm>
          <a:off x="4254500" y="71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91253</xdr:rowOff>
    </xdr:from>
    <xdr:ext cx="762000" cy="259045"/>
    <xdr:sp macro="" textlink="">
      <xdr:nvSpPr>
        <xdr:cNvPr id="137" name="テキスト ボックス 136"/>
        <xdr:cNvSpPr txBox="1"/>
      </xdr:nvSpPr>
      <xdr:spPr>
        <a:xfrm>
          <a:off x="3924300" y="72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156439</xdr:rowOff>
    </xdr:from>
    <xdr:to>
      <xdr:col>3</xdr:col>
      <xdr:colOff>257175</xdr:colOff>
      <xdr:row>37</xdr:row>
      <xdr:rowOff>86589</xdr:rowOff>
    </xdr:to>
    <xdr:sp macro="" textlink="">
      <xdr:nvSpPr>
        <xdr:cNvPr id="138" name="円/楕円 137"/>
        <xdr:cNvSpPr/>
      </xdr:nvSpPr>
      <xdr:spPr bwMode="auto">
        <a:xfrm>
          <a:off x="3556000" y="710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71366</xdr:rowOff>
    </xdr:from>
    <xdr:ext cx="762000" cy="259045"/>
    <xdr:sp macro="" textlink="">
      <xdr:nvSpPr>
        <xdr:cNvPr id="139" name="テキスト ボックス 138"/>
        <xdr:cNvSpPr txBox="1"/>
      </xdr:nvSpPr>
      <xdr:spPr>
        <a:xfrm>
          <a:off x="3225800" y="71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114529</xdr:rowOff>
    </xdr:from>
    <xdr:to>
      <xdr:col>2</xdr:col>
      <xdr:colOff>692150</xdr:colOff>
      <xdr:row>37</xdr:row>
      <xdr:rowOff>44679</xdr:rowOff>
    </xdr:to>
    <xdr:sp macro="" textlink="">
      <xdr:nvSpPr>
        <xdr:cNvPr id="140" name="円/楕円 139"/>
        <xdr:cNvSpPr/>
      </xdr:nvSpPr>
      <xdr:spPr bwMode="auto">
        <a:xfrm>
          <a:off x="2857500" y="7067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29456</xdr:rowOff>
    </xdr:from>
    <xdr:ext cx="762000" cy="259045"/>
    <xdr:sp macro="" textlink="">
      <xdr:nvSpPr>
        <xdr:cNvPr id="141" name="テキスト ボックス 140"/>
        <xdr:cNvSpPr txBox="1"/>
      </xdr:nvSpPr>
      <xdr:spPr>
        <a:xfrm>
          <a:off x="2527300" y="715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実質収支比率は</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％台で推移している。実質収支額も</a:t>
          </a:r>
          <a:r>
            <a:rPr lang="en-US" altLang="ja-JP" sz="1100" b="0" i="0" baseline="0">
              <a:solidFill>
                <a:schemeClr val="dk1"/>
              </a:solidFill>
              <a:latin typeface="+mn-lt"/>
              <a:ea typeface="+mn-ea"/>
              <a:cs typeface="+mn-cs"/>
            </a:rPr>
            <a:t>110,000</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200,000</a:t>
          </a:r>
          <a:r>
            <a:rPr lang="ja-JP" altLang="ja-JP" sz="1100" b="0" i="0" baseline="0">
              <a:solidFill>
                <a:schemeClr val="dk1"/>
              </a:solidFill>
              <a:latin typeface="+mn-lt"/>
              <a:ea typeface="+mn-ea"/>
              <a:cs typeface="+mn-cs"/>
            </a:rPr>
            <a:t>千円台の黒字となり、財政調整基金</a:t>
          </a:r>
          <a:r>
            <a:rPr lang="ja-JP" altLang="en-US" sz="1100" b="0" i="0" baseline="0">
              <a:solidFill>
                <a:schemeClr val="dk1"/>
              </a:solidFill>
              <a:latin typeface="+mn-lt"/>
              <a:ea typeface="+mn-ea"/>
              <a:cs typeface="+mn-cs"/>
            </a:rPr>
            <a:t>残高</a:t>
          </a:r>
          <a:r>
            <a:rPr lang="ja-JP" altLang="ja-JP" sz="1100" b="0" i="0" baseline="0">
              <a:solidFill>
                <a:schemeClr val="dk1"/>
              </a:solidFill>
              <a:latin typeface="+mn-lt"/>
              <a:ea typeface="+mn-ea"/>
              <a:cs typeface="+mn-cs"/>
            </a:rPr>
            <a:t>も</a:t>
          </a:r>
          <a:r>
            <a:rPr lang="ja-JP" altLang="en-US" sz="1100" b="0" i="0" baseline="0">
              <a:solidFill>
                <a:schemeClr val="dk1"/>
              </a:solidFill>
              <a:latin typeface="+mn-lt"/>
              <a:ea typeface="+mn-ea"/>
              <a:cs typeface="+mn-cs"/>
            </a:rPr>
            <a:t>増額傾向にある</a:t>
          </a:r>
          <a:r>
            <a:rPr lang="ja-JP" altLang="ja-JP" sz="1100" b="0" i="0" baseline="0">
              <a:solidFill>
                <a:schemeClr val="dk1"/>
              </a:solidFill>
              <a:latin typeface="+mn-lt"/>
              <a:ea typeface="+mn-ea"/>
              <a:cs typeface="+mn-cs"/>
            </a:rPr>
            <a:t>。今後も不測の事態</a:t>
          </a:r>
          <a:r>
            <a:rPr lang="ja-JP" altLang="en-US" sz="1100" b="0" i="0" baseline="0">
              <a:solidFill>
                <a:schemeClr val="dk1"/>
              </a:solidFill>
              <a:latin typeface="+mn-lt"/>
              <a:ea typeface="+mn-ea"/>
              <a:cs typeface="+mn-cs"/>
            </a:rPr>
            <a:t>に</a:t>
          </a:r>
          <a:r>
            <a:rPr lang="ja-JP" altLang="ja-JP" sz="1100" b="0" i="0" baseline="0">
              <a:solidFill>
                <a:schemeClr val="dk1"/>
              </a:solidFill>
              <a:latin typeface="+mn-lt"/>
              <a:ea typeface="+mn-ea"/>
              <a:cs typeface="+mn-cs"/>
            </a:rPr>
            <a:t>備え、</a:t>
          </a:r>
          <a:r>
            <a:rPr lang="ja-JP" altLang="en-US" sz="1100" b="0" i="0" baseline="0">
              <a:solidFill>
                <a:schemeClr val="dk1"/>
              </a:solidFill>
              <a:latin typeface="+mn-lt"/>
              <a:ea typeface="+mn-ea"/>
              <a:cs typeface="+mn-cs"/>
            </a:rPr>
            <a:t>一定</a:t>
          </a:r>
          <a:r>
            <a:rPr lang="ja-JP" altLang="ja-JP" sz="1100" b="0" i="0" baseline="0">
              <a:solidFill>
                <a:schemeClr val="dk1"/>
              </a:solidFill>
              <a:latin typeface="+mn-lt"/>
              <a:ea typeface="+mn-ea"/>
              <a:cs typeface="+mn-cs"/>
            </a:rPr>
            <a:t>程度の基金を確保し健全な財政運営に努める。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一般会計、公営事業会計（４）、法適用企業会計（１）、法非適用企業会計（２）の全ての会計において実質収支が黒字であった。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川俣町工業団地造成事業特別会計の剰余額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97</a:t>
          </a:r>
          <a:r>
            <a:rPr lang="ja-JP" altLang="ja-JP" sz="1100" b="0" i="0" baseline="0">
              <a:solidFill>
                <a:schemeClr val="dk1"/>
              </a:solidFill>
              <a:latin typeface="+mn-lt"/>
              <a:ea typeface="+mn-ea"/>
              <a:cs typeface="+mn-cs"/>
            </a:rPr>
            <a:t>百万円は、未売却地に係る「算定時点における土地収入見込額」となっている。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実質公債費比率（分子）の大部分を占める地方債元利償還金は、平成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年度以降減少しており、今後も減少する傾向にある。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また、地方債については原則、各年度の臨時財政対策債を除いた</a:t>
          </a:r>
          <a:r>
            <a:rPr lang="ja-JP" altLang="en-US" sz="1100" b="0" i="0" baseline="0">
              <a:solidFill>
                <a:schemeClr val="dk1"/>
              </a:solidFill>
              <a:latin typeface="+mn-lt"/>
              <a:ea typeface="+mn-ea"/>
              <a:cs typeface="+mn-cs"/>
            </a:rPr>
            <a:t>起債</a:t>
          </a:r>
          <a:r>
            <a:rPr lang="ja-JP" altLang="ja-JP" sz="1100" b="0" i="0" baseline="0">
              <a:solidFill>
                <a:schemeClr val="dk1"/>
              </a:solidFill>
              <a:latin typeface="+mn-lt"/>
              <a:ea typeface="+mn-ea"/>
              <a:cs typeface="+mn-cs"/>
            </a:rPr>
            <a:t>額が当該年度の元金償還額を超えないよう抑制を図っている。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将来負担比率減少の主な要因としては、地方債現在高及び債務負担行為に基づく支出予定額、組合等負担等見込額のうち一部償還完了により支出予定額が減少したためである。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a:t>
          </a:r>
          <a:r>
            <a:rPr lang="ja-JP" altLang="en-US" sz="1100" b="0" i="0" baseline="0">
              <a:solidFill>
                <a:schemeClr val="dk1"/>
              </a:solidFill>
              <a:latin typeface="+mn-lt"/>
              <a:ea typeface="+mn-ea"/>
              <a:cs typeface="+mn-cs"/>
            </a:rPr>
            <a:t>平成２４年度に実施した「農</a:t>
          </a:r>
          <a:r>
            <a:rPr lang="ja-JP" altLang="en-US" sz="1100" b="0" i="0" baseline="0">
              <a:solidFill>
                <a:sysClr val="windowText" lastClr="000000"/>
              </a:solidFill>
              <a:latin typeface="+mn-lt"/>
              <a:ea typeface="+mn-ea"/>
              <a:cs typeface="+mn-cs"/>
            </a:rPr>
            <a:t>地除染」に係る東京電力からの損害賠償金</a:t>
          </a:r>
          <a:r>
            <a:rPr lang="ja-JP" altLang="ja-JP" sz="1100" b="0" i="0" baseline="0">
              <a:solidFill>
                <a:sysClr val="windowText" lastClr="000000"/>
              </a:solidFill>
              <a:latin typeface="+mn-lt"/>
              <a:ea typeface="+mn-ea"/>
              <a:cs typeface="+mn-cs"/>
            </a:rPr>
            <a:t>（</a:t>
          </a:r>
          <a:r>
            <a:rPr lang="en-US" altLang="ja-JP" sz="1100" b="0" i="0" baseline="0">
              <a:solidFill>
                <a:sysClr val="windowText" lastClr="000000"/>
              </a:solidFill>
              <a:latin typeface="+mn-lt"/>
              <a:ea typeface="+mn-ea"/>
              <a:cs typeface="+mn-cs"/>
            </a:rPr>
            <a:t>4</a:t>
          </a:r>
          <a:r>
            <a:rPr lang="ja-JP" altLang="ja-JP" sz="1100" b="0" i="0" baseline="0">
              <a:solidFill>
                <a:sysClr val="windowText" lastClr="000000"/>
              </a:solidFill>
              <a:latin typeface="+mn-lt"/>
              <a:ea typeface="+mn-ea"/>
              <a:cs typeface="+mn-cs"/>
            </a:rPr>
            <a:t>億</a:t>
          </a:r>
          <a:r>
            <a:rPr lang="en-US" altLang="ja-JP" sz="1100" b="0" i="0" baseline="0">
              <a:solidFill>
                <a:sysClr val="windowText" lastClr="000000"/>
              </a:solidFill>
              <a:latin typeface="+mn-lt"/>
              <a:ea typeface="+mn-ea"/>
              <a:cs typeface="+mn-cs"/>
            </a:rPr>
            <a:t>34</a:t>
          </a:r>
          <a:r>
            <a:rPr lang="ja-JP" altLang="ja-JP" sz="1100" b="0" i="0" baseline="0">
              <a:solidFill>
                <a:sysClr val="windowText" lastClr="000000"/>
              </a:solidFill>
              <a:latin typeface="+mn-lt"/>
              <a:ea typeface="+mn-ea"/>
              <a:cs typeface="+mn-cs"/>
            </a:rPr>
            <a:t>百万円）</a:t>
          </a:r>
          <a:r>
            <a:rPr lang="ja-JP" altLang="en-US" sz="1100" b="0" i="0" baseline="0">
              <a:solidFill>
                <a:sysClr val="windowText" lastClr="000000"/>
              </a:solidFill>
              <a:latin typeface="+mn-lt"/>
              <a:ea typeface="+mn-ea"/>
              <a:cs typeface="+mn-cs"/>
            </a:rPr>
            <a:t>の財政調整基金への積み立てや</a:t>
          </a:r>
          <a:r>
            <a:rPr lang="ja-JP" altLang="ja-JP" sz="1100" b="0" i="0" baseline="0">
              <a:solidFill>
                <a:sysClr val="windowText" lastClr="000000"/>
              </a:solidFill>
              <a:latin typeface="+mn-lt"/>
              <a:ea typeface="+mn-ea"/>
              <a:cs typeface="+mn-cs"/>
            </a:rPr>
            <a:t>「火葬場建設基金（</a:t>
          </a:r>
          <a:r>
            <a:rPr lang="en-US" altLang="ja-JP" sz="1100" b="0" i="0" baseline="0">
              <a:solidFill>
                <a:sysClr val="windowText" lastClr="000000"/>
              </a:solidFill>
              <a:latin typeface="+mn-lt"/>
              <a:ea typeface="+mn-ea"/>
              <a:cs typeface="+mn-cs"/>
            </a:rPr>
            <a:t>50</a:t>
          </a:r>
          <a:r>
            <a:rPr lang="ja-JP" altLang="ja-JP" sz="1100" b="0" i="0" baseline="0">
              <a:solidFill>
                <a:sysClr val="windowText" lastClr="000000"/>
              </a:solidFill>
              <a:latin typeface="+mn-lt"/>
              <a:ea typeface="+mn-ea"/>
              <a:cs typeface="+mn-cs"/>
            </a:rPr>
            <a:t>百万円）」等の積立てにより充当可能基金が大幅に増加したことによるものである。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9"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18665320</v>
      </c>
      <c r="BO4" s="349"/>
      <c r="BP4" s="349"/>
      <c r="BQ4" s="349"/>
      <c r="BR4" s="349"/>
      <c r="BS4" s="349"/>
      <c r="BT4" s="349"/>
      <c r="BU4" s="350"/>
      <c r="BV4" s="348">
        <v>16320087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18195000</v>
      </c>
      <c r="BO5" s="386"/>
      <c r="BP5" s="386"/>
      <c r="BQ5" s="386"/>
      <c r="BR5" s="386"/>
      <c r="BS5" s="386"/>
      <c r="BT5" s="386"/>
      <c r="BU5" s="387"/>
      <c r="BV5" s="385">
        <v>15936321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470320</v>
      </c>
      <c r="BO6" s="386"/>
      <c r="BP6" s="386"/>
      <c r="BQ6" s="386"/>
      <c r="BR6" s="386"/>
      <c r="BS6" s="386"/>
      <c r="BT6" s="386"/>
      <c r="BU6" s="387"/>
      <c r="BV6" s="385">
        <v>383766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350016</v>
      </c>
      <c r="BO7" s="386"/>
      <c r="BP7" s="386"/>
      <c r="BQ7" s="386"/>
      <c r="BR7" s="386"/>
      <c r="BS7" s="386"/>
      <c r="BT7" s="386"/>
      <c r="BU7" s="387"/>
      <c r="BV7" s="385">
        <v>243242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4099965</v>
      </c>
      <c r="CU7" s="386"/>
      <c r="CV7" s="386"/>
      <c r="CW7" s="386"/>
      <c r="CX7" s="386"/>
      <c r="CY7" s="386"/>
      <c r="CZ7" s="386"/>
      <c r="DA7" s="387"/>
      <c r="DB7" s="385">
        <v>4054477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120304</v>
      </c>
      <c r="BO8" s="386"/>
      <c r="BP8" s="386"/>
      <c r="BQ8" s="386"/>
      <c r="BR8" s="386"/>
      <c r="BS8" s="386"/>
      <c r="BT8" s="386"/>
      <c r="BU8" s="387"/>
      <c r="BV8" s="385">
        <v>140524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15569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-20220</v>
      </c>
      <c r="BO9" s="386"/>
      <c r="BP9" s="386"/>
      <c r="BQ9" s="386"/>
      <c r="BR9" s="386"/>
      <c r="BS9" s="386"/>
      <c r="BT9" s="386"/>
      <c r="BU9" s="387"/>
      <c r="BV9" s="385">
        <v>-21184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10.4</v>
      </c>
      <c r="CU9" s="383"/>
      <c r="CV9" s="383"/>
      <c r="CW9" s="383"/>
      <c r="CX9" s="383"/>
      <c r="CY9" s="383"/>
      <c r="CZ9" s="383"/>
      <c r="DA9" s="384"/>
      <c r="DB9" s="382">
        <v>10.9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17034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348436</v>
      </c>
      <c r="BO10" s="386"/>
      <c r="BP10" s="386"/>
      <c r="BQ10" s="386"/>
      <c r="BR10" s="386"/>
      <c r="BS10" s="386"/>
      <c r="BT10" s="386"/>
      <c r="BU10" s="387"/>
      <c r="BV10" s="385">
        <v>470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14965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768001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14877</v>
      </c>
      <c r="S13" s="467"/>
      <c r="T13" s="467"/>
      <c r="U13" s="467"/>
      <c r="V13" s="468"/>
      <c r="W13" s="401" t="s">
        <v>124</v>
      </c>
      <c r="X13" s="402"/>
      <c r="Y13" s="402"/>
      <c r="Z13" s="402"/>
      <c r="AA13" s="402"/>
      <c r="AB13" s="392"/>
      <c r="AC13" s="436">
        <v>707</v>
      </c>
      <c r="AD13" s="437"/>
      <c r="AE13" s="437"/>
      <c r="AF13" s="437"/>
      <c r="AG13" s="476"/>
      <c r="AH13" s="436">
        <v>1015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328216</v>
      </c>
      <c r="BO13" s="386"/>
      <c r="BP13" s="386"/>
      <c r="BQ13" s="386"/>
      <c r="BR13" s="386"/>
      <c r="BS13" s="386"/>
      <c r="BT13" s="386"/>
      <c r="BU13" s="387"/>
      <c r="BV13" s="385">
        <v>-788715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15181</v>
      </c>
      <c r="S14" s="467"/>
      <c r="T14" s="467"/>
      <c r="U14" s="467"/>
      <c r="V14" s="468"/>
      <c r="W14" s="375"/>
      <c r="X14" s="376"/>
      <c r="Y14" s="376"/>
      <c r="Z14" s="376"/>
      <c r="AA14" s="376"/>
      <c r="AB14" s="365"/>
      <c r="AC14" s="469">
        <v>9.8000000000000007</v>
      </c>
      <c r="AD14" s="470"/>
      <c r="AE14" s="470"/>
      <c r="AF14" s="470"/>
      <c r="AG14" s="471"/>
      <c r="AH14" s="469">
        <v>12.3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2.2000000000000002</v>
      </c>
      <c r="CU14" s="481"/>
      <c r="CV14" s="481"/>
      <c r="CW14" s="481"/>
      <c r="CX14" s="481"/>
      <c r="CY14" s="481"/>
      <c r="CZ14" s="481"/>
      <c r="DA14" s="482"/>
      <c r="DB14" s="480">
        <v>15.8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15094</v>
      </c>
      <c r="S15" s="467"/>
      <c r="T15" s="467"/>
      <c r="U15" s="467"/>
      <c r="V15" s="468"/>
      <c r="W15" s="401" t="s">
        <v>130</v>
      </c>
      <c r="X15" s="402"/>
      <c r="Y15" s="402"/>
      <c r="Z15" s="402"/>
      <c r="AA15" s="402"/>
      <c r="AB15" s="392"/>
      <c r="AC15" s="436">
        <v>3048</v>
      </c>
      <c r="AD15" s="437"/>
      <c r="AE15" s="437"/>
      <c r="AF15" s="437"/>
      <c r="AG15" s="476"/>
      <c r="AH15" s="436">
        <v>3532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1146079</v>
      </c>
      <c r="BO15" s="349"/>
      <c r="BP15" s="349"/>
      <c r="BQ15" s="349"/>
      <c r="BR15" s="349"/>
      <c r="BS15" s="349"/>
      <c r="BT15" s="349"/>
      <c r="BU15" s="350"/>
      <c r="BV15" s="348">
        <v>1069468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42.2</v>
      </c>
      <c r="AD16" s="470"/>
      <c r="AE16" s="470"/>
      <c r="AF16" s="470"/>
      <c r="AG16" s="471"/>
      <c r="AH16" s="469">
        <v>42.8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3535157</v>
      </c>
      <c r="BO16" s="386"/>
      <c r="BP16" s="386"/>
      <c r="BQ16" s="386"/>
      <c r="BR16" s="386"/>
      <c r="BS16" s="386"/>
      <c r="BT16" s="386"/>
      <c r="BU16" s="387"/>
      <c r="BV16" s="385">
        <v>3498475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3474</v>
      </c>
      <c r="AD17" s="437"/>
      <c r="AE17" s="437"/>
      <c r="AF17" s="437"/>
      <c r="AG17" s="476"/>
      <c r="AH17" s="436">
        <v>3692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1456694</v>
      </c>
      <c r="BO17" s="386"/>
      <c r="BP17" s="386"/>
      <c r="BQ17" s="386"/>
      <c r="BR17" s="386"/>
      <c r="BS17" s="386"/>
      <c r="BT17" s="386"/>
      <c r="BU17" s="387"/>
      <c r="BV17" s="385">
        <v>1354087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127.66</v>
      </c>
      <c r="M18" s="498"/>
      <c r="N18" s="498"/>
      <c r="O18" s="498"/>
      <c r="P18" s="498"/>
      <c r="Q18" s="498"/>
      <c r="R18" s="499"/>
      <c r="S18" s="499"/>
      <c r="T18" s="499"/>
      <c r="U18" s="499"/>
      <c r="V18" s="500"/>
      <c r="W18" s="403"/>
      <c r="X18" s="404"/>
      <c r="Y18" s="404"/>
      <c r="Z18" s="404"/>
      <c r="AA18" s="404"/>
      <c r="AB18" s="395"/>
      <c r="AC18" s="501">
        <v>48.1</v>
      </c>
      <c r="AD18" s="502"/>
      <c r="AE18" s="502"/>
      <c r="AF18" s="502"/>
      <c r="AG18" s="503"/>
      <c r="AH18" s="501">
        <v>44.8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3562353</v>
      </c>
      <c r="BO18" s="386"/>
      <c r="BP18" s="386"/>
      <c r="BQ18" s="386"/>
      <c r="BR18" s="386"/>
      <c r="BS18" s="386"/>
      <c r="BT18" s="386"/>
      <c r="BU18" s="387"/>
      <c r="BV18" s="385">
        <v>3502015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5449776</v>
      </c>
      <c r="BO19" s="386"/>
      <c r="BP19" s="386"/>
      <c r="BQ19" s="386"/>
      <c r="BR19" s="386"/>
      <c r="BS19" s="386"/>
      <c r="BT19" s="386"/>
      <c r="BU19" s="387"/>
      <c r="BV19" s="385">
        <v>5369394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5179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4704610</v>
      </c>
      <c r="BO23" s="386"/>
      <c r="BP23" s="386"/>
      <c r="BQ23" s="386"/>
      <c r="BR23" s="386"/>
      <c r="BS23" s="386"/>
      <c r="BT23" s="386"/>
      <c r="BU23" s="387"/>
      <c r="BV23" s="385">
        <v>4838522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5922</v>
      </c>
      <c r="R24" s="437"/>
      <c r="S24" s="437"/>
      <c r="T24" s="437"/>
      <c r="U24" s="437"/>
      <c r="V24" s="476"/>
      <c r="W24" s="531"/>
      <c r="X24" s="519"/>
      <c r="Y24" s="520"/>
      <c r="Z24" s="435" t="s">
        <v>153</v>
      </c>
      <c r="AA24" s="415"/>
      <c r="AB24" s="415"/>
      <c r="AC24" s="415"/>
      <c r="AD24" s="415"/>
      <c r="AE24" s="415"/>
      <c r="AF24" s="415"/>
      <c r="AG24" s="416"/>
      <c r="AH24" s="436">
        <v>108</v>
      </c>
      <c r="AI24" s="437"/>
      <c r="AJ24" s="437"/>
      <c r="AK24" s="437"/>
      <c r="AL24" s="476"/>
      <c r="AM24" s="436">
        <v>333828</v>
      </c>
      <c r="AN24" s="437"/>
      <c r="AO24" s="437"/>
      <c r="AP24" s="437"/>
      <c r="AQ24" s="437"/>
      <c r="AR24" s="476"/>
      <c r="AS24" s="436">
        <v>3091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3764170</v>
      </c>
      <c r="BO24" s="386"/>
      <c r="BP24" s="386"/>
      <c r="BQ24" s="386"/>
      <c r="BR24" s="386"/>
      <c r="BS24" s="386"/>
      <c r="BT24" s="386"/>
      <c r="BU24" s="387"/>
      <c r="BV24" s="385">
        <v>3782277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6084</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391378</v>
      </c>
      <c r="BO25" s="349"/>
      <c r="BP25" s="349"/>
      <c r="BQ25" s="349"/>
      <c r="BR25" s="349"/>
      <c r="BS25" s="349"/>
      <c r="BT25" s="349"/>
      <c r="BU25" s="350"/>
      <c r="BV25" s="348">
        <v>574088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5715</v>
      </c>
      <c r="R26" s="437"/>
      <c r="S26" s="437"/>
      <c r="T26" s="437"/>
      <c r="U26" s="437"/>
      <c r="V26" s="476"/>
      <c r="W26" s="531"/>
      <c r="X26" s="519"/>
      <c r="Y26" s="520"/>
      <c r="Z26" s="435" t="s">
        <v>159</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3042</v>
      </c>
      <c r="R27" s="437"/>
      <c r="S27" s="437"/>
      <c r="T27" s="437"/>
      <c r="U27" s="437"/>
      <c r="V27" s="476"/>
      <c r="W27" s="531"/>
      <c r="X27" s="519"/>
      <c r="Y27" s="520"/>
      <c r="Z27" s="435" t="s">
        <v>162</v>
      </c>
      <c r="AA27" s="415"/>
      <c r="AB27" s="415"/>
      <c r="AC27" s="415"/>
      <c r="AD27" s="415"/>
      <c r="AE27" s="415"/>
      <c r="AF27" s="415"/>
      <c r="AG27" s="416"/>
      <c r="AH27" s="436">
        <v>8</v>
      </c>
      <c r="AI27" s="437"/>
      <c r="AJ27" s="437"/>
      <c r="AK27" s="437"/>
      <c r="AL27" s="476"/>
      <c r="AM27" s="436">
        <v>26432</v>
      </c>
      <c r="AN27" s="437"/>
      <c r="AO27" s="437"/>
      <c r="AP27" s="437"/>
      <c r="AQ27" s="437"/>
      <c r="AR27" s="476"/>
      <c r="AS27" s="436">
        <v>3304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338478</v>
      </c>
      <c r="BO27" s="553"/>
      <c r="BP27" s="553"/>
      <c r="BQ27" s="553"/>
      <c r="BR27" s="553"/>
      <c r="BS27" s="553"/>
      <c r="BT27" s="553"/>
      <c r="BU27" s="554"/>
      <c r="BV27" s="552">
        <v>338476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2286</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1229459</v>
      </c>
      <c r="BO28" s="349"/>
      <c r="BP28" s="349"/>
      <c r="BQ28" s="349"/>
      <c r="BR28" s="349"/>
      <c r="BS28" s="349"/>
      <c r="BT28" s="349"/>
      <c r="BU28" s="350"/>
      <c r="BV28" s="348">
        <v>810761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2052</v>
      </c>
      <c r="R29" s="437"/>
      <c r="S29" s="437"/>
      <c r="T29" s="437"/>
      <c r="U29" s="437"/>
      <c r="V29" s="476"/>
      <c r="W29" s="531"/>
      <c r="X29" s="519"/>
      <c r="Y29" s="520"/>
      <c r="Z29" s="435" t="s">
        <v>169</v>
      </c>
      <c r="AA29" s="415"/>
      <c r="AB29" s="415"/>
      <c r="AC29" s="415"/>
      <c r="AD29" s="415"/>
      <c r="AE29" s="415"/>
      <c r="AF29" s="415"/>
      <c r="AG29" s="416"/>
      <c r="AH29" s="436">
        <v>116</v>
      </c>
      <c r="AI29" s="437"/>
      <c r="AJ29" s="437"/>
      <c r="AK29" s="437"/>
      <c r="AL29" s="476"/>
      <c r="AM29" s="436">
        <v>360260</v>
      </c>
      <c r="AN29" s="437"/>
      <c r="AO29" s="437"/>
      <c r="AP29" s="437"/>
      <c r="AQ29" s="437"/>
      <c r="AR29" s="476"/>
      <c r="AS29" s="436">
        <v>3106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v>
      </c>
      <c r="BO29" s="386"/>
      <c r="BP29" s="386"/>
      <c r="BQ29" s="386"/>
      <c r="BR29" s="386"/>
      <c r="BS29" s="386"/>
      <c r="BT29" s="386"/>
      <c r="BU29" s="387"/>
      <c r="BV29" s="385">
        <v>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1363207</v>
      </c>
      <c r="BO30" s="553"/>
      <c r="BP30" s="553"/>
      <c r="BQ30" s="553"/>
      <c r="BR30" s="553"/>
      <c r="BS30" s="553"/>
      <c r="BT30" s="553"/>
      <c r="BU30" s="554"/>
      <c r="BV30" s="552">
        <v>798869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川俣町国民健康保険（事業勘定）特別会計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川俣町水道事業会計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川俣町簡易水道事業特別会計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川俣方部衛生処理組合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㈱川俣町農業振興公社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川俣町国民健康保険（施設勘定）特別会計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川俣町工業団地造成事業特別会計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伊達地方衛生処理組合　一般会計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㈱まちづくり川俣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川俣町介護保険特別会計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伊達地方衛生処理組合　し尿処理事業特別会計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川俣町後期高齢者医療特別会計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伊達地方衛生処理組合　ごみ処理事業特別会計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伊達地方消防組合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福島地方水道用水供給企業団　福島地方水道用水供給事業会計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福島県後期高齢者医療広域連合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福島県後期高齢者医療広域連合　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福島県市町村総合事務組合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福島県市町村総合事務組合　消防補償等特別会計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0" t="s">
        <v>24</v>
      </c>
      <c r="C41" s="1171"/>
      <c r="D41" s="81"/>
      <c r="E41" s="1176" t="s">
        <v>25</v>
      </c>
      <c r="F41" s="1176"/>
      <c r="G41" s="1176"/>
      <c r="H41" s="1177"/>
      <c r="I41" s="82">
        <v>5169</v>
      </c>
      <c r="J41" s="83">
        <v>5267</v>
      </c>
      <c r="K41" s="83">
        <v>5006</v>
      </c>
      <c r="L41" s="83">
        <v>4839</v>
      </c>
      <c r="M41" s="84">
        <v>4705</v>
      </c>
    </row>
    <row r="42" spans="2:13" ht="27.75" customHeight="1">
      <c r="B42" s="1172"/>
      <c r="C42" s="1173"/>
      <c r="D42" s="85"/>
      <c r="E42" s="1178" t="s">
        <v>26</v>
      </c>
      <c r="F42" s="1178"/>
      <c r="G42" s="1178"/>
      <c r="H42" s="1179"/>
      <c r="I42" s="86">
        <v>663</v>
      </c>
      <c r="J42" s="87">
        <v>429</v>
      </c>
      <c r="K42" s="87">
        <v>190</v>
      </c>
      <c r="L42" s="87">
        <v>60</v>
      </c>
      <c r="M42" s="88">
        <v>38</v>
      </c>
    </row>
    <row r="43" spans="2:13" ht="27.75" customHeight="1">
      <c r="B43" s="1172"/>
      <c r="C43" s="1173"/>
      <c r="D43" s="85"/>
      <c r="E43" s="1178" t="s">
        <v>27</v>
      </c>
      <c r="F43" s="1178"/>
      <c r="G43" s="1178"/>
      <c r="H43" s="1179"/>
      <c r="I43" s="86">
        <v>26</v>
      </c>
      <c r="J43" s="87">
        <v>28</v>
      </c>
      <c r="K43" s="87">
        <v>28</v>
      </c>
      <c r="L43" s="87">
        <v>29</v>
      </c>
      <c r="M43" s="88">
        <v>27</v>
      </c>
    </row>
    <row r="44" spans="2:13" ht="27.75" customHeight="1">
      <c r="B44" s="1172"/>
      <c r="C44" s="1173"/>
      <c r="D44" s="85"/>
      <c r="E44" s="1178" t="s">
        <v>28</v>
      </c>
      <c r="F44" s="1178"/>
      <c r="G44" s="1178"/>
      <c r="H44" s="1179"/>
      <c r="I44" s="86">
        <v>113</v>
      </c>
      <c r="J44" s="87">
        <v>99</v>
      </c>
      <c r="K44" s="87">
        <v>112</v>
      </c>
      <c r="L44" s="87">
        <v>111</v>
      </c>
      <c r="M44" s="88">
        <v>127</v>
      </c>
    </row>
    <row r="45" spans="2:13" ht="27.75" customHeight="1">
      <c r="B45" s="1172"/>
      <c r="C45" s="1173"/>
      <c r="D45" s="85"/>
      <c r="E45" s="1178" t="s">
        <v>29</v>
      </c>
      <c r="F45" s="1178"/>
      <c r="G45" s="1178"/>
      <c r="H45" s="1179"/>
      <c r="I45" s="86">
        <v>1742</v>
      </c>
      <c r="J45" s="87">
        <v>1667</v>
      </c>
      <c r="K45" s="87">
        <v>1569</v>
      </c>
      <c r="L45" s="87">
        <v>1452</v>
      </c>
      <c r="M45" s="88">
        <v>1375</v>
      </c>
    </row>
    <row r="46" spans="2:13" ht="27.75" customHeight="1">
      <c r="B46" s="1172"/>
      <c r="C46" s="1173"/>
      <c r="D46" s="85"/>
      <c r="E46" s="1178" t="s">
        <v>30</v>
      </c>
      <c r="F46" s="1178"/>
      <c r="G46" s="1178"/>
      <c r="H46" s="1179"/>
      <c r="I46" s="86">
        <v>2</v>
      </c>
      <c r="J46" s="87" t="s">
        <v>474</v>
      </c>
      <c r="K46" s="87" t="s">
        <v>474</v>
      </c>
      <c r="L46" s="87" t="s">
        <v>474</v>
      </c>
      <c r="M46" s="88" t="s">
        <v>474</v>
      </c>
    </row>
    <row r="47" spans="2:13" ht="27.75" customHeight="1">
      <c r="B47" s="1172"/>
      <c r="C47" s="1173"/>
      <c r="D47" s="85"/>
      <c r="E47" s="1178" t="s">
        <v>31</v>
      </c>
      <c r="F47" s="1178"/>
      <c r="G47" s="1178"/>
      <c r="H47" s="1179"/>
      <c r="I47" s="86" t="s">
        <v>474</v>
      </c>
      <c r="J47" s="87" t="s">
        <v>474</v>
      </c>
      <c r="K47" s="87" t="s">
        <v>474</v>
      </c>
      <c r="L47" s="87" t="s">
        <v>474</v>
      </c>
      <c r="M47" s="88" t="s">
        <v>474</v>
      </c>
    </row>
    <row r="48" spans="2:13" ht="27.75" customHeight="1">
      <c r="B48" s="1174"/>
      <c r="C48" s="1175"/>
      <c r="D48" s="85"/>
      <c r="E48" s="1178" t="s">
        <v>32</v>
      </c>
      <c r="F48" s="1178"/>
      <c r="G48" s="1178"/>
      <c r="H48" s="1179"/>
      <c r="I48" s="86" t="s">
        <v>474</v>
      </c>
      <c r="J48" s="87" t="s">
        <v>474</v>
      </c>
      <c r="K48" s="87" t="s">
        <v>474</v>
      </c>
      <c r="L48" s="87" t="s">
        <v>474</v>
      </c>
      <c r="M48" s="88" t="s">
        <v>474</v>
      </c>
    </row>
    <row r="49" spans="2:13" ht="27.75" customHeight="1">
      <c r="B49" s="1180" t="s">
        <v>33</v>
      </c>
      <c r="C49" s="1181"/>
      <c r="D49" s="89"/>
      <c r="E49" s="1178" t="s">
        <v>34</v>
      </c>
      <c r="F49" s="1178"/>
      <c r="G49" s="1178"/>
      <c r="H49" s="1179"/>
      <c r="I49" s="86">
        <v>1085</v>
      </c>
      <c r="J49" s="87">
        <v>1332</v>
      </c>
      <c r="K49" s="87">
        <v>2196</v>
      </c>
      <c r="L49" s="87">
        <v>1649</v>
      </c>
      <c r="M49" s="88">
        <v>2045</v>
      </c>
    </row>
    <row r="50" spans="2:13" ht="27.75" customHeight="1">
      <c r="B50" s="1172"/>
      <c r="C50" s="1173"/>
      <c r="D50" s="85"/>
      <c r="E50" s="1178" t="s">
        <v>35</v>
      </c>
      <c r="F50" s="1178"/>
      <c r="G50" s="1178"/>
      <c r="H50" s="1179"/>
      <c r="I50" s="86">
        <v>147</v>
      </c>
      <c r="J50" s="87">
        <v>207</v>
      </c>
      <c r="K50" s="87">
        <v>183</v>
      </c>
      <c r="L50" s="87">
        <v>159</v>
      </c>
      <c r="M50" s="88">
        <v>128</v>
      </c>
    </row>
    <row r="51" spans="2:13" ht="27.75" customHeight="1">
      <c r="B51" s="1174"/>
      <c r="C51" s="1175"/>
      <c r="D51" s="85"/>
      <c r="E51" s="1178" t="s">
        <v>36</v>
      </c>
      <c r="F51" s="1178"/>
      <c r="G51" s="1178"/>
      <c r="H51" s="1179"/>
      <c r="I51" s="86">
        <v>4229</v>
      </c>
      <c r="J51" s="87">
        <v>4342</v>
      </c>
      <c r="K51" s="87">
        <v>4222</v>
      </c>
      <c r="L51" s="87">
        <v>4112</v>
      </c>
      <c r="M51" s="88">
        <v>4016</v>
      </c>
    </row>
    <row r="52" spans="2:13" ht="27.75" customHeight="1" thickBot="1">
      <c r="B52" s="1182" t="s">
        <v>37</v>
      </c>
      <c r="C52" s="1183"/>
      <c r="D52" s="90"/>
      <c r="E52" s="1184" t="s">
        <v>38</v>
      </c>
      <c r="F52" s="1184"/>
      <c r="G52" s="1184"/>
      <c r="H52" s="1185"/>
      <c r="I52" s="91">
        <v>2254</v>
      </c>
      <c r="J52" s="92">
        <v>1609</v>
      </c>
      <c r="K52" s="92">
        <v>303</v>
      </c>
      <c r="L52" s="92">
        <v>570</v>
      </c>
      <c r="M52" s="93">
        <v>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41145</v>
      </c>
      <c r="E3" s="116"/>
      <c r="F3" s="117">
        <v>57455</v>
      </c>
      <c r="G3" s="118"/>
      <c r="H3" s="119"/>
    </row>
    <row r="4" spans="1:8">
      <c r="A4" s="120"/>
      <c r="B4" s="121"/>
      <c r="C4" s="122"/>
      <c r="D4" s="123">
        <v>34624</v>
      </c>
      <c r="E4" s="124"/>
      <c r="F4" s="125">
        <v>33958</v>
      </c>
      <c r="G4" s="126"/>
      <c r="H4" s="127"/>
    </row>
    <row r="5" spans="1:8">
      <c r="A5" s="108" t="s">
        <v>508</v>
      </c>
      <c r="B5" s="113"/>
      <c r="C5" s="114"/>
      <c r="D5" s="115">
        <v>108483</v>
      </c>
      <c r="E5" s="116"/>
      <c r="F5" s="117">
        <v>71812</v>
      </c>
      <c r="G5" s="118"/>
      <c r="H5" s="119"/>
    </row>
    <row r="6" spans="1:8">
      <c r="A6" s="120"/>
      <c r="B6" s="121"/>
      <c r="C6" s="122"/>
      <c r="D6" s="123">
        <v>34028</v>
      </c>
      <c r="E6" s="124"/>
      <c r="F6" s="125">
        <v>35025</v>
      </c>
      <c r="G6" s="126"/>
      <c r="H6" s="127"/>
    </row>
    <row r="7" spans="1:8">
      <c r="A7" s="108" t="s">
        <v>509</v>
      </c>
      <c r="B7" s="113"/>
      <c r="C7" s="114"/>
      <c r="D7" s="115">
        <v>32100</v>
      </c>
      <c r="E7" s="116"/>
      <c r="F7" s="117">
        <v>59829</v>
      </c>
      <c r="G7" s="118"/>
      <c r="H7" s="119"/>
    </row>
    <row r="8" spans="1:8">
      <c r="A8" s="120"/>
      <c r="B8" s="121"/>
      <c r="C8" s="122"/>
      <c r="D8" s="123">
        <v>25278</v>
      </c>
      <c r="E8" s="124"/>
      <c r="F8" s="125">
        <v>33669</v>
      </c>
      <c r="G8" s="126"/>
      <c r="H8" s="127"/>
    </row>
    <row r="9" spans="1:8">
      <c r="A9" s="108" t="s">
        <v>510</v>
      </c>
      <c r="B9" s="113"/>
      <c r="C9" s="114"/>
      <c r="D9" s="115">
        <v>61012</v>
      </c>
      <c r="E9" s="116"/>
      <c r="F9" s="117">
        <v>70582</v>
      </c>
      <c r="G9" s="118"/>
      <c r="H9" s="119"/>
    </row>
    <row r="10" spans="1:8">
      <c r="A10" s="120"/>
      <c r="B10" s="121"/>
      <c r="C10" s="122"/>
      <c r="D10" s="123">
        <v>21664</v>
      </c>
      <c r="E10" s="124"/>
      <c r="F10" s="125">
        <v>36117</v>
      </c>
      <c r="G10" s="126"/>
      <c r="H10" s="127"/>
    </row>
    <row r="11" spans="1:8">
      <c r="A11" s="108" t="s">
        <v>511</v>
      </c>
      <c r="B11" s="113"/>
      <c r="C11" s="114"/>
      <c r="D11" s="115">
        <v>91840</v>
      </c>
      <c r="E11" s="116"/>
      <c r="F11" s="117">
        <v>81990</v>
      </c>
      <c r="G11" s="118"/>
      <c r="H11" s="119"/>
    </row>
    <row r="12" spans="1:8">
      <c r="A12" s="120"/>
      <c r="B12" s="121"/>
      <c r="C12" s="128"/>
      <c r="D12" s="123">
        <v>41532</v>
      </c>
      <c r="E12" s="124"/>
      <c r="F12" s="125">
        <v>34482</v>
      </c>
      <c r="G12" s="126"/>
      <c r="H12" s="127"/>
    </row>
    <row r="13" spans="1:8">
      <c r="A13" s="108"/>
      <c r="B13" s="113"/>
      <c r="C13" s="129"/>
      <c r="D13" s="130">
        <v>66916</v>
      </c>
      <c r="E13" s="131"/>
      <c r="F13" s="132">
        <v>68334</v>
      </c>
      <c r="G13" s="133"/>
      <c r="H13" s="119"/>
    </row>
    <row r="14" spans="1:8">
      <c r="A14" s="120"/>
      <c r="B14" s="121"/>
      <c r="C14" s="122"/>
      <c r="D14" s="123">
        <v>31425</v>
      </c>
      <c r="E14" s="124"/>
      <c r="F14" s="125">
        <v>34650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2.85</v>
      </c>
      <c r="C19" s="134">
        <f>ROUND(VALUE(SUBSTITUTE(実質収支比率等に係る経年分析!G$48,"▲","-")),2)</f>
        <v>4.83</v>
      </c>
      <c r="D19" s="134">
        <f>ROUND(VALUE(SUBSTITUTE(実質収支比率等に係る経年分析!H$48,"▲","-")),2)</f>
        <v>3.87</v>
      </c>
      <c r="E19" s="134">
        <f>ROUND(VALUE(SUBSTITUTE(実質収支比率等に係る経年分析!I$48,"▲","-")),2)</f>
        <v>3.47</v>
      </c>
      <c r="F19" s="134">
        <f>ROUND(VALUE(SUBSTITUTE(実質収支比率等に係る経年分析!J$48,"▲","-")),2)</f>
        <v>2.93</v>
      </c>
    </row>
    <row r="20" spans="1:11">
      <c r="A20" s="134" t="s">
        <v>43</v>
      </c>
      <c r="B20" s="134">
        <f>ROUND(VALUE(SUBSTITUTE(実質収支比率等に係る経年分析!F$47,"▲","-")),2)</f>
        <v>18.989999999999998</v>
      </c>
      <c r="C20" s="134">
        <f>ROUND(VALUE(SUBSTITUTE(実質収支比率等に係る経年分析!G$47,"▲","-")),2)</f>
        <v>24.03</v>
      </c>
      <c r="D20" s="134">
        <f>ROUND(VALUE(SUBSTITUTE(実質収支比率等に係る経年分析!H$47,"▲","-")),2)</f>
        <v>35.799999999999997</v>
      </c>
      <c r="E20" s="134">
        <f>ROUND(VALUE(SUBSTITUTE(実質収支比率等に係る経年分析!I$47,"▲","-")),2)</f>
        <v>20</v>
      </c>
      <c r="F20" s="134">
        <f>ROUND(VALUE(SUBSTITUTE(実質収支比率等に係る経年分析!J$47,"▲","-")),2)</f>
        <v>29.99</v>
      </c>
    </row>
    <row r="21" spans="1:11">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6.56</v>
      </c>
      <c r="D21" s="134">
        <f>IF(ISNUMBER(VALUE(SUBSTITUTE(実質収支比率等に係る経年分析!H$49,"▲","-"))),ROUND(VALUE(SUBSTITUTE(実質収支比率等に係る経年分析!H$49,"▲","-")),2),NA())</f>
        <v>7.5</v>
      </c>
      <c r="E21" s="134">
        <f>IF(ISNUMBER(VALUE(SUBSTITUTE(実質収支比率等に係る経年分析!I$49,"▲","-"))),ROUND(VALUE(SUBSTITUTE(実質収支比率等に係る経年分析!I$49,"▲","-")),2),NA())</f>
        <v>-19.45</v>
      </c>
      <c r="F21" s="134">
        <f>IF(ISNUMBER(VALUE(SUBSTITUTE(実質収支比率等に係る経年分析!J$49,"▲","-"))),ROUND(VALUE(SUBSTITUTE(実質収支比率等に係る経年分析!J$49,"▲","-")),2),NA())</f>
        <v>8.01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川俣町国民健康保険（施設勘定）特別会計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川俣町後期高齢者医療特別会計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川俣町簡易水道事業特別会計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川俣町介護保険特別会計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川俣町国民健康保険（事業勘定）特別会計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2.0499999999999998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2.93</v>
      </c>
    </row>
    <row r="35" spans="1:16">
      <c r="A35" s="135" t="str">
        <f>IF(連結実質赤字比率に係る赤字・黒字の構成分析!C$35="",NA(),連結実質赤字比率に係る赤字・黒字の構成分析!C$35)</f>
        <v>川俣町水道事業会計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c r="A36" s="135" t="str">
        <f>IF(連結実質赤字比率に係る赤字・黒字の構成分析!C$34="",NA(),連結実質赤字比率に係る赤字・黒字の構成分析!C$34)</f>
        <v>川俣町工業団地造成事業特別会計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501</v>
      </c>
      <c r="E42" s="136"/>
      <c r="F42" s="136"/>
      <c r="G42" s="136">
        <f>'実質公債費比率（分子）の構造'!L$52</f>
        <v>507</v>
      </c>
      <c r="H42" s="136"/>
      <c r="I42" s="136"/>
      <c r="J42" s="136">
        <f>'実質公債費比率（分子）の構造'!M$52</f>
        <v>512</v>
      </c>
      <c r="K42" s="136"/>
      <c r="L42" s="136"/>
      <c r="M42" s="136">
        <f>'実質公債費比率（分子）の構造'!N$52</f>
        <v>493</v>
      </c>
      <c r="N42" s="136"/>
      <c r="O42" s="136"/>
      <c r="P42" s="136">
        <f>'実質公債費比率（分子）の構造'!O$52</f>
        <v>493</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116</v>
      </c>
      <c r="C44" s="136"/>
      <c r="D44" s="136"/>
      <c r="E44" s="136">
        <f>'実質公債費比率（分子）の構造'!L$50</f>
        <v>134</v>
      </c>
      <c r="F44" s="136"/>
      <c r="G44" s="136"/>
      <c r="H44" s="136">
        <f>'実質公債費比率（分子）の構造'!M$50</f>
        <v>126</v>
      </c>
      <c r="I44" s="136"/>
      <c r="J44" s="136"/>
      <c r="K44" s="136">
        <f>'実質公債費比率（分子）の構造'!N$50</f>
        <v>88</v>
      </c>
      <c r="L44" s="136"/>
      <c r="M44" s="136"/>
      <c r="N44" s="136">
        <f>'実質公債費比率（分子）の構造'!O$50</f>
        <v>53</v>
      </c>
      <c r="O44" s="136"/>
      <c r="P44" s="136"/>
    </row>
    <row r="45" spans="1:16">
      <c r="A45" s="136" t="s">
        <v>54</v>
      </c>
      <c r="B45" s="136">
        <f>'実質公債費比率（分子）の構造'!K$49</f>
        <v>19</v>
      </c>
      <c r="C45" s="136"/>
      <c r="D45" s="136"/>
      <c r="E45" s="136">
        <f>'実質公債費比率（分子）の構造'!L$49</f>
        <v>16</v>
      </c>
      <c r="F45" s="136"/>
      <c r="G45" s="136"/>
      <c r="H45" s="136">
        <f>'実質公債費比率（分子）の構造'!M$49</f>
        <v>17</v>
      </c>
      <c r="I45" s="136"/>
      <c r="J45" s="136"/>
      <c r="K45" s="136">
        <f>'実質公債費比率（分子）の構造'!N$49</f>
        <v>9</v>
      </c>
      <c r="L45" s="136"/>
      <c r="M45" s="136"/>
      <c r="N45" s="136">
        <f>'実質公債費比率（分子）の構造'!O$49</f>
        <v>5</v>
      </c>
      <c r="O45" s="136"/>
      <c r="P45" s="136"/>
    </row>
    <row r="46" spans="1:16">
      <c r="A46" s="136" t="s">
        <v>55</v>
      </c>
      <c r="B46" s="136">
        <f>'実質公債費比率（分子）の構造'!K$48</f>
        <v>2</v>
      </c>
      <c r="C46" s="136"/>
      <c r="D46" s="136"/>
      <c r="E46" s="136">
        <f>'実質公債費比率（分子）の構造'!L$48</f>
        <v>2</v>
      </c>
      <c r="F46" s="136"/>
      <c r="G46" s="136"/>
      <c r="H46" s="136">
        <f>'実質公債費比率（分子）の構造'!M$48</f>
        <v>2</v>
      </c>
      <c r="I46" s="136"/>
      <c r="J46" s="136"/>
      <c r="K46" s="136">
        <f>'実質公債費比率（分子）の構造'!N$48</f>
        <v>3</v>
      </c>
      <c r="L46" s="136"/>
      <c r="M46" s="136"/>
      <c r="N46" s="136">
        <f>'実質公債費比率（分子）の構造'!O$48</f>
        <v>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708</v>
      </c>
      <c r="C49" s="136"/>
      <c r="D49" s="136"/>
      <c r="E49" s="136">
        <f>'実質公債費比率（分子）の構造'!L$45</f>
        <v>678</v>
      </c>
      <c r="F49" s="136"/>
      <c r="G49" s="136"/>
      <c r="H49" s="136">
        <f>'実質公債費比率（分子）の構造'!M$45</f>
        <v>674</v>
      </c>
      <c r="I49" s="136"/>
      <c r="J49" s="136"/>
      <c r="K49" s="136">
        <f>'実質公債費比率（分子）の構造'!N$45</f>
        <v>616</v>
      </c>
      <c r="L49" s="136"/>
      <c r="M49" s="136"/>
      <c r="N49" s="136">
        <f>'実質公債費比率（分子）の構造'!O$45</f>
        <v>605</v>
      </c>
      <c r="O49" s="136"/>
      <c r="P49" s="136"/>
    </row>
    <row r="50" spans="1:16">
      <c r="A50" s="136" t="s">
        <v>59</v>
      </c>
      <c r="B50" s="136" t="e">
        <f>NA()</f>
        <v>#N/A</v>
      </c>
      <c r="C50" s="136">
        <f>IF(ISNUMBER('実質公債費比率（分子）の構造'!K$53),'実質公債費比率（分子）の構造'!K$53,NA())</f>
        <v>344</v>
      </c>
      <c r="D50" s="136" t="e">
        <f>NA()</f>
        <v>#N/A</v>
      </c>
      <c r="E50" s="136" t="e">
        <f>NA()</f>
        <v>#N/A</v>
      </c>
      <c r="F50" s="136">
        <f>IF(ISNUMBER('実質公債費比率（分子）の構造'!L$53),'実質公債費比率（分子）の構造'!L$53,NA())</f>
        <v>323</v>
      </c>
      <c r="G50" s="136" t="e">
        <f>NA()</f>
        <v>#N/A</v>
      </c>
      <c r="H50" s="136" t="e">
        <f>NA()</f>
        <v>#N/A</v>
      </c>
      <c r="I50" s="136">
        <f>IF(ISNUMBER('実質公債費比率（分子）の構造'!M$53),'実質公債費比率（分子）の構造'!M$53,NA())</f>
        <v>307</v>
      </c>
      <c r="J50" s="136" t="e">
        <f>NA()</f>
        <v>#N/A</v>
      </c>
      <c r="K50" s="136" t="e">
        <f>NA()</f>
        <v>#N/A</v>
      </c>
      <c r="L50" s="136">
        <f>IF(ISNUMBER('実質公債費比率（分子）の構造'!N$53),'実質公債費比率（分子）の構造'!N$53,NA())</f>
        <v>223</v>
      </c>
      <c r="M50" s="136" t="e">
        <f>NA()</f>
        <v>#N/A</v>
      </c>
      <c r="N50" s="136" t="e">
        <f>NA()</f>
        <v>#N/A</v>
      </c>
      <c r="O50" s="136">
        <f>IF(ISNUMBER('実質公債費比率（分子）の構造'!O$53),'実質公債費比率（分子）の構造'!O$53,NA())</f>
        <v>199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4229</v>
      </c>
      <c r="E56" s="135"/>
      <c r="F56" s="135"/>
      <c r="G56" s="135">
        <f>'将来負担比率（分子）の構造'!J$51</f>
        <v>4342</v>
      </c>
      <c r="H56" s="135"/>
      <c r="I56" s="135"/>
      <c r="J56" s="135">
        <f>'将来負担比率（分子）の構造'!K$51</f>
        <v>4222</v>
      </c>
      <c r="K56" s="135"/>
      <c r="L56" s="135"/>
      <c r="M56" s="135">
        <f>'将来負担比率（分子）の構造'!L$51</f>
        <v>4112</v>
      </c>
      <c r="N56" s="135"/>
      <c r="O56" s="135"/>
      <c r="P56" s="135">
        <f>'将来負担比率（分子）の構造'!M$51</f>
        <v>4016</v>
      </c>
    </row>
    <row r="57" spans="1:16">
      <c r="A57" s="135" t="s">
        <v>35</v>
      </c>
      <c r="B57" s="135"/>
      <c r="C57" s="135"/>
      <c r="D57" s="135">
        <f>'将来負担比率（分子）の構造'!I$50</f>
        <v>147</v>
      </c>
      <c r="E57" s="135"/>
      <c r="F57" s="135"/>
      <c r="G57" s="135">
        <f>'将来負担比率（分子）の構造'!J$50</f>
        <v>207</v>
      </c>
      <c r="H57" s="135"/>
      <c r="I57" s="135"/>
      <c r="J57" s="135">
        <f>'将来負担比率（分子）の構造'!K$50</f>
        <v>183</v>
      </c>
      <c r="K57" s="135"/>
      <c r="L57" s="135"/>
      <c r="M57" s="135">
        <f>'将来負担比率（分子）の構造'!L$50</f>
        <v>159</v>
      </c>
      <c r="N57" s="135"/>
      <c r="O57" s="135"/>
      <c r="P57" s="135">
        <f>'将来負担比率（分子）の構造'!M$50</f>
        <v>128</v>
      </c>
    </row>
    <row r="58" spans="1:16">
      <c r="A58" s="135" t="s">
        <v>34</v>
      </c>
      <c r="B58" s="135"/>
      <c r="C58" s="135"/>
      <c r="D58" s="135">
        <f>'将来負担比率（分子）の構造'!I$49</f>
        <v>1085</v>
      </c>
      <c r="E58" s="135"/>
      <c r="F58" s="135"/>
      <c r="G58" s="135">
        <f>'将来負担比率（分子）の構造'!J$49</f>
        <v>1332</v>
      </c>
      <c r="H58" s="135"/>
      <c r="I58" s="135"/>
      <c r="J58" s="135">
        <f>'将来負担比率（分子）の構造'!K$49</f>
        <v>2196</v>
      </c>
      <c r="K58" s="135"/>
      <c r="L58" s="135"/>
      <c r="M58" s="135">
        <f>'将来負担比率（分子）の構造'!L$49</f>
        <v>1649</v>
      </c>
      <c r="N58" s="135"/>
      <c r="O58" s="135"/>
      <c r="P58" s="135">
        <f>'将来負担比率（分子）の構造'!M$49</f>
        <v>2045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1742</v>
      </c>
      <c r="C62" s="135"/>
      <c r="D62" s="135"/>
      <c r="E62" s="135">
        <f>'将来負担比率（分子）の構造'!J$45</f>
        <v>1667</v>
      </c>
      <c r="F62" s="135"/>
      <c r="G62" s="135"/>
      <c r="H62" s="135">
        <f>'将来負担比率（分子）の構造'!K$45</f>
        <v>1569</v>
      </c>
      <c r="I62" s="135"/>
      <c r="J62" s="135"/>
      <c r="K62" s="135">
        <f>'将来負担比率（分子）の構造'!L$45</f>
        <v>1452</v>
      </c>
      <c r="L62" s="135"/>
      <c r="M62" s="135"/>
      <c r="N62" s="135">
        <f>'将来負担比率（分子）の構造'!M$45</f>
        <v>1375</v>
      </c>
      <c r="O62" s="135"/>
      <c r="P62" s="135"/>
    </row>
    <row r="63" spans="1:16">
      <c r="A63" s="135" t="s">
        <v>28</v>
      </c>
      <c r="B63" s="135">
        <f>'将来負担比率（分子）の構造'!I$44</f>
        <v>113</v>
      </c>
      <c r="C63" s="135"/>
      <c r="D63" s="135"/>
      <c r="E63" s="135">
        <f>'将来負担比率（分子）の構造'!J$44</f>
        <v>99</v>
      </c>
      <c r="F63" s="135"/>
      <c r="G63" s="135"/>
      <c r="H63" s="135">
        <f>'将来負担比率（分子）の構造'!K$44</f>
        <v>112</v>
      </c>
      <c r="I63" s="135"/>
      <c r="J63" s="135"/>
      <c r="K63" s="135">
        <f>'将来負担比率（分子）の構造'!L$44</f>
        <v>111</v>
      </c>
      <c r="L63" s="135"/>
      <c r="M63" s="135"/>
      <c r="N63" s="135">
        <f>'将来負担比率（分子）の構造'!M$44</f>
        <v>127</v>
      </c>
      <c r="O63" s="135"/>
      <c r="P63" s="135"/>
    </row>
    <row r="64" spans="1:16">
      <c r="A64" s="135" t="s">
        <v>27</v>
      </c>
      <c r="B64" s="135">
        <f>'将来負担比率（分子）の構造'!I$43</f>
        <v>26</v>
      </c>
      <c r="C64" s="135"/>
      <c r="D64" s="135"/>
      <c r="E64" s="135">
        <f>'将来負担比率（分子）の構造'!J$43</f>
        <v>28</v>
      </c>
      <c r="F64" s="135"/>
      <c r="G64" s="135"/>
      <c r="H64" s="135">
        <f>'将来負担比率（分子）の構造'!K$43</f>
        <v>28</v>
      </c>
      <c r="I64" s="135"/>
      <c r="J64" s="135"/>
      <c r="K64" s="135">
        <f>'将来負担比率（分子）の構造'!L$43</f>
        <v>29</v>
      </c>
      <c r="L64" s="135"/>
      <c r="M64" s="135"/>
      <c r="N64" s="135">
        <f>'将来負担比率（分子）の構造'!M$43</f>
        <v>27</v>
      </c>
      <c r="O64" s="135"/>
      <c r="P64" s="135"/>
    </row>
    <row r="65" spans="1:16">
      <c r="A65" s="135" t="s">
        <v>26</v>
      </c>
      <c r="B65" s="135">
        <f>'将来負担比率（分子）の構造'!I$42</f>
        <v>663</v>
      </c>
      <c r="C65" s="135"/>
      <c r="D65" s="135"/>
      <c r="E65" s="135">
        <f>'将来負担比率（分子）の構造'!J$42</f>
        <v>429</v>
      </c>
      <c r="F65" s="135"/>
      <c r="G65" s="135"/>
      <c r="H65" s="135">
        <f>'将来負担比率（分子）の構造'!K$42</f>
        <v>190</v>
      </c>
      <c r="I65" s="135"/>
      <c r="J65" s="135"/>
      <c r="K65" s="135">
        <f>'将来負担比率（分子）の構造'!L$42</f>
        <v>60</v>
      </c>
      <c r="L65" s="135"/>
      <c r="M65" s="135"/>
      <c r="N65" s="135">
        <f>'将来負担比率（分子）の構造'!M$42</f>
        <v>38</v>
      </c>
      <c r="O65" s="135"/>
      <c r="P65" s="135"/>
    </row>
    <row r="66" spans="1:16">
      <c r="A66" s="135" t="s">
        <v>25</v>
      </c>
      <c r="B66" s="135">
        <f>'将来負担比率（分子）の構造'!I$41</f>
        <v>5169</v>
      </c>
      <c r="C66" s="135"/>
      <c r="D66" s="135"/>
      <c r="E66" s="135">
        <f>'将来負担比率（分子）の構造'!J$41</f>
        <v>5267</v>
      </c>
      <c r="F66" s="135"/>
      <c r="G66" s="135"/>
      <c r="H66" s="135">
        <f>'将来負担比率（分子）の構造'!K$41</f>
        <v>5006</v>
      </c>
      <c r="I66" s="135"/>
      <c r="J66" s="135"/>
      <c r="K66" s="135">
        <f>'将来負担比率（分子）の構造'!L$41</f>
        <v>4839</v>
      </c>
      <c r="L66" s="135"/>
      <c r="M66" s="135"/>
      <c r="N66" s="135">
        <f>'将来負担比率（分子）の構造'!M$41</f>
        <v>4705</v>
      </c>
      <c r="O66" s="135"/>
      <c r="P66" s="135"/>
    </row>
    <row r="67" spans="1:16">
      <c r="A67" s="135" t="s">
        <v>63</v>
      </c>
      <c r="B67" s="135" t="e">
        <f>NA()</f>
        <v>#N/A</v>
      </c>
      <c r="C67" s="135">
        <f>IF(ISNUMBER('将来負担比率（分子）の構造'!I$52), IF('将来負担比率（分子）の構造'!I$52 &lt; 0, 0, '将来負担比率（分子）の構造'!I$52), NA())</f>
        <v>2254</v>
      </c>
      <c r="D67" s="135" t="e">
        <f>NA()</f>
        <v>#N/A</v>
      </c>
      <c r="E67" s="135" t="e">
        <f>NA()</f>
        <v>#N/A</v>
      </c>
      <c r="F67" s="135">
        <f>IF(ISNUMBER('将来負担比率（分子）の構造'!J$52), IF('将来負担比率（分子）の構造'!J$52 &lt; 0, 0, '将来負担比率（分子）の構造'!J$52), NA())</f>
        <v>1609</v>
      </c>
      <c r="G67" s="135" t="e">
        <f>NA()</f>
        <v>#N/A</v>
      </c>
      <c r="H67" s="135" t="e">
        <f>NA()</f>
        <v>#N/A</v>
      </c>
      <c r="I67" s="135">
        <f>IF(ISNUMBER('将来負担比率（分子）の構造'!K$52), IF('将来負担比率（分子）の構造'!K$52 &lt; 0, 0, '将来負担比率（分子）の構造'!K$52), NA())</f>
        <v>303</v>
      </c>
      <c r="J67" s="135" t="e">
        <f>NA()</f>
        <v>#N/A</v>
      </c>
      <c r="K67" s="135" t="e">
        <f>NA()</f>
        <v>#N/A</v>
      </c>
      <c r="L67" s="135">
        <f>IF(ISNUMBER('将来負担比率（分子）の構造'!L$52), IF('将来負担比率（分子）の構造'!L$52 &lt; 0, 0, '将来負担比率（分子）の構造'!L$52), NA())</f>
        <v>570</v>
      </c>
      <c r="M67" s="135" t="e">
        <f>NA()</f>
        <v>#N/A</v>
      </c>
      <c r="N67" s="135" t="e">
        <f>NA()</f>
        <v>#N/A</v>
      </c>
      <c r="O67" s="135">
        <f>IF(ISNUMBER('将来負担比率（分子）の構造'!M$52), IF('将来負担比率（分子）の構造'!M$52 &lt; 0, 0, '将来負担比率（分子）の構造'!M$52), NA())</f>
        <v>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1075040</v>
      </c>
      <c r="S5" s="581"/>
      <c r="T5" s="581"/>
      <c r="U5" s="581"/>
      <c r="V5" s="581"/>
      <c r="W5" s="581"/>
      <c r="X5" s="581"/>
      <c r="Y5" s="582"/>
      <c r="Z5" s="583">
        <v>5.8</v>
      </c>
      <c r="AA5" s="583"/>
      <c r="AB5" s="583"/>
      <c r="AC5" s="583"/>
      <c r="AD5" s="584">
        <v>1075040</v>
      </c>
      <c r="AE5" s="584"/>
      <c r="AF5" s="584"/>
      <c r="AG5" s="584"/>
      <c r="AH5" s="584"/>
      <c r="AI5" s="584"/>
      <c r="AJ5" s="584"/>
      <c r="AK5" s="584"/>
      <c r="AL5" s="585">
        <v>28.7</v>
      </c>
      <c r="AM5" s="586"/>
      <c r="AN5" s="586"/>
      <c r="AO5" s="587"/>
      <c r="AP5" s="577" t="s">
        <v>207</v>
      </c>
      <c r="AQ5" s="578"/>
      <c r="AR5" s="578"/>
      <c r="AS5" s="578"/>
      <c r="AT5" s="578"/>
      <c r="AU5" s="578"/>
      <c r="AV5" s="578"/>
      <c r="AW5" s="578"/>
      <c r="AX5" s="578"/>
      <c r="AY5" s="578"/>
      <c r="AZ5" s="578"/>
      <c r="BA5" s="578"/>
      <c r="BB5" s="578"/>
      <c r="BC5" s="578"/>
      <c r="BD5" s="578"/>
      <c r="BE5" s="578"/>
      <c r="BF5" s="579"/>
      <c r="BG5" s="591">
        <v>1075040</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95461</v>
      </c>
      <c r="S6" s="592"/>
      <c r="T6" s="592"/>
      <c r="U6" s="592"/>
      <c r="V6" s="592"/>
      <c r="W6" s="592"/>
      <c r="X6" s="592"/>
      <c r="Y6" s="593"/>
      <c r="Z6" s="594">
        <v>0.5</v>
      </c>
      <c r="AA6" s="594"/>
      <c r="AB6" s="594"/>
      <c r="AC6" s="594"/>
      <c r="AD6" s="595">
        <v>95461</v>
      </c>
      <c r="AE6" s="595"/>
      <c r="AF6" s="595"/>
      <c r="AG6" s="595"/>
      <c r="AH6" s="595"/>
      <c r="AI6" s="595"/>
      <c r="AJ6" s="595"/>
      <c r="AK6" s="595"/>
      <c r="AL6" s="596">
        <v>2.5</v>
      </c>
      <c r="AM6" s="597"/>
      <c r="AN6" s="597"/>
      <c r="AO6" s="598"/>
      <c r="AP6" s="588" t="s">
        <v>213</v>
      </c>
      <c r="AQ6" s="589"/>
      <c r="AR6" s="589"/>
      <c r="AS6" s="589"/>
      <c r="AT6" s="589"/>
      <c r="AU6" s="589"/>
      <c r="AV6" s="589"/>
      <c r="AW6" s="589"/>
      <c r="AX6" s="589"/>
      <c r="AY6" s="589"/>
      <c r="AZ6" s="589"/>
      <c r="BA6" s="589"/>
      <c r="BB6" s="589"/>
      <c r="BC6" s="589"/>
      <c r="BD6" s="589"/>
      <c r="BE6" s="589"/>
      <c r="BF6" s="590"/>
      <c r="BG6" s="591">
        <v>1075040</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112279</v>
      </c>
      <c r="CS6" s="592"/>
      <c r="CT6" s="592"/>
      <c r="CU6" s="592"/>
      <c r="CV6" s="592"/>
      <c r="CW6" s="592"/>
      <c r="CX6" s="592"/>
      <c r="CY6" s="593"/>
      <c r="CZ6" s="594">
        <v>0.6</v>
      </c>
      <c r="DA6" s="594"/>
      <c r="DB6" s="594"/>
      <c r="DC6" s="594"/>
      <c r="DD6" s="600" t="s">
        <v>208</v>
      </c>
      <c r="DE6" s="592"/>
      <c r="DF6" s="592"/>
      <c r="DG6" s="592"/>
      <c r="DH6" s="592"/>
      <c r="DI6" s="592"/>
      <c r="DJ6" s="592"/>
      <c r="DK6" s="592"/>
      <c r="DL6" s="592"/>
      <c r="DM6" s="592"/>
      <c r="DN6" s="592"/>
      <c r="DO6" s="592"/>
      <c r="DP6" s="593"/>
      <c r="DQ6" s="600">
        <v>112279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2640</v>
      </c>
      <c r="S7" s="592"/>
      <c r="T7" s="592"/>
      <c r="U7" s="592"/>
      <c r="V7" s="592"/>
      <c r="W7" s="592"/>
      <c r="X7" s="592"/>
      <c r="Y7" s="593"/>
      <c r="Z7" s="594">
        <v>0</v>
      </c>
      <c r="AA7" s="594"/>
      <c r="AB7" s="594"/>
      <c r="AC7" s="594"/>
      <c r="AD7" s="595">
        <v>2640</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487550</v>
      </c>
      <c r="BH7" s="592"/>
      <c r="BI7" s="592"/>
      <c r="BJ7" s="592"/>
      <c r="BK7" s="592"/>
      <c r="BL7" s="592"/>
      <c r="BM7" s="592"/>
      <c r="BN7" s="593"/>
      <c r="BO7" s="594">
        <v>45.4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2011364</v>
      </c>
      <c r="CS7" s="592"/>
      <c r="CT7" s="592"/>
      <c r="CU7" s="592"/>
      <c r="CV7" s="592"/>
      <c r="CW7" s="592"/>
      <c r="CX7" s="592"/>
      <c r="CY7" s="593"/>
      <c r="CZ7" s="594">
        <v>11.1</v>
      </c>
      <c r="DA7" s="594"/>
      <c r="DB7" s="594"/>
      <c r="DC7" s="594"/>
      <c r="DD7" s="600">
        <v>200581</v>
      </c>
      <c r="DE7" s="592"/>
      <c r="DF7" s="592"/>
      <c r="DG7" s="592"/>
      <c r="DH7" s="592"/>
      <c r="DI7" s="592"/>
      <c r="DJ7" s="592"/>
      <c r="DK7" s="592"/>
      <c r="DL7" s="592"/>
      <c r="DM7" s="592"/>
      <c r="DN7" s="592"/>
      <c r="DO7" s="592"/>
      <c r="DP7" s="593"/>
      <c r="DQ7" s="600">
        <v>1151681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3396</v>
      </c>
      <c r="S8" s="592"/>
      <c r="T8" s="592"/>
      <c r="U8" s="592"/>
      <c r="V8" s="592"/>
      <c r="W8" s="592"/>
      <c r="X8" s="592"/>
      <c r="Y8" s="593"/>
      <c r="Z8" s="594">
        <v>0</v>
      </c>
      <c r="AA8" s="594"/>
      <c r="AB8" s="594"/>
      <c r="AC8" s="594"/>
      <c r="AD8" s="595">
        <v>3396</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17185</v>
      </c>
      <c r="BH8" s="592"/>
      <c r="BI8" s="592"/>
      <c r="BJ8" s="592"/>
      <c r="BK8" s="592"/>
      <c r="BL8" s="592"/>
      <c r="BM8" s="592"/>
      <c r="BN8" s="593"/>
      <c r="BO8" s="594">
        <v>1.6</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12389268</v>
      </c>
      <c r="CS8" s="592"/>
      <c r="CT8" s="592"/>
      <c r="CU8" s="592"/>
      <c r="CV8" s="592"/>
      <c r="CW8" s="592"/>
      <c r="CX8" s="592"/>
      <c r="CY8" s="593"/>
      <c r="CZ8" s="594">
        <v>68.099999999999994</v>
      </c>
      <c r="DA8" s="594"/>
      <c r="DB8" s="594"/>
      <c r="DC8" s="594"/>
      <c r="DD8" s="600">
        <v>293195</v>
      </c>
      <c r="DE8" s="592"/>
      <c r="DF8" s="592"/>
      <c r="DG8" s="592"/>
      <c r="DH8" s="592"/>
      <c r="DI8" s="592"/>
      <c r="DJ8" s="592"/>
      <c r="DK8" s="592"/>
      <c r="DL8" s="592"/>
      <c r="DM8" s="592"/>
      <c r="DN8" s="592"/>
      <c r="DO8" s="592"/>
      <c r="DP8" s="593"/>
      <c r="DQ8" s="600">
        <v>1020791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4543</v>
      </c>
      <c r="S9" s="592"/>
      <c r="T9" s="592"/>
      <c r="U9" s="592"/>
      <c r="V9" s="592"/>
      <c r="W9" s="592"/>
      <c r="X9" s="592"/>
      <c r="Y9" s="593"/>
      <c r="Z9" s="594">
        <v>0</v>
      </c>
      <c r="AA9" s="594"/>
      <c r="AB9" s="594"/>
      <c r="AC9" s="594"/>
      <c r="AD9" s="595">
        <v>4543</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382467</v>
      </c>
      <c r="BH9" s="592"/>
      <c r="BI9" s="592"/>
      <c r="BJ9" s="592"/>
      <c r="BK9" s="592"/>
      <c r="BL9" s="592"/>
      <c r="BM9" s="592"/>
      <c r="BN9" s="593"/>
      <c r="BO9" s="594">
        <v>35.6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546970</v>
      </c>
      <c r="CS9" s="592"/>
      <c r="CT9" s="592"/>
      <c r="CU9" s="592"/>
      <c r="CV9" s="592"/>
      <c r="CW9" s="592"/>
      <c r="CX9" s="592"/>
      <c r="CY9" s="593"/>
      <c r="CZ9" s="594">
        <v>3</v>
      </c>
      <c r="DA9" s="594"/>
      <c r="DB9" s="594"/>
      <c r="DC9" s="594"/>
      <c r="DD9" s="600">
        <v>54426</v>
      </c>
      <c r="DE9" s="592"/>
      <c r="DF9" s="592"/>
      <c r="DG9" s="592"/>
      <c r="DH9" s="592"/>
      <c r="DI9" s="592"/>
      <c r="DJ9" s="592"/>
      <c r="DK9" s="592"/>
      <c r="DL9" s="592"/>
      <c r="DM9" s="592"/>
      <c r="DN9" s="592"/>
      <c r="DO9" s="592"/>
      <c r="DP9" s="593"/>
      <c r="DQ9" s="600">
        <v>401653</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134086</v>
      </c>
      <c r="S10" s="592"/>
      <c r="T10" s="592"/>
      <c r="U10" s="592"/>
      <c r="V10" s="592"/>
      <c r="W10" s="592"/>
      <c r="X10" s="592"/>
      <c r="Y10" s="593"/>
      <c r="Z10" s="594">
        <v>0.7</v>
      </c>
      <c r="AA10" s="594"/>
      <c r="AB10" s="594"/>
      <c r="AC10" s="594"/>
      <c r="AD10" s="595">
        <v>134086</v>
      </c>
      <c r="AE10" s="595"/>
      <c r="AF10" s="595"/>
      <c r="AG10" s="595"/>
      <c r="AH10" s="595"/>
      <c r="AI10" s="595"/>
      <c r="AJ10" s="595"/>
      <c r="AK10" s="595"/>
      <c r="AL10" s="596">
        <v>3.6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33487</v>
      </c>
      <c r="BH10" s="592"/>
      <c r="BI10" s="592"/>
      <c r="BJ10" s="592"/>
      <c r="BK10" s="592"/>
      <c r="BL10" s="592"/>
      <c r="BM10" s="592"/>
      <c r="BN10" s="593"/>
      <c r="BO10" s="594">
        <v>3.1</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156309</v>
      </c>
      <c r="CS10" s="592"/>
      <c r="CT10" s="592"/>
      <c r="CU10" s="592"/>
      <c r="CV10" s="592"/>
      <c r="CW10" s="592"/>
      <c r="CX10" s="592"/>
      <c r="CY10" s="593"/>
      <c r="CZ10" s="594">
        <v>0.9</v>
      </c>
      <c r="DA10" s="594"/>
      <c r="DB10" s="594"/>
      <c r="DC10" s="594"/>
      <c r="DD10" s="600" t="s">
        <v>112</v>
      </c>
      <c r="DE10" s="592"/>
      <c r="DF10" s="592"/>
      <c r="DG10" s="592"/>
      <c r="DH10" s="592"/>
      <c r="DI10" s="592"/>
      <c r="DJ10" s="592"/>
      <c r="DK10" s="592"/>
      <c r="DL10" s="592"/>
      <c r="DM10" s="592"/>
      <c r="DN10" s="592"/>
      <c r="DO10" s="592"/>
      <c r="DP10" s="593"/>
      <c r="DQ10" s="600">
        <v>18348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54411</v>
      </c>
      <c r="BH11" s="592"/>
      <c r="BI11" s="592"/>
      <c r="BJ11" s="592"/>
      <c r="BK11" s="592"/>
      <c r="BL11" s="592"/>
      <c r="BM11" s="592"/>
      <c r="BN11" s="593"/>
      <c r="BO11" s="594">
        <v>5.0999999999999996</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228795</v>
      </c>
      <c r="CS11" s="592"/>
      <c r="CT11" s="592"/>
      <c r="CU11" s="592"/>
      <c r="CV11" s="592"/>
      <c r="CW11" s="592"/>
      <c r="CX11" s="592"/>
      <c r="CY11" s="593"/>
      <c r="CZ11" s="594">
        <v>1.3</v>
      </c>
      <c r="DA11" s="594"/>
      <c r="DB11" s="594"/>
      <c r="DC11" s="594"/>
      <c r="DD11" s="600">
        <v>66113</v>
      </c>
      <c r="DE11" s="592"/>
      <c r="DF11" s="592"/>
      <c r="DG11" s="592"/>
      <c r="DH11" s="592"/>
      <c r="DI11" s="592"/>
      <c r="DJ11" s="592"/>
      <c r="DK11" s="592"/>
      <c r="DL11" s="592"/>
      <c r="DM11" s="592"/>
      <c r="DN11" s="592"/>
      <c r="DO11" s="592"/>
      <c r="DP11" s="593"/>
      <c r="DQ11" s="600">
        <v>148431</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454106</v>
      </c>
      <c r="BH12" s="592"/>
      <c r="BI12" s="592"/>
      <c r="BJ12" s="592"/>
      <c r="BK12" s="592"/>
      <c r="BL12" s="592"/>
      <c r="BM12" s="592"/>
      <c r="BN12" s="593"/>
      <c r="BO12" s="594">
        <v>42.2</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206958</v>
      </c>
      <c r="CS12" s="592"/>
      <c r="CT12" s="592"/>
      <c r="CU12" s="592"/>
      <c r="CV12" s="592"/>
      <c r="CW12" s="592"/>
      <c r="CX12" s="592"/>
      <c r="CY12" s="593"/>
      <c r="CZ12" s="594">
        <v>1.1000000000000001</v>
      </c>
      <c r="DA12" s="594"/>
      <c r="DB12" s="594"/>
      <c r="DC12" s="594"/>
      <c r="DD12" s="600">
        <v>27556</v>
      </c>
      <c r="DE12" s="592"/>
      <c r="DF12" s="592"/>
      <c r="DG12" s="592"/>
      <c r="DH12" s="592"/>
      <c r="DI12" s="592"/>
      <c r="DJ12" s="592"/>
      <c r="DK12" s="592"/>
      <c r="DL12" s="592"/>
      <c r="DM12" s="592"/>
      <c r="DN12" s="592"/>
      <c r="DO12" s="592"/>
      <c r="DP12" s="593"/>
      <c r="DQ12" s="600">
        <v>91999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26175</v>
      </c>
      <c r="S13" s="592"/>
      <c r="T13" s="592"/>
      <c r="U13" s="592"/>
      <c r="V13" s="592"/>
      <c r="W13" s="592"/>
      <c r="X13" s="592"/>
      <c r="Y13" s="593"/>
      <c r="Z13" s="594">
        <v>0.1</v>
      </c>
      <c r="AA13" s="594"/>
      <c r="AB13" s="594"/>
      <c r="AC13" s="594"/>
      <c r="AD13" s="595">
        <v>26175</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452998</v>
      </c>
      <c r="BH13" s="592"/>
      <c r="BI13" s="592"/>
      <c r="BJ13" s="592"/>
      <c r="BK13" s="592"/>
      <c r="BL13" s="592"/>
      <c r="BM13" s="592"/>
      <c r="BN13" s="593"/>
      <c r="BO13" s="594">
        <v>42.1</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677965</v>
      </c>
      <c r="CS13" s="592"/>
      <c r="CT13" s="592"/>
      <c r="CU13" s="592"/>
      <c r="CV13" s="592"/>
      <c r="CW13" s="592"/>
      <c r="CX13" s="592"/>
      <c r="CY13" s="593"/>
      <c r="CZ13" s="594">
        <v>3.7</v>
      </c>
      <c r="DA13" s="594"/>
      <c r="DB13" s="594"/>
      <c r="DC13" s="594"/>
      <c r="DD13" s="600">
        <v>520656</v>
      </c>
      <c r="DE13" s="592"/>
      <c r="DF13" s="592"/>
      <c r="DG13" s="592"/>
      <c r="DH13" s="592"/>
      <c r="DI13" s="592"/>
      <c r="DJ13" s="592"/>
      <c r="DK13" s="592"/>
      <c r="DL13" s="592"/>
      <c r="DM13" s="592"/>
      <c r="DN13" s="592"/>
      <c r="DO13" s="592"/>
      <c r="DP13" s="593"/>
      <c r="DQ13" s="600">
        <v>492335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34001</v>
      </c>
      <c r="BH14" s="592"/>
      <c r="BI14" s="592"/>
      <c r="BJ14" s="592"/>
      <c r="BK14" s="592"/>
      <c r="BL14" s="592"/>
      <c r="BM14" s="592"/>
      <c r="BN14" s="593"/>
      <c r="BO14" s="594">
        <v>3.2</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279149</v>
      </c>
      <c r="CS14" s="592"/>
      <c r="CT14" s="592"/>
      <c r="CU14" s="592"/>
      <c r="CV14" s="592"/>
      <c r="CW14" s="592"/>
      <c r="CX14" s="592"/>
      <c r="CY14" s="593"/>
      <c r="CZ14" s="594">
        <v>1.5</v>
      </c>
      <c r="DA14" s="594"/>
      <c r="DB14" s="594"/>
      <c r="DC14" s="594"/>
      <c r="DD14" s="600">
        <v>3791</v>
      </c>
      <c r="DE14" s="592"/>
      <c r="DF14" s="592"/>
      <c r="DG14" s="592"/>
      <c r="DH14" s="592"/>
      <c r="DI14" s="592"/>
      <c r="DJ14" s="592"/>
      <c r="DK14" s="592"/>
      <c r="DL14" s="592"/>
      <c r="DM14" s="592"/>
      <c r="DN14" s="592"/>
      <c r="DO14" s="592"/>
      <c r="DP14" s="593"/>
      <c r="DQ14" s="600">
        <v>275558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2598</v>
      </c>
      <c r="S15" s="592"/>
      <c r="T15" s="592"/>
      <c r="U15" s="592"/>
      <c r="V15" s="592"/>
      <c r="W15" s="592"/>
      <c r="X15" s="592"/>
      <c r="Y15" s="593"/>
      <c r="Z15" s="594">
        <v>0</v>
      </c>
      <c r="AA15" s="594"/>
      <c r="AB15" s="594"/>
      <c r="AC15" s="594"/>
      <c r="AD15" s="595">
        <v>2598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99383</v>
      </c>
      <c r="BH15" s="592"/>
      <c r="BI15" s="592"/>
      <c r="BJ15" s="592"/>
      <c r="BK15" s="592"/>
      <c r="BL15" s="592"/>
      <c r="BM15" s="592"/>
      <c r="BN15" s="593"/>
      <c r="BO15" s="594">
        <v>9.1999999999999993</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859062</v>
      </c>
      <c r="CS15" s="592"/>
      <c r="CT15" s="592"/>
      <c r="CU15" s="592"/>
      <c r="CV15" s="592"/>
      <c r="CW15" s="592"/>
      <c r="CX15" s="592"/>
      <c r="CY15" s="593"/>
      <c r="CZ15" s="594">
        <v>4.7</v>
      </c>
      <c r="DA15" s="594"/>
      <c r="DB15" s="594"/>
      <c r="DC15" s="594"/>
      <c r="DD15" s="600">
        <v>208066</v>
      </c>
      <c r="DE15" s="592"/>
      <c r="DF15" s="592"/>
      <c r="DG15" s="592"/>
      <c r="DH15" s="592"/>
      <c r="DI15" s="592"/>
      <c r="DJ15" s="592"/>
      <c r="DK15" s="592"/>
      <c r="DL15" s="592"/>
      <c r="DM15" s="592"/>
      <c r="DN15" s="592"/>
      <c r="DO15" s="592"/>
      <c r="DP15" s="593"/>
      <c r="DQ15" s="600">
        <v>659839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3043157</v>
      </c>
      <c r="S16" s="592"/>
      <c r="T16" s="592"/>
      <c r="U16" s="592"/>
      <c r="V16" s="592"/>
      <c r="W16" s="592"/>
      <c r="X16" s="592"/>
      <c r="Y16" s="593"/>
      <c r="Z16" s="594">
        <v>16.3</v>
      </c>
      <c r="AA16" s="594"/>
      <c r="AB16" s="594"/>
      <c r="AC16" s="594"/>
      <c r="AD16" s="595">
        <v>2389078</v>
      </c>
      <c r="AE16" s="595"/>
      <c r="AF16" s="595"/>
      <c r="AG16" s="595"/>
      <c r="AH16" s="595"/>
      <c r="AI16" s="595"/>
      <c r="AJ16" s="595"/>
      <c r="AK16" s="595"/>
      <c r="AL16" s="596">
        <v>63.8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121628</v>
      </c>
      <c r="CS16" s="592"/>
      <c r="CT16" s="592"/>
      <c r="CU16" s="592"/>
      <c r="CV16" s="592"/>
      <c r="CW16" s="592"/>
      <c r="CX16" s="592"/>
      <c r="CY16" s="593"/>
      <c r="CZ16" s="594">
        <v>0.7</v>
      </c>
      <c r="DA16" s="594"/>
      <c r="DB16" s="594"/>
      <c r="DC16" s="594"/>
      <c r="DD16" s="600" t="s">
        <v>112</v>
      </c>
      <c r="DE16" s="592"/>
      <c r="DF16" s="592"/>
      <c r="DG16" s="592"/>
      <c r="DH16" s="592"/>
      <c r="DI16" s="592"/>
      <c r="DJ16" s="592"/>
      <c r="DK16" s="592"/>
      <c r="DL16" s="592"/>
      <c r="DM16" s="592"/>
      <c r="DN16" s="592"/>
      <c r="DO16" s="592"/>
      <c r="DP16" s="593"/>
      <c r="DQ16" s="600">
        <v>38235</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2389078</v>
      </c>
      <c r="S17" s="592"/>
      <c r="T17" s="592"/>
      <c r="U17" s="592"/>
      <c r="V17" s="592"/>
      <c r="W17" s="592"/>
      <c r="X17" s="592"/>
      <c r="Y17" s="593"/>
      <c r="Z17" s="594">
        <v>12.8</v>
      </c>
      <c r="AA17" s="594"/>
      <c r="AB17" s="594"/>
      <c r="AC17" s="594"/>
      <c r="AD17" s="595">
        <v>2389078</v>
      </c>
      <c r="AE17" s="595"/>
      <c r="AF17" s="595"/>
      <c r="AG17" s="595"/>
      <c r="AH17" s="595"/>
      <c r="AI17" s="595"/>
      <c r="AJ17" s="595"/>
      <c r="AK17" s="595"/>
      <c r="AL17" s="596">
        <v>63.8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605253</v>
      </c>
      <c r="CS17" s="592"/>
      <c r="CT17" s="592"/>
      <c r="CU17" s="592"/>
      <c r="CV17" s="592"/>
      <c r="CW17" s="592"/>
      <c r="CX17" s="592"/>
      <c r="CY17" s="593"/>
      <c r="CZ17" s="594">
        <v>3.3</v>
      </c>
      <c r="DA17" s="594"/>
      <c r="DB17" s="594"/>
      <c r="DC17" s="594"/>
      <c r="DD17" s="600" t="s">
        <v>112</v>
      </c>
      <c r="DE17" s="592"/>
      <c r="DF17" s="592"/>
      <c r="DG17" s="592"/>
      <c r="DH17" s="592"/>
      <c r="DI17" s="592"/>
      <c r="DJ17" s="592"/>
      <c r="DK17" s="592"/>
      <c r="DL17" s="592"/>
      <c r="DM17" s="592"/>
      <c r="DN17" s="592"/>
      <c r="DO17" s="592"/>
      <c r="DP17" s="593"/>
      <c r="DQ17" s="600">
        <v>568307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239586</v>
      </c>
      <c r="S18" s="592"/>
      <c r="T18" s="592"/>
      <c r="U18" s="592"/>
      <c r="V18" s="592"/>
      <c r="W18" s="592"/>
      <c r="X18" s="592"/>
      <c r="Y18" s="593"/>
      <c r="Z18" s="594">
        <v>1.3</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414493</v>
      </c>
      <c r="S19" s="592"/>
      <c r="T19" s="592"/>
      <c r="U19" s="592"/>
      <c r="V19" s="592"/>
      <c r="W19" s="592"/>
      <c r="X19" s="592"/>
      <c r="Y19" s="593"/>
      <c r="Z19" s="594">
        <v>2.2000000000000002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4387096</v>
      </c>
      <c r="S20" s="592"/>
      <c r="T20" s="592"/>
      <c r="U20" s="592"/>
      <c r="V20" s="592"/>
      <c r="W20" s="592"/>
      <c r="X20" s="592"/>
      <c r="Y20" s="593"/>
      <c r="Z20" s="594">
        <v>23.5</v>
      </c>
      <c r="AA20" s="594"/>
      <c r="AB20" s="594"/>
      <c r="AC20" s="594"/>
      <c r="AD20" s="595">
        <v>3733017</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18195000</v>
      </c>
      <c r="CS20" s="592"/>
      <c r="CT20" s="592"/>
      <c r="CU20" s="592"/>
      <c r="CV20" s="592"/>
      <c r="CW20" s="592"/>
      <c r="CX20" s="592"/>
      <c r="CY20" s="593"/>
      <c r="CZ20" s="594">
        <v>100</v>
      </c>
      <c r="DA20" s="594"/>
      <c r="DB20" s="594"/>
      <c r="DC20" s="594"/>
      <c r="DD20" s="600">
        <v>1374384</v>
      </c>
      <c r="DE20" s="592"/>
      <c r="DF20" s="592"/>
      <c r="DG20" s="592"/>
      <c r="DH20" s="592"/>
      <c r="DI20" s="592"/>
      <c r="DJ20" s="592"/>
      <c r="DK20" s="592"/>
      <c r="DL20" s="592"/>
      <c r="DM20" s="592"/>
      <c r="DN20" s="592"/>
      <c r="DO20" s="592"/>
      <c r="DP20" s="593"/>
      <c r="DQ20" s="600">
        <v>4979456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1956</v>
      </c>
      <c r="S21" s="592"/>
      <c r="T21" s="592"/>
      <c r="U21" s="592"/>
      <c r="V21" s="592"/>
      <c r="W21" s="592"/>
      <c r="X21" s="592"/>
      <c r="Y21" s="593"/>
      <c r="Z21" s="594">
        <v>0</v>
      </c>
      <c r="AA21" s="594"/>
      <c r="AB21" s="594"/>
      <c r="AC21" s="594"/>
      <c r="AD21" s="595">
        <v>1956</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26661</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102074</v>
      </c>
      <c r="S23" s="592"/>
      <c r="T23" s="592"/>
      <c r="U23" s="592"/>
      <c r="V23" s="592"/>
      <c r="W23" s="592"/>
      <c r="X23" s="592"/>
      <c r="Y23" s="593"/>
      <c r="Z23" s="594">
        <v>0.5</v>
      </c>
      <c r="AA23" s="594"/>
      <c r="AB23" s="594"/>
      <c r="AC23" s="594"/>
      <c r="AD23" s="595">
        <v>3853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12324</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2381063</v>
      </c>
      <c r="CS24" s="581"/>
      <c r="CT24" s="581"/>
      <c r="CU24" s="581"/>
      <c r="CV24" s="581"/>
      <c r="CW24" s="581"/>
      <c r="CX24" s="581"/>
      <c r="CY24" s="582"/>
      <c r="CZ24" s="618">
        <v>13.1</v>
      </c>
      <c r="DA24" s="619"/>
      <c r="DB24" s="619"/>
      <c r="DC24" s="620"/>
      <c r="DD24" s="617">
        <v>1871399</v>
      </c>
      <c r="DE24" s="581"/>
      <c r="DF24" s="581"/>
      <c r="DG24" s="581"/>
      <c r="DH24" s="581"/>
      <c r="DI24" s="581"/>
      <c r="DJ24" s="581"/>
      <c r="DK24" s="582"/>
      <c r="DL24" s="617">
        <v>1749763</v>
      </c>
      <c r="DM24" s="581"/>
      <c r="DN24" s="581"/>
      <c r="DO24" s="581"/>
      <c r="DP24" s="581"/>
      <c r="DQ24" s="581"/>
      <c r="DR24" s="581"/>
      <c r="DS24" s="581"/>
      <c r="DT24" s="581"/>
      <c r="DU24" s="581"/>
      <c r="DV24" s="582"/>
      <c r="DW24" s="585">
        <v>43.7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1609856</v>
      </c>
      <c r="S25" s="592"/>
      <c r="T25" s="592"/>
      <c r="U25" s="592"/>
      <c r="V25" s="592"/>
      <c r="W25" s="592"/>
      <c r="X25" s="592"/>
      <c r="Y25" s="593"/>
      <c r="Z25" s="594">
        <v>8.6</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1126738</v>
      </c>
      <c r="CS25" s="623"/>
      <c r="CT25" s="623"/>
      <c r="CU25" s="623"/>
      <c r="CV25" s="623"/>
      <c r="CW25" s="623"/>
      <c r="CX25" s="623"/>
      <c r="CY25" s="624"/>
      <c r="CZ25" s="625">
        <v>6.2</v>
      </c>
      <c r="DA25" s="626"/>
      <c r="DB25" s="626"/>
      <c r="DC25" s="627"/>
      <c r="DD25" s="600">
        <v>1082125</v>
      </c>
      <c r="DE25" s="623"/>
      <c r="DF25" s="623"/>
      <c r="DG25" s="623"/>
      <c r="DH25" s="623"/>
      <c r="DI25" s="623"/>
      <c r="DJ25" s="623"/>
      <c r="DK25" s="624"/>
      <c r="DL25" s="600">
        <v>1029569</v>
      </c>
      <c r="DM25" s="623"/>
      <c r="DN25" s="623"/>
      <c r="DO25" s="623"/>
      <c r="DP25" s="623"/>
      <c r="DQ25" s="623"/>
      <c r="DR25" s="623"/>
      <c r="DS25" s="623"/>
      <c r="DT25" s="623"/>
      <c r="DU25" s="623"/>
      <c r="DV25" s="624"/>
      <c r="DW25" s="596">
        <v>25.7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645193</v>
      </c>
      <c r="CS26" s="592"/>
      <c r="CT26" s="592"/>
      <c r="CU26" s="592"/>
      <c r="CV26" s="592"/>
      <c r="CW26" s="592"/>
      <c r="CX26" s="592"/>
      <c r="CY26" s="593"/>
      <c r="CZ26" s="625">
        <v>3.5</v>
      </c>
      <c r="DA26" s="626"/>
      <c r="DB26" s="626"/>
      <c r="DC26" s="627"/>
      <c r="DD26" s="600">
        <v>607013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11011568</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1075040</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649072</v>
      </c>
      <c r="CS27" s="623"/>
      <c r="CT27" s="623"/>
      <c r="CU27" s="623"/>
      <c r="CV27" s="623"/>
      <c r="CW27" s="623"/>
      <c r="CX27" s="623"/>
      <c r="CY27" s="624"/>
      <c r="CZ27" s="625">
        <v>3.6</v>
      </c>
      <c r="DA27" s="626"/>
      <c r="DB27" s="626"/>
      <c r="DC27" s="627"/>
      <c r="DD27" s="600">
        <v>220967</v>
      </c>
      <c r="DE27" s="623"/>
      <c r="DF27" s="623"/>
      <c r="DG27" s="623"/>
      <c r="DH27" s="623"/>
      <c r="DI27" s="623"/>
      <c r="DJ27" s="623"/>
      <c r="DK27" s="624"/>
      <c r="DL27" s="600">
        <v>151887</v>
      </c>
      <c r="DM27" s="623"/>
      <c r="DN27" s="623"/>
      <c r="DO27" s="623"/>
      <c r="DP27" s="623"/>
      <c r="DQ27" s="623"/>
      <c r="DR27" s="623"/>
      <c r="DS27" s="623"/>
      <c r="DT27" s="623"/>
      <c r="DU27" s="623"/>
      <c r="DV27" s="624"/>
      <c r="DW27" s="596">
        <v>3.8</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17500</v>
      </c>
      <c r="S28" s="592"/>
      <c r="T28" s="592"/>
      <c r="U28" s="592"/>
      <c r="V28" s="592"/>
      <c r="W28" s="592"/>
      <c r="X28" s="592"/>
      <c r="Y28" s="593"/>
      <c r="Z28" s="594">
        <v>0.1</v>
      </c>
      <c r="AA28" s="594"/>
      <c r="AB28" s="594"/>
      <c r="AC28" s="594"/>
      <c r="AD28" s="595">
        <v>4495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605253</v>
      </c>
      <c r="CS28" s="592"/>
      <c r="CT28" s="592"/>
      <c r="CU28" s="592"/>
      <c r="CV28" s="592"/>
      <c r="CW28" s="592"/>
      <c r="CX28" s="592"/>
      <c r="CY28" s="593"/>
      <c r="CZ28" s="625">
        <v>3.3</v>
      </c>
      <c r="DA28" s="626"/>
      <c r="DB28" s="626"/>
      <c r="DC28" s="627"/>
      <c r="DD28" s="600">
        <v>568307</v>
      </c>
      <c r="DE28" s="592"/>
      <c r="DF28" s="592"/>
      <c r="DG28" s="592"/>
      <c r="DH28" s="592"/>
      <c r="DI28" s="592"/>
      <c r="DJ28" s="592"/>
      <c r="DK28" s="593"/>
      <c r="DL28" s="600">
        <v>568307</v>
      </c>
      <c r="DM28" s="592"/>
      <c r="DN28" s="592"/>
      <c r="DO28" s="592"/>
      <c r="DP28" s="592"/>
      <c r="DQ28" s="592"/>
      <c r="DR28" s="592"/>
      <c r="DS28" s="592"/>
      <c r="DT28" s="592"/>
      <c r="DU28" s="592"/>
      <c r="DV28" s="593"/>
      <c r="DW28" s="596">
        <v>14.2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21415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605048</v>
      </c>
      <c r="CS29" s="623"/>
      <c r="CT29" s="623"/>
      <c r="CU29" s="623"/>
      <c r="CV29" s="623"/>
      <c r="CW29" s="623"/>
      <c r="CX29" s="623"/>
      <c r="CY29" s="624"/>
      <c r="CZ29" s="625">
        <v>3.3</v>
      </c>
      <c r="DA29" s="626"/>
      <c r="DB29" s="626"/>
      <c r="DC29" s="627"/>
      <c r="DD29" s="600">
        <v>568102</v>
      </c>
      <c r="DE29" s="623"/>
      <c r="DF29" s="623"/>
      <c r="DG29" s="623"/>
      <c r="DH29" s="623"/>
      <c r="DI29" s="623"/>
      <c r="DJ29" s="623"/>
      <c r="DK29" s="624"/>
      <c r="DL29" s="600">
        <v>568102</v>
      </c>
      <c r="DM29" s="623"/>
      <c r="DN29" s="623"/>
      <c r="DO29" s="623"/>
      <c r="DP29" s="623"/>
      <c r="DQ29" s="623"/>
      <c r="DR29" s="623"/>
      <c r="DS29" s="623"/>
      <c r="DT29" s="623"/>
      <c r="DU29" s="623"/>
      <c r="DV29" s="624"/>
      <c r="DW29" s="596">
        <v>14.2</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119786</v>
      </c>
      <c r="S30" s="592"/>
      <c r="T30" s="592"/>
      <c r="U30" s="592"/>
      <c r="V30" s="592"/>
      <c r="W30" s="592"/>
      <c r="X30" s="592"/>
      <c r="Y30" s="593"/>
      <c r="Z30" s="594">
        <v>0.6</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98.5</v>
      </c>
      <c r="BH30" s="650"/>
      <c r="BI30" s="650"/>
      <c r="BJ30" s="650"/>
      <c r="BK30" s="650"/>
      <c r="BL30" s="650"/>
      <c r="BM30" s="586">
        <v>93</v>
      </c>
      <c r="BN30" s="650"/>
      <c r="BO30" s="650"/>
      <c r="BP30" s="650"/>
      <c r="BQ30" s="651"/>
      <c r="BR30" s="649">
        <v>98.1</v>
      </c>
      <c r="BS30" s="650"/>
      <c r="BT30" s="650"/>
      <c r="BU30" s="650"/>
      <c r="BV30" s="650"/>
      <c r="BW30" s="650"/>
      <c r="BX30" s="586">
        <v>91.2</v>
      </c>
      <c r="BY30" s="650"/>
      <c r="BZ30" s="650"/>
      <c r="CA30" s="650"/>
      <c r="CB30" s="651"/>
      <c r="CD30" s="654"/>
      <c r="CE30" s="655"/>
      <c r="CF30" s="605" t="s">
        <v>290</v>
      </c>
      <c r="CG30" s="606"/>
      <c r="CH30" s="606"/>
      <c r="CI30" s="606"/>
      <c r="CJ30" s="606"/>
      <c r="CK30" s="606"/>
      <c r="CL30" s="606"/>
      <c r="CM30" s="606"/>
      <c r="CN30" s="606"/>
      <c r="CO30" s="606"/>
      <c r="CP30" s="606"/>
      <c r="CQ30" s="607"/>
      <c r="CR30" s="591">
        <v>537812</v>
      </c>
      <c r="CS30" s="592"/>
      <c r="CT30" s="592"/>
      <c r="CU30" s="592"/>
      <c r="CV30" s="592"/>
      <c r="CW30" s="592"/>
      <c r="CX30" s="592"/>
      <c r="CY30" s="593"/>
      <c r="CZ30" s="625">
        <v>3</v>
      </c>
      <c r="DA30" s="626"/>
      <c r="DB30" s="626"/>
      <c r="DC30" s="627"/>
      <c r="DD30" s="600">
        <v>502040</v>
      </c>
      <c r="DE30" s="592"/>
      <c r="DF30" s="592"/>
      <c r="DG30" s="592"/>
      <c r="DH30" s="592"/>
      <c r="DI30" s="592"/>
      <c r="DJ30" s="592"/>
      <c r="DK30" s="593"/>
      <c r="DL30" s="600">
        <v>502040</v>
      </c>
      <c r="DM30" s="592"/>
      <c r="DN30" s="592"/>
      <c r="DO30" s="592"/>
      <c r="DP30" s="592"/>
      <c r="DQ30" s="592"/>
      <c r="DR30" s="592"/>
      <c r="DS30" s="592"/>
      <c r="DT30" s="592"/>
      <c r="DU30" s="592"/>
      <c r="DV30" s="593"/>
      <c r="DW30" s="596">
        <v>12.5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313504</v>
      </c>
      <c r="S31" s="592"/>
      <c r="T31" s="592"/>
      <c r="U31" s="592"/>
      <c r="V31" s="592"/>
      <c r="W31" s="592"/>
      <c r="X31" s="592"/>
      <c r="Y31" s="593"/>
      <c r="Z31" s="594">
        <v>1.7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98.4</v>
      </c>
      <c r="BH31" s="623"/>
      <c r="BI31" s="623"/>
      <c r="BJ31" s="623"/>
      <c r="BK31" s="623"/>
      <c r="BL31" s="623"/>
      <c r="BM31" s="597">
        <v>94.6</v>
      </c>
      <c r="BN31" s="647"/>
      <c r="BO31" s="647"/>
      <c r="BP31" s="647"/>
      <c r="BQ31" s="648"/>
      <c r="BR31" s="646">
        <v>98.2</v>
      </c>
      <c r="BS31" s="623"/>
      <c r="BT31" s="623"/>
      <c r="BU31" s="623"/>
      <c r="BV31" s="623"/>
      <c r="BW31" s="623"/>
      <c r="BX31" s="597">
        <v>93.4</v>
      </c>
      <c r="BY31" s="647"/>
      <c r="BZ31" s="647"/>
      <c r="CA31" s="647"/>
      <c r="CB31" s="648"/>
      <c r="CD31" s="654"/>
      <c r="CE31" s="655"/>
      <c r="CF31" s="605" t="s">
        <v>294</v>
      </c>
      <c r="CG31" s="606"/>
      <c r="CH31" s="606"/>
      <c r="CI31" s="606"/>
      <c r="CJ31" s="606"/>
      <c r="CK31" s="606"/>
      <c r="CL31" s="606"/>
      <c r="CM31" s="606"/>
      <c r="CN31" s="606"/>
      <c r="CO31" s="606"/>
      <c r="CP31" s="606"/>
      <c r="CQ31" s="607"/>
      <c r="CR31" s="591">
        <v>67236</v>
      </c>
      <c r="CS31" s="623"/>
      <c r="CT31" s="623"/>
      <c r="CU31" s="623"/>
      <c r="CV31" s="623"/>
      <c r="CW31" s="623"/>
      <c r="CX31" s="623"/>
      <c r="CY31" s="624"/>
      <c r="CZ31" s="625">
        <v>0.4</v>
      </c>
      <c r="DA31" s="626"/>
      <c r="DB31" s="626"/>
      <c r="DC31" s="627"/>
      <c r="DD31" s="600">
        <v>66062</v>
      </c>
      <c r="DE31" s="623"/>
      <c r="DF31" s="623"/>
      <c r="DG31" s="623"/>
      <c r="DH31" s="623"/>
      <c r="DI31" s="623"/>
      <c r="DJ31" s="623"/>
      <c r="DK31" s="624"/>
      <c r="DL31" s="600">
        <v>66062</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637680</v>
      </c>
      <c r="S32" s="592"/>
      <c r="T32" s="592"/>
      <c r="U32" s="592"/>
      <c r="V32" s="592"/>
      <c r="W32" s="592"/>
      <c r="X32" s="592"/>
      <c r="Y32" s="593"/>
      <c r="Z32" s="594">
        <v>3.4</v>
      </c>
      <c r="AA32" s="594"/>
      <c r="AB32" s="594"/>
      <c r="AC32" s="594"/>
      <c r="AD32" s="595">
        <v>3844</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98.3</v>
      </c>
      <c r="BH32" s="659"/>
      <c r="BI32" s="659"/>
      <c r="BJ32" s="659"/>
      <c r="BK32" s="659"/>
      <c r="BL32" s="659"/>
      <c r="BM32" s="660">
        <v>90.1</v>
      </c>
      <c r="BN32" s="659"/>
      <c r="BO32" s="659"/>
      <c r="BP32" s="659"/>
      <c r="BQ32" s="661"/>
      <c r="BR32" s="658">
        <v>97.5</v>
      </c>
      <c r="BS32" s="659"/>
      <c r="BT32" s="659"/>
      <c r="BU32" s="659"/>
      <c r="BV32" s="659"/>
      <c r="BW32" s="659"/>
      <c r="BX32" s="660">
        <v>87.5</v>
      </c>
      <c r="BY32" s="659"/>
      <c r="BZ32" s="659"/>
      <c r="CA32" s="659"/>
      <c r="CB32" s="661"/>
      <c r="CD32" s="656"/>
      <c r="CE32" s="657"/>
      <c r="CF32" s="605" t="s">
        <v>297</v>
      </c>
      <c r="CG32" s="606"/>
      <c r="CH32" s="606"/>
      <c r="CI32" s="606"/>
      <c r="CJ32" s="606"/>
      <c r="CK32" s="606"/>
      <c r="CL32" s="606"/>
      <c r="CM32" s="606"/>
      <c r="CN32" s="606"/>
      <c r="CO32" s="606"/>
      <c r="CP32" s="606"/>
      <c r="CQ32" s="607"/>
      <c r="CR32" s="591">
        <v>205</v>
      </c>
      <c r="CS32" s="592"/>
      <c r="CT32" s="592"/>
      <c r="CU32" s="592"/>
      <c r="CV32" s="592"/>
      <c r="CW32" s="592"/>
      <c r="CX32" s="592"/>
      <c r="CY32" s="593"/>
      <c r="CZ32" s="625">
        <v>0</v>
      </c>
      <c r="DA32" s="626"/>
      <c r="DB32" s="626"/>
      <c r="DC32" s="627"/>
      <c r="DD32" s="600">
        <v>205</v>
      </c>
      <c r="DE32" s="592"/>
      <c r="DF32" s="592"/>
      <c r="DG32" s="592"/>
      <c r="DH32" s="592"/>
      <c r="DI32" s="592"/>
      <c r="DJ32" s="592"/>
      <c r="DK32" s="593"/>
      <c r="DL32" s="600">
        <v>205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403900</v>
      </c>
      <c r="S33" s="592"/>
      <c r="T33" s="592"/>
      <c r="U33" s="592"/>
      <c r="V33" s="592"/>
      <c r="W33" s="592"/>
      <c r="X33" s="592"/>
      <c r="Y33" s="593"/>
      <c r="Z33" s="594">
        <v>2.2000000000000002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14317925</v>
      </c>
      <c r="CS33" s="623"/>
      <c r="CT33" s="623"/>
      <c r="CU33" s="623"/>
      <c r="CV33" s="623"/>
      <c r="CW33" s="623"/>
      <c r="CX33" s="623"/>
      <c r="CY33" s="624"/>
      <c r="CZ33" s="625">
        <v>78.7</v>
      </c>
      <c r="DA33" s="626"/>
      <c r="DB33" s="626"/>
      <c r="DC33" s="627"/>
      <c r="DD33" s="600">
        <v>2372607</v>
      </c>
      <c r="DE33" s="623"/>
      <c r="DF33" s="623"/>
      <c r="DG33" s="623"/>
      <c r="DH33" s="623"/>
      <c r="DI33" s="623"/>
      <c r="DJ33" s="623"/>
      <c r="DK33" s="624"/>
      <c r="DL33" s="600">
        <v>1812590</v>
      </c>
      <c r="DM33" s="623"/>
      <c r="DN33" s="623"/>
      <c r="DO33" s="623"/>
      <c r="DP33" s="623"/>
      <c r="DQ33" s="623"/>
      <c r="DR33" s="623"/>
      <c r="DS33" s="623"/>
      <c r="DT33" s="623"/>
      <c r="DU33" s="623"/>
      <c r="DV33" s="624"/>
      <c r="DW33" s="596">
        <v>45.3</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11672908</v>
      </c>
      <c r="CS34" s="592"/>
      <c r="CT34" s="592"/>
      <c r="CU34" s="592"/>
      <c r="CV34" s="592"/>
      <c r="CW34" s="592"/>
      <c r="CX34" s="592"/>
      <c r="CY34" s="593"/>
      <c r="CZ34" s="625">
        <v>64.2</v>
      </c>
      <c r="DA34" s="626"/>
      <c r="DB34" s="626"/>
      <c r="DC34" s="627"/>
      <c r="DD34" s="600">
        <v>749251</v>
      </c>
      <c r="DE34" s="592"/>
      <c r="DF34" s="592"/>
      <c r="DG34" s="592"/>
      <c r="DH34" s="592"/>
      <c r="DI34" s="592"/>
      <c r="DJ34" s="592"/>
      <c r="DK34" s="593"/>
      <c r="DL34" s="600">
        <v>738192</v>
      </c>
      <c r="DM34" s="592"/>
      <c r="DN34" s="592"/>
      <c r="DO34" s="592"/>
      <c r="DP34" s="592"/>
      <c r="DQ34" s="592"/>
      <c r="DR34" s="592"/>
      <c r="DS34" s="592"/>
      <c r="DT34" s="592"/>
      <c r="DU34" s="592"/>
      <c r="DV34" s="593"/>
      <c r="DW34" s="596">
        <v>18.399999999999999</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254100</v>
      </c>
      <c r="S35" s="592"/>
      <c r="T35" s="592"/>
      <c r="U35" s="592"/>
      <c r="V35" s="592"/>
      <c r="W35" s="592"/>
      <c r="X35" s="592"/>
      <c r="Y35" s="593"/>
      <c r="Z35" s="594">
        <v>1.4</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707350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84212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84492</v>
      </c>
      <c r="CS35" s="623"/>
      <c r="CT35" s="623"/>
      <c r="CU35" s="623"/>
      <c r="CV35" s="623"/>
      <c r="CW35" s="623"/>
      <c r="CX35" s="623"/>
      <c r="CY35" s="624"/>
      <c r="CZ35" s="625">
        <v>0.5</v>
      </c>
      <c r="DA35" s="626"/>
      <c r="DB35" s="626"/>
      <c r="DC35" s="627"/>
      <c r="DD35" s="600">
        <v>82281</v>
      </c>
      <c r="DE35" s="623"/>
      <c r="DF35" s="623"/>
      <c r="DG35" s="623"/>
      <c r="DH35" s="623"/>
      <c r="DI35" s="623"/>
      <c r="DJ35" s="623"/>
      <c r="DK35" s="624"/>
      <c r="DL35" s="600">
        <v>62222</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18665320</v>
      </c>
      <c r="S36" s="664"/>
      <c r="T36" s="664"/>
      <c r="U36" s="664"/>
      <c r="V36" s="664"/>
      <c r="W36" s="664"/>
      <c r="X36" s="664"/>
      <c r="Y36" s="665"/>
      <c r="Z36" s="666">
        <v>100</v>
      </c>
      <c r="AA36" s="666"/>
      <c r="AB36" s="666"/>
      <c r="AC36" s="666"/>
      <c r="AD36" s="667">
        <v>3747165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65628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67897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830615</v>
      </c>
      <c r="CS36" s="592"/>
      <c r="CT36" s="592"/>
      <c r="CU36" s="592"/>
      <c r="CV36" s="592"/>
      <c r="CW36" s="592"/>
      <c r="CX36" s="592"/>
      <c r="CY36" s="593"/>
      <c r="CZ36" s="625">
        <v>4.5999999999999996</v>
      </c>
      <c r="DA36" s="626"/>
      <c r="DB36" s="626"/>
      <c r="DC36" s="627"/>
      <c r="DD36" s="600">
        <v>584842</v>
      </c>
      <c r="DE36" s="592"/>
      <c r="DF36" s="592"/>
      <c r="DG36" s="592"/>
      <c r="DH36" s="592"/>
      <c r="DI36" s="592"/>
      <c r="DJ36" s="592"/>
      <c r="DK36" s="593"/>
      <c r="DL36" s="600">
        <v>475381</v>
      </c>
      <c r="DM36" s="592"/>
      <c r="DN36" s="592"/>
      <c r="DO36" s="592"/>
      <c r="DP36" s="592"/>
      <c r="DQ36" s="592"/>
      <c r="DR36" s="592"/>
      <c r="DS36" s="592"/>
      <c r="DT36" s="592"/>
      <c r="DU36" s="592"/>
      <c r="DV36" s="593"/>
      <c r="DW36" s="596">
        <v>11.9</v>
      </c>
      <c r="DX36" s="621"/>
      <c r="DY36" s="621"/>
      <c r="DZ36" s="621"/>
      <c r="EA36" s="621"/>
      <c r="EB36" s="621"/>
      <c r="EC36" s="622"/>
    </row>
    <row r="37" spans="2:133" ht="11.25" customHeight="1">
      <c r="AQ37" s="670" t="s">
        <v>312</v>
      </c>
      <c r="AR37" s="671"/>
      <c r="AS37" s="671"/>
      <c r="AT37" s="671"/>
      <c r="AU37" s="671"/>
      <c r="AV37" s="671"/>
      <c r="AW37" s="671"/>
      <c r="AX37" s="671"/>
      <c r="AY37" s="672"/>
      <c r="AZ37" s="591">
        <v>65</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2342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311005</v>
      </c>
      <c r="CS37" s="623"/>
      <c r="CT37" s="623"/>
      <c r="CU37" s="623"/>
      <c r="CV37" s="623"/>
      <c r="CW37" s="623"/>
      <c r="CX37" s="623"/>
      <c r="CY37" s="624"/>
      <c r="CZ37" s="625">
        <v>1.7</v>
      </c>
      <c r="DA37" s="626"/>
      <c r="DB37" s="626"/>
      <c r="DC37" s="627"/>
      <c r="DD37" s="600">
        <v>311005</v>
      </c>
      <c r="DE37" s="623"/>
      <c r="DF37" s="623"/>
      <c r="DG37" s="623"/>
      <c r="DH37" s="623"/>
      <c r="DI37" s="623"/>
      <c r="DJ37" s="623"/>
      <c r="DK37" s="624"/>
      <c r="DL37" s="600">
        <v>311005</v>
      </c>
      <c r="DM37" s="623"/>
      <c r="DN37" s="623"/>
      <c r="DO37" s="623"/>
      <c r="DP37" s="623"/>
      <c r="DQ37" s="623"/>
      <c r="DR37" s="623"/>
      <c r="DS37" s="623"/>
      <c r="DT37" s="623"/>
      <c r="DU37" s="623"/>
      <c r="DV37" s="624"/>
      <c r="DW37" s="596">
        <v>7.8</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3928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641722</v>
      </c>
      <c r="CS38" s="592"/>
      <c r="CT38" s="592"/>
      <c r="CU38" s="592"/>
      <c r="CV38" s="592"/>
      <c r="CW38" s="592"/>
      <c r="CX38" s="592"/>
      <c r="CY38" s="593"/>
      <c r="CZ38" s="625">
        <v>3.5</v>
      </c>
      <c r="DA38" s="626"/>
      <c r="DB38" s="626"/>
      <c r="DC38" s="627"/>
      <c r="DD38" s="600">
        <v>555305</v>
      </c>
      <c r="DE38" s="592"/>
      <c r="DF38" s="592"/>
      <c r="DG38" s="592"/>
      <c r="DH38" s="592"/>
      <c r="DI38" s="592"/>
      <c r="DJ38" s="592"/>
      <c r="DK38" s="593"/>
      <c r="DL38" s="600">
        <v>536795</v>
      </c>
      <c r="DM38" s="592"/>
      <c r="DN38" s="592"/>
      <c r="DO38" s="592"/>
      <c r="DP38" s="592"/>
      <c r="DQ38" s="592"/>
      <c r="DR38" s="592"/>
      <c r="DS38" s="592"/>
      <c r="DT38" s="592"/>
      <c r="DU38" s="592"/>
      <c r="DV38" s="593"/>
      <c r="DW38" s="596">
        <v>13.4</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1018188</v>
      </c>
      <c r="CS39" s="623"/>
      <c r="CT39" s="623"/>
      <c r="CU39" s="623"/>
      <c r="CV39" s="623"/>
      <c r="CW39" s="623"/>
      <c r="CX39" s="623"/>
      <c r="CY39" s="624"/>
      <c r="CZ39" s="625">
        <v>5.6</v>
      </c>
      <c r="DA39" s="626"/>
      <c r="DB39" s="626"/>
      <c r="DC39" s="627"/>
      <c r="DD39" s="600">
        <v>400928</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128673</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120</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70000</v>
      </c>
      <c r="CS40" s="592"/>
      <c r="CT40" s="592"/>
      <c r="CU40" s="592"/>
      <c r="CV40" s="592"/>
      <c r="CW40" s="592"/>
      <c r="CX40" s="592"/>
      <c r="CY40" s="593"/>
      <c r="CZ40" s="625">
        <v>0.4</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512984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282</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1496012</v>
      </c>
      <c r="CS42" s="592"/>
      <c r="CT42" s="592"/>
      <c r="CU42" s="592"/>
      <c r="CV42" s="592"/>
      <c r="CW42" s="592"/>
      <c r="CX42" s="592"/>
      <c r="CY42" s="593"/>
      <c r="CZ42" s="625">
        <v>8.1999999999999993</v>
      </c>
      <c r="DA42" s="674"/>
      <c r="DB42" s="674"/>
      <c r="DC42" s="675"/>
      <c r="DD42" s="600">
        <v>735450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45352</v>
      </c>
      <c r="CS43" s="623"/>
      <c r="CT43" s="623"/>
      <c r="CU43" s="623"/>
      <c r="CV43" s="623"/>
      <c r="CW43" s="623"/>
      <c r="CX43" s="623"/>
      <c r="CY43" s="624"/>
      <c r="CZ43" s="625">
        <v>0.2</v>
      </c>
      <c r="DA43" s="626"/>
      <c r="DB43" s="626"/>
      <c r="DC43" s="627"/>
      <c r="DD43" s="600">
        <v>45352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1374384</v>
      </c>
      <c r="CS44" s="592"/>
      <c r="CT44" s="592"/>
      <c r="CU44" s="592"/>
      <c r="CV44" s="592"/>
      <c r="CW44" s="592"/>
      <c r="CX44" s="592"/>
      <c r="CY44" s="593"/>
      <c r="CZ44" s="625">
        <v>7.6</v>
      </c>
      <c r="DA44" s="674"/>
      <c r="DB44" s="674"/>
      <c r="DC44" s="675"/>
      <c r="DD44" s="600">
        <v>697215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740288</v>
      </c>
      <c r="CS45" s="623"/>
      <c r="CT45" s="623"/>
      <c r="CU45" s="623"/>
      <c r="CV45" s="623"/>
      <c r="CW45" s="623"/>
      <c r="CX45" s="623"/>
      <c r="CY45" s="624"/>
      <c r="CZ45" s="625">
        <v>4.0999999999999996</v>
      </c>
      <c r="DA45" s="626"/>
      <c r="DB45" s="626"/>
      <c r="DC45" s="627"/>
      <c r="DD45" s="600">
        <v>147826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621523</v>
      </c>
      <c r="CS46" s="592"/>
      <c r="CT46" s="592"/>
      <c r="CU46" s="592"/>
      <c r="CV46" s="592"/>
      <c r="CW46" s="592"/>
      <c r="CX46" s="592"/>
      <c r="CY46" s="593"/>
      <c r="CZ46" s="625">
        <v>3.4</v>
      </c>
      <c r="DA46" s="674"/>
      <c r="DB46" s="674"/>
      <c r="DC46" s="675"/>
      <c r="DD46" s="600">
        <v>536816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121628</v>
      </c>
      <c r="CS47" s="623"/>
      <c r="CT47" s="623"/>
      <c r="CU47" s="623"/>
      <c r="CV47" s="623"/>
      <c r="CW47" s="623"/>
      <c r="CX47" s="623"/>
      <c r="CY47" s="624"/>
      <c r="CZ47" s="625">
        <v>0.7</v>
      </c>
      <c r="DA47" s="626"/>
      <c r="DB47" s="626"/>
      <c r="DC47" s="627"/>
      <c r="DD47" s="600">
        <v>38235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18195000</v>
      </c>
      <c r="CS49" s="659"/>
      <c r="CT49" s="659"/>
      <c r="CU49" s="659"/>
      <c r="CV49" s="659"/>
      <c r="CW49" s="659"/>
      <c r="CX49" s="659"/>
      <c r="CY49" s="686"/>
      <c r="CZ49" s="687">
        <v>100</v>
      </c>
      <c r="DA49" s="688"/>
      <c r="DB49" s="688"/>
      <c r="DC49" s="689"/>
      <c r="DD49" s="690">
        <v>4979456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5" zoomScaleNormal="75" zoomScaleSheetLayoutView="70" workbookViewId="0">
      <selection activeCell="AZ7" sqref="AZ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18665</v>
      </c>
      <c r="R7" s="721"/>
      <c r="S7" s="721"/>
      <c r="T7" s="721"/>
      <c r="U7" s="721"/>
      <c r="V7" s="721">
        <v>18195</v>
      </c>
      <c r="W7" s="721"/>
      <c r="X7" s="721"/>
      <c r="Y7" s="721"/>
      <c r="Z7" s="721"/>
      <c r="AA7" s="721">
        <v>470</v>
      </c>
      <c r="AB7" s="721"/>
      <c r="AC7" s="721"/>
      <c r="AD7" s="721"/>
      <c r="AE7" s="722"/>
      <c r="AF7" s="723">
        <v>120</v>
      </c>
      <c r="AG7" s="724"/>
      <c r="AH7" s="724"/>
      <c r="AI7" s="724"/>
      <c r="AJ7" s="725"/>
      <c r="AK7" s="760">
        <v>120</v>
      </c>
      <c r="AL7" s="761"/>
      <c r="AM7" s="761"/>
      <c r="AN7" s="761"/>
      <c r="AO7" s="761"/>
      <c r="AP7" s="761">
        <v>4705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14</v>
      </c>
      <c r="CI7" s="758"/>
      <c r="CJ7" s="758"/>
      <c r="CK7" s="758"/>
      <c r="CL7" s="759"/>
      <c r="CM7" s="757">
        <v>153</v>
      </c>
      <c r="CN7" s="758"/>
      <c r="CO7" s="758"/>
      <c r="CP7" s="758"/>
      <c r="CQ7" s="759"/>
      <c r="CR7" s="757">
        <v>6</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0</v>
      </c>
      <c r="CI8" s="768"/>
      <c r="CJ8" s="768"/>
      <c r="CK8" s="768"/>
      <c r="CL8" s="769"/>
      <c r="CM8" s="767">
        <v>11</v>
      </c>
      <c r="CN8" s="768"/>
      <c r="CO8" s="768"/>
      <c r="CP8" s="768"/>
      <c r="CQ8" s="769"/>
      <c r="CR8" s="767">
        <v>3</v>
      </c>
      <c r="CS8" s="768"/>
      <c r="CT8" s="768"/>
      <c r="CU8" s="768"/>
      <c r="CV8" s="769"/>
      <c r="CW8" s="767">
        <v>2</v>
      </c>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120</v>
      </c>
      <c r="AG23" s="780"/>
      <c r="AH23" s="780"/>
      <c r="AI23" s="780"/>
      <c r="AJ23" s="783"/>
      <c r="AK23" s="784"/>
      <c r="AL23" s="785"/>
      <c r="AM23" s="785"/>
      <c r="AN23" s="785"/>
      <c r="AO23" s="785"/>
      <c r="AP23" s="780"/>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1802</v>
      </c>
      <c r="R28" s="809"/>
      <c r="S28" s="809"/>
      <c r="T28" s="809"/>
      <c r="U28" s="809"/>
      <c r="V28" s="809">
        <v>1718</v>
      </c>
      <c r="W28" s="809"/>
      <c r="X28" s="809"/>
      <c r="Y28" s="809"/>
      <c r="Z28" s="809"/>
      <c r="AA28" s="809">
        <v>84</v>
      </c>
      <c r="AB28" s="809"/>
      <c r="AC28" s="809"/>
      <c r="AD28" s="809"/>
      <c r="AE28" s="810"/>
      <c r="AF28" s="811">
        <v>84</v>
      </c>
      <c r="AG28" s="809"/>
      <c r="AH28" s="809"/>
      <c r="AI28" s="809"/>
      <c r="AJ28" s="812"/>
      <c r="AK28" s="813">
        <v>132</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0</v>
      </c>
      <c r="R29" s="745"/>
      <c r="S29" s="745"/>
      <c r="T29" s="745"/>
      <c r="U29" s="745"/>
      <c r="V29" s="745">
        <v>0</v>
      </c>
      <c r="W29" s="745"/>
      <c r="X29" s="745"/>
      <c r="Y29" s="745"/>
      <c r="Z29" s="745"/>
      <c r="AA29" s="745">
        <v>0</v>
      </c>
      <c r="AB29" s="745"/>
      <c r="AC29" s="745"/>
      <c r="AD29" s="745"/>
      <c r="AE29" s="746"/>
      <c r="AF29" s="747" t="s">
        <v>112</v>
      </c>
      <c r="AG29" s="748"/>
      <c r="AH29" s="748"/>
      <c r="AI29" s="748"/>
      <c r="AJ29" s="749"/>
      <c r="AK29" s="816">
        <v>0</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1669</v>
      </c>
      <c r="R30" s="745"/>
      <c r="S30" s="745"/>
      <c r="T30" s="745"/>
      <c r="U30" s="745"/>
      <c r="V30" s="745">
        <v>1664</v>
      </c>
      <c r="W30" s="745"/>
      <c r="X30" s="745"/>
      <c r="Y30" s="745"/>
      <c r="Z30" s="745"/>
      <c r="AA30" s="745">
        <v>5</v>
      </c>
      <c r="AB30" s="745"/>
      <c r="AC30" s="745"/>
      <c r="AD30" s="745"/>
      <c r="AE30" s="746"/>
      <c r="AF30" s="747">
        <v>5</v>
      </c>
      <c r="AG30" s="748"/>
      <c r="AH30" s="748"/>
      <c r="AI30" s="748"/>
      <c r="AJ30" s="749"/>
      <c r="AK30" s="816">
        <v>270</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161</v>
      </c>
      <c r="R31" s="745"/>
      <c r="S31" s="745"/>
      <c r="T31" s="745"/>
      <c r="U31" s="745"/>
      <c r="V31" s="745">
        <v>161</v>
      </c>
      <c r="W31" s="745"/>
      <c r="X31" s="745"/>
      <c r="Y31" s="745"/>
      <c r="Z31" s="745"/>
      <c r="AA31" s="745">
        <v>0</v>
      </c>
      <c r="AB31" s="745"/>
      <c r="AC31" s="745"/>
      <c r="AD31" s="745"/>
      <c r="AE31" s="746"/>
      <c r="AF31" s="747">
        <v>0</v>
      </c>
      <c r="AG31" s="748"/>
      <c r="AH31" s="748"/>
      <c r="AI31" s="748"/>
      <c r="AJ31" s="749"/>
      <c r="AK31" s="816">
        <v>61</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269</v>
      </c>
      <c r="R32" s="745"/>
      <c r="S32" s="745"/>
      <c r="T32" s="745"/>
      <c r="U32" s="745"/>
      <c r="V32" s="745">
        <v>215</v>
      </c>
      <c r="W32" s="745"/>
      <c r="X32" s="745"/>
      <c r="Y32" s="745"/>
      <c r="Z32" s="745"/>
      <c r="AA32" s="745">
        <v>54</v>
      </c>
      <c r="AB32" s="745"/>
      <c r="AC32" s="745"/>
      <c r="AD32" s="745"/>
      <c r="AE32" s="746"/>
      <c r="AF32" s="747">
        <v>183</v>
      </c>
      <c r="AG32" s="748"/>
      <c r="AH32" s="748"/>
      <c r="AI32" s="748"/>
      <c r="AJ32" s="749"/>
      <c r="AK32" s="816">
        <v>10</v>
      </c>
      <c r="AL32" s="817"/>
      <c r="AM32" s="817"/>
      <c r="AN32" s="817"/>
      <c r="AO32" s="817"/>
      <c r="AP32" s="817">
        <v>433</v>
      </c>
      <c r="AQ32" s="817"/>
      <c r="AR32" s="817"/>
      <c r="AS32" s="817"/>
      <c r="AT32" s="817"/>
      <c r="AU32" s="817"/>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11</v>
      </c>
      <c r="R33" s="745"/>
      <c r="S33" s="745"/>
      <c r="T33" s="745"/>
      <c r="U33" s="745"/>
      <c r="V33" s="745">
        <v>10</v>
      </c>
      <c r="W33" s="745"/>
      <c r="X33" s="745"/>
      <c r="Y33" s="745"/>
      <c r="Z33" s="745"/>
      <c r="AA33" s="745">
        <v>1</v>
      </c>
      <c r="AB33" s="745"/>
      <c r="AC33" s="745"/>
      <c r="AD33" s="745"/>
      <c r="AE33" s="746"/>
      <c r="AF33" s="747">
        <v>1</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14</v>
      </c>
      <c r="R34" s="745"/>
      <c r="S34" s="745"/>
      <c r="T34" s="745"/>
      <c r="U34" s="745"/>
      <c r="V34" s="745">
        <v>14</v>
      </c>
      <c r="W34" s="745"/>
      <c r="X34" s="745"/>
      <c r="Y34" s="745"/>
      <c r="Z34" s="745"/>
      <c r="AA34" s="745"/>
      <c r="AB34" s="745"/>
      <c r="AC34" s="745"/>
      <c r="AD34" s="745"/>
      <c r="AE34" s="746"/>
      <c r="AF34" s="747">
        <v>597</v>
      </c>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871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167</v>
      </c>
      <c r="R68" s="852"/>
      <c r="S68" s="852"/>
      <c r="T68" s="852"/>
      <c r="U68" s="852"/>
      <c r="V68" s="852">
        <v>159</v>
      </c>
      <c r="W68" s="852"/>
      <c r="X68" s="852"/>
      <c r="Y68" s="852"/>
      <c r="Z68" s="852"/>
      <c r="AA68" s="852">
        <v>8</v>
      </c>
      <c r="AB68" s="852"/>
      <c r="AC68" s="852"/>
      <c r="AD68" s="852"/>
      <c r="AE68" s="852"/>
      <c r="AF68" s="852">
        <v>8</v>
      </c>
      <c r="AG68" s="852"/>
      <c r="AH68" s="852"/>
      <c r="AI68" s="852"/>
      <c r="AJ68" s="852"/>
      <c r="AK68" s="852">
        <v>42</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57</v>
      </c>
      <c r="R69" s="817"/>
      <c r="S69" s="817"/>
      <c r="T69" s="817"/>
      <c r="U69" s="817"/>
      <c r="V69" s="817">
        <v>56</v>
      </c>
      <c r="W69" s="817"/>
      <c r="X69" s="817"/>
      <c r="Y69" s="817"/>
      <c r="Z69" s="817"/>
      <c r="AA69" s="817">
        <v>1</v>
      </c>
      <c r="AB69" s="817"/>
      <c r="AC69" s="817"/>
      <c r="AD69" s="817"/>
      <c r="AE69" s="817"/>
      <c r="AF69" s="817">
        <v>1</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336</v>
      </c>
      <c r="R70" s="817"/>
      <c r="S70" s="817"/>
      <c r="T70" s="817"/>
      <c r="U70" s="817"/>
      <c r="V70" s="817">
        <v>334</v>
      </c>
      <c r="W70" s="817"/>
      <c r="X70" s="817"/>
      <c r="Y70" s="817"/>
      <c r="Z70" s="817"/>
      <c r="AA70" s="817">
        <v>2</v>
      </c>
      <c r="AB70" s="817"/>
      <c r="AC70" s="817"/>
      <c r="AD70" s="817"/>
      <c r="AE70" s="817"/>
      <c r="AF70" s="817">
        <v>2</v>
      </c>
      <c r="AG70" s="817"/>
      <c r="AH70" s="817"/>
      <c r="AI70" s="817"/>
      <c r="AJ70" s="817"/>
      <c r="AK70" s="817">
        <v>60</v>
      </c>
      <c r="AL70" s="817"/>
      <c r="AM70" s="817"/>
      <c r="AN70" s="817"/>
      <c r="AO70" s="817"/>
      <c r="AP70" s="817">
        <v>1190</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1001</v>
      </c>
      <c r="R71" s="817"/>
      <c r="S71" s="817"/>
      <c r="T71" s="817"/>
      <c r="U71" s="817"/>
      <c r="V71" s="817">
        <v>989</v>
      </c>
      <c r="W71" s="817"/>
      <c r="X71" s="817"/>
      <c r="Y71" s="817"/>
      <c r="Z71" s="817"/>
      <c r="AA71" s="817">
        <v>12</v>
      </c>
      <c r="AB71" s="817"/>
      <c r="AC71" s="817"/>
      <c r="AD71" s="817"/>
      <c r="AE71" s="817"/>
      <c r="AF71" s="817">
        <v>12</v>
      </c>
      <c r="AG71" s="817"/>
      <c r="AH71" s="817"/>
      <c r="AI71" s="817"/>
      <c r="AJ71" s="817"/>
      <c r="AK71" s="817"/>
      <c r="AL71" s="817"/>
      <c r="AM71" s="817"/>
      <c r="AN71" s="817"/>
      <c r="AO71" s="817"/>
      <c r="AP71" s="817">
        <v>511</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1739</v>
      </c>
      <c r="R72" s="817"/>
      <c r="S72" s="817"/>
      <c r="T72" s="817"/>
      <c r="U72" s="817"/>
      <c r="V72" s="817">
        <v>1712</v>
      </c>
      <c r="W72" s="817"/>
      <c r="X72" s="817"/>
      <c r="Y72" s="817"/>
      <c r="Z72" s="817"/>
      <c r="AA72" s="817"/>
      <c r="AB72" s="817"/>
      <c r="AC72" s="817"/>
      <c r="AD72" s="817"/>
      <c r="AE72" s="817"/>
      <c r="AF72" s="817"/>
      <c r="AG72" s="817"/>
      <c r="AH72" s="817"/>
      <c r="AI72" s="817"/>
      <c r="AJ72" s="817"/>
      <c r="AK72" s="817"/>
      <c r="AL72" s="817"/>
      <c r="AM72" s="817"/>
      <c r="AN72" s="817"/>
      <c r="AO72" s="817"/>
      <c r="AP72" s="817">
        <v>430</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3620</v>
      </c>
      <c r="R73" s="817"/>
      <c r="S73" s="817"/>
      <c r="T73" s="817"/>
      <c r="U73" s="817"/>
      <c r="V73" s="817">
        <v>3484</v>
      </c>
      <c r="W73" s="817"/>
      <c r="X73" s="817"/>
      <c r="Y73" s="817"/>
      <c r="Z73" s="817"/>
      <c r="AA73" s="817">
        <v>136</v>
      </c>
      <c r="AB73" s="817"/>
      <c r="AC73" s="817"/>
      <c r="AD73" s="817"/>
      <c r="AE73" s="817"/>
      <c r="AF73" s="817">
        <v>7770</v>
      </c>
      <c r="AG73" s="817"/>
      <c r="AH73" s="817"/>
      <c r="AI73" s="817"/>
      <c r="AJ73" s="817"/>
      <c r="AK73" s="817"/>
      <c r="AL73" s="817"/>
      <c r="AM73" s="817"/>
      <c r="AN73" s="817"/>
      <c r="AO73" s="817"/>
      <c r="AP73" s="817">
        <v>1085</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821</v>
      </c>
      <c r="R74" s="817"/>
      <c r="S74" s="817"/>
      <c r="T74" s="817"/>
      <c r="U74" s="817"/>
      <c r="V74" s="817">
        <v>781</v>
      </c>
      <c r="W74" s="817"/>
      <c r="X74" s="817"/>
      <c r="Y74" s="817"/>
      <c r="Z74" s="817"/>
      <c r="AA74" s="817">
        <v>40</v>
      </c>
      <c r="AB74" s="817"/>
      <c r="AC74" s="817"/>
      <c r="AD74" s="817"/>
      <c r="AE74" s="817"/>
      <c r="AF74" s="817">
        <v>40</v>
      </c>
      <c r="AG74" s="817"/>
      <c r="AH74" s="817"/>
      <c r="AI74" s="817"/>
      <c r="AJ74" s="817"/>
      <c r="AK74" s="817">
        <v>1</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240924</v>
      </c>
      <c r="R75" s="866"/>
      <c r="S75" s="866"/>
      <c r="T75" s="866"/>
      <c r="U75" s="816"/>
      <c r="V75" s="867">
        <v>229430</v>
      </c>
      <c r="W75" s="866"/>
      <c r="X75" s="866"/>
      <c r="Y75" s="866"/>
      <c r="Z75" s="816"/>
      <c r="AA75" s="867">
        <v>11494</v>
      </c>
      <c r="AB75" s="866"/>
      <c r="AC75" s="866"/>
      <c r="AD75" s="866"/>
      <c r="AE75" s="816"/>
      <c r="AF75" s="867">
        <v>11494</v>
      </c>
      <c r="AG75" s="866"/>
      <c r="AH75" s="866"/>
      <c r="AI75" s="866"/>
      <c r="AJ75" s="816"/>
      <c r="AK75" s="867">
        <v>2244</v>
      </c>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11109</v>
      </c>
      <c r="R76" s="866"/>
      <c r="S76" s="866"/>
      <c r="T76" s="866"/>
      <c r="U76" s="816"/>
      <c r="V76" s="867">
        <v>10768</v>
      </c>
      <c r="W76" s="866"/>
      <c r="X76" s="866"/>
      <c r="Y76" s="866"/>
      <c r="Z76" s="816"/>
      <c r="AA76" s="867">
        <v>341</v>
      </c>
      <c r="AB76" s="866"/>
      <c r="AC76" s="866"/>
      <c r="AD76" s="866"/>
      <c r="AE76" s="816"/>
      <c r="AF76" s="867"/>
      <c r="AG76" s="866"/>
      <c r="AH76" s="866"/>
      <c r="AI76" s="866"/>
      <c r="AJ76" s="816"/>
      <c r="AK76" s="867">
        <v>2209</v>
      </c>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1420</v>
      </c>
      <c r="R77" s="866"/>
      <c r="S77" s="866"/>
      <c r="T77" s="866"/>
      <c r="U77" s="816"/>
      <c r="V77" s="867">
        <v>1419</v>
      </c>
      <c r="W77" s="866"/>
      <c r="X77" s="866"/>
      <c r="Y77" s="866"/>
      <c r="Z77" s="816"/>
      <c r="AA77" s="867">
        <v>1</v>
      </c>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541</v>
      </c>
      <c r="C78" s="860"/>
      <c r="D78" s="860"/>
      <c r="E78" s="860"/>
      <c r="F78" s="860"/>
      <c r="G78" s="860"/>
      <c r="H78" s="860"/>
      <c r="I78" s="860"/>
      <c r="J78" s="860"/>
      <c r="K78" s="860"/>
      <c r="L78" s="860"/>
      <c r="M78" s="860"/>
      <c r="N78" s="860"/>
      <c r="O78" s="860"/>
      <c r="P78" s="861"/>
      <c r="Q78" s="862">
        <v>2</v>
      </c>
      <c r="R78" s="817"/>
      <c r="S78" s="817"/>
      <c r="T78" s="817"/>
      <c r="U78" s="817"/>
      <c r="V78" s="817">
        <v>0</v>
      </c>
      <c r="W78" s="817"/>
      <c r="X78" s="817"/>
      <c r="Y78" s="817"/>
      <c r="Z78" s="817"/>
      <c r="AA78" s="817">
        <v>2</v>
      </c>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542</v>
      </c>
      <c r="C79" s="860"/>
      <c r="D79" s="860"/>
      <c r="E79" s="860"/>
      <c r="F79" s="860"/>
      <c r="G79" s="860"/>
      <c r="H79" s="860"/>
      <c r="I79" s="860"/>
      <c r="J79" s="860"/>
      <c r="K79" s="860"/>
      <c r="L79" s="860"/>
      <c r="M79" s="860"/>
      <c r="N79" s="860"/>
      <c r="O79" s="860"/>
      <c r="P79" s="861"/>
      <c r="Q79" s="862">
        <v>39</v>
      </c>
      <c r="R79" s="817"/>
      <c r="S79" s="817"/>
      <c r="T79" s="817"/>
      <c r="U79" s="817"/>
      <c r="V79" s="817">
        <v>38</v>
      </c>
      <c r="W79" s="817"/>
      <c r="X79" s="817"/>
      <c r="Y79" s="817"/>
      <c r="Z79" s="817"/>
      <c r="AA79" s="817">
        <v>1</v>
      </c>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543</v>
      </c>
      <c r="C80" s="860"/>
      <c r="D80" s="860"/>
      <c r="E80" s="860"/>
      <c r="F80" s="860"/>
      <c r="G80" s="860"/>
      <c r="H80" s="860"/>
      <c r="I80" s="860"/>
      <c r="J80" s="860"/>
      <c r="K80" s="860"/>
      <c r="L80" s="860"/>
      <c r="M80" s="860"/>
      <c r="N80" s="860"/>
      <c r="O80" s="860"/>
      <c r="P80" s="861"/>
      <c r="Q80" s="862">
        <v>13</v>
      </c>
      <c r="R80" s="817"/>
      <c r="S80" s="817"/>
      <c r="T80" s="817"/>
      <c r="U80" s="817"/>
      <c r="V80" s="817">
        <v>12</v>
      </c>
      <c r="W80" s="817"/>
      <c r="X80" s="817"/>
      <c r="Y80" s="817"/>
      <c r="Z80" s="817"/>
      <c r="AA80" s="817">
        <v>1</v>
      </c>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8"/>
      <c r="C81" s="869"/>
      <c r="D81" s="869"/>
      <c r="E81" s="869"/>
      <c r="F81" s="869"/>
      <c r="G81" s="869"/>
      <c r="H81" s="869"/>
      <c r="I81" s="869"/>
      <c r="J81" s="869"/>
      <c r="K81" s="869"/>
      <c r="L81" s="869"/>
      <c r="M81" s="869"/>
      <c r="N81" s="869"/>
      <c r="O81" s="869"/>
      <c r="P81" s="870"/>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8"/>
      <c r="C82" s="869"/>
      <c r="D82" s="869"/>
      <c r="E82" s="869"/>
      <c r="F82" s="869"/>
      <c r="G82" s="869"/>
      <c r="H82" s="869"/>
      <c r="I82" s="869"/>
      <c r="J82" s="869"/>
      <c r="K82" s="869"/>
      <c r="L82" s="869"/>
      <c r="M82" s="869"/>
      <c r="N82" s="869"/>
      <c r="O82" s="869"/>
      <c r="P82" s="870"/>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8"/>
      <c r="C83" s="869"/>
      <c r="D83" s="869"/>
      <c r="E83" s="869"/>
      <c r="F83" s="869"/>
      <c r="G83" s="869"/>
      <c r="H83" s="869"/>
      <c r="I83" s="869"/>
      <c r="J83" s="869"/>
      <c r="K83" s="869"/>
      <c r="L83" s="869"/>
      <c r="M83" s="869"/>
      <c r="N83" s="869"/>
      <c r="O83" s="869"/>
      <c r="P83" s="870"/>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8"/>
      <c r="C84" s="869"/>
      <c r="D84" s="869"/>
      <c r="E84" s="869"/>
      <c r="F84" s="869"/>
      <c r="G84" s="869"/>
      <c r="H84" s="869"/>
      <c r="I84" s="869"/>
      <c r="J84" s="869"/>
      <c r="K84" s="869"/>
      <c r="L84" s="869"/>
      <c r="M84" s="869"/>
      <c r="N84" s="869"/>
      <c r="O84" s="869"/>
      <c r="P84" s="870"/>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8"/>
      <c r="C85" s="869"/>
      <c r="D85" s="869"/>
      <c r="E85" s="869"/>
      <c r="F85" s="869"/>
      <c r="G85" s="869"/>
      <c r="H85" s="869"/>
      <c r="I85" s="869"/>
      <c r="J85" s="869"/>
      <c r="K85" s="869"/>
      <c r="L85" s="869"/>
      <c r="M85" s="869"/>
      <c r="N85" s="869"/>
      <c r="O85" s="869"/>
      <c r="P85" s="870"/>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8"/>
      <c r="C86" s="869"/>
      <c r="D86" s="869"/>
      <c r="E86" s="869"/>
      <c r="F86" s="869"/>
      <c r="G86" s="869"/>
      <c r="H86" s="869"/>
      <c r="I86" s="869"/>
      <c r="J86" s="869"/>
      <c r="K86" s="869"/>
      <c r="L86" s="869"/>
      <c r="M86" s="869"/>
      <c r="N86" s="869"/>
      <c r="O86" s="869"/>
      <c r="P86" s="870"/>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c r="CS102" s="836"/>
      <c r="CT102" s="836"/>
      <c r="CU102" s="836"/>
      <c r="CV102" s="882"/>
      <c r="CW102" s="881"/>
      <c r="CX102" s="836"/>
      <c r="CY102" s="836"/>
      <c r="CZ102" s="836"/>
      <c r="DA102" s="882"/>
      <c r="DB102" s="881"/>
      <c r="DC102" s="836"/>
      <c r="DD102" s="836"/>
      <c r="DE102" s="836"/>
      <c r="DF102" s="882"/>
      <c r="DG102" s="881"/>
      <c r="DH102" s="836"/>
      <c r="DI102" s="836"/>
      <c r="DJ102" s="836"/>
      <c r="DK102" s="882"/>
      <c r="DL102" s="881"/>
      <c r="DM102" s="836"/>
      <c r="DN102" s="836"/>
      <c r="DO102" s="836"/>
      <c r="DP102" s="882"/>
      <c r="DQ102" s="881"/>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394</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397</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398</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399</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400</v>
      </c>
      <c r="AB109" s="884"/>
      <c r="AC109" s="884"/>
      <c r="AD109" s="884"/>
      <c r="AE109" s="885"/>
      <c r="AF109" s="883" t="s">
        <v>285</v>
      </c>
      <c r="AG109" s="884"/>
      <c r="AH109" s="884"/>
      <c r="AI109" s="884"/>
      <c r="AJ109" s="885"/>
      <c r="AK109" s="883" t="s">
        <v>284</v>
      </c>
      <c r="AL109" s="884"/>
      <c r="AM109" s="884"/>
      <c r="AN109" s="884"/>
      <c r="AO109" s="885"/>
      <c r="AP109" s="883" t="s">
        <v>401</v>
      </c>
      <c r="AQ109" s="884"/>
      <c r="AR109" s="884"/>
      <c r="AS109" s="884"/>
      <c r="AT109" s="886"/>
      <c r="AU109" s="905" t="s">
        <v>399</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400</v>
      </c>
      <c r="BR109" s="884"/>
      <c r="BS109" s="884"/>
      <c r="BT109" s="884"/>
      <c r="BU109" s="885"/>
      <c r="BV109" s="883" t="s">
        <v>285</v>
      </c>
      <c r="BW109" s="884"/>
      <c r="BX109" s="884"/>
      <c r="BY109" s="884"/>
      <c r="BZ109" s="885"/>
      <c r="CA109" s="883" t="s">
        <v>284</v>
      </c>
      <c r="CB109" s="884"/>
      <c r="CC109" s="884"/>
      <c r="CD109" s="884"/>
      <c r="CE109" s="885"/>
      <c r="CF109" s="906" t="s">
        <v>401</v>
      </c>
      <c r="CG109" s="906"/>
      <c r="CH109" s="906"/>
      <c r="CI109" s="906"/>
      <c r="CJ109" s="906"/>
      <c r="CK109" s="883" t="s">
        <v>402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400</v>
      </c>
      <c r="DH109" s="884"/>
      <c r="DI109" s="884"/>
      <c r="DJ109" s="884"/>
      <c r="DK109" s="885"/>
      <c r="DL109" s="883" t="s">
        <v>285</v>
      </c>
      <c r="DM109" s="884"/>
      <c r="DN109" s="884"/>
      <c r="DO109" s="884"/>
      <c r="DP109" s="885"/>
      <c r="DQ109" s="883" t="s">
        <v>284</v>
      </c>
      <c r="DR109" s="884"/>
      <c r="DS109" s="884"/>
      <c r="DT109" s="884"/>
      <c r="DU109" s="885"/>
      <c r="DV109" s="883" t="s">
        <v>401</v>
      </c>
      <c r="DW109" s="884"/>
      <c r="DX109" s="884"/>
      <c r="DY109" s="884"/>
      <c r="DZ109" s="886"/>
    </row>
    <row r="110" spans="1:131" s="197" customFormat="1" ht="26.25" customHeight="1">
      <c r="A110" s="887" t="s">
        <v>403</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673511</v>
      </c>
      <c r="AB110" s="891"/>
      <c r="AC110" s="891"/>
      <c r="AD110" s="891"/>
      <c r="AE110" s="892"/>
      <c r="AF110" s="893">
        <v>615588</v>
      </c>
      <c r="AG110" s="891"/>
      <c r="AH110" s="891"/>
      <c r="AI110" s="891"/>
      <c r="AJ110" s="892"/>
      <c r="AK110" s="893">
        <v>605048</v>
      </c>
      <c r="AL110" s="891"/>
      <c r="AM110" s="891"/>
      <c r="AN110" s="891"/>
      <c r="AO110" s="892"/>
      <c r="AP110" s="894">
        <v>16.600000000000001</v>
      </c>
      <c r="AQ110" s="895"/>
      <c r="AR110" s="895"/>
      <c r="AS110" s="895"/>
      <c r="AT110" s="896"/>
      <c r="AU110" s="897" t="s">
        <v>61</v>
      </c>
      <c r="AV110" s="898"/>
      <c r="AW110" s="898"/>
      <c r="AX110" s="898"/>
      <c r="AY110" s="899"/>
      <c r="AZ110" s="941" t="s">
        <v>404</v>
      </c>
      <c r="BA110" s="888"/>
      <c r="BB110" s="888"/>
      <c r="BC110" s="888"/>
      <c r="BD110" s="888"/>
      <c r="BE110" s="888"/>
      <c r="BF110" s="888"/>
      <c r="BG110" s="888"/>
      <c r="BH110" s="888"/>
      <c r="BI110" s="888"/>
      <c r="BJ110" s="888"/>
      <c r="BK110" s="888"/>
      <c r="BL110" s="888"/>
      <c r="BM110" s="888"/>
      <c r="BN110" s="888"/>
      <c r="BO110" s="888"/>
      <c r="BP110" s="889"/>
      <c r="BQ110" s="927">
        <v>5005939</v>
      </c>
      <c r="BR110" s="928"/>
      <c r="BS110" s="928"/>
      <c r="BT110" s="928"/>
      <c r="BU110" s="928"/>
      <c r="BV110" s="928">
        <v>4838522</v>
      </c>
      <c r="BW110" s="928"/>
      <c r="BX110" s="928"/>
      <c r="BY110" s="928"/>
      <c r="BZ110" s="928"/>
      <c r="CA110" s="928">
        <v>4704610</v>
      </c>
      <c r="CB110" s="928"/>
      <c r="CC110" s="928"/>
      <c r="CD110" s="928"/>
      <c r="CE110" s="928"/>
      <c r="CF110" s="942">
        <v>129.1</v>
      </c>
      <c r="CG110" s="943"/>
      <c r="CH110" s="943"/>
      <c r="CI110" s="943"/>
      <c r="CJ110" s="943"/>
      <c r="CK110" s="944" t="s">
        <v>405</v>
      </c>
      <c r="CL110" s="945"/>
      <c r="CM110" s="924" t="s">
        <v>406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407</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408</v>
      </c>
      <c r="BA111" s="951"/>
      <c r="BB111" s="951"/>
      <c r="BC111" s="951"/>
      <c r="BD111" s="951"/>
      <c r="BE111" s="951"/>
      <c r="BF111" s="951"/>
      <c r="BG111" s="951"/>
      <c r="BH111" s="951"/>
      <c r="BI111" s="951"/>
      <c r="BJ111" s="951"/>
      <c r="BK111" s="951"/>
      <c r="BL111" s="951"/>
      <c r="BM111" s="951"/>
      <c r="BN111" s="951"/>
      <c r="BO111" s="951"/>
      <c r="BP111" s="952"/>
      <c r="BQ111" s="920">
        <v>189776</v>
      </c>
      <c r="BR111" s="921"/>
      <c r="BS111" s="921"/>
      <c r="BT111" s="921"/>
      <c r="BU111" s="921"/>
      <c r="BV111" s="921">
        <v>59777</v>
      </c>
      <c r="BW111" s="921"/>
      <c r="BX111" s="921"/>
      <c r="BY111" s="921"/>
      <c r="BZ111" s="921"/>
      <c r="CA111" s="921">
        <v>38036</v>
      </c>
      <c r="CB111" s="921"/>
      <c r="CC111" s="921"/>
      <c r="CD111" s="921"/>
      <c r="CE111" s="921"/>
      <c r="CF111" s="915">
        <v>1</v>
      </c>
      <c r="CG111" s="916"/>
      <c r="CH111" s="916"/>
      <c r="CI111" s="916"/>
      <c r="CJ111" s="916"/>
      <c r="CK111" s="946"/>
      <c r="CL111" s="947"/>
      <c r="CM111" s="917" t="s">
        <v>409</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410</v>
      </c>
      <c r="B112" s="954"/>
      <c r="C112" s="951" t="s">
        <v>411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412</v>
      </c>
      <c r="BA112" s="951"/>
      <c r="BB112" s="951"/>
      <c r="BC112" s="951"/>
      <c r="BD112" s="951"/>
      <c r="BE112" s="951"/>
      <c r="BF112" s="951"/>
      <c r="BG112" s="951"/>
      <c r="BH112" s="951"/>
      <c r="BI112" s="951"/>
      <c r="BJ112" s="951"/>
      <c r="BK112" s="951"/>
      <c r="BL112" s="951"/>
      <c r="BM112" s="951"/>
      <c r="BN112" s="951"/>
      <c r="BO112" s="951"/>
      <c r="BP112" s="952"/>
      <c r="BQ112" s="920">
        <v>27670</v>
      </c>
      <c r="BR112" s="921"/>
      <c r="BS112" s="921"/>
      <c r="BT112" s="921"/>
      <c r="BU112" s="921"/>
      <c r="BV112" s="921">
        <v>29058</v>
      </c>
      <c r="BW112" s="921"/>
      <c r="BX112" s="921"/>
      <c r="BY112" s="921"/>
      <c r="BZ112" s="921"/>
      <c r="CA112" s="921">
        <v>26842</v>
      </c>
      <c r="CB112" s="921"/>
      <c r="CC112" s="921"/>
      <c r="CD112" s="921"/>
      <c r="CE112" s="921"/>
      <c r="CF112" s="915">
        <v>0.7</v>
      </c>
      <c r="CG112" s="916"/>
      <c r="CH112" s="916"/>
      <c r="CI112" s="916"/>
      <c r="CJ112" s="916"/>
      <c r="CK112" s="946"/>
      <c r="CL112" s="947"/>
      <c r="CM112" s="917" t="s">
        <v>413</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2291</v>
      </c>
      <c r="AB113" s="935"/>
      <c r="AC113" s="935"/>
      <c r="AD113" s="935"/>
      <c r="AE113" s="936"/>
      <c r="AF113" s="937">
        <v>2553</v>
      </c>
      <c r="AG113" s="935"/>
      <c r="AH113" s="935"/>
      <c r="AI113" s="935"/>
      <c r="AJ113" s="936"/>
      <c r="AK113" s="937">
        <v>29049</v>
      </c>
      <c r="AL113" s="935"/>
      <c r="AM113" s="935"/>
      <c r="AN113" s="935"/>
      <c r="AO113" s="936"/>
      <c r="AP113" s="938">
        <v>0.8</v>
      </c>
      <c r="AQ113" s="939"/>
      <c r="AR113" s="939"/>
      <c r="AS113" s="939"/>
      <c r="AT113" s="940"/>
      <c r="AU113" s="900"/>
      <c r="AV113" s="901"/>
      <c r="AW113" s="901"/>
      <c r="AX113" s="901"/>
      <c r="AY113" s="902"/>
      <c r="AZ113" s="950" t="s">
        <v>415</v>
      </c>
      <c r="BA113" s="951"/>
      <c r="BB113" s="951"/>
      <c r="BC113" s="951"/>
      <c r="BD113" s="951"/>
      <c r="BE113" s="951"/>
      <c r="BF113" s="951"/>
      <c r="BG113" s="951"/>
      <c r="BH113" s="951"/>
      <c r="BI113" s="951"/>
      <c r="BJ113" s="951"/>
      <c r="BK113" s="951"/>
      <c r="BL113" s="951"/>
      <c r="BM113" s="951"/>
      <c r="BN113" s="951"/>
      <c r="BO113" s="951"/>
      <c r="BP113" s="952"/>
      <c r="BQ113" s="920">
        <v>112221</v>
      </c>
      <c r="BR113" s="921"/>
      <c r="BS113" s="921"/>
      <c r="BT113" s="921"/>
      <c r="BU113" s="921"/>
      <c r="BV113" s="921">
        <v>110653</v>
      </c>
      <c r="BW113" s="921"/>
      <c r="BX113" s="921"/>
      <c r="BY113" s="921"/>
      <c r="BZ113" s="921"/>
      <c r="CA113" s="921">
        <v>126935</v>
      </c>
      <c r="CB113" s="921"/>
      <c r="CC113" s="921"/>
      <c r="CD113" s="921"/>
      <c r="CE113" s="921"/>
      <c r="CF113" s="915">
        <v>3.5</v>
      </c>
      <c r="CG113" s="916"/>
      <c r="CH113" s="916"/>
      <c r="CI113" s="916"/>
      <c r="CJ113" s="916"/>
      <c r="CK113" s="946"/>
      <c r="CL113" s="947"/>
      <c r="CM113" s="917" t="s">
        <v>416</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17232</v>
      </c>
      <c r="AB114" s="960"/>
      <c r="AC114" s="960"/>
      <c r="AD114" s="960"/>
      <c r="AE114" s="961"/>
      <c r="AF114" s="962">
        <v>8582</v>
      </c>
      <c r="AG114" s="960"/>
      <c r="AH114" s="960"/>
      <c r="AI114" s="960"/>
      <c r="AJ114" s="961"/>
      <c r="AK114" s="962">
        <v>4827</v>
      </c>
      <c r="AL114" s="960"/>
      <c r="AM114" s="960"/>
      <c r="AN114" s="960"/>
      <c r="AO114" s="961"/>
      <c r="AP114" s="963">
        <v>0.1</v>
      </c>
      <c r="AQ114" s="964"/>
      <c r="AR114" s="964"/>
      <c r="AS114" s="964"/>
      <c r="AT114" s="965"/>
      <c r="AU114" s="900"/>
      <c r="AV114" s="901"/>
      <c r="AW114" s="901"/>
      <c r="AX114" s="901"/>
      <c r="AY114" s="902"/>
      <c r="AZ114" s="950" t="s">
        <v>418</v>
      </c>
      <c r="BA114" s="951"/>
      <c r="BB114" s="951"/>
      <c r="BC114" s="951"/>
      <c r="BD114" s="951"/>
      <c r="BE114" s="951"/>
      <c r="BF114" s="951"/>
      <c r="BG114" s="951"/>
      <c r="BH114" s="951"/>
      <c r="BI114" s="951"/>
      <c r="BJ114" s="951"/>
      <c r="BK114" s="951"/>
      <c r="BL114" s="951"/>
      <c r="BM114" s="951"/>
      <c r="BN114" s="951"/>
      <c r="BO114" s="951"/>
      <c r="BP114" s="952"/>
      <c r="BQ114" s="920">
        <v>1568752</v>
      </c>
      <c r="BR114" s="921"/>
      <c r="BS114" s="921"/>
      <c r="BT114" s="921"/>
      <c r="BU114" s="921"/>
      <c r="BV114" s="921">
        <v>1451625</v>
      </c>
      <c r="BW114" s="921"/>
      <c r="BX114" s="921"/>
      <c r="BY114" s="921"/>
      <c r="BZ114" s="921"/>
      <c r="CA114" s="921">
        <v>1374634</v>
      </c>
      <c r="CB114" s="921"/>
      <c r="CC114" s="921"/>
      <c r="CD114" s="921"/>
      <c r="CE114" s="921"/>
      <c r="CF114" s="915">
        <v>37.700000000000003</v>
      </c>
      <c r="CG114" s="916"/>
      <c r="CH114" s="916"/>
      <c r="CI114" s="916"/>
      <c r="CJ114" s="916"/>
      <c r="CK114" s="946"/>
      <c r="CL114" s="947"/>
      <c r="CM114" s="917" t="s">
        <v>419</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125999</v>
      </c>
      <c r="AB115" s="935"/>
      <c r="AC115" s="935"/>
      <c r="AD115" s="935"/>
      <c r="AE115" s="936"/>
      <c r="AF115" s="937">
        <v>88129</v>
      </c>
      <c r="AG115" s="935"/>
      <c r="AH115" s="935"/>
      <c r="AI115" s="935"/>
      <c r="AJ115" s="936"/>
      <c r="AK115" s="937">
        <v>52642</v>
      </c>
      <c r="AL115" s="935"/>
      <c r="AM115" s="935"/>
      <c r="AN115" s="935"/>
      <c r="AO115" s="936"/>
      <c r="AP115" s="938">
        <v>1.4</v>
      </c>
      <c r="AQ115" s="939"/>
      <c r="AR115" s="939"/>
      <c r="AS115" s="939"/>
      <c r="AT115" s="940"/>
      <c r="AU115" s="900"/>
      <c r="AV115" s="901"/>
      <c r="AW115" s="901"/>
      <c r="AX115" s="901"/>
      <c r="AY115" s="902"/>
      <c r="AZ115" s="950" t="s">
        <v>421</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422</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114945</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v>205</v>
      </c>
      <c r="AL116" s="960"/>
      <c r="AM116" s="960"/>
      <c r="AN116" s="960"/>
      <c r="AO116" s="961"/>
      <c r="AP116" s="963">
        <v>0</v>
      </c>
      <c r="AQ116" s="964"/>
      <c r="AR116" s="964"/>
      <c r="AS116" s="964"/>
      <c r="AT116" s="965"/>
      <c r="AU116" s="900"/>
      <c r="AV116" s="901"/>
      <c r="AW116" s="901"/>
      <c r="AX116" s="901"/>
      <c r="AY116" s="902"/>
      <c r="AZ116" s="950" t="s">
        <v>424</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425</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65120</v>
      </c>
      <c r="DH116" s="960"/>
      <c r="DI116" s="960"/>
      <c r="DJ116" s="960"/>
      <c r="DK116" s="961"/>
      <c r="DL116" s="962">
        <v>51577</v>
      </c>
      <c r="DM116" s="960"/>
      <c r="DN116" s="960"/>
      <c r="DO116" s="960"/>
      <c r="DP116" s="961"/>
      <c r="DQ116" s="962">
        <v>38036</v>
      </c>
      <c r="DR116" s="960"/>
      <c r="DS116" s="960"/>
      <c r="DT116" s="960"/>
      <c r="DU116" s="961"/>
      <c r="DV116" s="963">
        <v>1</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426</v>
      </c>
      <c r="Z117" s="885"/>
      <c r="AA117" s="997">
        <v>819033</v>
      </c>
      <c r="AB117" s="967"/>
      <c r="AC117" s="967"/>
      <c r="AD117" s="967"/>
      <c r="AE117" s="968"/>
      <c r="AF117" s="966">
        <v>714852</v>
      </c>
      <c r="AG117" s="967"/>
      <c r="AH117" s="967"/>
      <c r="AI117" s="967"/>
      <c r="AJ117" s="968"/>
      <c r="AK117" s="966">
        <v>691771</v>
      </c>
      <c r="AL117" s="967"/>
      <c r="AM117" s="967"/>
      <c r="AN117" s="967"/>
      <c r="AO117" s="968"/>
      <c r="AP117" s="969"/>
      <c r="AQ117" s="970"/>
      <c r="AR117" s="970"/>
      <c r="AS117" s="970"/>
      <c r="AT117" s="971"/>
      <c r="AU117" s="900"/>
      <c r="AV117" s="901"/>
      <c r="AW117" s="901"/>
      <c r="AX117" s="901"/>
      <c r="AY117" s="902"/>
      <c r="AZ117" s="996" t="s">
        <v>427</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428</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400</v>
      </c>
      <c r="AB118" s="884"/>
      <c r="AC118" s="884"/>
      <c r="AD118" s="884"/>
      <c r="AE118" s="885"/>
      <c r="AF118" s="883" t="s">
        <v>285</v>
      </c>
      <c r="AG118" s="884"/>
      <c r="AH118" s="884"/>
      <c r="AI118" s="884"/>
      <c r="AJ118" s="885"/>
      <c r="AK118" s="883" t="s">
        <v>284</v>
      </c>
      <c r="AL118" s="884"/>
      <c r="AM118" s="884"/>
      <c r="AN118" s="884"/>
      <c r="AO118" s="885"/>
      <c r="AP118" s="991" t="s">
        <v>401</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429</v>
      </c>
      <c r="BP118" s="995"/>
      <c r="BQ118" s="986">
        <v>6904358</v>
      </c>
      <c r="BR118" s="987"/>
      <c r="BS118" s="987"/>
      <c r="BT118" s="987"/>
      <c r="BU118" s="987"/>
      <c r="BV118" s="987">
        <v>6489635</v>
      </c>
      <c r="BW118" s="987"/>
      <c r="BX118" s="987"/>
      <c r="BY118" s="987"/>
      <c r="BZ118" s="987"/>
      <c r="CA118" s="987">
        <v>6271057</v>
      </c>
      <c r="CB118" s="987"/>
      <c r="CC118" s="987"/>
      <c r="CD118" s="987"/>
      <c r="CE118" s="987"/>
      <c r="CF118" s="988"/>
      <c r="CG118" s="989"/>
      <c r="CH118" s="989"/>
      <c r="CI118" s="989"/>
      <c r="CJ118" s="990"/>
      <c r="CK118" s="946"/>
      <c r="CL118" s="947"/>
      <c r="CM118" s="917" t="s">
        <v>430</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405</v>
      </c>
      <c r="B119" s="945"/>
      <c r="C119" s="924" t="s">
        <v>406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431</v>
      </c>
      <c r="AV119" s="979"/>
      <c r="AW119" s="979"/>
      <c r="AX119" s="979"/>
      <c r="AY119" s="980"/>
      <c r="AZ119" s="941" t="s">
        <v>432</v>
      </c>
      <c r="BA119" s="888"/>
      <c r="BB119" s="888"/>
      <c r="BC119" s="888"/>
      <c r="BD119" s="888"/>
      <c r="BE119" s="888"/>
      <c r="BF119" s="888"/>
      <c r="BG119" s="888"/>
      <c r="BH119" s="888"/>
      <c r="BI119" s="888"/>
      <c r="BJ119" s="888"/>
      <c r="BK119" s="888"/>
      <c r="BL119" s="888"/>
      <c r="BM119" s="888"/>
      <c r="BN119" s="888"/>
      <c r="BO119" s="888"/>
      <c r="BP119" s="889"/>
      <c r="BQ119" s="927">
        <v>2196267</v>
      </c>
      <c r="BR119" s="928"/>
      <c r="BS119" s="928"/>
      <c r="BT119" s="928"/>
      <c r="BU119" s="928"/>
      <c r="BV119" s="928">
        <v>1648551</v>
      </c>
      <c r="BW119" s="928"/>
      <c r="BX119" s="928"/>
      <c r="BY119" s="928"/>
      <c r="BZ119" s="928"/>
      <c r="CA119" s="928">
        <v>2045152</v>
      </c>
      <c r="CB119" s="928"/>
      <c r="CC119" s="928"/>
      <c r="CD119" s="928"/>
      <c r="CE119" s="928"/>
      <c r="CF119" s="942">
        <v>56.1</v>
      </c>
      <c r="CG119" s="943"/>
      <c r="CH119" s="943"/>
      <c r="CI119" s="943"/>
      <c r="CJ119" s="943"/>
      <c r="CK119" s="948"/>
      <c r="CL119" s="949"/>
      <c r="CM119" s="1005" t="s">
        <v>433</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9711</v>
      </c>
      <c r="DH119" s="999"/>
      <c r="DI119" s="999"/>
      <c r="DJ119" s="999"/>
      <c r="DK119" s="1000"/>
      <c r="DL119" s="1001">
        <v>8200</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c r="A120" s="976"/>
      <c r="B120" s="947"/>
      <c r="C120" s="917" t="s">
        <v>409</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434</v>
      </c>
      <c r="BA120" s="951"/>
      <c r="BB120" s="951"/>
      <c r="BC120" s="951"/>
      <c r="BD120" s="951"/>
      <c r="BE120" s="951"/>
      <c r="BF120" s="951"/>
      <c r="BG120" s="951"/>
      <c r="BH120" s="951"/>
      <c r="BI120" s="951"/>
      <c r="BJ120" s="951"/>
      <c r="BK120" s="951"/>
      <c r="BL120" s="951"/>
      <c r="BM120" s="951"/>
      <c r="BN120" s="951"/>
      <c r="BO120" s="951"/>
      <c r="BP120" s="952"/>
      <c r="BQ120" s="920">
        <v>183163</v>
      </c>
      <c r="BR120" s="921"/>
      <c r="BS120" s="921"/>
      <c r="BT120" s="921"/>
      <c r="BU120" s="921"/>
      <c r="BV120" s="921">
        <v>158889</v>
      </c>
      <c r="BW120" s="921"/>
      <c r="BX120" s="921"/>
      <c r="BY120" s="921"/>
      <c r="BZ120" s="921"/>
      <c r="CA120" s="921">
        <v>127533</v>
      </c>
      <c r="CB120" s="921"/>
      <c r="CC120" s="921"/>
      <c r="CD120" s="921"/>
      <c r="CE120" s="921"/>
      <c r="CF120" s="915">
        <v>3.5</v>
      </c>
      <c r="CG120" s="916"/>
      <c r="CH120" s="916"/>
      <c r="CI120" s="916"/>
      <c r="CJ120" s="916"/>
      <c r="CK120" s="1014" t="s">
        <v>435</v>
      </c>
      <c r="CL120" s="1015"/>
      <c r="CM120" s="1015"/>
      <c r="CN120" s="1015"/>
      <c r="CO120" s="1016"/>
      <c r="CP120" s="1022" t="s">
        <v>381</v>
      </c>
      <c r="CQ120" s="1023"/>
      <c r="CR120" s="1023"/>
      <c r="CS120" s="1023"/>
      <c r="CT120" s="1023"/>
      <c r="CU120" s="1023"/>
      <c r="CV120" s="1023"/>
      <c r="CW120" s="1023"/>
      <c r="CX120" s="1023"/>
      <c r="CY120" s="1023"/>
      <c r="CZ120" s="1023"/>
      <c r="DA120" s="1023"/>
      <c r="DB120" s="1023"/>
      <c r="DC120" s="1023"/>
      <c r="DD120" s="1023"/>
      <c r="DE120" s="1023"/>
      <c r="DF120" s="1024"/>
      <c r="DG120" s="927">
        <v>27670</v>
      </c>
      <c r="DH120" s="928"/>
      <c r="DI120" s="928"/>
      <c r="DJ120" s="928"/>
      <c r="DK120" s="928"/>
      <c r="DL120" s="928">
        <v>29058</v>
      </c>
      <c r="DM120" s="928"/>
      <c r="DN120" s="928"/>
      <c r="DO120" s="928"/>
      <c r="DP120" s="928"/>
      <c r="DQ120" s="928">
        <v>26842</v>
      </c>
      <c r="DR120" s="928"/>
      <c r="DS120" s="928"/>
      <c r="DT120" s="928"/>
      <c r="DU120" s="928"/>
      <c r="DV120" s="929">
        <v>0.7</v>
      </c>
      <c r="DW120" s="929"/>
      <c r="DX120" s="929"/>
      <c r="DY120" s="929"/>
      <c r="DZ120" s="930"/>
    </row>
    <row r="121" spans="1:130" s="197" customFormat="1" ht="26.25" customHeight="1">
      <c r="A121" s="976"/>
      <c r="B121" s="947"/>
      <c r="C121" s="1011" t="s">
        <v>436</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437</v>
      </c>
      <c r="BA121" s="972"/>
      <c r="BB121" s="972"/>
      <c r="BC121" s="972"/>
      <c r="BD121" s="972"/>
      <c r="BE121" s="972"/>
      <c r="BF121" s="972"/>
      <c r="BG121" s="972"/>
      <c r="BH121" s="972"/>
      <c r="BI121" s="972"/>
      <c r="BJ121" s="972"/>
      <c r="BK121" s="972"/>
      <c r="BL121" s="972"/>
      <c r="BM121" s="972"/>
      <c r="BN121" s="972"/>
      <c r="BO121" s="972"/>
      <c r="BP121" s="973"/>
      <c r="BQ121" s="986">
        <v>4221601</v>
      </c>
      <c r="BR121" s="987"/>
      <c r="BS121" s="987"/>
      <c r="BT121" s="987"/>
      <c r="BU121" s="987"/>
      <c r="BV121" s="987">
        <v>4111959</v>
      </c>
      <c r="BW121" s="987"/>
      <c r="BX121" s="987"/>
      <c r="BY121" s="987"/>
      <c r="BZ121" s="987"/>
      <c r="CA121" s="987">
        <v>4015709</v>
      </c>
      <c r="CB121" s="987"/>
      <c r="CC121" s="987"/>
      <c r="CD121" s="987"/>
      <c r="CE121" s="987"/>
      <c r="CF121" s="1025">
        <v>110.2</v>
      </c>
      <c r="CG121" s="1026"/>
      <c r="CH121" s="1026"/>
      <c r="CI121" s="1026"/>
      <c r="CJ121" s="1026"/>
      <c r="CK121" s="1017"/>
      <c r="CL121" s="1018"/>
      <c r="CM121" s="1018"/>
      <c r="CN121" s="1018"/>
      <c r="CO121" s="1019"/>
      <c r="CP121" s="1008" t="s">
        <v>383</v>
      </c>
      <c r="CQ121" s="1009"/>
      <c r="CR121" s="1009"/>
      <c r="CS121" s="1009"/>
      <c r="CT121" s="1009"/>
      <c r="CU121" s="1009"/>
      <c r="CV121" s="1009"/>
      <c r="CW121" s="1009"/>
      <c r="CX121" s="1009"/>
      <c r="CY121" s="1009"/>
      <c r="CZ121" s="1009"/>
      <c r="DA121" s="1009"/>
      <c r="DB121" s="1009"/>
      <c r="DC121" s="1009"/>
      <c r="DD121" s="1009"/>
      <c r="DE121" s="1009"/>
      <c r="DF121" s="1010"/>
      <c r="DG121" s="920" t="s">
        <v>112</v>
      </c>
      <c r="DH121" s="921"/>
      <c r="DI121" s="921"/>
      <c r="DJ121" s="921"/>
      <c r="DK121" s="921"/>
      <c r="DL121" s="921" t="s">
        <v>112</v>
      </c>
      <c r="DM121" s="921"/>
      <c r="DN121" s="921"/>
      <c r="DO121" s="921"/>
      <c r="DP121" s="921"/>
      <c r="DQ121" s="921" t="s">
        <v>112</v>
      </c>
      <c r="DR121" s="921"/>
      <c r="DS121" s="921"/>
      <c r="DT121" s="921"/>
      <c r="DU121" s="921"/>
      <c r="DV121" s="922" t="s">
        <v>112</v>
      </c>
      <c r="DW121" s="922"/>
      <c r="DX121" s="922"/>
      <c r="DY121" s="922"/>
      <c r="DZ121" s="923"/>
    </row>
    <row r="122" spans="1:130" s="197" customFormat="1" ht="26.25" customHeight="1">
      <c r="A122" s="976"/>
      <c r="B122" s="947"/>
      <c r="C122" s="917" t="s">
        <v>419</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438</v>
      </c>
      <c r="BP122" s="995"/>
      <c r="BQ122" s="1035">
        <v>6601031</v>
      </c>
      <c r="BR122" s="1036"/>
      <c r="BS122" s="1036"/>
      <c r="BT122" s="1036"/>
      <c r="BU122" s="1036"/>
      <c r="BV122" s="1036">
        <v>5919399</v>
      </c>
      <c r="BW122" s="1036"/>
      <c r="BX122" s="1036"/>
      <c r="BY122" s="1036"/>
      <c r="BZ122" s="1036"/>
      <c r="CA122" s="1036">
        <v>6188394</v>
      </c>
      <c r="CB122" s="1036"/>
      <c r="CC122" s="1036"/>
      <c r="CD122" s="1036"/>
      <c r="CE122" s="1036"/>
      <c r="CF122" s="988"/>
      <c r="CG122" s="989"/>
      <c r="CH122" s="989"/>
      <c r="CI122" s="989"/>
      <c r="CJ122" s="990"/>
      <c r="CK122" s="1017"/>
      <c r="CL122" s="1018"/>
      <c r="CM122" s="1018"/>
      <c r="CN122" s="1018"/>
      <c r="CO122" s="1019"/>
      <c r="CP122" s="1008" t="s">
        <v>385</v>
      </c>
      <c r="CQ122" s="1009"/>
      <c r="CR122" s="1009"/>
      <c r="CS122" s="1009"/>
      <c r="CT122" s="1009"/>
      <c r="CU122" s="1009"/>
      <c r="CV122" s="1009"/>
      <c r="CW122" s="1009"/>
      <c r="CX122" s="1009"/>
      <c r="CY122" s="1009"/>
      <c r="CZ122" s="1009"/>
      <c r="DA122" s="1009"/>
      <c r="DB122" s="1009"/>
      <c r="DC122" s="1009"/>
      <c r="DD122" s="1009"/>
      <c r="DE122" s="1009"/>
      <c r="DF122" s="1010"/>
      <c r="DG122" s="920" t="s">
        <v>112</v>
      </c>
      <c r="DH122" s="921"/>
      <c r="DI122" s="921"/>
      <c r="DJ122" s="921"/>
      <c r="DK122" s="921"/>
      <c r="DL122" s="921" t="s">
        <v>112</v>
      </c>
      <c r="DM122" s="921"/>
      <c r="DN122" s="921"/>
      <c r="DO122" s="921"/>
      <c r="DP122" s="921"/>
      <c r="DQ122" s="921" t="s">
        <v>112</v>
      </c>
      <c r="DR122" s="921"/>
      <c r="DS122" s="921"/>
      <c r="DT122" s="921"/>
      <c r="DU122" s="921"/>
      <c r="DV122" s="922" t="s">
        <v>112</v>
      </c>
      <c r="DW122" s="922"/>
      <c r="DX122" s="922"/>
      <c r="DY122" s="922"/>
      <c r="DZ122" s="923"/>
    </row>
    <row r="123" spans="1:130" s="197" customFormat="1" ht="26.25" customHeight="1" thickBot="1">
      <c r="A123" s="976"/>
      <c r="B123" s="947"/>
      <c r="C123" s="917" t="s">
        <v>425</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8.1</v>
      </c>
      <c r="BR123" s="1028"/>
      <c r="BS123" s="1028"/>
      <c r="BT123" s="1028"/>
      <c r="BU123" s="1028"/>
      <c r="BV123" s="1028">
        <v>15.8</v>
      </c>
      <c r="BW123" s="1028"/>
      <c r="BX123" s="1028"/>
      <c r="BY123" s="1028"/>
      <c r="BZ123" s="1028"/>
      <c r="CA123" s="1028">
        <v>2.2000000000000002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428</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440</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430</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441</v>
      </c>
      <c r="CL125" s="1015"/>
      <c r="CM125" s="1015"/>
      <c r="CN125" s="1015"/>
      <c r="CO125" s="1016"/>
      <c r="CP125" s="941" t="s">
        <v>442</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433</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112582</v>
      </c>
      <c r="AB126" s="960"/>
      <c r="AC126" s="960"/>
      <c r="AD126" s="960"/>
      <c r="AE126" s="961"/>
      <c r="AF126" s="962">
        <v>75475</v>
      </c>
      <c r="AG126" s="960"/>
      <c r="AH126" s="960"/>
      <c r="AI126" s="960"/>
      <c r="AJ126" s="961"/>
      <c r="AK126" s="962">
        <v>40754</v>
      </c>
      <c r="AL126" s="960"/>
      <c r="AM126" s="960"/>
      <c r="AN126" s="960"/>
      <c r="AO126" s="961"/>
      <c r="AP126" s="963">
        <v>1.1000000000000001</v>
      </c>
      <c r="AQ126" s="964"/>
      <c r="AR126" s="964"/>
      <c r="AS126" s="964"/>
      <c r="AT126" s="965"/>
      <c r="AU126" s="233"/>
      <c r="AV126" s="233"/>
      <c r="AW126" s="233"/>
      <c r="AX126" s="1037" t="s">
        <v>443</v>
      </c>
      <c r="AY126" s="1038"/>
      <c r="AZ126" s="1038"/>
      <c r="BA126" s="1038"/>
      <c r="BB126" s="1038"/>
      <c r="BC126" s="1038"/>
      <c r="BD126" s="1038"/>
      <c r="BE126" s="1039"/>
      <c r="BF126" s="1053" t="s">
        <v>444</v>
      </c>
      <c r="BG126" s="1038"/>
      <c r="BH126" s="1038"/>
      <c r="BI126" s="1038"/>
      <c r="BJ126" s="1038"/>
      <c r="BK126" s="1038"/>
      <c r="BL126" s="1039"/>
      <c r="BM126" s="1053" t="s">
        <v>445</v>
      </c>
      <c r="BN126" s="1038"/>
      <c r="BO126" s="1038"/>
      <c r="BP126" s="1038"/>
      <c r="BQ126" s="1038"/>
      <c r="BR126" s="1038"/>
      <c r="BS126" s="1039"/>
      <c r="BT126" s="1053" t="s">
        <v>446</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447</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448</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13417</v>
      </c>
      <c r="AB127" s="960"/>
      <c r="AC127" s="960"/>
      <c r="AD127" s="960"/>
      <c r="AE127" s="961"/>
      <c r="AF127" s="962">
        <v>12654</v>
      </c>
      <c r="AG127" s="960"/>
      <c r="AH127" s="960"/>
      <c r="AI127" s="960"/>
      <c r="AJ127" s="961"/>
      <c r="AK127" s="962">
        <v>11888</v>
      </c>
      <c r="AL127" s="960"/>
      <c r="AM127" s="960"/>
      <c r="AN127" s="960"/>
      <c r="AO127" s="961"/>
      <c r="AP127" s="963">
        <v>0.3</v>
      </c>
      <c r="AQ127" s="964"/>
      <c r="AR127" s="964"/>
      <c r="AS127" s="964"/>
      <c r="AT127" s="965"/>
      <c r="AU127" s="233"/>
      <c r="AV127" s="233"/>
      <c r="AW127" s="233"/>
      <c r="AX127" s="887" t="s">
        <v>449</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450</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452</v>
      </c>
      <c r="X128" s="1074"/>
      <c r="Y128" s="1074"/>
      <c r="Z128" s="1075"/>
      <c r="AA128" s="1090">
        <v>30011</v>
      </c>
      <c r="AB128" s="1091"/>
      <c r="AC128" s="1091"/>
      <c r="AD128" s="1091"/>
      <c r="AE128" s="1092"/>
      <c r="AF128" s="1093">
        <v>29938</v>
      </c>
      <c r="AG128" s="1091"/>
      <c r="AH128" s="1091"/>
      <c r="AI128" s="1091"/>
      <c r="AJ128" s="1092"/>
      <c r="AK128" s="1093">
        <v>36946</v>
      </c>
      <c r="AL128" s="1091"/>
      <c r="AM128" s="1091"/>
      <c r="AN128" s="1091"/>
      <c r="AO128" s="1092"/>
      <c r="AP128" s="1094"/>
      <c r="AQ128" s="1095"/>
      <c r="AR128" s="1095"/>
      <c r="AS128" s="1095"/>
      <c r="AT128" s="1096"/>
      <c r="AU128" s="235"/>
      <c r="AV128" s="235"/>
      <c r="AW128" s="235"/>
      <c r="AX128" s="1055" t="s">
        <v>453</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454</v>
      </c>
      <c r="X129" s="1062"/>
      <c r="Y129" s="1062"/>
      <c r="Z129" s="1063"/>
      <c r="AA129" s="959">
        <v>4182796</v>
      </c>
      <c r="AB129" s="960"/>
      <c r="AC129" s="960"/>
      <c r="AD129" s="960"/>
      <c r="AE129" s="961"/>
      <c r="AF129" s="962">
        <v>4054477</v>
      </c>
      <c r="AG129" s="960"/>
      <c r="AH129" s="960"/>
      <c r="AI129" s="960"/>
      <c r="AJ129" s="961"/>
      <c r="AK129" s="962">
        <v>4099965</v>
      </c>
      <c r="AL129" s="960"/>
      <c r="AM129" s="960"/>
      <c r="AN129" s="960"/>
      <c r="AO129" s="961"/>
      <c r="AP129" s="1064"/>
      <c r="AQ129" s="1065"/>
      <c r="AR129" s="1065"/>
      <c r="AS129" s="1065"/>
      <c r="AT129" s="1066"/>
      <c r="AU129" s="235"/>
      <c r="AV129" s="235"/>
      <c r="AW129" s="235"/>
      <c r="AX129" s="1055" t="s">
        <v>455</v>
      </c>
      <c r="AY129" s="951"/>
      <c r="AZ129" s="951"/>
      <c r="BA129" s="951"/>
      <c r="BB129" s="951"/>
      <c r="BC129" s="951"/>
      <c r="BD129" s="951"/>
      <c r="BE129" s="952"/>
      <c r="BF129" s="1056">
        <v>6.6</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456</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457</v>
      </c>
      <c r="X130" s="1062"/>
      <c r="Y130" s="1062"/>
      <c r="Z130" s="1063"/>
      <c r="AA130" s="959">
        <v>482498</v>
      </c>
      <c r="AB130" s="960"/>
      <c r="AC130" s="960"/>
      <c r="AD130" s="960"/>
      <c r="AE130" s="961"/>
      <c r="AF130" s="962">
        <v>462826</v>
      </c>
      <c r="AG130" s="960"/>
      <c r="AH130" s="960"/>
      <c r="AI130" s="960"/>
      <c r="AJ130" s="961"/>
      <c r="AK130" s="962">
        <v>456522</v>
      </c>
      <c r="AL130" s="960"/>
      <c r="AM130" s="960"/>
      <c r="AN130" s="960"/>
      <c r="AO130" s="961"/>
      <c r="AP130" s="1064"/>
      <c r="AQ130" s="1065"/>
      <c r="AR130" s="1065"/>
      <c r="AS130" s="1065"/>
      <c r="AT130" s="1066"/>
      <c r="AU130" s="235"/>
      <c r="AV130" s="235"/>
      <c r="AW130" s="235"/>
      <c r="AX130" s="1114" t="s">
        <v>458</v>
      </c>
      <c r="AY130" s="1046"/>
      <c r="AZ130" s="1046"/>
      <c r="BA130" s="1046"/>
      <c r="BB130" s="1046"/>
      <c r="BC130" s="1046"/>
      <c r="BD130" s="1046"/>
      <c r="BE130" s="1047"/>
      <c r="BF130" s="1076">
        <v>2.2000000000000002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459</v>
      </c>
      <c r="X131" s="1085"/>
      <c r="Y131" s="1085"/>
      <c r="Z131" s="1086"/>
      <c r="AA131" s="998">
        <v>3700298</v>
      </c>
      <c r="AB131" s="999"/>
      <c r="AC131" s="999"/>
      <c r="AD131" s="999"/>
      <c r="AE131" s="1000"/>
      <c r="AF131" s="1001">
        <v>3591651</v>
      </c>
      <c r="AG131" s="999"/>
      <c r="AH131" s="999"/>
      <c r="AI131" s="999"/>
      <c r="AJ131" s="1000"/>
      <c r="AK131" s="1001">
        <v>3643443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461</v>
      </c>
      <c r="W132" s="1102"/>
      <c r="X132" s="1102"/>
      <c r="Y132" s="1102"/>
      <c r="Z132" s="1103"/>
      <c r="AA132" s="1104">
        <v>8.2837652540000004</v>
      </c>
      <c r="AB132" s="1105"/>
      <c r="AC132" s="1105"/>
      <c r="AD132" s="1105"/>
      <c r="AE132" s="1106"/>
      <c r="AF132" s="1107">
        <v>6.1834515659999996</v>
      </c>
      <c r="AG132" s="1105"/>
      <c r="AH132" s="1105"/>
      <c r="AI132" s="1105"/>
      <c r="AJ132" s="1106"/>
      <c r="AK132" s="1107">
        <v>5.4427364450000004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462</v>
      </c>
      <c r="W133" s="1109"/>
      <c r="X133" s="1109"/>
      <c r="Y133" s="1109"/>
      <c r="Z133" s="1110"/>
      <c r="AA133" s="1111">
        <v>8.6999999999999993</v>
      </c>
      <c r="AB133" s="1112"/>
      <c r="AC133" s="1112"/>
      <c r="AD133" s="1112"/>
      <c r="AE133" s="1113"/>
      <c r="AF133" s="1111">
        <v>7.6</v>
      </c>
      <c r="AG133" s="1112"/>
      <c r="AH133" s="1112"/>
      <c r="AI133" s="1112"/>
      <c r="AJ133" s="1113"/>
      <c r="AK133" s="1111">
        <v>6.6</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22" zoomScaleNormal="85" zoomScaleSheetLayoutView="55" workbookViewId="0">
      <selection activeCell="J51" sqref="J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zoomScale="75" zoomScaleSheetLayoutView="75" workbookViewId="0">
      <selection activeCell="K33" sqref="K3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8" t="s">
        <v>465</v>
      </c>
      <c r="L7" s="254"/>
      <c r="M7" s="255" t="s">
        <v>466</v>
      </c>
      <c r="N7" s="256"/>
    </row>
    <row r="8" spans="1:16">
      <c r="A8" s="248"/>
      <c r="B8" s="244"/>
      <c r="C8" s="244"/>
      <c r="D8" s="244"/>
      <c r="E8" s="244"/>
      <c r="F8" s="244"/>
      <c r="G8" s="257"/>
      <c r="H8" s="258"/>
      <c r="I8" s="258"/>
      <c r="J8" s="259"/>
      <c r="K8" s="1119"/>
      <c r="L8" s="260" t="s">
        <v>467</v>
      </c>
      <c r="M8" s="261" t="s">
        <v>468</v>
      </c>
      <c r="N8" s="262" t="s">
        <v>469</v>
      </c>
    </row>
    <row r="9" spans="1:16">
      <c r="A9" s="248"/>
      <c r="B9" s="244"/>
      <c r="C9" s="244"/>
      <c r="D9" s="244"/>
      <c r="E9" s="244"/>
      <c r="F9" s="244"/>
      <c r="G9" s="1120" t="s">
        <v>470</v>
      </c>
      <c r="H9" s="1121"/>
      <c r="I9" s="1121"/>
      <c r="J9" s="1122"/>
      <c r="K9" s="263">
        <v>1126738</v>
      </c>
      <c r="L9" s="264">
        <v>75292</v>
      </c>
      <c r="M9" s="265">
        <v>75151</v>
      </c>
      <c r="N9" s="266">
        <v>0.2</v>
      </c>
    </row>
    <row r="10" spans="1:16">
      <c r="A10" s="248"/>
      <c r="B10" s="244"/>
      <c r="C10" s="244"/>
      <c r="D10" s="244"/>
      <c r="E10" s="244"/>
      <c r="F10" s="244"/>
      <c r="G10" s="1120" t="s">
        <v>471</v>
      </c>
      <c r="H10" s="1121"/>
      <c r="I10" s="1121"/>
      <c r="J10" s="1122"/>
      <c r="K10" s="267">
        <v>166949</v>
      </c>
      <c r="L10" s="268">
        <v>11156</v>
      </c>
      <c r="M10" s="269">
        <v>6942</v>
      </c>
      <c r="N10" s="270">
        <v>60.7</v>
      </c>
    </row>
    <row r="11" spans="1:16" ht="13.5" customHeight="1">
      <c r="A11" s="248"/>
      <c r="B11" s="244"/>
      <c r="C11" s="244"/>
      <c r="D11" s="244"/>
      <c r="E11" s="244"/>
      <c r="F11" s="244"/>
      <c r="G11" s="1120" t="s">
        <v>472</v>
      </c>
      <c r="H11" s="1121"/>
      <c r="I11" s="1121"/>
      <c r="J11" s="1122"/>
      <c r="K11" s="267">
        <v>199357</v>
      </c>
      <c r="L11" s="268">
        <v>13322</v>
      </c>
      <c r="M11" s="269">
        <v>12381</v>
      </c>
      <c r="N11" s="270">
        <v>7.6</v>
      </c>
    </row>
    <row r="12" spans="1:16" ht="13.5" customHeight="1">
      <c r="A12" s="248"/>
      <c r="B12" s="244"/>
      <c r="C12" s="244"/>
      <c r="D12" s="244"/>
      <c r="E12" s="244"/>
      <c r="F12" s="244"/>
      <c r="G12" s="1120" t="s">
        <v>473</v>
      </c>
      <c r="H12" s="1121"/>
      <c r="I12" s="1121"/>
      <c r="J12" s="1122"/>
      <c r="K12" s="267" t="s">
        <v>474</v>
      </c>
      <c r="L12" s="268" t="s">
        <v>474</v>
      </c>
      <c r="M12" s="269">
        <v>1226</v>
      </c>
      <c r="N12" s="270" t="s">
        <v>474</v>
      </c>
    </row>
    <row r="13" spans="1:16" ht="13.5" customHeight="1">
      <c r="A13" s="248"/>
      <c r="B13" s="244"/>
      <c r="C13" s="244"/>
      <c r="D13" s="244"/>
      <c r="E13" s="244"/>
      <c r="F13" s="244"/>
      <c r="G13" s="1120" t="s">
        <v>475</v>
      </c>
      <c r="H13" s="1121"/>
      <c r="I13" s="1121"/>
      <c r="J13" s="1122"/>
      <c r="K13" s="267" t="s">
        <v>474</v>
      </c>
      <c r="L13" s="268" t="s">
        <v>474</v>
      </c>
      <c r="M13" s="269" t="s">
        <v>474</v>
      </c>
      <c r="N13" s="270" t="s">
        <v>474</v>
      </c>
    </row>
    <row r="14" spans="1:16" ht="13.5" customHeight="1">
      <c r="A14" s="248"/>
      <c r="B14" s="244"/>
      <c r="C14" s="244"/>
      <c r="D14" s="244"/>
      <c r="E14" s="244"/>
      <c r="F14" s="244"/>
      <c r="G14" s="1120" t="s">
        <v>476</v>
      </c>
      <c r="H14" s="1121"/>
      <c r="I14" s="1121"/>
      <c r="J14" s="1122"/>
      <c r="K14" s="267">
        <v>71473</v>
      </c>
      <c r="L14" s="268">
        <v>4776</v>
      </c>
      <c r="M14" s="269">
        <v>3698</v>
      </c>
      <c r="N14" s="270">
        <v>29.2</v>
      </c>
    </row>
    <row r="15" spans="1:16" ht="13.5" customHeight="1">
      <c r="A15" s="248"/>
      <c r="B15" s="244"/>
      <c r="C15" s="244"/>
      <c r="D15" s="244"/>
      <c r="E15" s="244"/>
      <c r="F15" s="244"/>
      <c r="G15" s="1120" t="s">
        <v>477</v>
      </c>
      <c r="H15" s="1121"/>
      <c r="I15" s="1121"/>
      <c r="J15" s="1122"/>
      <c r="K15" s="267">
        <v>45352</v>
      </c>
      <c r="L15" s="268">
        <v>3031</v>
      </c>
      <c r="M15" s="269">
        <v>1685</v>
      </c>
      <c r="N15" s="270">
        <v>79.900000000000006</v>
      </c>
    </row>
    <row r="16" spans="1:16">
      <c r="A16" s="248"/>
      <c r="B16" s="244"/>
      <c r="C16" s="244"/>
      <c r="D16" s="244"/>
      <c r="E16" s="244"/>
      <c r="F16" s="244"/>
      <c r="G16" s="1123" t="s">
        <v>478</v>
      </c>
      <c r="H16" s="1124"/>
      <c r="I16" s="1124"/>
      <c r="J16" s="1125"/>
      <c r="K16" s="268">
        <v>-144257</v>
      </c>
      <c r="L16" s="268">
        <v>-9640</v>
      </c>
      <c r="M16" s="269">
        <v>-7941</v>
      </c>
      <c r="N16" s="270">
        <v>21.4</v>
      </c>
    </row>
    <row r="17" spans="1:16">
      <c r="A17" s="248"/>
      <c r="B17" s="244"/>
      <c r="C17" s="244"/>
      <c r="D17" s="244"/>
      <c r="E17" s="244"/>
      <c r="F17" s="244"/>
      <c r="G17" s="1123" t="s">
        <v>169</v>
      </c>
      <c r="H17" s="1124"/>
      <c r="I17" s="1124"/>
      <c r="J17" s="1125"/>
      <c r="K17" s="268">
        <v>1465612</v>
      </c>
      <c r="L17" s="268">
        <v>97936</v>
      </c>
      <c r="M17" s="269">
        <v>93141</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5" t="s">
        <v>483</v>
      </c>
      <c r="H21" s="1116"/>
      <c r="I21" s="1116"/>
      <c r="J21" s="1117"/>
      <c r="K21" s="280">
        <v>7.75</v>
      </c>
      <c r="L21" s="281">
        <v>8.6</v>
      </c>
      <c r="M21" s="282">
        <v>-0.85</v>
      </c>
      <c r="N21" s="249"/>
      <c r="O21" s="283"/>
      <c r="P21" s="279"/>
    </row>
    <row r="22" spans="1:16" s="284" customFormat="1">
      <c r="A22" s="279"/>
      <c r="B22" s="249"/>
      <c r="C22" s="249"/>
      <c r="D22" s="249"/>
      <c r="E22" s="249"/>
      <c r="F22" s="249"/>
      <c r="G22" s="1115" t="s">
        <v>484</v>
      </c>
      <c r="H22" s="1116"/>
      <c r="I22" s="1116"/>
      <c r="J22" s="1117"/>
      <c r="K22" s="285">
        <v>100.1</v>
      </c>
      <c r="L22" s="286">
        <v>96.5</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8" t="s">
        <v>465</v>
      </c>
      <c r="L30" s="254"/>
      <c r="M30" s="255" t="s">
        <v>466</v>
      </c>
      <c r="N30" s="256"/>
    </row>
    <row r="31" spans="1:16">
      <c r="A31" s="248"/>
      <c r="B31" s="244"/>
      <c r="C31" s="244"/>
      <c r="D31" s="244"/>
      <c r="E31" s="244"/>
      <c r="F31" s="244"/>
      <c r="G31" s="257"/>
      <c r="H31" s="258"/>
      <c r="I31" s="258"/>
      <c r="J31" s="259"/>
      <c r="K31" s="1119"/>
      <c r="L31" s="260" t="s">
        <v>467</v>
      </c>
      <c r="M31" s="261" t="s">
        <v>468</v>
      </c>
      <c r="N31" s="262" t="s">
        <v>469</v>
      </c>
    </row>
    <row r="32" spans="1:16" ht="27" customHeight="1">
      <c r="A32" s="248"/>
      <c r="B32" s="244"/>
      <c r="C32" s="244"/>
      <c r="D32" s="244"/>
      <c r="E32" s="244"/>
      <c r="F32" s="244"/>
      <c r="G32" s="1131" t="s">
        <v>488</v>
      </c>
      <c r="H32" s="1132"/>
      <c r="I32" s="1132"/>
      <c r="J32" s="1133"/>
      <c r="K32" s="294">
        <v>605048</v>
      </c>
      <c r="L32" s="294">
        <v>40431</v>
      </c>
      <c r="M32" s="295">
        <v>49652</v>
      </c>
      <c r="N32" s="296">
        <v>-18.600000000000001</v>
      </c>
    </row>
    <row r="33" spans="1:16" ht="13.5" customHeight="1">
      <c r="A33" s="248"/>
      <c r="B33" s="244"/>
      <c r="C33" s="244"/>
      <c r="D33" s="244"/>
      <c r="E33" s="244"/>
      <c r="F33" s="244"/>
      <c r="G33" s="1131" t="s">
        <v>489</v>
      </c>
      <c r="H33" s="1132"/>
      <c r="I33" s="1132"/>
      <c r="J33" s="1133"/>
      <c r="K33" s="294" t="s">
        <v>474</v>
      </c>
      <c r="L33" s="294" t="s">
        <v>474</v>
      </c>
      <c r="M33" s="295" t="s">
        <v>474</v>
      </c>
      <c r="N33" s="296" t="s">
        <v>474</v>
      </c>
    </row>
    <row r="34" spans="1:16" ht="27" customHeight="1">
      <c r="A34" s="248"/>
      <c r="B34" s="244"/>
      <c r="C34" s="244"/>
      <c r="D34" s="244"/>
      <c r="E34" s="244"/>
      <c r="F34" s="244"/>
      <c r="G34" s="1131" t="s">
        <v>490</v>
      </c>
      <c r="H34" s="1132"/>
      <c r="I34" s="1132"/>
      <c r="J34" s="1133"/>
      <c r="K34" s="294" t="s">
        <v>474</v>
      </c>
      <c r="L34" s="294" t="s">
        <v>474</v>
      </c>
      <c r="M34" s="295" t="s">
        <v>474</v>
      </c>
      <c r="N34" s="296" t="s">
        <v>474</v>
      </c>
    </row>
    <row r="35" spans="1:16" ht="27" customHeight="1">
      <c r="A35" s="248"/>
      <c r="B35" s="244"/>
      <c r="C35" s="244"/>
      <c r="D35" s="244"/>
      <c r="E35" s="244"/>
      <c r="F35" s="244"/>
      <c r="G35" s="1131" t="s">
        <v>491</v>
      </c>
      <c r="H35" s="1132"/>
      <c r="I35" s="1132"/>
      <c r="J35" s="1133"/>
      <c r="K35" s="294">
        <v>29049</v>
      </c>
      <c r="L35" s="294">
        <v>1941</v>
      </c>
      <c r="M35" s="295">
        <v>21204</v>
      </c>
      <c r="N35" s="296">
        <v>-90.8</v>
      </c>
    </row>
    <row r="36" spans="1:16" ht="27" customHeight="1">
      <c r="A36" s="248"/>
      <c r="B36" s="244"/>
      <c r="C36" s="244"/>
      <c r="D36" s="244"/>
      <c r="E36" s="244"/>
      <c r="F36" s="244"/>
      <c r="G36" s="1131" t="s">
        <v>492</v>
      </c>
      <c r="H36" s="1132"/>
      <c r="I36" s="1132"/>
      <c r="J36" s="1133"/>
      <c r="K36" s="294">
        <v>4827</v>
      </c>
      <c r="L36" s="294">
        <v>323</v>
      </c>
      <c r="M36" s="295">
        <v>4748</v>
      </c>
      <c r="N36" s="296">
        <v>-93.2</v>
      </c>
    </row>
    <row r="37" spans="1:16" ht="13.5" customHeight="1">
      <c r="A37" s="248"/>
      <c r="B37" s="244"/>
      <c r="C37" s="244"/>
      <c r="D37" s="244"/>
      <c r="E37" s="244"/>
      <c r="F37" s="244"/>
      <c r="G37" s="1131" t="s">
        <v>493</v>
      </c>
      <c r="H37" s="1132"/>
      <c r="I37" s="1132"/>
      <c r="J37" s="1133"/>
      <c r="K37" s="294">
        <v>52642</v>
      </c>
      <c r="L37" s="294">
        <v>3518</v>
      </c>
      <c r="M37" s="295">
        <v>1840</v>
      </c>
      <c r="N37" s="296">
        <v>91.2</v>
      </c>
    </row>
    <row r="38" spans="1:16" ht="27" customHeight="1">
      <c r="A38" s="248"/>
      <c r="B38" s="244"/>
      <c r="C38" s="244"/>
      <c r="D38" s="244"/>
      <c r="E38" s="244"/>
      <c r="F38" s="244"/>
      <c r="G38" s="1134" t="s">
        <v>494</v>
      </c>
      <c r="H38" s="1135"/>
      <c r="I38" s="1135"/>
      <c r="J38" s="1136"/>
      <c r="K38" s="297">
        <v>205</v>
      </c>
      <c r="L38" s="297">
        <v>14</v>
      </c>
      <c r="M38" s="298">
        <v>8</v>
      </c>
      <c r="N38" s="299">
        <v>75</v>
      </c>
      <c r="O38" s="293"/>
    </row>
    <row r="39" spans="1:16">
      <c r="A39" s="248"/>
      <c r="B39" s="244"/>
      <c r="C39" s="244"/>
      <c r="D39" s="244"/>
      <c r="E39" s="244"/>
      <c r="F39" s="244"/>
      <c r="G39" s="1134" t="s">
        <v>495</v>
      </c>
      <c r="H39" s="1135"/>
      <c r="I39" s="1135"/>
      <c r="J39" s="1136"/>
      <c r="K39" s="300">
        <v>-36946</v>
      </c>
      <c r="L39" s="300">
        <v>-2469</v>
      </c>
      <c r="M39" s="301">
        <v>-2351</v>
      </c>
      <c r="N39" s="302">
        <v>5</v>
      </c>
      <c r="O39" s="293"/>
    </row>
    <row r="40" spans="1:16" ht="27" customHeight="1">
      <c r="A40" s="248"/>
      <c r="B40" s="244"/>
      <c r="C40" s="244"/>
      <c r="D40" s="244"/>
      <c r="E40" s="244"/>
      <c r="F40" s="244"/>
      <c r="G40" s="1131" t="s">
        <v>496</v>
      </c>
      <c r="H40" s="1132"/>
      <c r="I40" s="1132"/>
      <c r="J40" s="1133"/>
      <c r="K40" s="300">
        <v>-456522</v>
      </c>
      <c r="L40" s="300">
        <v>-30506</v>
      </c>
      <c r="M40" s="301">
        <v>-49387</v>
      </c>
      <c r="N40" s="302">
        <v>-38.200000000000003</v>
      </c>
      <c r="O40" s="293"/>
    </row>
    <row r="41" spans="1:16">
      <c r="A41" s="248"/>
      <c r="B41" s="244"/>
      <c r="C41" s="244"/>
      <c r="D41" s="244"/>
      <c r="E41" s="244"/>
      <c r="F41" s="244"/>
      <c r="G41" s="1137" t="s">
        <v>279</v>
      </c>
      <c r="H41" s="1138"/>
      <c r="I41" s="1138"/>
      <c r="J41" s="1139"/>
      <c r="K41" s="294">
        <v>198303</v>
      </c>
      <c r="L41" s="300">
        <v>13251</v>
      </c>
      <c r="M41" s="301">
        <v>25713</v>
      </c>
      <c r="N41" s="302">
        <v>-48.5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6" t="s">
        <v>465</v>
      </c>
      <c r="J49" s="1128" t="s">
        <v>500</v>
      </c>
      <c r="K49" s="1129"/>
      <c r="L49" s="1129"/>
      <c r="M49" s="1129"/>
      <c r="N49" s="1130"/>
    </row>
    <row r="50" spans="1:14">
      <c r="A50" s="248"/>
      <c r="B50" s="244"/>
      <c r="C50" s="244"/>
      <c r="D50" s="244"/>
      <c r="E50" s="244"/>
      <c r="F50" s="244"/>
      <c r="G50" s="312"/>
      <c r="H50" s="313"/>
      <c r="I50" s="1127"/>
      <c r="J50" s="314" t="s">
        <v>501</v>
      </c>
      <c r="K50" s="315" t="s">
        <v>502</v>
      </c>
      <c r="L50" s="316" t="s">
        <v>503</v>
      </c>
      <c r="M50" s="317" t="s">
        <v>504</v>
      </c>
      <c r="N50" s="318" t="s">
        <v>505</v>
      </c>
    </row>
    <row r="51" spans="1:14">
      <c r="A51" s="248"/>
      <c r="B51" s="244"/>
      <c r="C51" s="244"/>
      <c r="D51" s="244"/>
      <c r="E51" s="244"/>
      <c r="F51" s="244"/>
      <c r="G51" s="310" t="s">
        <v>506</v>
      </c>
      <c r="H51" s="311"/>
      <c r="I51" s="319">
        <v>661001</v>
      </c>
      <c r="J51" s="320">
        <v>41145</v>
      </c>
      <c r="K51" s="321">
        <v>94.5</v>
      </c>
      <c r="L51" s="322">
        <v>57455</v>
      </c>
      <c r="M51" s="323">
        <v>39.799999999999997</v>
      </c>
      <c r="N51" s="324">
        <v>54.7</v>
      </c>
    </row>
    <row r="52" spans="1:14">
      <c r="A52" s="248"/>
      <c r="B52" s="244"/>
      <c r="C52" s="244"/>
      <c r="D52" s="244"/>
      <c r="E52" s="244"/>
      <c r="F52" s="244"/>
      <c r="G52" s="325"/>
      <c r="H52" s="326" t="s">
        <v>507</v>
      </c>
      <c r="I52" s="327">
        <v>556239</v>
      </c>
      <c r="J52" s="328">
        <v>34624</v>
      </c>
      <c r="K52" s="329">
        <v>74.7</v>
      </c>
      <c r="L52" s="330">
        <v>33958</v>
      </c>
      <c r="M52" s="331">
        <v>43.6</v>
      </c>
      <c r="N52" s="332">
        <v>31.1</v>
      </c>
    </row>
    <row r="53" spans="1:14">
      <c r="A53" s="248"/>
      <c r="B53" s="244"/>
      <c r="C53" s="244"/>
      <c r="D53" s="244"/>
      <c r="E53" s="244"/>
      <c r="F53" s="244"/>
      <c r="G53" s="310" t="s">
        <v>508</v>
      </c>
      <c r="H53" s="311"/>
      <c r="I53" s="319">
        <v>1717828</v>
      </c>
      <c r="J53" s="320">
        <v>108483</v>
      </c>
      <c r="K53" s="321">
        <v>163.69999999999999</v>
      </c>
      <c r="L53" s="322">
        <v>71812</v>
      </c>
      <c r="M53" s="323">
        <v>25</v>
      </c>
      <c r="N53" s="324">
        <v>138.69999999999999</v>
      </c>
    </row>
    <row r="54" spans="1:14">
      <c r="A54" s="248"/>
      <c r="B54" s="244"/>
      <c r="C54" s="244"/>
      <c r="D54" s="244"/>
      <c r="E54" s="244"/>
      <c r="F54" s="244"/>
      <c r="G54" s="325"/>
      <c r="H54" s="326" t="s">
        <v>507</v>
      </c>
      <c r="I54" s="327">
        <v>538836</v>
      </c>
      <c r="J54" s="328">
        <v>34028</v>
      </c>
      <c r="K54" s="329">
        <v>-1.7</v>
      </c>
      <c r="L54" s="330">
        <v>35025</v>
      </c>
      <c r="M54" s="331">
        <v>3.1</v>
      </c>
      <c r="N54" s="332">
        <v>-4.8</v>
      </c>
    </row>
    <row r="55" spans="1:14">
      <c r="A55" s="248"/>
      <c r="B55" s="244"/>
      <c r="C55" s="244"/>
      <c r="D55" s="244"/>
      <c r="E55" s="244"/>
      <c r="F55" s="244"/>
      <c r="G55" s="310" t="s">
        <v>509</v>
      </c>
      <c r="H55" s="311"/>
      <c r="I55" s="319">
        <v>495146</v>
      </c>
      <c r="J55" s="320">
        <v>32100</v>
      </c>
      <c r="K55" s="321">
        <v>-70.400000000000006</v>
      </c>
      <c r="L55" s="322">
        <v>59829</v>
      </c>
      <c r="M55" s="323">
        <v>-16.7</v>
      </c>
      <c r="N55" s="324">
        <v>-53.7</v>
      </c>
    </row>
    <row r="56" spans="1:14">
      <c r="A56" s="248"/>
      <c r="B56" s="244"/>
      <c r="C56" s="244"/>
      <c r="D56" s="244"/>
      <c r="E56" s="244"/>
      <c r="F56" s="244"/>
      <c r="G56" s="325"/>
      <c r="H56" s="326" t="s">
        <v>507</v>
      </c>
      <c r="I56" s="327">
        <v>389912</v>
      </c>
      <c r="J56" s="328">
        <v>25278</v>
      </c>
      <c r="K56" s="329">
        <v>-25.7</v>
      </c>
      <c r="L56" s="330">
        <v>33669</v>
      </c>
      <c r="M56" s="331">
        <v>-3.9</v>
      </c>
      <c r="N56" s="332">
        <v>-21.8</v>
      </c>
    </row>
    <row r="57" spans="1:14">
      <c r="A57" s="248"/>
      <c r="B57" s="244"/>
      <c r="C57" s="244"/>
      <c r="D57" s="244"/>
      <c r="E57" s="244"/>
      <c r="F57" s="244"/>
      <c r="G57" s="310" t="s">
        <v>510</v>
      </c>
      <c r="H57" s="311"/>
      <c r="I57" s="319">
        <v>926230</v>
      </c>
      <c r="J57" s="320">
        <v>61012</v>
      </c>
      <c r="K57" s="321">
        <v>90.1</v>
      </c>
      <c r="L57" s="322">
        <v>70582</v>
      </c>
      <c r="M57" s="323">
        <v>18</v>
      </c>
      <c r="N57" s="324">
        <v>72.099999999999994</v>
      </c>
    </row>
    <row r="58" spans="1:14">
      <c r="A58" s="248"/>
      <c r="B58" s="244"/>
      <c r="C58" s="244"/>
      <c r="D58" s="244"/>
      <c r="E58" s="244"/>
      <c r="F58" s="244"/>
      <c r="G58" s="325"/>
      <c r="H58" s="326" t="s">
        <v>507</v>
      </c>
      <c r="I58" s="327">
        <v>328877</v>
      </c>
      <c r="J58" s="328">
        <v>21664</v>
      </c>
      <c r="K58" s="329">
        <v>-14.3</v>
      </c>
      <c r="L58" s="330">
        <v>36117</v>
      </c>
      <c r="M58" s="331">
        <v>7.3</v>
      </c>
      <c r="N58" s="332">
        <v>-21.6</v>
      </c>
    </row>
    <row r="59" spans="1:14">
      <c r="A59" s="248"/>
      <c r="B59" s="244"/>
      <c r="C59" s="244"/>
      <c r="D59" s="244"/>
      <c r="E59" s="244"/>
      <c r="F59" s="244"/>
      <c r="G59" s="310" t="s">
        <v>511</v>
      </c>
      <c r="H59" s="311"/>
      <c r="I59" s="319">
        <v>1374384</v>
      </c>
      <c r="J59" s="320">
        <v>91840</v>
      </c>
      <c r="K59" s="321">
        <v>50.5</v>
      </c>
      <c r="L59" s="322">
        <v>81990</v>
      </c>
      <c r="M59" s="323">
        <v>16.2</v>
      </c>
      <c r="N59" s="324">
        <v>34.299999999999997</v>
      </c>
    </row>
    <row r="60" spans="1:14">
      <c r="A60" s="248"/>
      <c r="B60" s="244"/>
      <c r="C60" s="244"/>
      <c r="D60" s="244"/>
      <c r="E60" s="244"/>
      <c r="F60" s="244"/>
      <c r="G60" s="325"/>
      <c r="H60" s="326" t="s">
        <v>507</v>
      </c>
      <c r="I60" s="333">
        <v>621523</v>
      </c>
      <c r="J60" s="328">
        <v>41532</v>
      </c>
      <c r="K60" s="329">
        <v>91.7</v>
      </c>
      <c r="L60" s="330">
        <v>34482</v>
      </c>
      <c r="M60" s="331">
        <v>-4.5</v>
      </c>
      <c r="N60" s="332">
        <v>96.2</v>
      </c>
    </row>
    <row r="61" spans="1:14">
      <c r="A61" s="248"/>
      <c r="B61" s="244"/>
      <c r="C61" s="244"/>
      <c r="D61" s="244"/>
      <c r="E61" s="244"/>
      <c r="F61" s="244"/>
      <c r="G61" s="310" t="s">
        <v>512</v>
      </c>
      <c r="H61" s="334"/>
      <c r="I61" s="335">
        <v>1034918</v>
      </c>
      <c r="J61" s="336">
        <v>66916</v>
      </c>
      <c r="K61" s="337">
        <v>65.7</v>
      </c>
      <c r="L61" s="338">
        <v>68334</v>
      </c>
      <c r="M61" s="339">
        <v>16.5</v>
      </c>
      <c r="N61" s="324">
        <v>49.2</v>
      </c>
    </row>
    <row r="62" spans="1:14">
      <c r="A62" s="248"/>
      <c r="B62" s="244"/>
      <c r="C62" s="244"/>
      <c r="D62" s="244"/>
      <c r="E62" s="244"/>
      <c r="F62" s="244"/>
      <c r="G62" s="325"/>
      <c r="H62" s="326" t="s">
        <v>507</v>
      </c>
      <c r="I62" s="327">
        <v>487077</v>
      </c>
      <c r="J62" s="328">
        <v>31425</v>
      </c>
      <c r="K62" s="329">
        <v>24.9</v>
      </c>
      <c r="L62" s="330">
        <v>34650</v>
      </c>
      <c r="M62" s="331">
        <v>9.1</v>
      </c>
      <c r="N62" s="332">
        <v>15.8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18.989999999999998</v>
      </c>
      <c r="G47" s="12">
        <v>24.03</v>
      </c>
      <c r="H47" s="12">
        <v>35.799999999999997</v>
      </c>
      <c r="I47" s="12">
        <v>20</v>
      </c>
      <c r="J47" s="13">
        <v>29.99</v>
      </c>
    </row>
    <row r="48" spans="2:10" ht="57.75" customHeight="1">
      <c r="B48" s="14"/>
      <c r="C48" s="1142" t="s">
        <v>4</v>
      </c>
      <c r="D48" s="1142"/>
      <c r="E48" s="1143"/>
      <c r="F48" s="15">
        <v>2.85</v>
      </c>
      <c r="G48" s="16">
        <v>4.83</v>
      </c>
      <c r="H48" s="16">
        <v>3.87</v>
      </c>
      <c r="I48" s="16">
        <v>3.47</v>
      </c>
      <c r="J48" s="17">
        <v>2.93</v>
      </c>
    </row>
    <row r="49" spans="2:10" ht="57.75" customHeight="1" thickBot="1">
      <c r="B49" s="18"/>
      <c r="C49" s="1144" t="s">
        <v>5</v>
      </c>
      <c r="D49" s="1144"/>
      <c r="E49" s="1145"/>
      <c r="F49" s="19" t="s">
        <v>519</v>
      </c>
      <c r="G49" s="20">
        <v>6.56</v>
      </c>
      <c r="H49" s="20">
        <v>7.5</v>
      </c>
      <c r="I49" s="20" t="s">
        <v>520</v>
      </c>
      <c r="J49" s="21">
        <v>8.01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521</v>
      </c>
      <c r="D34" s="1152"/>
      <c r="E34" s="1153"/>
      <c r="F34" s="32">
        <v>22.11</v>
      </c>
      <c r="G34" s="33">
        <v>19.07</v>
      </c>
      <c r="H34" s="33">
        <v>17.64</v>
      </c>
      <c r="I34" s="33">
        <v>16.37</v>
      </c>
      <c r="J34" s="34">
        <v>14.56</v>
      </c>
      <c r="K34" s="22"/>
      <c r="L34" s="22"/>
      <c r="M34" s="22"/>
      <c r="N34" s="22"/>
      <c r="O34" s="22"/>
      <c r="P34" s="22"/>
    </row>
    <row r="35" spans="1:16" ht="39" customHeight="1">
      <c r="A35" s="22"/>
      <c r="B35" s="35"/>
      <c r="C35" s="1146" t="s">
        <v>522</v>
      </c>
      <c r="D35" s="1147"/>
      <c r="E35" s="1148"/>
      <c r="F35" s="36">
        <v>4.17</v>
      </c>
      <c r="G35" s="37">
        <v>3.81</v>
      </c>
      <c r="H35" s="37">
        <v>2.58</v>
      </c>
      <c r="I35" s="37">
        <v>3.79</v>
      </c>
      <c r="J35" s="38">
        <v>4.46</v>
      </c>
      <c r="K35" s="22"/>
      <c r="L35" s="22"/>
      <c r="M35" s="22"/>
      <c r="N35" s="22"/>
      <c r="O35" s="22"/>
      <c r="P35" s="22"/>
    </row>
    <row r="36" spans="1:16" ht="39" customHeight="1">
      <c r="A36" s="22"/>
      <c r="B36" s="35"/>
      <c r="C36" s="1146" t="s">
        <v>523</v>
      </c>
      <c r="D36" s="1147"/>
      <c r="E36" s="1148"/>
      <c r="F36" s="36">
        <v>2.85</v>
      </c>
      <c r="G36" s="37">
        <v>4.83</v>
      </c>
      <c r="H36" s="37">
        <v>3.87</v>
      </c>
      <c r="I36" s="37">
        <v>3.47</v>
      </c>
      <c r="J36" s="38">
        <v>2.93</v>
      </c>
      <c r="K36" s="22"/>
      <c r="L36" s="22"/>
      <c r="M36" s="22"/>
      <c r="N36" s="22"/>
      <c r="O36" s="22"/>
      <c r="P36" s="22"/>
    </row>
    <row r="37" spans="1:16" ht="39" customHeight="1">
      <c r="A37" s="22"/>
      <c r="B37" s="35"/>
      <c r="C37" s="1146" t="s">
        <v>524</v>
      </c>
      <c r="D37" s="1147"/>
      <c r="E37" s="1148"/>
      <c r="F37" s="36">
        <v>0.43</v>
      </c>
      <c r="G37" s="37">
        <v>0.98</v>
      </c>
      <c r="H37" s="37">
        <v>1.81</v>
      </c>
      <c r="I37" s="37">
        <v>2.76</v>
      </c>
      <c r="J37" s="38">
        <v>2.0499999999999998</v>
      </c>
      <c r="K37" s="22"/>
      <c r="L37" s="22"/>
      <c r="M37" s="22"/>
      <c r="N37" s="22"/>
      <c r="O37" s="22"/>
      <c r="P37" s="22"/>
    </row>
    <row r="38" spans="1:16" ht="39" customHeight="1">
      <c r="A38" s="22"/>
      <c r="B38" s="35"/>
      <c r="C38" s="1146" t="s">
        <v>525</v>
      </c>
      <c r="D38" s="1147"/>
      <c r="E38" s="1148"/>
      <c r="F38" s="36">
        <v>0.2</v>
      </c>
      <c r="G38" s="37">
        <v>0.3</v>
      </c>
      <c r="H38" s="37">
        <v>0.89</v>
      </c>
      <c r="I38" s="37">
        <v>0.38</v>
      </c>
      <c r="J38" s="38">
        <v>0.12</v>
      </c>
      <c r="K38" s="22"/>
      <c r="L38" s="22"/>
      <c r="M38" s="22"/>
      <c r="N38" s="22"/>
      <c r="O38" s="22"/>
      <c r="P38" s="22"/>
    </row>
    <row r="39" spans="1:16" ht="39" customHeight="1">
      <c r="A39" s="22"/>
      <c r="B39" s="35"/>
      <c r="C39" s="1146" t="s">
        <v>526</v>
      </c>
      <c r="D39" s="1147"/>
      <c r="E39" s="1148"/>
      <c r="F39" s="36">
        <v>0.02</v>
      </c>
      <c r="G39" s="37">
        <v>0.06</v>
      </c>
      <c r="H39" s="37">
        <v>0.02</v>
      </c>
      <c r="I39" s="37">
        <v>0.03</v>
      </c>
      <c r="J39" s="38">
        <v>0.03</v>
      </c>
      <c r="K39" s="22"/>
      <c r="L39" s="22"/>
      <c r="M39" s="22"/>
      <c r="N39" s="22"/>
      <c r="O39" s="22"/>
      <c r="P39" s="22"/>
    </row>
    <row r="40" spans="1:16" ht="39" customHeight="1">
      <c r="A40" s="22"/>
      <c r="B40" s="35"/>
      <c r="C40" s="1146" t="s">
        <v>527</v>
      </c>
      <c r="D40" s="1147"/>
      <c r="E40" s="1148"/>
      <c r="F40" s="36">
        <v>0.01</v>
      </c>
      <c r="G40" s="37">
        <v>0.02</v>
      </c>
      <c r="H40" s="37">
        <v>0.01</v>
      </c>
      <c r="I40" s="37">
        <v>0.01</v>
      </c>
      <c r="J40" s="38">
        <v>0</v>
      </c>
      <c r="K40" s="22"/>
      <c r="L40" s="22"/>
      <c r="M40" s="22"/>
      <c r="N40" s="22"/>
      <c r="O40" s="22"/>
      <c r="P40" s="22"/>
    </row>
    <row r="41" spans="1:16" ht="39" customHeight="1">
      <c r="A41" s="22"/>
      <c r="B41" s="35"/>
      <c r="C41" s="1146" t="s">
        <v>528</v>
      </c>
      <c r="D41" s="1147"/>
      <c r="E41" s="1148"/>
      <c r="F41" s="36">
        <v>0</v>
      </c>
      <c r="G41" s="37">
        <v>0</v>
      </c>
      <c r="H41" s="37">
        <v>0</v>
      </c>
      <c r="I41" s="37">
        <v>0</v>
      </c>
      <c r="J41" s="38">
        <v>0</v>
      </c>
      <c r="K41" s="22"/>
      <c r="L41" s="22"/>
      <c r="M41" s="22"/>
      <c r="N41" s="22"/>
      <c r="O41" s="22"/>
      <c r="P41" s="22"/>
    </row>
    <row r="42" spans="1:16" ht="39" customHeight="1">
      <c r="A42" s="22"/>
      <c r="B42" s="39"/>
      <c r="C42" s="1146" t="s">
        <v>529</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530</v>
      </c>
      <c r="D43" s="1150"/>
      <c r="E43" s="1151"/>
      <c r="F43" s="41">
        <v>0.13</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708</v>
      </c>
      <c r="L45" s="60">
        <v>678</v>
      </c>
      <c r="M45" s="60">
        <v>674</v>
      </c>
      <c r="N45" s="60">
        <v>616</v>
      </c>
      <c r="O45" s="61">
        <v>605</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2</v>
      </c>
      <c r="L48" s="64">
        <v>2</v>
      </c>
      <c r="M48" s="64">
        <v>2</v>
      </c>
      <c r="N48" s="64">
        <v>3</v>
      </c>
      <c r="O48" s="65">
        <v>29</v>
      </c>
      <c r="P48" s="48"/>
      <c r="Q48" s="48"/>
      <c r="R48" s="48"/>
      <c r="S48" s="48"/>
      <c r="T48" s="48"/>
      <c r="U48" s="48"/>
    </row>
    <row r="49" spans="1:21" ht="30.75" customHeight="1">
      <c r="A49" s="48"/>
      <c r="B49" s="1164"/>
      <c r="C49" s="1165"/>
      <c r="D49" s="62"/>
      <c r="E49" s="1156" t="s">
        <v>16</v>
      </c>
      <c r="F49" s="1156"/>
      <c r="G49" s="1156"/>
      <c r="H49" s="1156"/>
      <c r="I49" s="1156"/>
      <c r="J49" s="1157"/>
      <c r="K49" s="63">
        <v>19</v>
      </c>
      <c r="L49" s="64">
        <v>16</v>
      </c>
      <c r="M49" s="64">
        <v>17</v>
      </c>
      <c r="N49" s="64">
        <v>9</v>
      </c>
      <c r="O49" s="65">
        <v>5</v>
      </c>
      <c r="P49" s="48"/>
      <c r="Q49" s="48"/>
      <c r="R49" s="48"/>
      <c r="S49" s="48"/>
      <c r="T49" s="48"/>
      <c r="U49" s="48"/>
    </row>
    <row r="50" spans="1:21" ht="30.75" customHeight="1">
      <c r="A50" s="48"/>
      <c r="B50" s="1164"/>
      <c r="C50" s="1165"/>
      <c r="D50" s="62"/>
      <c r="E50" s="1156" t="s">
        <v>17</v>
      </c>
      <c r="F50" s="1156"/>
      <c r="G50" s="1156"/>
      <c r="H50" s="1156"/>
      <c r="I50" s="1156"/>
      <c r="J50" s="1157"/>
      <c r="K50" s="63">
        <v>116</v>
      </c>
      <c r="L50" s="64">
        <v>134</v>
      </c>
      <c r="M50" s="64">
        <v>126</v>
      </c>
      <c r="N50" s="64">
        <v>88</v>
      </c>
      <c r="O50" s="65">
        <v>53</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v>0</v>
      </c>
      <c r="M51" s="64" t="s">
        <v>474</v>
      </c>
      <c r="N51" s="64" t="s">
        <v>474</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501</v>
      </c>
      <c r="L52" s="64">
        <v>507</v>
      </c>
      <c r="M52" s="64">
        <v>512</v>
      </c>
      <c r="N52" s="64">
        <v>493</v>
      </c>
      <c r="O52" s="65">
        <v>493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344</v>
      </c>
      <c r="L53" s="69">
        <v>323</v>
      </c>
      <c r="M53" s="69">
        <v>307</v>
      </c>
      <c r="N53" s="69">
        <v>223</v>
      </c>
      <c r="O53" s="70">
        <v>199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2015-04-23T04:35:08Z</cp:lastPrinted>
  <dcterms:created xsi:type="dcterms:W3CDTF">2015-02-17T06:10:15Z</dcterms:created>
  <dcterms:modified xsi:type="dcterms:W3CDTF">2015-04-23T05:09:01Z</dcterms:modified>
</cp:coreProperties>
</file>