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6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CO38" i="9"/>
  <c r="BE38" i="9"/>
  <c r="AM38" i="9"/>
  <c r="C38" i="9"/>
  <c r="BE37" i="9"/>
  <c r="AM37" i="9"/>
  <c r="C37" i="9"/>
  <c r="BE36" i="9"/>
  <c r="AM36" i="9"/>
  <c r="AM35" i="9"/>
  <c r="AM34" i="9"/>
  <c r="C34" i="9"/>
  <c r="C35" i="9" s="1"/>
  <c r="C36" i="9" l="1"/>
  <c r="U34" i="9"/>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l="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<sst xmlns="http://schemas.openxmlformats.org/spreadsheetml/2006/main" count="1014" uniqueCount="550">
  <si>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</si>
  <si>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</si>
  <si>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</si>
  <si>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</si>
  <si>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</si>
  <si>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</si>
  <si>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</si>
  <si>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</si>
  <si>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</si>
  <si>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</si>
  <si>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</si>
  <si>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</si>
  <si>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</si>
  <si>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</si>
  <si>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</si>
  <si>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</si>
  <si>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</si>
  <si>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</si>
  <si>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</si>
  <si>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</si>
  <si>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</si>
  <si>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</si>
  <si>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</si>
  <si>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</si>
  <si>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</si>
  <si>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</si>
  <si>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</si>
  <si>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</si>
  <si>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</si>
  <si>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</si>
  <si>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</si>
  <si>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</si>
  <si>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</si>
  <si>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</si>
  <si>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</si>
  <si>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</si>
  <si>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</si>
  <si>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</si>
  <si>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</si>
  <si>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</si>
  <si>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</si>
  <si>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</si>
  <si>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</si>
  <si>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</si>
  <si>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</si>
  <si>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</si>
  <si>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</si>
  <si>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</si>
  <si>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</si>
  <si>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</si>
  <si>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</si>
  <si>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</si>
  <si>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</si>
  <si>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</si>
  <si>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</si>
  <si>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</si>
  <si>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</si>
  <si>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</si>
  <si>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</si>
  <si>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</si>
  <si>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</si>
  <si>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</si>
  <si>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</si>
  <si>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</si>
  <si>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</si>
  <si>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</si>
  <si>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</si>
  <si>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</si>
  <si>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</si>
  <si>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</si>
  <si>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</si>
  <si>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</si>
  <si>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</si>
  <si>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</si>
  <si>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</si>
  <si>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</si>
  <si>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</si>
  <si>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</si>
  <si>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</si>
  <si>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</si>
  <si>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</si>
  <si>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</si>
  <si>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</si>
  <si>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</si>
  <si>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</si>
  <si>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</si>
  <si>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</si>
  <si>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</si>
  <si>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</si>
  <si>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</si>
  <si>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</si>
  <si>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</si>
  <si>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</si>
  <si>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</si>
  <si>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</si>
  <si>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</si>
  <si>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</si>
  <si>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</si>
  <si>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</si>
  <si>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</si>
  <si>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</si>
  <si>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</si>
  <si>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</si>
  <si>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</si>
  <si>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</si>
  <si>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</si>
  <si>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</si>
  <si>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</si>
  <si>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</si>
  <si>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</si>
  <si>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</si>
  <si>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</si>
  <si>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</si>
  <si>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</si>
  <si>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</si>
  <si>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</si>
  <si>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</si>
  <si>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</si>
  <si>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</si>
  <si>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</si>
  <si>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</si>
  <si>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</si>
  <si>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</si>
  <si>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</si>
  <si>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</si>
  <si>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</si>
  <si>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</si>
  <si>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</si>
  <si>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</si>
  <si>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</si>
  <si>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</si>
  <si>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</si>
  <si>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</si>
  <si>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</si>
  <si>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</si>
  <si>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</si>
  <si>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</si>
  <si>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</si>
  <si>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</si>
  <si>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</si>
  <si>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</si>
  <si>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</si>
  <si>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</si>
  <si>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</si>
  <si>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</si>
  <si>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</si>
  <si>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</si>
  <si>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</si>
  <si>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</si>
  <si>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</si>
  <si>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</si>
  <si>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</si>
  <si>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</si>
  <si>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</si>
  <si>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</si>
  <si>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</si>
  <si>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</si>
  <si>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</si>
  <si>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</si>
  <si>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</si>
  <si>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</si>
  <si>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</si>
  <si>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</si>
  <si>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</si>
  <si>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</si>
  <si>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</si>
  <si>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</si>
  <si>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</si>
  <si>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</si>
  <si>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</si>
  <si>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</si>
  <si>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</si>
  <si>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</si>
  <si>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</si>
  <si>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</si>
  <si>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</si>
  <si>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</si>
  <si>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</si>
  <si>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</si>
  <si>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</si>
  <si>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</si>
  <si>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</si>
  <si>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</si>
  <si>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</si>
  <si>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</si>
  <si>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</si>
  <si>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</si>
  <si>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</si>
  <si>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</si>
  <si>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</si>
  <si>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</si>
  <si>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</si>
  <si>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</si>
  <si>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</si>
  <si>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福島県只見町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</si>
  <si>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</si>
  <si>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</si>
  <si>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</si>
  <si>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</si>
  <si>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</si>
  <si>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</si>
  <si>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</si>
  <si>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</si>
  <si>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</si>
  <si>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</si>
  <si>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</si>
  <si>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</si>
  <si>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</si>
  <si>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</si>
  <si>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</si>
  <si>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</si>
  <si>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</si>
  <si>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</si>
  <si>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</si>
  <si>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</si>
  <si>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</si>
  <si>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</si>
  <si>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</si>
  <si>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</si>
  <si>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</si>
  <si>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</si>
  <si>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</si>
  <si>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</si>
  <si>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</si>
  <si>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</si>
  <si>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</si>
  <si>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</si>
  <si>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</si>
  <si>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</si>
  <si>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</si>
  <si>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</si>
  <si>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</si>
  <si>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</si>
  <si>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</si>
  <si>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</si>
  <si>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</si>
  <si>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</si>
  <si>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</si>
  <si>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</si>
  <si>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</si>
  <si>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</si>
  <si>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</si>
  <si>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</si>
  <si>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</si>
  <si>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</si>
  <si>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</si>
  <si>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</si>
  <si>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</si>
  <si>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</si>
  <si>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</si>
  <si>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</si>
  <si>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</si>
  <si>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</si>
  <si>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</si>
  <si>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</si>
  <si>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</si>
  <si>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</si>
  <si>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</si>
  <si>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</si>
  <si>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</si>
  <si>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</si>
  <si>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</si>
  <si>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</si>
  <si>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</si>
  <si>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</si>
  <si>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</si>
  <si>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</si>
  <si>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</si>
  <si>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</si>
  <si>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</si>
  <si>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</si>
  <si>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</si>
  <si>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</si>
  <si>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</si>
  <si>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</si>
  <si>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</si>
  <si>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</si>
  <si>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</si>
  <si>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</si>
  <si>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</si>
  <si>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</si>
  <si>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</si>
  <si>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</si>
  <si>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</si>
  <si>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</si>
  <si>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</si>
  <si>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</si>
  <si>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</si>
  <si>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</si>
  <si>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</si>
  <si>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</si>
  <si>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</si>
  <si>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</si>
  <si>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</si>
  <si>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</si>
  <si>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</si>
  <si>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</si>
  <si>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</si>
  <si>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</si>
  <si>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</si>
  <si>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</si>
  <si>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</si>
  <si>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</si>
  <si>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</si>
  <si>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</si>
  <si>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</si>
  <si>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</si>
  <si>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</si>
  <si>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</si>
  <si>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</si>
  <si>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</si>
  <si>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</si>
  <si>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</si>
  <si>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</si>
  <si>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</si>
  <si>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</si>
  <si>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</si>
  <si>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</si>
  <si>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</si>
  <si>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</si>
  <si>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</si>
  <si>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</si>
  <si>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</si>
  <si>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</si>
  <si>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</si>
  <si>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</si>
  <si>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</si>
  <si>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</si>
  <si>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</si>
  <si>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</si>
  <si>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</si>
  <si>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</si>
  <si>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</si>
  <si>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</si>
  <si>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</si>
  <si>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</si>
  <si>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</si>
  <si>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</si>
  <si>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</si>
  <si>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</si>
  <si>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</si>
  <si>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</si>
  <si>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</si>
  <si>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福島県只見町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</si>
  <si>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</si>
  <si>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</si>
  <si>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</si>
  <si>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</si>
  <si>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</si>
  <si>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</si>
  <si>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</si>
  <si>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</si>
  <si>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</si>
  <si>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</si>
  <si>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</si>
  <si>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</si>
  <si>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</si>
  <si>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</si>
  <si>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</si>
  <si>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</si>
  <si>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</si>
  <si>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</si>
  <si>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</si>
  <si>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</si>
  <si>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只見町観光施設事業特別会計</t>
    <phoneticPr fontId="5"/>
  </si>
  <si>
    <t>只見町交流施設特別会計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</si>
  <si>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</si>
  <si>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</si>
  <si>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</si>
  <si>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</si>
  <si>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</si>
  <si>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</si>
  <si>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</si>
  <si>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</si>
  <si>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</si>
  <si>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</si>
  <si>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</si>
  <si>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</si>
  <si>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</si>
  <si>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</si>
  <si>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</si>
  <si>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</si>
  <si>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</si>
  <si>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</si>
  <si>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只見町訪問看護ステーション特別会計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</si>
  <si>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</si>
  <si>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</si>
  <si>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</si>
  <si>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</si>
  <si>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</si>
  <si>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</si>
  <si>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</si>
  <si>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</si>
  <si>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</si>
  <si>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</si>
  <si>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</si>
  <si>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</si>
  <si>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</si>
  <si>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</si>
  <si>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</si>
  <si>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</si>
  <si>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</si>
  <si>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</si>
  <si>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</si>
  <si>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</si>
  <si>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</si>
  <si>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</si>
  <si>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</si>
  <si>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</si>
  <si>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</si>
  <si>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</si>
  <si>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</si>
  <si>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</si>
  <si>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</si>
  <si>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</si>
  <si>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</si>
  <si>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</si>
  <si>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</si>
  <si>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</si>
  <si>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</si>
  <si>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</si>
  <si>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</si>
  <si>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</si>
  <si>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</si>
  <si>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</si>
  <si>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</si>
  <si>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</si>
  <si>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</si>
  <si>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</si>
  <si>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</si>
  <si>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</si>
  <si>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</si>
  <si>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</si>
  <si>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</si>
  <si>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</si>
  <si>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</si>
  <si>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</si>
  <si>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</si>
  <si>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</si>
  <si>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</si>
  <si>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</si>
  <si>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</si>
  <si>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</si>
  <si>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</si>
  <si>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</si>
  <si>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</si>
  <si>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</si>
  <si>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</si>
  <si>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</si>
  <si>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</si>
  <si>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</si>
  <si>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</si>
  <si>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</si>
  <si>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</si>
  <si>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</si>
  <si>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</si>
  <si>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</si>
  <si>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</si>
  <si>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</si>
  <si>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</si>
  <si>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</si>
  <si>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</si>
  <si>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</si>
  <si>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</si>
  <si>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</si>
  <si>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</si>
  <si>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</si>
  <si>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</si>
  <si>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</si>
  <si>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</si>
  <si>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</si>
  <si>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</si>
  <si>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</si>
  <si>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</si>
  <si>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</si>
  <si>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</si>
  <si>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</si>
  <si>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</si>
  <si>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</si>
  <si>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</si>
  <si>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</si>
  <si>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</si>
  <si>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</si>
  <si>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</si>
  <si>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</si>
  <si>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</si>
  <si>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</si>
  <si>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</si>
  <si>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</si>
  <si>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</si>
  <si>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</si>
  <si>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</si>
  <si>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</si>
  <si>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</si>
  <si>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</si>
  <si>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</si>
  <si>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</si>
  <si>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</si>
  <si>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</si>
  <si>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</si>
  <si>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</si>
  <si>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</si>
  <si>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</si>
  <si>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</si>
  <si>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</si>
  <si>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</si>
  <si>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</si>
  <si>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</si>
  <si>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</si>
  <si>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</si>
  <si>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</si>
  <si>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</si>
  <si>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</si>
  <si>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</si>
  <si>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</si>
  <si>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</si>
  <si>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</si>
  <si>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</si>
  <si>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</si>
  <si>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</si>
  <si>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</si>
  <si>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</si>
  <si>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26.35</t>
  </si>
  <si>
    <t>▲ 0.97</t>
  </si>
  <si>
    <t>一般会計</t>
  </si>
  <si>
    <t>只見町国民健康保険事業特別会計</t>
  </si>
  <si>
    <t>只見町介護保険事業特別会計</t>
  </si>
  <si>
    <t>只見町国民健康保険施設特別会計</t>
  </si>
  <si>
    <t>只見町観光施設事業特別会計</t>
  </si>
  <si>
    <t>只見町交流施設特別会計</t>
  </si>
  <si>
    <t>只見町後期高齢者医療特別会計</t>
  </si>
  <si>
    <t>只見町介護老人保健施設特別会計</t>
  </si>
  <si>
    <t>その他会計（赤字）</t>
  </si>
  <si>
    <t>その他会計（黒字）</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</si>
  <si>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</si>
  <si>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phoneticPr fontId="24"/>
  </si>
  <si>
    <t>福島県市町村総合事務組合　消防賞じゅつ金特別会計</t>
    <rPh sb="13" eb="15">
      <t>ショウボウ</t>
    </rPh>
    <rPh sb="15" eb="16">
      <t>ショウ</t>
    </rPh>
    <rPh sb="19" eb="20">
      <t>キン</t>
    </rPh>
    <rPh sb="20" eb="22">
      <t>トクベツ</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</si>
  <si>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24"/>
  </si>
  <si>
    <t>福島県市町村総合事務組合　自治会館管理特別会計</t>
    <rPh sb="13" eb="15">
      <t>ジチ</t>
    </rPh>
    <rPh sb="15" eb="17">
      <t>カイカン</t>
    </rPh>
    <rPh sb="17" eb="19">
      <t>カンリ</t>
    </rPh>
    <rPh sb="19" eb="21">
      <t>トクベツ</t>
    </rPh>
    <phoneticPr fontId="24"/>
  </si>
  <si>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4"/>
  </si>
  <si>
    <t>南会津地方広域市町村圏組合　ふるさと市町村圏事業特別会計</t>
    <rPh sb="18" eb="21">
      <t>シチョウソン</t>
    </rPh>
    <rPh sb="21" eb="22">
      <t>ケン</t>
    </rPh>
    <rPh sb="22" eb="24">
      <t>ジギョウ</t>
    </rPh>
    <rPh sb="24" eb="26">
      <t>トクベツ</t>
    </rPh>
    <phoneticPr fontId="24"/>
  </si>
  <si>
    <t>南会津地方広域市町村圏組合　地域医療支援センター特別会計</t>
    <rPh sb="14" eb="16">
      <t>チイキ</t>
    </rPh>
    <rPh sb="16" eb="18">
      <t>イリョウ</t>
    </rPh>
    <rPh sb="18" eb="20">
      <t>シエン</t>
    </rPh>
    <rPh sb="24" eb="26">
      <t>トクベツ</t>
    </rPh>
    <phoneticPr fontId="24"/>
  </si>
  <si>
    <t>南会津地方広域市町村圏組合　あいづふるさと基金事業特別会計</t>
    <rPh sb="21" eb="23">
      <t>キキン</t>
    </rPh>
    <rPh sb="23" eb="25">
      <t>ジギョウ</t>
    </rPh>
    <rPh sb="25" eb="27">
      <t>トクベツ</t>
    </rPh>
    <phoneticPr fontId="24"/>
  </si>
  <si>
    <t>南会津地方環境衛生組合</t>
    <rPh sb="0" eb="3">
      <t>ミナミアイヅ</t>
    </rPh>
    <rPh sb="3" eb="5">
      <t>チホウ</t>
    </rPh>
    <rPh sb="5" eb="7">
      <t>カンキョウ</t>
    </rPh>
    <rPh sb="7" eb="9">
      <t>エイセイ</t>
    </rPh>
    <rPh sb="9" eb="11">
      <t>クミアイ</t>
    </rPh>
    <phoneticPr fontId="24"/>
  </si>
  <si>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</si>
  <si>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15" eb="17">
      <t>コウキ</t>
    </rPh>
    <rPh sb="17" eb="20">
      <t>コウレイシャ</t>
    </rPh>
    <rPh sb="20" eb="22">
      <t>イリョウ</t>
    </rPh>
    <rPh sb="22" eb="24">
      <t>トクベツ</t>
    </rPh>
    <phoneticPr fontId="24"/>
  </si>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</sst>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108933</c:v>
                </c:pt>
                <c:pt idx="1">
                  <c:v>191780</c:v>
                </c:pt>
                <c:pt idx="2">
                  <c:v>107966</c:v>
                </c:pt>
                <c:pt idx="3">
                  <c:v>86108</c:v>
                </c:pt>
                <c:pt idx="4">
                  <c:v>98916</c:v>
                </c:pt>
              </c:numCache>
            </c:numRef>
          </c:val>
          <c:smooth val="0"/>
        </c:ser>
        <c:dLbls>
          <c:showLegendKey val="0"/>
          <c:showVal val="0"/>
          <c:showCatName val="0"/>
          <c:showSerName val="0"/>
          <c:showPercent val="0"/>
          <c:showBubbleSize val="0"/>
        </c:dLbls>
        <c:marker val="1"/>
        <c:smooth val="0"/>
        <c:axId val="108615552"/>
        <c:axId val="108617728"/>
      </c:lineChart>
      <c:catAx>
        <c:axId val="108615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17728"/>
        <c:crosses val="autoZero"/>
        <c:auto val="1"/>
        <c:lblAlgn val="ctr"/>
        <c:lblOffset val="100"/>
        <c:tickLblSkip val="1"/>
        <c:tickMarkSkip val="1"/>
        <c:noMultiLvlLbl val="0"/>
      </c:catAx>
      <c:valAx>
        <c:axId val="1086177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1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3.59</c:v>
                </c:pt>
                <c:pt idx="1">
                  <c:v>6.54</c:v>
                </c:pt>
                <c:pt idx="2">
                  <c:v>20.54</c:v>
                </c:pt>
                <c:pt idx="3">
                  <c:v>4.9800000000000004</c:v>
                </c:pt>
                <c:pt idx="4">
                  <c:v>3.22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13.31</c:v>
                </c:pt>
                <c:pt idx="1">
                  <c:v>23.22</c:v>
                </c:pt>
                <c:pt idx="2">
                  <c:v>27.25</c:v>
                </c:pt>
                <c:pt idx="3">
                  <c:v>27.99</c:v>
                </c:pt>
                <c:pt idx="4">
                  <c:v>30.86</c:v>
                </c:pt>
              </c:numCache>
            </c:numRef>
          </c:val>
        </c:ser>
        <c:dLbls>
          <c:showLegendKey val="0"/>
          <c:showVal val="0"/>
          <c:showCatName val="0"/>
          <c:showSerName val="0"/>
          <c:showPercent val="0"/>
          <c:showBubbleSize val="0"/>
        </c:dLbls>
        <c:gapWidth val="250"/>
        <c:overlap val="100"/>
        <c:axId val="114694784"/>
        <c:axId val="11471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0.44</c:v>
                </c:pt>
                <c:pt idx="1">
                  <c:v>13.84</c:v>
                </c:pt>
                <c:pt idx="2">
                  <c:v>19.82</c:v>
                </c:pt>
                <c:pt idx="3">
                  <c:v>-26.35</c:v>
                </c:pt>
                <c:pt idx="4">
                  <c:v>-0.97</c:v>
                </c:pt>
              </c:numCache>
            </c:numRef>
          </c:val>
          <c:smooth val="0"/>
        </c:ser>
        <c:dLbls>
          <c:showLegendKey val="0"/>
          <c:showVal val="0"/>
          <c:showCatName val="0"/>
          <c:showSerName val="0"/>
          <c:showPercent val="0"/>
          <c:showBubbleSize val="0"/>
        </c:dLbls>
        <c:marker val="1"/>
        <c:smooth val="0"/>
        <c:axId val="114694784"/>
        <c:axId val="114717440"/>
      </c:lineChart>
      <c:catAx>
        <c:axId val="1146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17440"/>
        <c:crosses val="autoZero"/>
        <c:auto val="1"/>
        <c:lblAlgn val="ctr"/>
        <c:lblOffset val="100"/>
        <c:tickLblSkip val="1"/>
        <c:tickMarkSkip val="1"/>
        <c:noMultiLvlLbl val="0"/>
      </c:catAx>
      <c:valAx>
        <c:axId val="11471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只見町介護老人保健施設特別会計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只見町後期高齢者医療特別会計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4"/>
          <c:order val="4"/>
          <c:tx>
            <c:strRef>
              <c:f>データシート!$A$31</c:f>
              <c:strCache>
                <c:ptCount val="1"/>
                <c:pt idx="0">
                  <c:v>只見町交流施設特別会計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只見町観光施設事業特別会計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只見町国民健康保険施設特別会計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0.38</c:v>
                </c:pt>
                <c:pt idx="4">
                  <c:v>#N/A</c:v>
                </c:pt>
                <c:pt idx="5">
                  <c:v>0.26</c:v>
                </c:pt>
                <c:pt idx="6">
                  <c:v>#N/A</c:v>
                </c:pt>
                <c:pt idx="7">
                  <c:v>0.33</c:v>
                </c:pt>
                <c:pt idx="8">
                  <c:v>#N/A</c:v>
                </c:pt>
                <c:pt idx="9">
                  <c:v>0.03</c:v>
                </c:pt>
              </c:numCache>
            </c:numRef>
          </c:val>
        </c:ser>
        <c:ser>
          <c:idx val="7"/>
          <c:order val="7"/>
          <c:tx>
            <c:strRef>
              <c:f>データシート!$A$34</c:f>
              <c:strCache>
                <c:ptCount val="1"/>
                <c:pt idx="0">
                  <c:v>只見町介護保険事業特別会計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0.98</c:v>
                </c:pt>
                <c:pt idx="2">
                  <c:v>#N/A</c:v>
                </c:pt>
                <c:pt idx="3">
                  <c:v>1.1499999999999999</c:v>
                </c:pt>
                <c:pt idx="4">
                  <c:v>#N/A</c:v>
                </c:pt>
                <c:pt idx="5">
                  <c:v>0.11</c:v>
                </c:pt>
                <c:pt idx="6">
                  <c:v>#N/A</c:v>
                </c:pt>
                <c:pt idx="7">
                  <c:v>0.02</c:v>
                </c:pt>
                <c:pt idx="8">
                  <c:v>#N/A</c:v>
                </c:pt>
                <c:pt idx="9">
                  <c:v>0.04</c:v>
                </c:pt>
              </c:numCache>
            </c:numRef>
          </c:val>
        </c:ser>
        <c:ser>
          <c:idx val="8"/>
          <c:order val="8"/>
          <c:tx>
            <c:strRef>
              <c:f>データシート!$A$35</c:f>
              <c:strCache>
                <c:ptCount val="1"/>
                <c:pt idx="0">
                  <c:v>只見町国民健康保険事業特別会計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c:v>
                </c:pt>
                <c:pt idx="2">
                  <c:v>#N/A</c:v>
                </c:pt>
                <c:pt idx="3">
                  <c:v>0.01</c:v>
                </c:pt>
                <c:pt idx="4">
                  <c:v>#N/A</c:v>
                </c:pt>
                <c:pt idx="5">
                  <c:v>0</c:v>
                </c:pt>
                <c:pt idx="6">
                  <c:v>#N/A</c:v>
                </c:pt>
                <c:pt idx="7">
                  <c:v>0.66</c:v>
                </c:pt>
                <c:pt idx="8">
                  <c:v>#N/A</c:v>
                </c:pt>
                <c:pt idx="9">
                  <c:v>0.13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3.59</c:v>
                </c:pt>
                <c:pt idx="2">
                  <c:v>#N/A</c:v>
                </c:pt>
                <c:pt idx="3">
                  <c:v>6.54</c:v>
                </c:pt>
                <c:pt idx="4">
                  <c:v>#N/A</c:v>
                </c:pt>
                <c:pt idx="5">
                  <c:v>20.54</c:v>
                </c:pt>
                <c:pt idx="6">
                  <c:v>#N/A</c:v>
                </c:pt>
                <c:pt idx="7">
                  <c:v>4.9800000000000004</c:v>
                </c:pt>
                <c:pt idx="8">
                  <c:v>#N/A</c:v>
                </c:pt>
                <c:pt idx="9">
                  <c:v>3.22</c:v>
                </c:pt>
              </c:numCache>
            </c:numRef>
          </c:val>
        </c:ser>
        <c:dLbls>
          <c:showLegendKey val="0"/>
          <c:showVal val="0"/>
          <c:showCatName val="0"/>
          <c:showSerName val="0"/>
          <c:showPercent val="0"/>
          <c:showBubbleSize val="0"/>
        </c:dLbls>
        <c:gapWidth val="150"/>
        <c:overlap val="100"/>
        <c:axId val="115827456"/>
        <c:axId val="115828992"/>
      </c:barChart>
      <c:catAx>
        <c:axId val="1158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28992"/>
        <c:crosses val="autoZero"/>
        <c:auto val="1"/>
        <c:lblAlgn val="ctr"/>
        <c:lblOffset val="100"/>
        <c:tickLblSkip val="1"/>
        <c:tickMarkSkip val="1"/>
        <c:noMultiLvlLbl val="0"/>
      </c:catAx>
      <c:valAx>
        <c:axId val="1158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612</c:v>
                </c:pt>
                <c:pt idx="5">
                  <c:v>665</c:v>
                </c:pt>
                <c:pt idx="8">
                  <c:v>644</c:v>
                </c:pt>
                <c:pt idx="11">
                  <c:v>600</c:v>
                </c:pt>
                <c:pt idx="14">
                  <c:v>559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8</c:v>
                </c:pt>
                <c:pt idx="6">
                  <c:v>8</c:v>
                </c:pt>
                <c:pt idx="9">
                  <c:v>5</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162</c:v>
                </c:pt>
                <c:pt idx="3">
                  <c:v>170</c:v>
                </c:pt>
                <c:pt idx="6">
                  <c:v>203</c:v>
                </c:pt>
                <c:pt idx="9">
                  <c:v>289</c:v>
                </c:pt>
                <c:pt idx="12">
                  <c:v>266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626</c:v>
                </c:pt>
                <c:pt idx="3">
                  <c:v>592</c:v>
                </c:pt>
                <c:pt idx="6">
                  <c:v>537</c:v>
                </c:pt>
                <c:pt idx="9">
                  <c:v>439</c:v>
                </c:pt>
                <c:pt idx="12">
                  <c:v>387</c:v>
                </c:pt>
              </c:numCache>
            </c:numRef>
          </c:val>
        </c:ser>
        <c:dLbls>
          <c:showLegendKey val="0"/>
          <c:showVal val="0"/>
          <c:showCatName val="0"/>
          <c:showSerName val="0"/>
          <c:showPercent val="0"/>
          <c:showBubbleSize val="0"/>
        </c:dLbls>
        <c:gapWidth val="100"/>
        <c:overlap val="100"/>
        <c:axId val="116092928"/>
        <c:axId val="11609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214</c:v>
                </c:pt>
                <c:pt idx="2">
                  <c:v>#N/A</c:v>
                </c:pt>
                <c:pt idx="3">
                  <c:v>#N/A</c:v>
                </c:pt>
                <c:pt idx="4">
                  <c:v>105</c:v>
                </c:pt>
                <c:pt idx="5">
                  <c:v>#N/A</c:v>
                </c:pt>
                <c:pt idx="6">
                  <c:v>#N/A</c:v>
                </c:pt>
                <c:pt idx="7">
                  <c:v>104</c:v>
                </c:pt>
                <c:pt idx="8">
                  <c:v>#N/A</c:v>
                </c:pt>
                <c:pt idx="9">
                  <c:v>#N/A</c:v>
                </c:pt>
                <c:pt idx="10">
                  <c:v>133</c:v>
                </c:pt>
                <c:pt idx="11">
                  <c:v>#N/A</c:v>
                </c:pt>
                <c:pt idx="12">
                  <c:v>#N/A</c:v>
                </c:pt>
                <c:pt idx="13">
                  <c:v>96</c:v>
                </c:pt>
                <c:pt idx="14">
                  <c:v>#N/A</c:v>
                </c:pt>
              </c:numCache>
            </c:numRef>
          </c:val>
          <c:smooth val="0"/>
        </c:ser>
        <c:dLbls>
          <c:showLegendKey val="0"/>
          <c:showVal val="0"/>
          <c:showCatName val="0"/>
          <c:showSerName val="0"/>
          <c:showPercent val="0"/>
          <c:showBubbleSize val="0"/>
        </c:dLbls>
        <c:marker val="1"/>
        <c:smooth val="0"/>
        <c:axId val="116092928"/>
        <c:axId val="116094848"/>
      </c:lineChart>
      <c:catAx>
        <c:axId val="116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94848"/>
        <c:crosses val="autoZero"/>
        <c:auto val="1"/>
        <c:lblAlgn val="ctr"/>
        <c:lblOffset val="100"/>
        <c:tickLblSkip val="1"/>
        <c:tickMarkSkip val="1"/>
        <c:noMultiLvlLbl val="0"/>
      </c:catAx>
      <c:valAx>
        <c:axId val="1160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5877</c:v>
                </c:pt>
                <c:pt idx="5">
                  <c:v>5788</c:v>
                </c:pt>
                <c:pt idx="8">
                  <c:v>5483</c:v>
                </c:pt>
                <c:pt idx="11">
                  <c:v>5389</c:v>
                </c:pt>
                <c:pt idx="14">
                  <c:v>5533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c:v>
                </c:pt>
                <c:pt idx="5">
                  <c:v>41</c:v>
                </c:pt>
                <c:pt idx="8">
                  <c:v>38</c:v>
                </c:pt>
                <c:pt idx="11">
                  <c:v>36</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2547</c:v>
                </c:pt>
                <c:pt idx="5">
                  <c:v>2733</c:v>
                </c:pt>
                <c:pt idx="8">
                  <c:v>3530</c:v>
                </c:pt>
                <c:pt idx="11">
                  <c:v>4927</c:v>
                </c:pt>
                <c:pt idx="14">
                  <c:v>5374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1160</c:v>
                </c:pt>
                <c:pt idx="3">
                  <c:v>1063</c:v>
                </c:pt>
                <c:pt idx="6">
                  <c:v>962</c:v>
                </c:pt>
                <c:pt idx="9">
                  <c:v>858</c:v>
                </c:pt>
                <c:pt idx="12">
                  <c:v>756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3173</c:v>
                </c:pt>
                <c:pt idx="3">
                  <c:v>3061</c:v>
                </c:pt>
                <c:pt idx="6">
                  <c:v>2867</c:v>
                </c:pt>
                <c:pt idx="9">
                  <c:v>2771</c:v>
                </c:pt>
                <c:pt idx="12">
                  <c:v>2684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4033</c:v>
                </c:pt>
                <c:pt idx="3">
                  <c:v>3899</c:v>
                </c:pt>
                <c:pt idx="6">
                  <c:v>3748</c:v>
                </c:pt>
                <c:pt idx="9">
                  <c:v>3609</c:v>
                </c:pt>
                <c:pt idx="12">
                  <c:v>3602</c:v>
                </c:pt>
              </c:numCache>
            </c:numRef>
          </c:val>
        </c:ser>
        <c:dLbls>
          <c:showLegendKey val="0"/>
          <c:showVal val="0"/>
          <c:showCatName val="0"/>
          <c:showSerName val="0"/>
          <c:showPercent val="0"/>
          <c:showBubbleSize val="0"/>
        </c:dLbls>
        <c:gapWidth val="100"/>
        <c:overlap val="100"/>
        <c:axId val="125754368"/>
        <c:axId val="11462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754368"/>
        <c:axId val="114627328"/>
      </c:lineChart>
      <c:catAx>
        <c:axId val="1257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27328"/>
        <c:crosses val="autoZero"/>
        <c:auto val="1"/>
        <c:lblAlgn val="ctr"/>
        <c:lblOffset val="100"/>
        <c:tickLblSkip val="1"/>
        <c:tickMarkSkip val="1"/>
        <c:noMultiLvlLbl val="0"/>
      </c:catAx>
      <c:valAx>
        <c:axId val="11462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
4,794
747.53
6,798,535
6,538,013
116,904
3,629,356
3,601,866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水力発電施設の固定資産税収入があることから、０．２５と類似団体内平均値を０．０５ポイント上回っている。固定資産税収入は大規模償却資産が主であり、償却の進展により税収が年々減少していくため、税の徴収強化や家屋全棟評価の実施等により、更な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165903</xdr:rowOff>
    </xdr:from>
    <xdr:ext cx="762000" cy="259045"/>
    <xdr:sp macro="" textlink="">
      <xdr:nvSpPr>
        <xdr:cNvPr id="70" name="財政力平均値テキスト"/>
        <xdr:cNvSpPr txBox="1"/>
      </xdr:nvSpPr>
      <xdr:spPr>
        <a:xfrm>
          <a:off x="5041900" y="75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15724</xdr:rowOff>
    </xdr:to>
    <xdr:cxnSp macro="">
      <xdr:nvCxnSpPr>
        <xdr:cNvPr id="72" name="直線コネクタ 71"/>
        <xdr:cNvCxnSpPr/>
      </xdr:nvCxnSpPr>
      <xdr:spPr>
        <a:xfrm>
          <a:off x="3225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74" name="テキスト ボックス 73"/>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5" name="直線コネクタ 74"/>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77" name="テキスト ボックス 76"/>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9" name="フローチャート :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152901</xdr:rowOff>
    </xdr:from>
    <xdr:ext cx="762000" cy="259045"/>
    <xdr:sp macro="" textlink="">
      <xdr:nvSpPr>
        <xdr:cNvPr id="89"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91" name="テキスト ボックス 90"/>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42229</xdr:rowOff>
    </xdr:from>
    <xdr:ext cx="762000" cy="259045"/>
    <xdr:sp macro="" textlink="">
      <xdr:nvSpPr>
        <xdr:cNvPr id="95" name="テキスト ボックス 94"/>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30739</xdr:rowOff>
    </xdr:from>
    <xdr:ext cx="762000" cy="259045"/>
    <xdr:sp macro="" textlink="">
      <xdr:nvSpPr>
        <xdr:cNvPr id="97" name="テキスト ボックス 96"/>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７</a:t>
          </a:r>
          <a:r>
            <a:rPr lang="ja-JP" altLang="en-US" sz="1100">
              <a:solidFill>
                <a:schemeClr val="dk1"/>
              </a:solidFill>
              <a:latin typeface="+mn-lt"/>
              <a:ea typeface="+mn-ea"/>
              <a:cs typeface="+mn-cs"/>
            </a:rPr>
            <a:t>４．２</a:t>
          </a:r>
          <a:r>
            <a:rPr lang="ja-JP" altLang="ja-JP" sz="1100">
              <a:solidFill>
                <a:schemeClr val="dk1"/>
              </a:solidFill>
              <a:latin typeface="+mn-lt"/>
              <a:ea typeface="+mn-ea"/>
              <a:cs typeface="+mn-cs"/>
            </a:rPr>
            <a:t>％と類似団体平均値の</a:t>
          </a:r>
          <a:r>
            <a:rPr lang="ja-JP" altLang="en-US" sz="1100">
              <a:solidFill>
                <a:schemeClr val="dk1"/>
              </a:solidFill>
              <a:latin typeface="+mn-lt"/>
              <a:ea typeface="+mn-ea"/>
              <a:cs typeface="+mn-cs"/>
            </a:rPr>
            <a:t>７８</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％を</a:t>
          </a:r>
          <a:r>
            <a:rPr lang="ja-JP" altLang="en-US" sz="1100">
              <a:solidFill>
                <a:schemeClr val="dk1"/>
              </a:solidFill>
              <a:latin typeface="+mn-lt"/>
              <a:ea typeface="+mn-ea"/>
              <a:cs typeface="+mn-cs"/>
            </a:rPr>
            <a:t>４．５</a:t>
          </a:r>
          <a:r>
            <a:rPr lang="ja-JP" altLang="ja-JP" sz="1100">
              <a:solidFill>
                <a:schemeClr val="dk1"/>
              </a:solidFill>
              <a:latin typeface="+mn-lt"/>
              <a:ea typeface="+mn-ea"/>
              <a:cs typeface="+mn-cs"/>
            </a:rPr>
            <a:t>ポイント下回</a:t>
          </a:r>
          <a:r>
            <a:rPr lang="ja-JP" altLang="en-US" sz="1100">
              <a:solidFill>
                <a:schemeClr val="dk1"/>
              </a:solidFill>
              <a:latin typeface="+mn-lt"/>
              <a:ea typeface="+mn-ea"/>
              <a:cs typeface="+mn-cs"/>
            </a:rPr>
            <a:t>っている</a:t>
          </a:r>
          <a:r>
            <a:rPr lang="ja-JP" altLang="ja-JP" sz="1100">
              <a:solidFill>
                <a:schemeClr val="dk1"/>
              </a:solidFill>
              <a:latin typeface="+mn-lt"/>
              <a:ea typeface="+mn-ea"/>
              <a:cs typeface="+mn-cs"/>
            </a:rPr>
            <a:t>。これは、地方債の繰上償還等により公債費の削減を行っていること等によるものであり、引き続き行財政改革に取り組み、人件費の抑制や義務的経費の縮減に努めるとともに、施設の再配置・大規模改修を進め、コスト低減を図っていく。</a:t>
          </a:r>
          <a:endParaRPr lang="ja-JP" altLang="ja-JP" sz="14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51344</xdr:rowOff>
    </xdr:from>
    <xdr:to>
      <xdr:col>7</xdr:col>
      <xdr:colOff>152400</xdr:colOff>
      <xdr:row>62</xdr:row>
      <xdr:rowOff>137523</xdr:rowOff>
    </xdr:to>
    <xdr:cxnSp macro="">
      <xdr:nvCxnSpPr>
        <xdr:cNvPr id="134" name="直線コネクタ 133"/>
        <xdr:cNvCxnSpPr/>
      </xdr:nvCxnSpPr>
      <xdr:spPr>
        <a:xfrm>
          <a:off x="4114800" y="1068124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51344</xdr:rowOff>
    </xdr:from>
    <xdr:to>
      <xdr:col>6</xdr:col>
      <xdr:colOff>0</xdr:colOff>
      <xdr:row>62</xdr:row>
      <xdr:rowOff>54791</xdr:rowOff>
    </xdr:to>
    <xdr:cxnSp macro="">
      <xdr:nvCxnSpPr>
        <xdr:cNvPr id="137" name="直線コネクタ 136"/>
        <xdr:cNvCxnSpPr/>
      </xdr:nvCxnSpPr>
      <xdr:spPr>
        <a:xfrm flipV="1">
          <a:off x="3225800" y="106812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6531</xdr:rowOff>
    </xdr:from>
    <xdr:to>
      <xdr:col>4</xdr:col>
      <xdr:colOff>482600</xdr:colOff>
      <xdr:row>62</xdr:row>
      <xdr:rowOff>54791</xdr:rowOff>
    </xdr:to>
    <xdr:cxnSp macro="">
      <xdr:nvCxnSpPr>
        <xdr:cNvPr id="140" name="直線コネクタ 139"/>
        <xdr:cNvCxnSpPr/>
      </xdr:nvCxnSpPr>
      <xdr:spPr>
        <a:xfrm>
          <a:off x="2336800" y="106364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6531</xdr:rowOff>
    </xdr:from>
    <xdr:to>
      <xdr:col>3</xdr:col>
      <xdr:colOff>279400</xdr:colOff>
      <xdr:row>63</xdr:row>
      <xdr:rowOff>114300</xdr:rowOff>
    </xdr:to>
    <xdr:cxnSp macro="">
      <xdr:nvCxnSpPr>
        <xdr:cNvPr id="143" name="直線コネクタ 142"/>
        <xdr:cNvCxnSpPr/>
      </xdr:nvCxnSpPr>
      <xdr:spPr>
        <a:xfrm flipV="1">
          <a:off x="1447800" y="10636431"/>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4" name="フローチャート : 判断 143"/>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5" name="テキスト ボックス 144"/>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46" name="フローチャート : 判断 145"/>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47" name="テキスト ボックス 146"/>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86723</xdr:rowOff>
    </xdr:from>
    <xdr:to>
      <xdr:col>7</xdr:col>
      <xdr:colOff>203200</xdr:colOff>
      <xdr:row>63</xdr:row>
      <xdr:rowOff>16873</xdr:rowOff>
    </xdr:to>
    <xdr:sp macro="" textlink="">
      <xdr:nvSpPr>
        <xdr:cNvPr id="153" name="円/楕円 152"/>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103250</xdr:rowOff>
    </xdr:from>
    <xdr:ext cx="762000" cy="259045"/>
    <xdr:sp macro="" textlink="">
      <xdr:nvSpPr>
        <xdr:cNvPr id="154" name="財政構造の弾力性該当値テキスト"/>
        <xdr:cNvSpPr txBox="1"/>
      </xdr:nvSpPr>
      <xdr:spPr>
        <a:xfrm>
          <a:off x="50419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544</xdr:rowOff>
    </xdr:from>
    <xdr:to>
      <xdr:col>6</xdr:col>
      <xdr:colOff>50800</xdr:colOff>
      <xdr:row>62</xdr:row>
      <xdr:rowOff>102144</xdr:rowOff>
    </xdr:to>
    <xdr:sp macro="" textlink="">
      <xdr:nvSpPr>
        <xdr:cNvPr id="155" name="円/楕円 154"/>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112321</xdr:rowOff>
    </xdr:from>
    <xdr:ext cx="736600" cy="259045"/>
    <xdr:sp macro="" textlink="">
      <xdr:nvSpPr>
        <xdr:cNvPr id="156" name="テキスト ボックス 155"/>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7" name="円/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115768</xdr:rowOff>
    </xdr:from>
    <xdr:ext cx="762000" cy="259045"/>
    <xdr:sp macro="" textlink="">
      <xdr:nvSpPr>
        <xdr:cNvPr id="158" name="テキスト ボックス 157"/>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127181</xdr:rowOff>
    </xdr:from>
    <xdr:to>
      <xdr:col>3</xdr:col>
      <xdr:colOff>330200</xdr:colOff>
      <xdr:row>62</xdr:row>
      <xdr:rowOff>57331</xdr:rowOff>
    </xdr:to>
    <xdr:sp macro="" textlink="">
      <xdr:nvSpPr>
        <xdr:cNvPr id="159" name="円/楕円 158"/>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60" name="テキスト ボックス 159"/>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61" name="円/楕円 16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62" name="テキスト ボックス 161"/>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類似団体平均値</a:t>
          </a:r>
          <a:r>
            <a:rPr lang="ja-JP" altLang="en-US" sz="1100">
              <a:solidFill>
                <a:schemeClr val="dk1"/>
              </a:solidFill>
              <a:latin typeface="+mn-lt"/>
              <a:ea typeface="+mn-ea"/>
              <a:cs typeface="+mn-cs"/>
            </a:rPr>
            <a:t>３６３，７７２</a:t>
          </a:r>
          <a:r>
            <a:rPr lang="ja-JP" altLang="ja-JP" sz="1100">
              <a:solidFill>
                <a:schemeClr val="dk1"/>
              </a:solidFill>
              <a:latin typeface="+mn-lt"/>
              <a:ea typeface="+mn-ea"/>
              <a:cs typeface="+mn-cs"/>
            </a:rPr>
            <a:t>円を</a:t>
          </a:r>
          <a:r>
            <a:rPr lang="ja-JP" altLang="en-US" sz="1100">
              <a:solidFill>
                <a:schemeClr val="dk1"/>
              </a:solidFill>
              <a:latin typeface="+mn-lt"/>
              <a:ea typeface="+mn-ea"/>
              <a:cs typeface="+mn-cs"/>
            </a:rPr>
            <a:t>上</a:t>
          </a:r>
          <a:r>
            <a:rPr lang="ja-JP" altLang="ja-JP" sz="1100">
              <a:solidFill>
                <a:schemeClr val="dk1"/>
              </a:solidFill>
              <a:latin typeface="+mn-lt"/>
              <a:ea typeface="+mn-ea"/>
              <a:cs typeface="+mn-cs"/>
            </a:rPr>
            <a:t>回る</a:t>
          </a:r>
          <a:r>
            <a:rPr lang="ja-JP" altLang="en-US" sz="1100">
              <a:solidFill>
                <a:schemeClr val="dk1"/>
              </a:solidFill>
              <a:latin typeface="+mn-lt"/>
              <a:ea typeface="+mn-ea"/>
              <a:cs typeface="+mn-cs"/>
            </a:rPr>
            <a:t>３８５，７２７</a:t>
          </a:r>
          <a:r>
            <a:rPr lang="ja-JP" altLang="ja-JP" sz="1100">
              <a:solidFill>
                <a:schemeClr val="dk1"/>
              </a:solidFill>
              <a:latin typeface="+mn-lt"/>
              <a:ea typeface="+mn-ea"/>
              <a:cs typeface="+mn-cs"/>
            </a:rPr>
            <a:t>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r>
            <a:rPr lang="ja-JP" altLang="en-US" sz="1100">
              <a:solidFill>
                <a:schemeClr val="dk1"/>
              </a:solidFill>
              <a:latin typeface="+mn-lt"/>
              <a:ea typeface="+mn-ea"/>
              <a:cs typeface="+mn-cs"/>
            </a:rPr>
            <a:t>なお、</a:t>
          </a:r>
          <a:r>
            <a:rPr lang="ja-JP" altLang="ja-JP" sz="1100">
              <a:solidFill>
                <a:schemeClr val="dk1"/>
              </a:solidFill>
              <a:latin typeface="+mn-lt"/>
              <a:ea typeface="+mn-ea"/>
              <a:cs typeface="+mn-cs"/>
            </a:rPr>
            <a:t>前年度</a:t>
          </a:r>
          <a:r>
            <a:rPr lang="ja-JP" altLang="en-US" sz="1100">
              <a:solidFill>
                <a:schemeClr val="dk1"/>
              </a:solidFill>
              <a:latin typeface="+mn-lt"/>
              <a:ea typeface="+mn-ea"/>
              <a:cs typeface="+mn-cs"/>
            </a:rPr>
            <a:t>と</a:t>
          </a:r>
          <a:r>
            <a:rPr lang="ja-JP" altLang="ja-JP" sz="1100">
              <a:solidFill>
                <a:schemeClr val="dk1"/>
              </a:solidFill>
              <a:latin typeface="+mn-lt"/>
              <a:ea typeface="+mn-ea"/>
              <a:cs typeface="+mn-cs"/>
            </a:rPr>
            <a:t>比較し増加した要因は、２つの特別会計を普通会計に移行したことによる物件費の増である。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5355</xdr:rowOff>
    </xdr:from>
    <xdr:to>
      <xdr:col>7</xdr:col>
      <xdr:colOff>152400</xdr:colOff>
      <xdr:row>83</xdr:row>
      <xdr:rowOff>87406</xdr:rowOff>
    </xdr:to>
    <xdr:cxnSp macro="">
      <xdr:nvCxnSpPr>
        <xdr:cNvPr id="196" name="直線コネクタ 195"/>
        <xdr:cNvCxnSpPr/>
      </xdr:nvCxnSpPr>
      <xdr:spPr>
        <a:xfrm>
          <a:off x="4114800" y="14235705"/>
          <a:ext cx="838200" cy="8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23700</xdr:rowOff>
    </xdr:from>
    <xdr:ext cx="762000" cy="259045"/>
    <xdr:sp macro="" textlink="">
      <xdr:nvSpPr>
        <xdr:cNvPr id="197" name="人件費・物件費等の状況平均値テキスト"/>
        <xdr:cNvSpPr txBox="1"/>
      </xdr:nvSpPr>
      <xdr:spPr>
        <a:xfrm>
          <a:off x="5041900" y="14082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5355</xdr:rowOff>
    </xdr:from>
    <xdr:to>
      <xdr:col>6</xdr:col>
      <xdr:colOff>0</xdr:colOff>
      <xdr:row>83</xdr:row>
      <xdr:rowOff>24219</xdr:rowOff>
    </xdr:to>
    <xdr:cxnSp macro="">
      <xdr:nvCxnSpPr>
        <xdr:cNvPr id="199" name="直線コネクタ 198"/>
        <xdr:cNvCxnSpPr/>
      </xdr:nvCxnSpPr>
      <xdr:spPr>
        <a:xfrm flipV="1">
          <a:off x="3225800" y="14235705"/>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100777</xdr:rowOff>
    </xdr:from>
    <xdr:to>
      <xdr:col>4</xdr:col>
      <xdr:colOff>482600</xdr:colOff>
      <xdr:row>83</xdr:row>
      <xdr:rowOff>24219</xdr:rowOff>
    </xdr:to>
    <xdr:cxnSp macro="">
      <xdr:nvCxnSpPr>
        <xdr:cNvPr id="202" name="直線コネクタ 201"/>
        <xdr:cNvCxnSpPr/>
      </xdr:nvCxnSpPr>
      <xdr:spPr>
        <a:xfrm>
          <a:off x="2336800" y="14159677"/>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80549</xdr:rowOff>
    </xdr:from>
    <xdr:to>
      <xdr:col>3</xdr:col>
      <xdr:colOff>279400</xdr:colOff>
      <xdr:row>82</xdr:row>
      <xdr:rowOff>100777</xdr:rowOff>
    </xdr:to>
    <xdr:cxnSp macro="">
      <xdr:nvCxnSpPr>
        <xdr:cNvPr id="205" name="直線コネクタ 204"/>
        <xdr:cNvCxnSpPr/>
      </xdr:nvCxnSpPr>
      <xdr:spPr>
        <a:xfrm>
          <a:off x="1447800" y="14139449"/>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107577</xdr:rowOff>
    </xdr:from>
    <xdr:ext cx="762000" cy="259045"/>
    <xdr:sp macro="" textlink="">
      <xdr:nvSpPr>
        <xdr:cNvPr id="207" name="テキスト ボックス 206"/>
        <xdr:cNvSpPr txBox="1"/>
      </xdr:nvSpPr>
      <xdr:spPr>
        <a:xfrm>
          <a:off x="1955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99765</xdr:rowOff>
    </xdr:from>
    <xdr:ext cx="762000" cy="259045"/>
    <xdr:sp macro="" textlink="">
      <xdr:nvSpPr>
        <xdr:cNvPr id="209" name="テキスト ボックス 208"/>
        <xdr:cNvSpPr txBox="1"/>
      </xdr:nvSpPr>
      <xdr:spPr>
        <a:xfrm>
          <a:off x="1066800" y="1381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36606</xdr:rowOff>
    </xdr:from>
    <xdr:to>
      <xdr:col>7</xdr:col>
      <xdr:colOff>203200</xdr:colOff>
      <xdr:row>83</xdr:row>
      <xdr:rowOff>138206</xdr:rowOff>
    </xdr:to>
    <xdr:sp macro="" textlink="">
      <xdr:nvSpPr>
        <xdr:cNvPr id="215" name="円/楕円 214"/>
        <xdr:cNvSpPr/>
      </xdr:nvSpPr>
      <xdr:spPr>
        <a:xfrm>
          <a:off x="4902200" y="142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8683</xdr:rowOff>
    </xdr:from>
    <xdr:ext cx="762000" cy="259045"/>
    <xdr:sp macro="" textlink="">
      <xdr:nvSpPr>
        <xdr:cNvPr id="216" name="人件費・物件費等の状況該当値テキスト"/>
        <xdr:cNvSpPr txBox="1"/>
      </xdr:nvSpPr>
      <xdr:spPr>
        <a:xfrm>
          <a:off x="5041900" y="142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385,727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126005</xdr:rowOff>
    </xdr:from>
    <xdr:to>
      <xdr:col>6</xdr:col>
      <xdr:colOff>50800</xdr:colOff>
      <xdr:row>83</xdr:row>
      <xdr:rowOff>56155</xdr:rowOff>
    </xdr:to>
    <xdr:sp macro="" textlink="">
      <xdr:nvSpPr>
        <xdr:cNvPr id="217" name="円/楕円 216"/>
        <xdr:cNvSpPr/>
      </xdr:nvSpPr>
      <xdr:spPr>
        <a:xfrm>
          <a:off x="4064000" y="141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66332</xdr:rowOff>
    </xdr:from>
    <xdr:ext cx="736600" cy="259045"/>
    <xdr:sp macro="" textlink="">
      <xdr:nvSpPr>
        <xdr:cNvPr id="218" name="テキスト ボックス 217"/>
        <xdr:cNvSpPr txBox="1"/>
      </xdr:nvSpPr>
      <xdr:spPr>
        <a:xfrm>
          <a:off x="3733800" y="1395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144869</xdr:rowOff>
    </xdr:from>
    <xdr:to>
      <xdr:col>4</xdr:col>
      <xdr:colOff>533400</xdr:colOff>
      <xdr:row>83</xdr:row>
      <xdr:rowOff>75019</xdr:rowOff>
    </xdr:to>
    <xdr:sp macro="" textlink="">
      <xdr:nvSpPr>
        <xdr:cNvPr id="219" name="円/楕円 218"/>
        <xdr:cNvSpPr/>
      </xdr:nvSpPr>
      <xdr:spPr>
        <a:xfrm>
          <a:off x="3175000" y="14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59796</xdr:rowOff>
    </xdr:from>
    <xdr:ext cx="762000" cy="259045"/>
    <xdr:sp macro="" textlink="">
      <xdr:nvSpPr>
        <xdr:cNvPr id="220" name="テキスト ボックス 219"/>
        <xdr:cNvSpPr txBox="1"/>
      </xdr:nvSpPr>
      <xdr:spPr>
        <a:xfrm>
          <a:off x="2844800" y="1429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49977</xdr:rowOff>
    </xdr:from>
    <xdr:to>
      <xdr:col>3</xdr:col>
      <xdr:colOff>330200</xdr:colOff>
      <xdr:row>82</xdr:row>
      <xdr:rowOff>151577</xdr:rowOff>
    </xdr:to>
    <xdr:sp macro="" textlink="">
      <xdr:nvSpPr>
        <xdr:cNvPr id="221" name="円/楕円 220"/>
        <xdr:cNvSpPr/>
      </xdr:nvSpPr>
      <xdr:spPr>
        <a:xfrm>
          <a:off x="2286000" y="141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136354</xdr:rowOff>
    </xdr:from>
    <xdr:ext cx="762000" cy="259045"/>
    <xdr:sp macro="" textlink="">
      <xdr:nvSpPr>
        <xdr:cNvPr id="222" name="テキスト ボックス 221"/>
        <xdr:cNvSpPr txBox="1"/>
      </xdr:nvSpPr>
      <xdr:spPr>
        <a:xfrm>
          <a:off x="1955800" y="1419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267,807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29749</xdr:rowOff>
    </xdr:from>
    <xdr:to>
      <xdr:col>2</xdr:col>
      <xdr:colOff>127000</xdr:colOff>
      <xdr:row>82</xdr:row>
      <xdr:rowOff>131349</xdr:rowOff>
    </xdr:to>
    <xdr:sp macro="" textlink="">
      <xdr:nvSpPr>
        <xdr:cNvPr id="223" name="円/楕円 222"/>
        <xdr:cNvSpPr/>
      </xdr:nvSpPr>
      <xdr:spPr>
        <a:xfrm>
          <a:off x="1397000" y="140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116126</xdr:rowOff>
    </xdr:from>
    <xdr:ext cx="762000" cy="259045"/>
    <xdr:sp macro="" textlink="">
      <xdr:nvSpPr>
        <xdr:cNvPr id="224" name="テキスト ボックス 223"/>
        <xdr:cNvSpPr txBox="1"/>
      </xdr:nvSpPr>
      <xdr:spPr>
        <a:xfrm>
          <a:off x="1066800" y="1417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前年度から８．９ポイント減少したが、減少の主な要因は国家公務員の給与減額が昨年度末で終了したことによるものである。</a:t>
          </a:r>
          <a:r>
            <a:rPr lang="ja-JP" altLang="ja-JP" sz="1100">
              <a:solidFill>
                <a:schemeClr val="dk1"/>
              </a:solidFill>
              <a:latin typeface="+mn-lt"/>
              <a:ea typeface="+mn-ea"/>
              <a:cs typeface="+mn-cs"/>
            </a:rPr>
            <a:t>類似団体平均値</a:t>
          </a:r>
          <a:r>
            <a:rPr lang="ja-JP" altLang="en-US" sz="1100">
              <a:solidFill>
                <a:schemeClr val="dk1"/>
              </a:solidFill>
              <a:latin typeface="+mn-lt"/>
              <a:ea typeface="+mn-ea"/>
              <a:cs typeface="+mn-cs"/>
            </a:rPr>
            <a:t>９３．７</a:t>
          </a:r>
          <a:r>
            <a:rPr lang="ja-JP" altLang="ja-JP" sz="1100">
              <a:solidFill>
                <a:schemeClr val="dk1"/>
              </a:solidFill>
              <a:latin typeface="+mn-lt"/>
              <a:ea typeface="+mn-ea"/>
              <a:cs typeface="+mn-cs"/>
            </a:rPr>
            <a:t>に対し</a:t>
          </a:r>
          <a:r>
            <a:rPr lang="ja-JP" altLang="en-US" sz="1100">
              <a:solidFill>
                <a:schemeClr val="dk1"/>
              </a:solidFill>
              <a:latin typeface="+mn-lt"/>
              <a:ea typeface="+mn-ea"/>
              <a:cs typeface="+mn-cs"/>
            </a:rPr>
            <a:t>３．３</a:t>
          </a:r>
          <a:r>
            <a:rPr lang="ja-JP" altLang="ja-JP" sz="1100">
              <a:solidFill>
                <a:schemeClr val="dk1"/>
              </a:solidFill>
              <a:latin typeface="+mn-lt"/>
              <a:ea typeface="+mn-ea"/>
              <a:cs typeface="+mn-cs"/>
            </a:rPr>
            <a:t>ポイント上回る９７．</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となっている。これは経験年数階層内職員分布の変動によるものが主であり、今後とも給与体系の適正化に努めなければならない。</a:t>
          </a:r>
        </a:p>
        <a:p>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92456</xdr:rowOff>
    </xdr:from>
    <xdr:to>
      <xdr:col>24</xdr:col>
      <xdr:colOff>558800</xdr:colOff>
      <xdr:row>86</xdr:row>
      <xdr:rowOff>53339</xdr:rowOff>
    </xdr:to>
    <xdr:cxnSp macro="">
      <xdr:nvCxnSpPr>
        <xdr:cNvPr id="251" name="直線コネクタ 250"/>
        <xdr:cNvCxnSpPr/>
      </xdr:nvCxnSpPr>
      <xdr:spPr>
        <a:xfrm flipV="1">
          <a:off x="17018000" y="14151356"/>
          <a:ext cx="0" cy="646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7383</xdr:rowOff>
    </xdr:from>
    <xdr:ext cx="762000" cy="259045"/>
    <xdr:sp macro="" textlink="">
      <xdr:nvSpPr>
        <xdr:cNvPr id="254" name="給与水準   （国との比較）最大値テキスト"/>
        <xdr:cNvSpPr txBox="1"/>
      </xdr:nvSpPr>
      <xdr:spPr>
        <a:xfrm>
          <a:off x="17106900" y="138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82</xdr:row>
      <xdr:rowOff>92456</xdr:rowOff>
    </xdr:from>
    <xdr:to>
      <xdr:col>24</xdr:col>
      <xdr:colOff>647700</xdr:colOff>
      <xdr:row>82</xdr:row>
      <xdr:rowOff>92456</xdr:rowOff>
    </xdr:to>
    <xdr:cxnSp macro="">
      <xdr:nvCxnSpPr>
        <xdr:cNvPr id="255" name="直線コネクタ 254"/>
        <xdr:cNvCxnSpPr/>
      </xdr:nvCxnSpPr>
      <xdr:spPr>
        <a:xfrm>
          <a:off x="16929100" y="1415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43435</xdr:rowOff>
    </xdr:to>
    <xdr:cxnSp macro="">
      <xdr:nvCxnSpPr>
        <xdr:cNvPr id="256" name="直線コネクタ 255"/>
        <xdr:cNvCxnSpPr/>
      </xdr:nvCxnSpPr>
      <xdr:spPr>
        <a:xfrm flipV="1">
          <a:off x="16179800" y="14701520"/>
          <a:ext cx="8382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106190</xdr:rowOff>
    </xdr:from>
    <xdr:ext cx="762000" cy="259045"/>
    <xdr:sp macro="" textlink="">
      <xdr:nvSpPr>
        <xdr:cNvPr id="257" name="給与水準   （国との比較）平均値テキスト"/>
        <xdr:cNvSpPr txBox="1"/>
      </xdr:nvSpPr>
      <xdr:spPr>
        <a:xfrm>
          <a:off x="17106900" y="1433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58" name="フローチャート : 判断 257"/>
        <xdr:cNvSpPr/>
      </xdr:nvSpPr>
      <xdr:spPr>
        <a:xfrm>
          <a:off x="169672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xdr:rowOff>
    </xdr:from>
    <xdr:to>
      <xdr:col>23</xdr:col>
      <xdr:colOff>406400</xdr:colOff>
      <xdr:row>88</xdr:row>
      <xdr:rowOff>43435</xdr:rowOff>
    </xdr:to>
    <xdr:cxnSp macro="">
      <xdr:nvCxnSpPr>
        <xdr:cNvPr id="259" name="直線コネクタ 258"/>
        <xdr:cNvCxnSpPr/>
      </xdr:nvCxnSpPr>
      <xdr:spPr>
        <a:xfrm>
          <a:off x="15290800" y="15097252"/>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123189</xdr:rowOff>
    </xdr:from>
    <xdr:to>
      <xdr:col>23</xdr:col>
      <xdr:colOff>457200</xdr:colOff>
      <xdr:row>87</xdr:row>
      <xdr:rowOff>53339</xdr:rowOff>
    </xdr:to>
    <xdr:sp macro="" textlink="">
      <xdr:nvSpPr>
        <xdr:cNvPr id="260" name="フローチャート : 判断 259"/>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61" name="テキスト ボックス 260"/>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9652</xdr:rowOff>
    </xdr:to>
    <xdr:cxnSp macro="">
      <xdr:nvCxnSpPr>
        <xdr:cNvPr id="262" name="直線コネクタ 261"/>
        <xdr:cNvCxnSpPr/>
      </xdr:nvCxnSpPr>
      <xdr:spPr>
        <a:xfrm>
          <a:off x="14401800" y="14730476"/>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3" name="フローチャート : 判断 262"/>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4" name="テキスト ボックス 263"/>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85</xdr:row>
      <xdr:rowOff>157226</xdr:rowOff>
    </xdr:to>
    <xdr:cxnSp macro="">
      <xdr:nvCxnSpPr>
        <xdr:cNvPr id="265" name="直線コネクタ 264"/>
        <xdr:cNvCxnSpPr/>
      </xdr:nvCxnSpPr>
      <xdr:spPr>
        <a:xfrm>
          <a:off x="13512800" y="14662913"/>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6" name="フローチャート : 判断 265"/>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7" name="テキスト ボックス 266"/>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8" name="フローチャート : 判断 267"/>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9" name="テキスト ボックス 268"/>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6"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164085</xdr:rowOff>
    </xdr:from>
    <xdr:to>
      <xdr:col>23</xdr:col>
      <xdr:colOff>457200</xdr:colOff>
      <xdr:row>88</xdr:row>
      <xdr:rowOff>94235</xdr:rowOff>
    </xdr:to>
    <xdr:sp macro="" textlink="">
      <xdr:nvSpPr>
        <xdr:cNvPr id="277" name="円/楕円 276"/>
        <xdr:cNvSpPr/>
      </xdr:nvSpPr>
      <xdr:spPr>
        <a:xfrm>
          <a:off x="16129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79012</xdr:rowOff>
    </xdr:from>
    <xdr:ext cx="736600" cy="259045"/>
    <xdr:sp macro="" textlink="">
      <xdr:nvSpPr>
        <xdr:cNvPr id="278" name="テキスト ボックス 277"/>
        <xdr:cNvSpPr txBox="1"/>
      </xdr:nvSpPr>
      <xdr:spPr>
        <a:xfrm>
          <a:off x="15798800" y="1516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130302</xdr:rowOff>
    </xdr:from>
    <xdr:to>
      <xdr:col>22</xdr:col>
      <xdr:colOff>254000</xdr:colOff>
      <xdr:row>88</xdr:row>
      <xdr:rowOff>60452</xdr:rowOff>
    </xdr:to>
    <xdr:sp macro="" textlink="">
      <xdr:nvSpPr>
        <xdr:cNvPr id="279" name="円/楕円 278"/>
        <xdr:cNvSpPr/>
      </xdr:nvSpPr>
      <xdr:spPr>
        <a:xfrm>
          <a:off x="15240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45229</xdr:rowOff>
    </xdr:from>
    <xdr:ext cx="762000" cy="259045"/>
    <xdr:sp macro="" textlink="">
      <xdr:nvSpPr>
        <xdr:cNvPr id="280" name="テキスト ボックス 279"/>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81" name="円/楕円 280"/>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21353</xdr:rowOff>
    </xdr:from>
    <xdr:ext cx="762000" cy="259045"/>
    <xdr:sp macro="" textlink="">
      <xdr:nvSpPr>
        <xdr:cNvPr id="282" name="テキスト ボックス 281"/>
        <xdr:cNvSpPr txBox="1"/>
      </xdr:nvSpPr>
      <xdr:spPr>
        <a:xfrm>
          <a:off x="14020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38863</xdr:rowOff>
    </xdr:from>
    <xdr:to>
      <xdr:col>19</xdr:col>
      <xdr:colOff>533400</xdr:colOff>
      <xdr:row>85</xdr:row>
      <xdr:rowOff>140463</xdr:rowOff>
    </xdr:to>
    <xdr:sp macro="" textlink="">
      <xdr:nvSpPr>
        <xdr:cNvPr id="283" name="円/楕円 282"/>
        <xdr:cNvSpPr/>
      </xdr:nvSpPr>
      <xdr:spPr>
        <a:xfrm>
          <a:off x="13462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125240</xdr:rowOff>
    </xdr:from>
    <xdr:ext cx="762000" cy="259045"/>
    <xdr:sp macro="" textlink="">
      <xdr:nvSpPr>
        <xdr:cNvPr id="284" name="テキスト ボックス 283"/>
        <xdr:cNvSpPr txBox="1"/>
      </xdr:nvSpPr>
      <xdr:spPr>
        <a:xfrm>
          <a:off x="13131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面積が広大なことから、</a:t>
          </a:r>
          <a:r>
            <a:rPr lang="ja-JP" altLang="en-US" sz="1100">
              <a:solidFill>
                <a:schemeClr val="dk1"/>
              </a:solidFill>
              <a:latin typeface="+mn-lt"/>
              <a:ea typeface="+mn-ea"/>
              <a:cs typeface="+mn-cs"/>
            </a:rPr>
            <a:t>振興</a:t>
          </a:r>
          <a:r>
            <a:rPr lang="ja-JP" altLang="ja-JP" sz="1100">
              <a:solidFill>
                <a:schemeClr val="dk1"/>
              </a:solidFill>
              <a:latin typeface="+mn-lt"/>
              <a:ea typeface="+mn-ea"/>
              <a:cs typeface="+mn-cs"/>
            </a:rPr>
            <a:t>センターや保育所、小学校が旧村単位にあり、診療所も直営で行なっている</a:t>
          </a:r>
          <a:r>
            <a:rPr lang="ja-JP" altLang="en-US" sz="1100">
              <a:solidFill>
                <a:schemeClr val="dk1"/>
              </a:solidFill>
              <a:latin typeface="+mn-lt"/>
              <a:ea typeface="+mn-ea"/>
              <a:cs typeface="+mn-cs"/>
            </a:rPr>
            <a:t>ため</a:t>
          </a:r>
          <a:r>
            <a:rPr lang="ja-JP" altLang="ja-JP" sz="1100">
              <a:solidFill>
                <a:schemeClr val="dk1"/>
              </a:solidFill>
              <a:latin typeface="+mn-lt"/>
              <a:ea typeface="+mn-ea"/>
              <a:cs typeface="+mn-cs"/>
            </a:rPr>
            <a:t>、１７．９１人と</a:t>
          </a:r>
          <a:r>
            <a:rPr lang="ja-JP" altLang="en-US" sz="1100">
              <a:solidFill>
                <a:schemeClr val="dk1"/>
              </a:solidFill>
              <a:latin typeface="+mn-lt"/>
              <a:ea typeface="+mn-ea"/>
              <a:cs typeface="+mn-cs"/>
            </a:rPr>
            <a:t>全国・県平均を大きく上回っているが、</a:t>
          </a:r>
          <a:r>
            <a:rPr lang="ja-JP" altLang="ja-JP" sz="1100">
              <a:solidFill>
                <a:schemeClr val="dk1"/>
              </a:solidFill>
              <a:latin typeface="+mn-lt"/>
              <a:ea typeface="+mn-ea"/>
              <a:cs typeface="+mn-cs"/>
            </a:rPr>
            <a:t>類似団体平均値</a:t>
          </a:r>
          <a:r>
            <a:rPr lang="ja-JP" altLang="en-US" sz="1100">
              <a:solidFill>
                <a:schemeClr val="dk1"/>
              </a:solidFill>
              <a:latin typeface="+mn-lt"/>
              <a:ea typeface="+mn-ea"/>
              <a:cs typeface="+mn-cs"/>
            </a:rPr>
            <a:t>と同等の数値となっている</a:t>
          </a:r>
          <a:r>
            <a:rPr lang="ja-JP" altLang="ja-JP" sz="1100">
              <a:solidFill>
                <a:schemeClr val="dk1"/>
              </a:solidFill>
              <a:latin typeface="+mn-lt"/>
              <a:ea typeface="+mn-ea"/>
              <a:cs typeface="+mn-cs"/>
            </a:rPr>
            <a:t>。今後とも退職者の補充調整や指定管理制度の活用、施設の再配置、民間委託等の推進により職員数の適正化を図り、人員管理に努める。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4" name="直線コネクタ 313"/>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5"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6" name="直線コネクタ 315"/>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7"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18" name="直線コネクタ 317"/>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60</xdr:row>
      <xdr:rowOff>21781</xdr:rowOff>
    </xdr:to>
    <xdr:cxnSp macro="">
      <xdr:nvCxnSpPr>
        <xdr:cNvPr id="319" name="直線コネクタ 318"/>
        <xdr:cNvCxnSpPr/>
      </xdr:nvCxnSpPr>
      <xdr:spPr>
        <a:xfrm>
          <a:off x="16179800" y="10264140"/>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0"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1" name="フローチャート : 判断 320"/>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102341</xdr:rowOff>
    </xdr:from>
    <xdr:to>
      <xdr:col>23</xdr:col>
      <xdr:colOff>406400</xdr:colOff>
      <xdr:row>59</xdr:row>
      <xdr:rowOff>148590</xdr:rowOff>
    </xdr:to>
    <xdr:cxnSp macro="">
      <xdr:nvCxnSpPr>
        <xdr:cNvPr id="322" name="直線コネクタ 321"/>
        <xdr:cNvCxnSpPr/>
      </xdr:nvCxnSpPr>
      <xdr:spPr>
        <a:xfrm>
          <a:off x="15290800" y="10217891"/>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3" name="フローチャート : 判断 322"/>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4" name="テキスト ボックス 323"/>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99928</xdr:rowOff>
    </xdr:from>
    <xdr:to>
      <xdr:col>22</xdr:col>
      <xdr:colOff>203200</xdr:colOff>
      <xdr:row>59</xdr:row>
      <xdr:rowOff>102341</xdr:rowOff>
    </xdr:to>
    <xdr:cxnSp macro="">
      <xdr:nvCxnSpPr>
        <xdr:cNvPr id="325" name="直線コネクタ 324"/>
        <xdr:cNvCxnSpPr/>
      </xdr:nvCxnSpPr>
      <xdr:spPr>
        <a:xfrm>
          <a:off x="14401800" y="1021547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6" name="フローチャート : 判断 325"/>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7" name="テキスト ボックス 326"/>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81026</xdr:rowOff>
    </xdr:from>
    <xdr:to>
      <xdr:col>21</xdr:col>
      <xdr:colOff>0</xdr:colOff>
      <xdr:row>59</xdr:row>
      <xdr:rowOff>99928</xdr:rowOff>
    </xdr:to>
    <xdr:cxnSp macro="">
      <xdr:nvCxnSpPr>
        <xdr:cNvPr id="328" name="直線コネクタ 327"/>
        <xdr:cNvCxnSpPr/>
      </xdr:nvCxnSpPr>
      <xdr:spPr>
        <a:xfrm>
          <a:off x="13512800" y="10196576"/>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6498</xdr:rowOff>
    </xdr:from>
    <xdr:to>
      <xdr:col>21</xdr:col>
      <xdr:colOff>50800</xdr:colOff>
      <xdr:row>59</xdr:row>
      <xdr:rowOff>108098</xdr:rowOff>
    </xdr:to>
    <xdr:sp macro="" textlink="">
      <xdr:nvSpPr>
        <xdr:cNvPr id="329" name="フローチャート : 判断 328"/>
        <xdr:cNvSpPr/>
      </xdr:nvSpPr>
      <xdr:spPr>
        <a:xfrm>
          <a:off x="14351000" y="1012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118275</xdr:rowOff>
    </xdr:from>
    <xdr:ext cx="762000" cy="259045"/>
    <xdr:sp macro="" textlink="">
      <xdr:nvSpPr>
        <xdr:cNvPr id="330" name="テキスト ボックス 329"/>
        <xdr:cNvSpPr txBox="1"/>
      </xdr:nvSpPr>
      <xdr:spPr>
        <a:xfrm>
          <a:off x="14020800" y="989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169905</xdr:rowOff>
    </xdr:from>
    <xdr:to>
      <xdr:col>19</xdr:col>
      <xdr:colOff>533400</xdr:colOff>
      <xdr:row>59</xdr:row>
      <xdr:rowOff>100055</xdr:rowOff>
    </xdr:to>
    <xdr:sp macro="" textlink="">
      <xdr:nvSpPr>
        <xdr:cNvPr id="331" name="フローチャート : 判断 330"/>
        <xdr:cNvSpPr/>
      </xdr:nvSpPr>
      <xdr:spPr>
        <a:xfrm>
          <a:off x="13462000" y="1011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110232</xdr:rowOff>
    </xdr:from>
    <xdr:ext cx="762000" cy="259045"/>
    <xdr:sp macro="" textlink="">
      <xdr:nvSpPr>
        <xdr:cNvPr id="332" name="テキスト ボックス 331"/>
        <xdr:cNvSpPr txBox="1"/>
      </xdr:nvSpPr>
      <xdr:spPr>
        <a:xfrm>
          <a:off x="13131800" y="988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142431</xdr:rowOff>
    </xdr:from>
    <xdr:to>
      <xdr:col>24</xdr:col>
      <xdr:colOff>609600</xdr:colOff>
      <xdr:row>60</xdr:row>
      <xdr:rowOff>72581</xdr:rowOff>
    </xdr:to>
    <xdr:sp macro="" textlink="">
      <xdr:nvSpPr>
        <xdr:cNvPr id="338" name="円/楕円 337"/>
        <xdr:cNvSpPr/>
      </xdr:nvSpPr>
      <xdr:spPr>
        <a:xfrm>
          <a:off x="16967200" y="10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114508</xdr:rowOff>
    </xdr:from>
    <xdr:ext cx="762000" cy="259045"/>
    <xdr:sp macro="" textlink="">
      <xdr:nvSpPr>
        <xdr:cNvPr id="339" name="定員管理の状況該当値テキスト"/>
        <xdr:cNvSpPr txBox="1"/>
      </xdr:nvSpPr>
      <xdr:spPr>
        <a:xfrm>
          <a:off x="17106900" y="102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0" name="円/楕円 339"/>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1" name="テキスト ボックス 340"/>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51541</xdr:rowOff>
    </xdr:from>
    <xdr:to>
      <xdr:col>22</xdr:col>
      <xdr:colOff>254000</xdr:colOff>
      <xdr:row>59</xdr:row>
      <xdr:rowOff>153141</xdr:rowOff>
    </xdr:to>
    <xdr:sp macro="" textlink="">
      <xdr:nvSpPr>
        <xdr:cNvPr id="342" name="円/楕円 341"/>
        <xdr:cNvSpPr/>
      </xdr:nvSpPr>
      <xdr:spPr>
        <a:xfrm>
          <a:off x="15240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163318</xdr:rowOff>
    </xdr:from>
    <xdr:ext cx="762000" cy="259045"/>
    <xdr:sp macro="" textlink="">
      <xdr:nvSpPr>
        <xdr:cNvPr id="343" name="テキスト ボックス 342"/>
        <xdr:cNvSpPr txBox="1"/>
      </xdr:nvSpPr>
      <xdr:spPr>
        <a:xfrm>
          <a:off x="14909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49128</xdr:rowOff>
    </xdr:from>
    <xdr:to>
      <xdr:col>21</xdr:col>
      <xdr:colOff>50800</xdr:colOff>
      <xdr:row>59</xdr:row>
      <xdr:rowOff>150728</xdr:rowOff>
    </xdr:to>
    <xdr:sp macro="" textlink="">
      <xdr:nvSpPr>
        <xdr:cNvPr id="344" name="円/楕円 343"/>
        <xdr:cNvSpPr/>
      </xdr:nvSpPr>
      <xdr:spPr>
        <a:xfrm>
          <a:off x="14351000" y="101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135505</xdr:rowOff>
    </xdr:from>
    <xdr:ext cx="762000" cy="259045"/>
    <xdr:sp macro="" textlink="">
      <xdr:nvSpPr>
        <xdr:cNvPr id="345" name="テキスト ボックス 344"/>
        <xdr:cNvSpPr txBox="1"/>
      </xdr:nvSpPr>
      <xdr:spPr>
        <a:xfrm>
          <a:off x="14020800" y="1025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30226</xdr:rowOff>
    </xdr:from>
    <xdr:to>
      <xdr:col>19</xdr:col>
      <xdr:colOff>533400</xdr:colOff>
      <xdr:row>59</xdr:row>
      <xdr:rowOff>131826</xdr:rowOff>
    </xdr:to>
    <xdr:sp macro="" textlink="">
      <xdr:nvSpPr>
        <xdr:cNvPr id="346" name="円/楕円 345"/>
        <xdr:cNvSpPr/>
      </xdr:nvSpPr>
      <xdr:spPr>
        <a:xfrm>
          <a:off x="13462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116603</xdr:rowOff>
    </xdr:from>
    <xdr:ext cx="762000" cy="259045"/>
    <xdr:sp macro="" textlink="">
      <xdr:nvSpPr>
        <xdr:cNvPr id="347" name="テキスト ボックス 346"/>
        <xdr:cNvSpPr txBox="1"/>
      </xdr:nvSpPr>
      <xdr:spPr>
        <a:xfrm>
          <a:off x="131318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地方債について、大規模事業の償還終了等に伴い、類似団体平均値</a:t>
          </a:r>
          <a:r>
            <a:rPr lang="ja-JP" altLang="en-US" sz="1100">
              <a:solidFill>
                <a:schemeClr val="dk1"/>
              </a:solidFill>
              <a:latin typeface="+mn-lt"/>
              <a:ea typeface="+mn-ea"/>
              <a:cs typeface="+mn-cs"/>
            </a:rPr>
            <a:t>７．９</a:t>
          </a:r>
          <a:r>
            <a:rPr lang="ja-JP" altLang="ja-JP" sz="1100">
              <a:solidFill>
                <a:schemeClr val="dk1"/>
              </a:solidFill>
              <a:latin typeface="+mn-lt"/>
              <a:ea typeface="+mn-ea"/>
              <a:cs typeface="+mn-cs"/>
            </a:rPr>
            <a:t>％を４．</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ポイント下回る３．</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％となった。今後は、大規模な町有施設改修が計画されているため、計画的な起債と優良債の活用を図り、負担の抑制に一層努めていく。</a:t>
          </a:r>
          <a:endParaRPr lang="ja-JP" altLang="ja-JP" sz="1400"/>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2" name="直線コネクタ 371"/>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3"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4" name="直線コネクタ 373"/>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5"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6" name="直線コネクタ 375"/>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89853</xdr:rowOff>
    </xdr:from>
    <xdr:to>
      <xdr:col>24</xdr:col>
      <xdr:colOff>558800</xdr:colOff>
      <xdr:row>38</xdr:row>
      <xdr:rowOff>101918</xdr:rowOff>
    </xdr:to>
    <xdr:cxnSp macro="">
      <xdr:nvCxnSpPr>
        <xdr:cNvPr id="377" name="直線コネクタ 376"/>
        <xdr:cNvCxnSpPr/>
      </xdr:nvCxnSpPr>
      <xdr:spPr>
        <a:xfrm flipV="1">
          <a:off x="16179800" y="66049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78"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79" name="フローチャート : 判断 378"/>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38</xdr:row>
      <xdr:rowOff>168275</xdr:rowOff>
    </xdr:to>
    <xdr:cxnSp macro="">
      <xdr:nvCxnSpPr>
        <xdr:cNvPr id="380" name="直線コネクタ 379"/>
        <xdr:cNvCxnSpPr/>
      </xdr:nvCxnSpPr>
      <xdr:spPr>
        <a:xfrm flipV="1">
          <a:off x="15290800" y="66170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2" name="テキスト ボックス 381"/>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105410</xdr:rowOff>
    </xdr:to>
    <xdr:cxnSp macro="">
      <xdr:nvCxnSpPr>
        <xdr:cNvPr id="383" name="直線コネクタ 382"/>
        <xdr:cNvCxnSpPr/>
      </xdr:nvCxnSpPr>
      <xdr:spPr>
        <a:xfrm flipV="1">
          <a:off x="14401800" y="66833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4" name="フローチャート : 判断 383"/>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85" name="テキスト ボックス 384"/>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102870</xdr:rowOff>
    </xdr:to>
    <xdr:cxnSp macro="">
      <xdr:nvCxnSpPr>
        <xdr:cNvPr id="386" name="直線コネクタ 385"/>
        <xdr:cNvCxnSpPr/>
      </xdr:nvCxnSpPr>
      <xdr:spPr>
        <a:xfrm flipV="1">
          <a:off x="13512800" y="679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7" name="フローチャート : 判断 386"/>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8" name="テキスト ボックス 387"/>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89" name="フローチャート : 判断 38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0" name="テキスト ボックス 38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39053</xdr:rowOff>
    </xdr:from>
    <xdr:to>
      <xdr:col>24</xdr:col>
      <xdr:colOff>609600</xdr:colOff>
      <xdr:row>38</xdr:row>
      <xdr:rowOff>140653</xdr:rowOff>
    </xdr:to>
    <xdr:sp macro="" textlink="">
      <xdr:nvSpPr>
        <xdr:cNvPr id="396" name="円/楕円 395"/>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55580</xdr:rowOff>
    </xdr:from>
    <xdr:ext cx="762000" cy="259045"/>
    <xdr:sp macro="" textlink="">
      <xdr:nvSpPr>
        <xdr:cNvPr id="397"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51118</xdr:rowOff>
    </xdr:from>
    <xdr:to>
      <xdr:col>23</xdr:col>
      <xdr:colOff>457200</xdr:colOff>
      <xdr:row>38</xdr:row>
      <xdr:rowOff>152718</xdr:rowOff>
    </xdr:to>
    <xdr:sp macro="" textlink="">
      <xdr:nvSpPr>
        <xdr:cNvPr id="398" name="円/楕円 397"/>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162894</xdr:rowOff>
    </xdr:from>
    <xdr:ext cx="736600" cy="259045"/>
    <xdr:sp macro="" textlink="">
      <xdr:nvSpPr>
        <xdr:cNvPr id="399" name="テキスト ボックス 398"/>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400" name="円/楕円 399"/>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401" name="テキスト ボックス 400"/>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2" name="円/楕円 40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3" name="テキスト ボックス 40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4" name="円/楕円 40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5" name="テキスト ボックス 404"/>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将来負担軽減に向けた繰上償還の実施や充当可能基金への積立を行い、将来負担比率が算定されないこととなった。今後は大規模な町有施設改修が計画されているため、高利率地方債の積極的な繰上償還や充当可能基金の確保等、将来負担の軽減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6" name="直線コネクタ 435"/>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7"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38" name="直線コネクタ 437"/>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39"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0" name="直線コネクタ 439"/>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1"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155212</xdr:rowOff>
    </xdr:from>
    <xdr:to>
      <xdr:col>21</xdr:col>
      <xdr:colOff>50800</xdr:colOff>
      <xdr:row>17</xdr:row>
      <xdr:rowOff>85362</xdr:rowOff>
    </xdr:to>
    <xdr:sp macro="" textlink="">
      <xdr:nvSpPr>
        <xdr:cNvPr id="447" name="フローチャート : 判断 446"/>
        <xdr:cNvSpPr/>
      </xdr:nvSpPr>
      <xdr:spPr>
        <a:xfrm>
          <a:off x="14351000" y="289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95539</xdr:rowOff>
    </xdr:from>
    <xdr:ext cx="762000" cy="259045"/>
    <xdr:sp macro="" textlink="">
      <xdr:nvSpPr>
        <xdr:cNvPr id="448" name="テキスト ボックス 447"/>
        <xdr:cNvSpPr txBox="1"/>
      </xdr:nvSpPr>
      <xdr:spPr>
        <a:xfrm>
          <a:off x="14020800" y="266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117384</xdr:rowOff>
    </xdr:from>
    <xdr:to>
      <xdr:col>19</xdr:col>
      <xdr:colOff>533400</xdr:colOff>
      <xdr:row>19</xdr:row>
      <xdr:rowOff>47534</xdr:rowOff>
    </xdr:to>
    <xdr:sp macro="" textlink="">
      <xdr:nvSpPr>
        <xdr:cNvPr id="449" name="フローチャート : 判断 448"/>
        <xdr:cNvSpPr/>
      </xdr:nvSpPr>
      <xdr:spPr>
        <a:xfrm>
          <a:off x="13462000" y="32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57711</xdr:rowOff>
    </xdr:from>
    <xdr:ext cx="762000" cy="259045"/>
    <xdr:sp macro="" textlink="">
      <xdr:nvSpPr>
        <xdr:cNvPr id="450" name="テキスト ボックス 449"/>
        <xdr:cNvSpPr txBox="1"/>
      </xdr:nvSpPr>
      <xdr:spPr>
        <a:xfrm>
          <a:off x="13131800" y="29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4,801
4,794
747.53
6,798,535
6,538,013
116,904
3,629,356
3,601,866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人件費は</a:t>
          </a:r>
          <a:r>
            <a:rPr lang="ja-JP" altLang="ja-JP" sz="1100">
              <a:solidFill>
                <a:schemeClr val="dk1"/>
              </a:solidFill>
              <a:latin typeface="+mn-lt"/>
              <a:ea typeface="+mn-ea"/>
              <a:cs typeface="+mn-cs"/>
            </a:rPr>
            <a:t>２１．</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％となっており、類似団体平均の</a:t>
          </a:r>
          <a:r>
            <a:rPr lang="ja-JP" altLang="en-US" sz="1100">
              <a:solidFill>
                <a:schemeClr val="dk1"/>
              </a:solidFill>
              <a:latin typeface="+mn-lt"/>
              <a:ea typeface="+mn-ea"/>
              <a:cs typeface="+mn-cs"/>
            </a:rPr>
            <a:t>２２．５</a:t>
          </a:r>
          <a:r>
            <a:rPr lang="ja-JP" altLang="ja-JP" sz="1100">
              <a:solidFill>
                <a:schemeClr val="dk1"/>
              </a:solidFill>
              <a:latin typeface="+mn-lt"/>
              <a:ea typeface="+mn-ea"/>
              <a:cs typeface="+mn-cs"/>
            </a:rPr>
            <a:t>％に比べて若干低い水準となっている。当町は直営施設数が多く、職員数も多くなりがちな傾向にあるため、今後とも人件費の低減や施設の再配置・管理の委託化を進め、コスト低減を図っていく。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115570</xdr:rowOff>
    </xdr:to>
    <xdr:cxnSp macro="">
      <xdr:nvCxnSpPr>
        <xdr:cNvPr id="65" name="直線コネクタ 64"/>
        <xdr:cNvCxnSpPr/>
      </xdr:nvCxnSpPr>
      <xdr:spPr>
        <a:xfrm>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107950</xdr:rowOff>
    </xdr:to>
    <xdr:cxnSp macro="">
      <xdr:nvCxnSpPr>
        <xdr:cNvPr id="68" name="直線コネクタ 67"/>
        <xdr:cNvCxnSpPr/>
      </xdr:nvCxnSpPr>
      <xdr:spPr>
        <a:xfrm>
          <a:off x="3098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54610</xdr:rowOff>
    </xdr:to>
    <xdr:cxnSp macro="">
      <xdr:nvCxnSpPr>
        <xdr:cNvPr id="71" name="直線コネクタ 70"/>
        <xdr:cNvCxnSpPr/>
      </xdr:nvCxnSpPr>
      <xdr:spPr>
        <a:xfrm>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130810</xdr:rowOff>
    </xdr:to>
    <xdr:cxnSp macro="">
      <xdr:nvCxnSpPr>
        <xdr:cNvPr id="74" name="直線コネクタ 73"/>
        <xdr:cNvCxnSpPr/>
      </xdr:nvCxnSpPr>
      <xdr:spPr>
        <a:xfrm flipV="1">
          <a:off x="1320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5" name="フローチャート : 判断 74"/>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6" name="テキスト ボックス 75"/>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4" name="円/楕円 83"/>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5"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8" name="円/楕円 87"/>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9" name="テキスト ボックス 88"/>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0" name="円/楕円 89"/>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1" name="テキスト ボックス 90"/>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2" name="円/楕円 91"/>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3" name="テキスト ボックス 92"/>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物件費については、概ね類似団体平均と同等の数値となって</a:t>
          </a:r>
          <a:r>
            <a:rPr lang="ja-JP" altLang="en-US" sz="1100">
              <a:solidFill>
                <a:schemeClr val="dk1"/>
              </a:solidFill>
              <a:latin typeface="+mn-lt"/>
              <a:ea typeface="+mn-ea"/>
              <a:cs typeface="+mn-cs"/>
            </a:rPr>
            <a:t>いたが、２５年度において</a:t>
          </a:r>
          <a:r>
            <a:rPr lang="ja-JP" altLang="ja-JP" sz="1100">
              <a:solidFill>
                <a:schemeClr val="dk1"/>
              </a:solidFill>
              <a:latin typeface="+mn-lt"/>
              <a:ea typeface="+mn-ea"/>
              <a:cs typeface="+mn-cs"/>
            </a:rPr>
            <a:t>２つの特別会計を普通会計に移行したことによ</a:t>
          </a:r>
          <a:r>
            <a:rPr lang="ja-JP" altLang="en-US" sz="1100">
              <a:solidFill>
                <a:schemeClr val="dk1"/>
              </a:solidFill>
              <a:latin typeface="+mn-lt"/>
              <a:ea typeface="+mn-ea"/>
              <a:cs typeface="+mn-cs"/>
            </a:rPr>
            <a:t>り、３．５ポイント増加した</a:t>
          </a:r>
          <a:r>
            <a:rPr lang="ja-JP" altLang="ja-JP" sz="1100">
              <a:solidFill>
                <a:schemeClr val="dk1"/>
              </a:solidFill>
              <a:latin typeface="+mn-lt"/>
              <a:ea typeface="+mn-ea"/>
              <a:cs typeface="+mn-cs"/>
            </a:rPr>
            <a:t>。指定管理者制度等による民間委託化を今後も進め、適正な事業費を確保していく必要がある。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17</xdr:row>
      <xdr:rowOff>88138</xdr:rowOff>
    </xdr:to>
    <xdr:cxnSp macro="">
      <xdr:nvCxnSpPr>
        <xdr:cNvPr id="123" name="直線コネクタ 122"/>
        <xdr:cNvCxnSpPr/>
      </xdr:nvCxnSpPr>
      <xdr:spPr>
        <a:xfrm>
          <a:off x="15671800" y="28427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99568</xdr:rowOff>
    </xdr:to>
    <xdr:cxnSp macro="">
      <xdr:nvCxnSpPr>
        <xdr:cNvPr id="126" name="直線コネクタ 125"/>
        <xdr:cNvCxnSpPr/>
      </xdr:nvCxnSpPr>
      <xdr:spPr>
        <a:xfrm>
          <a:off x="14782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9" name="直線コネクタ 128"/>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72136</xdr:rowOff>
    </xdr:to>
    <xdr:cxnSp macro="">
      <xdr:nvCxnSpPr>
        <xdr:cNvPr id="132" name="直線コネクタ 131"/>
        <xdr:cNvCxnSpPr/>
      </xdr:nvCxnSpPr>
      <xdr:spPr>
        <a:xfrm flipV="1">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3" name="フローチャート : 判断 132"/>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4" name="テキスト ボックス 133"/>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5" name="フローチャート : 判断 134"/>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6" name="テキスト ボックス 135"/>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2" name="円/楕円 141"/>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3"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4" name="円/楕円 143"/>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5" name="テキスト ボックス 144"/>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6" name="円/楕円 145"/>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7" name="テキスト ボックス 146"/>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8" name="円/楕円 147"/>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49" name="テキスト ボックス 148"/>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50" name="円/楕円 149"/>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51" name="テキスト ボックス 150"/>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前年度から</a:t>
          </a:r>
          <a:r>
            <a:rPr lang="ja-JP" altLang="en-US" sz="1100">
              <a:solidFill>
                <a:schemeClr val="dk1"/>
              </a:solidFill>
              <a:latin typeface="+mn-lt"/>
              <a:ea typeface="+mn-ea"/>
              <a:cs typeface="+mn-cs"/>
            </a:rPr>
            <a:t>０．４</a:t>
          </a:r>
          <a:r>
            <a:rPr lang="ja-JP" altLang="ja-JP" sz="1100">
              <a:solidFill>
                <a:schemeClr val="dk1"/>
              </a:solidFill>
              <a:latin typeface="+mn-lt"/>
              <a:ea typeface="+mn-ea"/>
              <a:cs typeface="+mn-cs"/>
            </a:rPr>
            <a:t>ポイント減少したが、主な要因は</a:t>
          </a:r>
          <a:r>
            <a:rPr lang="ja-JP" altLang="en-US" sz="1100">
              <a:solidFill>
                <a:schemeClr val="dk1"/>
              </a:solidFill>
              <a:latin typeface="+mn-lt"/>
              <a:ea typeface="+mn-ea"/>
              <a:cs typeface="+mn-cs"/>
            </a:rPr>
            <a:t>平成２４年度限りで行った県南・南会津地域給付金の影響によるもの</a:t>
          </a:r>
          <a:r>
            <a:rPr lang="ja-JP" altLang="ja-JP" sz="1100">
              <a:solidFill>
                <a:schemeClr val="dk1"/>
              </a:solidFill>
              <a:latin typeface="+mn-lt"/>
              <a:ea typeface="+mn-ea"/>
              <a:cs typeface="+mn-cs"/>
            </a:rPr>
            <a:t>である。扶助費に係る経常収支比率は類似団体平均を下回っているが、年々増加傾向にあり、今後も抑制に努めるものとする。</a:t>
          </a:r>
          <a:endParaRPr lang="ja-JP" altLang="ja-JP" sz="1400"/>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138430</xdr:rowOff>
    </xdr:to>
    <xdr:cxnSp macro="">
      <xdr:nvCxnSpPr>
        <xdr:cNvPr id="181" name="直線コネクタ 180"/>
        <xdr:cNvCxnSpPr/>
      </xdr:nvCxnSpPr>
      <xdr:spPr>
        <a:xfrm flipV="1">
          <a:off x="3987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138430</xdr:rowOff>
    </xdr:to>
    <xdr:cxnSp macro="">
      <xdr:nvCxnSpPr>
        <xdr:cNvPr id="184" name="直線コネクタ 183"/>
        <xdr:cNvCxnSpPr/>
      </xdr:nvCxnSpPr>
      <xdr:spPr>
        <a:xfrm>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46990</xdr:rowOff>
    </xdr:to>
    <xdr:cxnSp macro="">
      <xdr:nvCxnSpPr>
        <xdr:cNvPr id="187" name="直線コネクタ 186"/>
        <xdr:cNvCxnSpPr/>
      </xdr:nvCxnSpPr>
      <xdr:spPr>
        <a:xfrm>
          <a:off x="2209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54</xdr:row>
      <xdr:rowOff>149860</xdr:rowOff>
    </xdr:to>
    <xdr:cxnSp macro="">
      <xdr:nvCxnSpPr>
        <xdr:cNvPr id="190" name="直線コネクタ 189"/>
        <xdr:cNvCxnSpPr/>
      </xdr:nvCxnSpPr>
      <xdr:spPr>
        <a:xfrm>
          <a:off x="1320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1" name="フローチャート : 判断 190"/>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2" name="テキスト ボックス 191"/>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3" name="フローチャート : 判断 192"/>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4" name="テキスト ボックス 193"/>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0" name="円/楕円 199"/>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1"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2" name="円/楕円 201"/>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3" name="テキスト ボックス 202"/>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4" name="円/楕円 203"/>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5" name="テキスト ボックス 204"/>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06" name="円/楕円 205"/>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207" name="テキスト ボックス 20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08" name="円/楕円 207"/>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09" name="テキスト ボックス 208"/>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その他に係る経常収支比率は類似団体平均</a:t>
          </a:r>
          <a:r>
            <a:rPr lang="ja-JP" altLang="en-US" sz="1100">
              <a:solidFill>
                <a:schemeClr val="dk1"/>
              </a:solidFill>
              <a:latin typeface="+mn-lt"/>
              <a:ea typeface="+mn-ea"/>
              <a:cs typeface="+mn-cs"/>
            </a:rPr>
            <a:t>と同等の数値であるが、</a:t>
          </a:r>
          <a:r>
            <a:rPr lang="ja-JP" altLang="ja-JP" sz="1100">
              <a:solidFill>
                <a:schemeClr val="dk1"/>
              </a:solidFill>
              <a:latin typeface="+mn-lt"/>
              <a:ea typeface="+mn-ea"/>
              <a:cs typeface="+mn-cs"/>
            </a:rPr>
            <a:t>特別会計への繰出金は以前増加傾向にある。これまでに整備してきた農業集落排水施設や簡易水道施設への維持管理経費・公債費償還等が今後も増加していく傾向にある。</a:t>
          </a:r>
          <a:endParaRPr lang="ja-JP" altLang="ja-JP" sz="1400"/>
        </a:p>
        <a:p>
          <a:r>
            <a:rPr lang="ja-JP" altLang="ja-JP" sz="1100">
              <a:solidFill>
                <a:schemeClr val="dk1"/>
              </a:solidFill>
              <a:latin typeface="+mn-lt"/>
              <a:ea typeface="+mn-ea"/>
              <a:cs typeface="+mn-cs"/>
            </a:rPr>
            <a:t>独立採算の原則に立ち返り、料金の改定等も検討していきながら、普通会計の負担額を減らしていくよう努める。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41275</xdr:rowOff>
    </xdr:from>
    <xdr:to>
      <xdr:col>24</xdr:col>
      <xdr:colOff>31750</xdr:colOff>
      <xdr:row>58</xdr:row>
      <xdr:rowOff>98425</xdr:rowOff>
    </xdr:to>
    <xdr:cxnSp macro="">
      <xdr:nvCxnSpPr>
        <xdr:cNvPr id="237" name="直線コネクタ 236"/>
        <xdr:cNvCxnSpPr/>
      </xdr:nvCxnSpPr>
      <xdr:spPr>
        <a:xfrm flipV="1">
          <a:off x="15671800" y="9985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75565</xdr:rowOff>
    </xdr:from>
    <xdr:to>
      <xdr:col>22</xdr:col>
      <xdr:colOff>565150</xdr:colOff>
      <xdr:row>58</xdr:row>
      <xdr:rowOff>98425</xdr:rowOff>
    </xdr:to>
    <xdr:cxnSp macro="">
      <xdr:nvCxnSpPr>
        <xdr:cNvPr id="240" name="直線コネクタ 239"/>
        <xdr:cNvCxnSpPr/>
      </xdr:nvCxnSpPr>
      <xdr:spPr>
        <a:xfrm>
          <a:off x="14782800" y="10019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24130</xdr:rowOff>
    </xdr:from>
    <xdr:to>
      <xdr:col>21</xdr:col>
      <xdr:colOff>361950</xdr:colOff>
      <xdr:row>58</xdr:row>
      <xdr:rowOff>75565</xdr:rowOff>
    </xdr:to>
    <xdr:cxnSp macro="">
      <xdr:nvCxnSpPr>
        <xdr:cNvPr id="243" name="直線コネクタ 242"/>
        <xdr:cNvCxnSpPr/>
      </xdr:nvCxnSpPr>
      <xdr:spPr>
        <a:xfrm>
          <a:off x="13893800" y="9968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58420</xdr:rowOff>
    </xdr:to>
    <xdr:cxnSp macro="">
      <xdr:nvCxnSpPr>
        <xdr:cNvPr id="246" name="直線コネクタ 245"/>
        <xdr:cNvCxnSpPr/>
      </xdr:nvCxnSpPr>
      <xdr:spPr>
        <a:xfrm flipV="1">
          <a:off x="13004800" y="9968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59055</xdr:rowOff>
    </xdr:from>
    <xdr:to>
      <xdr:col>20</xdr:col>
      <xdr:colOff>209550</xdr:colOff>
      <xdr:row>57</xdr:row>
      <xdr:rowOff>160655</xdr:rowOff>
    </xdr:to>
    <xdr:sp macro="" textlink="">
      <xdr:nvSpPr>
        <xdr:cNvPr id="247" name="フローチャート : 判断 246"/>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170832</xdr:rowOff>
    </xdr:from>
    <xdr:ext cx="762000" cy="259045"/>
    <xdr:sp macro="" textlink="">
      <xdr:nvSpPr>
        <xdr:cNvPr id="248" name="テキスト ボックス 247"/>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49" name="フローチャート : 判断 248"/>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50" name="テキスト ボックス 249"/>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161925</xdr:rowOff>
    </xdr:from>
    <xdr:to>
      <xdr:col>24</xdr:col>
      <xdr:colOff>82550</xdr:colOff>
      <xdr:row>58</xdr:row>
      <xdr:rowOff>92075</xdr:rowOff>
    </xdr:to>
    <xdr:sp macro="" textlink="">
      <xdr:nvSpPr>
        <xdr:cNvPr id="256" name="円/楕円 255"/>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134002</xdr:rowOff>
    </xdr:from>
    <xdr:ext cx="762000" cy="259045"/>
    <xdr:sp macro="" textlink="">
      <xdr:nvSpPr>
        <xdr:cNvPr id="257"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47625</xdr:rowOff>
    </xdr:from>
    <xdr:to>
      <xdr:col>22</xdr:col>
      <xdr:colOff>615950</xdr:colOff>
      <xdr:row>58</xdr:row>
      <xdr:rowOff>149225</xdr:rowOff>
    </xdr:to>
    <xdr:sp macro="" textlink="">
      <xdr:nvSpPr>
        <xdr:cNvPr id="258" name="円/楕円 257"/>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59" name="テキスト ボックス 25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24765</xdr:rowOff>
    </xdr:from>
    <xdr:to>
      <xdr:col>21</xdr:col>
      <xdr:colOff>412750</xdr:colOff>
      <xdr:row>58</xdr:row>
      <xdr:rowOff>126365</xdr:rowOff>
    </xdr:to>
    <xdr:sp macro="" textlink="">
      <xdr:nvSpPr>
        <xdr:cNvPr id="260" name="円/楕円 259"/>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111142</xdr:rowOff>
    </xdr:from>
    <xdr:ext cx="762000" cy="259045"/>
    <xdr:sp macro="" textlink="">
      <xdr:nvSpPr>
        <xdr:cNvPr id="261" name="テキスト ボックス 260"/>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144780</xdr:rowOff>
    </xdr:from>
    <xdr:to>
      <xdr:col>20</xdr:col>
      <xdr:colOff>209550</xdr:colOff>
      <xdr:row>58</xdr:row>
      <xdr:rowOff>74930</xdr:rowOff>
    </xdr:to>
    <xdr:sp macro="" textlink="">
      <xdr:nvSpPr>
        <xdr:cNvPr id="262" name="円/楕円 261"/>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59707</xdr:rowOff>
    </xdr:from>
    <xdr:ext cx="762000" cy="259045"/>
    <xdr:sp macro="" textlink="">
      <xdr:nvSpPr>
        <xdr:cNvPr id="263" name="テキスト ボックス 262"/>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4" name="円/楕円 26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65" name="テキスト ボックス 26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補助費等その他に係る経費については類似団体と同等の数値となって</a:t>
          </a:r>
          <a:r>
            <a:rPr lang="ja-JP" altLang="en-US" sz="1100">
              <a:solidFill>
                <a:schemeClr val="dk1"/>
              </a:solidFill>
              <a:latin typeface="+mn-lt"/>
              <a:ea typeface="+mn-ea"/>
              <a:cs typeface="+mn-cs"/>
            </a:rPr>
            <a:t>いたが</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２５年度において単年度限りの集落等への県補助やＪＲ只見線復旧の負担金などの支出があり１．７ポイント増加した。</a:t>
          </a:r>
          <a:r>
            <a:rPr lang="ja-JP" altLang="ja-JP" sz="1100">
              <a:solidFill>
                <a:schemeClr val="dk1"/>
              </a:solidFill>
              <a:latin typeface="+mn-lt"/>
              <a:ea typeface="+mn-ea"/>
              <a:cs typeface="+mn-cs"/>
            </a:rPr>
            <a:t>今後も補助金交付の妥当性等を検証し、</a:t>
          </a:r>
          <a:r>
            <a:rPr lang="ja-JP" altLang="en-US" sz="1100">
              <a:solidFill>
                <a:schemeClr val="dk1"/>
              </a:solidFill>
              <a:latin typeface="+mn-lt"/>
              <a:ea typeface="+mn-ea"/>
              <a:cs typeface="+mn-cs"/>
            </a:rPr>
            <a:t>制度の</a:t>
          </a:r>
          <a:r>
            <a:rPr lang="ja-JP" altLang="ja-JP" sz="1100">
              <a:solidFill>
                <a:schemeClr val="dk1"/>
              </a:solidFill>
              <a:latin typeface="+mn-lt"/>
              <a:ea typeface="+mn-ea"/>
              <a:cs typeface="+mn-cs"/>
            </a:rPr>
            <a:t>見直しや廃止を行う方針である。</a:t>
          </a:r>
          <a:endParaRPr lang="ja-JP" altLang="ja-JP" sz="1400"/>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135164</xdr:rowOff>
    </xdr:from>
    <xdr:to>
      <xdr:col>24</xdr:col>
      <xdr:colOff>31750</xdr:colOff>
      <xdr:row>38</xdr:row>
      <xdr:rowOff>148772</xdr:rowOff>
    </xdr:to>
    <xdr:cxnSp macro="">
      <xdr:nvCxnSpPr>
        <xdr:cNvPr id="300" name="直線コネクタ 299"/>
        <xdr:cNvCxnSpPr/>
      </xdr:nvCxnSpPr>
      <xdr:spPr>
        <a:xfrm>
          <a:off x="15671800" y="64788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37</xdr:row>
      <xdr:rowOff>135164</xdr:rowOff>
    </xdr:to>
    <xdr:cxnSp macro="">
      <xdr:nvCxnSpPr>
        <xdr:cNvPr id="303" name="直線コネクタ 302"/>
        <xdr:cNvCxnSpPr/>
      </xdr:nvCxnSpPr>
      <xdr:spPr>
        <a:xfrm>
          <a:off x="14782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102507</xdr:rowOff>
    </xdr:to>
    <xdr:cxnSp macro="">
      <xdr:nvCxnSpPr>
        <xdr:cNvPr id="306" name="直線コネクタ 305"/>
        <xdr:cNvCxnSpPr/>
      </xdr:nvCxnSpPr>
      <xdr:spPr>
        <a:xfrm>
          <a:off x="13893800" y="634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4536</xdr:rowOff>
    </xdr:from>
    <xdr:to>
      <xdr:col>20</xdr:col>
      <xdr:colOff>158750</xdr:colOff>
      <xdr:row>38</xdr:row>
      <xdr:rowOff>170543</xdr:rowOff>
    </xdr:to>
    <xdr:cxnSp macro="">
      <xdr:nvCxnSpPr>
        <xdr:cNvPr id="309" name="直線コネクタ 308"/>
        <xdr:cNvCxnSpPr/>
      </xdr:nvCxnSpPr>
      <xdr:spPr>
        <a:xfrm flipV="1">
          <a:off x="13004800" y="63481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65315</xdr:rowOff>
    </xdr:from>
    <xdr:to>
      <xdr:col>20</xdr:col>
      <xdr:colOff>209550</xdr:colOff>
      <xdr:row>38</xdr:row>
      <xdr:rowOff>166915</xdr:rowOff>
    </xdr:to>
    <xdr:sp macro="" textlink="">
      <xdr:nvSpPr>
        <xdr:cNvPr id="310" name="フローチャート : 判断 309"/>
        <xdr:cNvSpPr/>
      </xdr:nvSpPr>
      <xdr:spPr>
        <a:xfrm>
          <a:off x="13843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151692</xdr:rowOff>
    </xdr:from>
    <xdr:ext cx="762000" cy="259045"/>
    <xdr:sp macro="" textlink="">
      <xdr:nvSpPr>
        <xdr:cNvPr id="311" name="テキスト ボックス 310"/>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141515</xdr:rowOff>
    </xdr:from>
    <xdr:to>
      <xdr:col>19</xdr:col>
      <xdr:colOff>6350</xdr:colOff>
      <xdr:row>39</xdr:row>
      <xdr:rowOff>71665</xdr:rowOff>
    </xdr:to>
    <xdr:sp macro="" textlink="">
      <xdr:nvSpPr>
        <xdr:cNvPr id="312" name="フローチャート : 判断 311"/>
        <xdr:cNvSpPr/>
      </xdr:nvSpPr>
      <xdr:spPr>
        <a:xfrm>
          <a:off x="12954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56442</xdr:rowOff>
    </xdr:from>
    <xdr:ext cx="762000" cy="259045"/>
    <xdr:sp macro="" textlink="">
      <xdr:nvSpPr>
        <xdr:cNvPr id="313" name="テキスト ボックス 312"/>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97972</xdr:rowOff>
    </xdr:from>
    <xdr:to>
      <xdr:col>24</xdr:col>
      <xdr:colOff>82550</xdr:colOff>
      <xdr:row>39</xdr:row>
      <xdr:rowOff>28122</xdr:rowOff>
    </xdr:to>
    <xdr:sp macro="" textlink="">
      <xdr:nvSpPr>
        <xdr:cNvPr id="319" name="円/楕円 318"/>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70049</xdr:rowOff>
    </xdr:from>
    <xdr:ext cx="762000" cy="259045"/>
    <xdr:sp macro="" textlink="">
      <xdr:nvSpPr>
        <xdr:cNvPr id="320"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84364</xdr:rowOff>
    </xdr:from>
    <xdr:to>
      <xdr:col>22</xdr:col>
      <xdr:colOff>615950</xdr:colOff>
      <xdr:row>38</xdr:row>
      <xdr:rowOff>14514</xdr:rowOff>
    </xdr:to>
    <xdr:sp macro="" textlink="">
      <xdr:nvSpPr>
        <xdr:cNvPr id="321" name="円/楕円 320"/>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22" name="テキスト ボックス 321"/>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51707</xdr:rowOff>
    </xdr:from>
    <xdr:to>
      <xdr:col>21</xdr:col>
      <xdr:colOff>412750</xdr:colOff>
      <xdr:row>37</xdr:row>
      <xdr:rowOff>153307</xdr:rowOff>
    </xdr:to>
    <xdr:sp macro="" textlink="">
      <xdr:nvSpPr>
        <xdr:cNvPr id="323" name="円/楕円 322"/>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163484</xdr:rowOff>
    </xdr:from>
    <xdr:ext cx="762000" cy="259045"/>
    <xdr:sp macro="" textlink="">
      <xdr:nvSpPr>
        <xdr:cNvPr id="324" name="テキスト ボックス 323"/>
        <xdr:cNvSpPr txBox="1"/>
      </xdr:nvSpPr>
      <xdr:spPr>
        <a:xfrm>
          <a:off x="14401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25" name="円/楕円 324"/>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26" name="テキスト ボックス 325"/>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119743</xdr:rowOff>
    </xdr:from>
    <xdr:to>
      <xdr:col>19</xdr:col>
      <xdr:colOff>6350</xdr:colOff>
      <xdr:row>39</xdr:row>
      <xdr:rowOff>49893</xdr:rowOff>
    </xdr:to>
    <xdr:sp macro="" textlink="">
      <xdr:nvSpPr>
        <xdr:cNvPr id="327" name="円/楕円 326"/>
        <xdr:cNvSpPr/>
      </xdr:nvSpPr>
      <xdr:spPr>
        <a:xfrm>
          <a:off x="12954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60070</xdr:rowOff>
    </xdr:from>
    <xdr:ext cx="762000" cy="259045"/>
    <xdr:sp macro="" textlink="">
      <xdr:nvSpPr>
        <xdr:cNvPr id="328" name="テキスト ボックス 327"/>
        <xdr:cNvSpPr txBox="1"/>
      </xdr:nvSpPr>
      <xdr:spPr>
        <a:xfrm>
          <a:off x="12623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地方債については、大規模事業の償還終了等に伴い、類似団体平均値１８．</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％を</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ポイント下回る</a:t>
          </a:r>
          <a:r>
            <a:rPr lang="ja-JP" altLang="en-US" sz="1100">
              <a:solidFill>
                <a:schemeClr val="dk1"/>
              </a:solidFill>
              <a:latin typeface="+mn-lt"/>
              <a:ea typeface="+mn-ea"/>
              <a:cs typeface="+mn-cs"/>
            </a:rPr>
            <a:t>１１．０</a:t>
          </a:r>
          <a:r>
            <a:rPr lang="ja-JP" altLang="ja-JP" sz="1100">
              <a:solidFill>
                <a:schemeClr val="dk1"/>
              </a:solidFill>
              <a:latin typeface="+mn-lt"/>
              <a:ea typeface="+mn-ea"/>
              <a:cs typeface="+mn-cs"/>
            </a:rPr>
            <a:t>％となった。今後は、大規模な町有施設改修が計画されているため、計画的な起債と優良債の活用を行い、負担の抑制に努める。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122428</xdr:rowOff>
    </xdr:to>
    <xdr:cxnSp macro="">
      <xdr:nvCxnSpPr>
        <xdr:cNvPr id="358" name="直線コネクタ 357"/>
        <xdr:cNvCxnSpPr/>
      </xdr:nvCxnSpPr>
      <xdr:spPr>
        <a:xfrm flipV="1">
          <a:off x="3987800" y="130886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9"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77</xdr:row>
      <xdr:rowOff>51563</xdr:rowOff>
    </xdr:to>
    <xdr:cxnSp macro="">
      <xdr:nvCxnSpPr>
        <xdr:cNvPr id="361" name="直線コネクタ 360"/>
        <xdr:cNvCxnSpPr/>
      </xdr:nvCxnSpPr>
      <xdr:spPr>
        <a:xfrm flipV="1">
          <a:off x="3098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63" name="テキスト ボックス 36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124713</xdr:rowOff>
    </xdr:to>
    <xdr:cxnSp macro="">
      <xdr:nvCxnSpPr>
        <xdr:cNvPr id="364" name="直線コネクタ 363"/>
        <xdr:cNvCxnSpPr/>
      </xdr:nvCxnSpPr>
      <xdr:spPr>
        <a:xfrm flipV="1">
          <a:off x="2209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81280</xdr:rowOff>
    </xdr:to>
    <xdr:cxnSp macro="">
      <xdr:nvCxnSpPr>
        <xdr:cNvPr id="367" name="直線コネクタ 366"/>
        <xdr:cNvCxnSpPr/>
      </xdr:nvCxnSpPr>
      <xdr:spPr>
        <a:xfrm flipV="1">
          <a:off x="1320800" y="133263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8" name="フローチャート : 判断 367"/>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69" name="テキスト ボックス 36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0" name="フローチャート : 判断 369"/>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1" name="テキスト ボックス 37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7" name="円/楕円 37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7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79" name="円/楕円 378"/>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0" name="テキスト ボックス 379"/>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1" name="円/楕円 380"/>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2" name="テキスト ボックス 381"/>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3" name="円/楕円 382"/>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5" name="円/楕円 38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6" name="テキスト ボックス 385"/>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公債費以外の経常経費については</a:t>
          </a:r>
          <a:r>
            <a:rPr lang="ja-JP" altLang="en-US" sz="1100">
              <a:solidFill>
                <a:schemeClr val="dk1"/>
              </a:solidFill>
              <a:latin typeface="+mn-lt"/>
              <a:ea typeface="+mn-ea"/>
              <a:cs typeface="+mn-cs"/>
            </a:rPr>
            <a:t>、３．９ポイント増となっている</a:t>
          </a:r>
          <a:r>
            <a:rPr lang="ja-JP" altLang="ja-JP" sz="1100">
              <a:solidFill>
                <a:schemeClr val="dk1"/>
              </a:solidFill>
              <a:latin typeface="+mn-lt"/>
              <a:ea typeface="+mn-ea"/>
              <a:cs typeface="+mn-cs"/>
            </a:rPr>
            <a:t>。今後も財政改革に取り組み、人件費の抑制や義務的経費の縮減に努めるとともに経常コストの削減に努めていく。</a:t>
          </a:r>
          <a:endParaRPr lang="ja-JP" altLang="ja-JP" sz="1400"/>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78</xdr:row>
      <xdr:rowOff>20320</xdr:rowOff>
    </xdr:to>
    <xdr:cxnSp macro="">
      <xdr:nvCxnSpPr>
        <xdr:cNvPr id="419" name="直線コネクタ 418"/>
        <xdr:cNvCxnSpPr/>
      </xdr:nvCxnSpPr>
      <xdr:spPr>
        <a:xfrm>
          <a:off x="15671800" y="132448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43180</xdr:rowOff>
    </xdr:to>
    <xdr:cxnSp macro="">
      <xdr:nvCxnSpPr>
        <xdr:cNvPr id="422" name="直線コネクタ 421"/>
        <xdr:cNvCxnSpPr/>
      </xdr:nvCxnSpPr>
      <xdr:spPr>
        <a:xfrm>
          <a:off x="14782800" y="13164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134620</xdr:rowOff>
    </xdr:to>
    <xdr:cxnSp macro="">
      <xdr:nvCxnSpPr>
        <xdr:cNvPr id="425" name="直線コネクタ 424"/>
        <xdr:cNvCxnSpPr/>
      </xdr:nvCxnSpPr>
      <xdr:spPr>
        <a:xfrm>
          <a:off x="13893800" y="13050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77</xdr:row>
      <xdr:rowOff>50800</xdr:rowOff>
    </xdr:to>
    <xdr:cxnSp macro="">
      <xdr:nvCxnSpPr>
        <xdr:cNvPr id="428" name="直線コネクタ 427"/>
        <xdr:cNvCxnSpPr/>
      </xdr:nvCxnSpPr>
      <xdr:spPr>
        <a:xfrm flipV="1">
          <a:off x="13004800" y="13050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29" name="フローチャート : 判断 428"/>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0" name="テキスト ボックス 429"/>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1" name="フローチャート : 判断 430"/>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2" name="テキスト ボックス 431"/>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38" name="円/楕円 437"/>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39"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0" name="円/楕円 439"/>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41" name="テキスト ボックス 440"/>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2" name="円/楕円 441"/>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3" name="テキスト ボックス 442"/>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44" name="円/楕円 443"/>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45" name="テキスト ボックス 444"/>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46" name="円/楕円 445"/>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111777</xdr:rowOff>
    </xdr:from>
    <xdr:ext cx="762000" cy="259045"/>
    <xdr:sp macro="" textlink="">
      <xdr:nvSpPr>
        <xdr:cNvPr id="447" name="テキスト ボックス 446"/>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福島県只見町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119333</xdr:rowOff>
    </xdr:from>
    <xdr:to>
      <xdr:col>4</xdr:col>
      <xdr:colOff>1117600</xdr:colOff>
      <xdr:row>18</xdr:row>
      <xdr:rowOff>141821</xdr:rowOff>
    </xdr:to>
    <xdr:cxnSp macro="">
      <xdr:nvCxnSpPr>
        <xdr:cNvPr id="52" name="直線コネクタ 51"/>
        <xdr:cNvCxnSpPr/>
      </xdr:nvCxnSpPr>
      <xdr:spPr bwMode="auto">
        <a:xfrm flipV="1">
          <a:off x="5003800" y="3253058"/>
          <a:ext cx="647700" cy="22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104110</xdr:rowOff>
    </xdr:from>
    <xdr:ext cx="762000" cy="259045"/>
    <xdr:sp macro="" textlink="">
      <xdr:nvSpPr>
        <xdr:cNvPr id="53" name="人口1人当たり決算額の推移平均値テキスト130"/>
        <xdr:cNvSpPr txBox="1"/>
      </xdr:nvSpPr>
      <xdr:spPr>
        <a:xfrm>
          <a:off x="5740400" y="323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133363</xdr:rowOff>
    </xdr:from>
    <xdr:to>
      <xdr:col>4</xdr:col>
      <xdr:colOff>469900</xdr:colOff>
      <xdr:row>18</xdr:row>
      <xdr:rowOff>141821</xdr:rowOff>
    </xdr:to>
    <xdr:cxnSp macro="">
      <xdr:nvCxnSpPr>
        <xdr:cNvPr id="55" name="直線コネクタ 54"/>
        <xdr:cNvCxnSpPr/>
      </xdr:nvCxnSpPr>
      <xdr:spPr bwMode="auto">
        <a:xfrm>
          <a:off x="4305300" y="3267088"/>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133363</xdr:rowOff>
    </xdr:from>
    <xdr:to>
      <xdr:col>3</xdr:col>
      <xdr:colOff>904875</xdr:colOff>
      <xdr:row>19</xdr:row>
      <xdr:rowOff>21620</xdr:rowOff>
    </xdr:to>
    <xdr:cxnSp macro="">
      <xdr:nvCxnSpPr>
        <xdr:cNvPr id="58" name="直線コネクタ 57"/>
        <xdr:cNvCxnSpPr/>
      </xdr:nvCxnSpPr>
      <xdr:spPr bwMode="auto">
        <a:xfrm flipV="1">
          <a:off x="3606800" y="3267088"/>
          <a:ext cx="698500" cy="59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21620</xdr:rowOff>
    </xdr:from>
    <xdr:to>
      <xdr:col>3</xdr:col>
      <xdr:colOff>206375</xdr:colOff>
      <xdr:row>19</xdr:row>
      <xdr:rowOff>45933</xdr:rowOff>
    </xdr:to>
    <xdr:cxnSp macro="">
      <xdr:nvCxnSpPr>
        <xdr:cNvPr id="61" name="直線コネクタ 60"/>
        <xdr:cNvCxnSpPr/>
      </xdr:nvCxnSpPr>
      <xdr:spPr bwMode="auto">
        <a:xfrm flipV="1">
          <a:off x="2908300" y="3326795"/>
          <a:ext cx="698500" cy="2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138141</xdr:rowOff>
    </xdr:from>
    <xdr:ext cx="762000" cy="259045"/>
    <xdr:sp macro="" textlink="">
      <xdr:nvSpPr>
        <xdr:cNvPr id="63" name="テキスト ボックス 62"/>
        <xdr:cNvSpPr txBox="1"/>
      </xdr:nvSpPr>
      <xdr:spPr>
        <a:xfrm>
          <a:off x="3225800" y="34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143937</xdr:rowOff>
    </xdr:from>
    <xdr:ext cx="762000" cy="259045"/>
    <xdr:sp macro="" textlink="">
      <xdr:nvSpPr>
        <xdr:cNvPr id="65" name="テキスト ボックス 64"/>
        <xdr:cNvSpPr txBox="1"/>
      </xdr:nvSpPr>
      <xdr:spPr>
        <a:xfrm>
          <a:off x="2527300" y="34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68533</xdr:rowOff>
    </xdr:from>
    <xdr:to>
      <xdr:col>5</xdr:col>
      <xdr:colOff>34925</xdr:colOff>
      <xdr:row>18</xdr:row>
      <xdr:rowOff>170133</xdr:rowOff>
    </xdr:to>
    <xdr:sp macro="" textlink="">
      <xdr:nvSpPr>
        <xdr:cNvPr id="71" name="円/楕円 70"/>
        <xdr:cNvSpPr/>
      </xdr:nvSpPr>
      <xdr:spPr bwMode="auto">
        <a:xfrm>
          <a:off x="5600700" y="32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85060</xdr:rowOff>
    </xdr:from>
    <xdr:ext cx="762000" cy="259045"/>
    <xdr:sp macro="" textlink="">
      <xdr:nvSpPr>
        <xdr:cNvPr id="72" name="人口1人当たり決算額の推移該当値テキスト130"/>
        <xdr:cNvSpPr txBox="1"/>
      </xdr:nvSpPr>
      <xdr:spPr>
        <a:xfrm>
          <a:off x="5740400" y="30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209,431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91021</xdr:rowOff>
    </xdr:from>
    <xdr:to>
      <xdr:col>4</xdr:col>
      <xdr:colOff>520700</xdr:colOff>
      <xdr:row>19</xdr:row>
      <xdr:rowOff>21171</xdr:rowOff>
    </xdr:to>
    <xdr:sp macro="" textlink="">
      <xdr:nvSpPr>
        <xdr:cNvPr id="73" name="円/楕円 72"/>
        <xdr:cNvSpPr/>
      </xdr:nvSpPr>
      <xdr:spPr bwMode="auto">
        <a:xfrm>
          <a:off x="4953000" y="322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31348</xdr:rowOff>
    </xdr:from>
    <xdr:ext cx="736600" cy="259045"/>
    <xdr:sp macro="" textlink="">
      <xdr:nvSpPr>
        <xdr:cNvPr id="74" name="テキスト ボックス 73"/>
        <xdr:cNvSpPr txBox="1"/>
      </xdr:nvSpPr>
      <xdr:spPr>
        <a:xfrm>
          <a:off x="4622800" y="299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82563</xdr:rowOff>
    </xdr:from>
    <xdr:to>
      <xdr:col>3</xdr:col>
      <xdr:colOff>955675</xdr:colOff>
      <xdr:row>19</xdr:row>
      <xdr:rowOff>12713</xdr:rowOff>
    </xdr:to>
    <xdr:sp macro="" textlink="">
      <xdr:nvSpPr>
        <xdr:cNvPr id="75" name="円/楕円 74"/>
        <xdr:cNvSpPr/>
      </xdr:nvSpPr>
      <xdr:spPr bwMode="auto">
        <a:xfrm>
          <a:off x="4254500" y="321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22890</xdr:rowOff>
    </xdr:from>
    <xdr:ext cx="762000" cy="259045"/>
    <xdr:sp macro="" textlink="">
      <xdr:nvSpPr>
        <xdr:cNvPr id="76" name="テキスト ボックス 75"/>
        <xdr:cNvSpPr txBox="1"/>
      </xdr:nvSpPr>
      <xdr:spPr>
        <a:xfrm>
          <a:off x="3924300" y="29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142270</xdr:rowOff>
    </xdr:from>
    <xdr:to>
      <xdr:col>3</xdr:col>
      <xdr:colOff>257175</xdr:colOff>
      <xdr:row>19</xdr:row>
      <xdr:rowOff>72420</xdr:rowOff>
    </xdr:to>
    <xdr:sp macro="" textlink="">
      <xdr:nvSpPr>
        <xdr:cNvPr id="77" name="円/楕円 76"/>
        <xdr:cNvSpPr/>
      </xdr:nvSpPr>
      <xdr:spPr bwMode="auto">
        <a:xfrm>
          <a:off x="3556000" y="327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82597</xdr:rowOff>
    </xdr:from>
    <xdr:ext cx="762000" cy="259045"/>
    <xdr:sp macro="" textlink="">
      <xdr:nvSpPr>
        <xdr:cNvPr id="78" name="テキスト ボックス 77"/>
        <xdr:cNvSpPr txBox="1"/>
      </xdr:nvSpPr>
      <xdr:spPr>
        <a:xfrm>
          <a:off x="3225800" y="30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166583</xdr:rowOff>
    </xdr:from>
    <xdr:to>
      <xdr:col>2</xdr:col>
      <xdr:colOff>692150</xdr:colOff>
      <xdr:row>19</xdr:row>
      <xdr:rowOff>96733</xdr:rowOff>
    </xdr:to>
    <xdr:sp macro="" textlink="">
      <xdr:nvSpPr>
        <xdr:cNvPr id="79" name="円/楕円 78"/>
        <xdr:cNvSpPr/>
      </xdr:nvSpPr>
      <xdr:spPr bwMode="auto">
        <a:xfrm>
          <a:off x="2857500" y="330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106910</xdr:rowOff>
    </xdr:from>
    <xdr:ext cx="762000" cy="259045"/>
    <xdr:sp macro="" textlink="">
      <xdr:nvSpPr>
        <xdr:cNvPr id="80" name="テキスト ボックス 79"/>
        <xdr:cNvSpPr txBox="1"/>
      </xdr:nvSpPr>
      <xdr:spPr>
        <a:xfrm>
          <a:off x="2527300" y="30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31347</xdr:rowOff>
    </xdr:from>
    <xdr:to>
      <xdr:col>4</xdr:col>
      <xdr:colOff>1117600</xdr:colOff>
      <xdr:row>36</xdr:row>
      <xdr:rowOff>113099</xdr:rowOff>
    </xdr:to>
    <xdr:cxnSp macro="">
      <xdr:nvCxnSpPr>
        <xdr:cNvPr id="115" name="直線コネクタ 114"/>
        <xdr:cNvCxnSpPr/>
      </xdr:nvCxnSpPr>
      <xdr:spPr bwMode="auto">
        <a:xfrm>
          <a:off x="5003800" y="6984597"/>
          <a:ext cx="647700" cy="8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31347</xdr:rowOff>
    </xdr:from>
    <xdr:to>
      <xdr:col>4</xdr:col>
      <xdr:colOff>469900</xdr:colOff>
      <xdr:row>36</xdr:row>
      <xdr:rowOff>102921</xdr:rowOff>
    </xdr:to>
    <xdr:cxnSp macro="">
      <xdr:nvCxnSpPr>
        <xdr:cNvPr id="118" name="直線コネクタ 117"/>
        <xdr:cNvCxnSpPr/>
      </xdr:nvCxnSpPr>
      <xdr:spPr bwMode="auto">
        <a:xfrm flipV="1">
          <a:off x="4305300" y="6984597"/>
          <a:ext cx="698500" cy="71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101092</xdr:rowOff>
    </xdr:from>
    <xdr:to>
      <xdr:col>3</xdr:col>
      <xdr:colOff>904875</xdr:colOff>
      <xdr:row>36</xdr:row>
      <xdr:rowOff>102921</xdr:rowOff>
    </xdr:to>
    <xdr:cxnSp macro="">
      <xdr:nvCxnSpPr>
        <xdr:cNvPr id="121" name="直線コネクタ 120"/>
        <xdr:cNvCxnSpPr/>
      </xdr:nvCxnSpPr>
      <xdr:spPr bwMode="auto">
        <a:xfrm>
          <a:off x="3606800" y="705434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216655</xdr:rowOff>
    </xdr:from>
    <xdr:to>
      <xdr:col>3</xdr:col>
      <xdr:colOff>206375</xdr:colOff>
      <xdr:row>36</xdr:row>
      <xdr:rowOff>101092</xdr:rowOff>
    </xdr:to>
    <xdr:cxnSp macro="">
      <xdr:nvCxnSpPr>
        <xdr:cNvPr id="124" name="直線コネクタ 123"/>
        <xdr:cNvCxnSpPr/>
      </xdr:nvCxnSpPr>
      <xdr:spPr bwMode="auto">
        <a:xfrm>
          <a:off x="2908300" y="6827005"/>
          <a:ext cx="698500" cy="22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67361</xdr:rowOff>
    </xdr:from>
    <xdr:to>
      <xdr:col>3</xdr:col>
      <xdr:colOff>257175</xdr:colOff>
      <xdr:row>35</xdr:row>
      <xdr:rowOff>168961</xdr:rowOff>
    </xdr:to>
    <xdr:sp macro="" textlink="">
      <xdr:nvSpPr>
        <xdr:cNvPr id="125" name="フローチャート : 判断 124"/>
        <xdr:cNvSpPr/>
      </xdr:nvSpPr>
      <xdr:spPr bwMode="auto">
        <a:xfrm>
          <a:off x="35560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179138</xdr:rowOff>
    </xdr:from>
    <xdr:ext cx="762000" cy="259045"/>
    <xdr:sp macro="" textlink="">
      <xdr:nvSpPr>
        <xdr:cNvPr id="126" name="テキスト ボックス 125"/>
        <xdr:cNvSpPr txBox="1"/>
      </xdr:nvSpPr>
      <xdr:spPr>
        <a:xfrm>
          <a:off x="3225800" y="644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46330</xdr:rowOff>
    </xdr:from>
    <xdr:to>
      <xdr:col>2</xdr:col>
      <xdr:colOff>692150</xdr:colOff>
      <xdr:row>35</xdr:row>
      <xdr:rowOff>147930</xdr:rowOff>
    </xdr:to>
    <xdr:sp macro="" textlink="">
      <xdr:nvSpPr>
        <xdr:cNvPr id="127" name="フローチャート : 判断 126"/>
        <xdr:cNvSpPr/>
      </xdr:nvSpPr>
      <xdr:spPr bwMode="auto">
        <a:xfrm>
          <a:off x="2857500" y="6656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158107</xdr:rowOff>
    </xdr:from>
    <xdr:ext cx="762000" cy="259045"/>
    <xdr:sp macro="" textlink="">
      <xdr:nvSpPr>
        <xdr:cNvPr id="128" name="テキスト ボックス 127"/>
        <xdr:cNvSpPr txBox="1"/>
      </xdr:nvSpPr>
      <xdr:spPr>
        <a:xfrm>
          <a:off x="2527300" y="642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62299</xdr:rowOff>
    </xdr:from>
    <xdr:to>
      <xdr:col>5</xdr:col>
      <xdr:colOff>34925</xdr:colOff>
      <xdr:row>36</xdr:row>
      <xdr:rowOff>163899</xdr:rowOff>
    </xdr:to>
    <xdr:sp macro="" textlink="">
      <xdr:nvSpPr>
        <xdr:cNvPr id="134" name="円/楕円 133"/>
        <xdr:cNvSpPr/>
      </xdr:nvSpPr>
      <xdr:spPr bwMode="auto">
        <a:xfrm>
          <a:off x="5600700" y="701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34376</xdr:rowOff>
    </xdr:from>
    <xdr:ext cx="762000" cy="259045"/>
    <xdr:sp macro="" textlink="">
      <xdr:nvSpPr>
        <xdr:cNvPr id="135" name="人口1人当たり決算額の推移該当値テキスト445"/>
        <xdr:cNvSpPr txBox="1"/>
      </xdr:nvSpPr>
      <xdr:spPr>
        <a:xfrm>
          <a:off x="5740400" y="698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323447</xdr:rowOff>
    </xdr:from>
    <xdr:to>
      <xdr:col>4</xdr:col>
      <xdr:colOff>520700</xdr:colOff>
      <xdr:row>36</xdr:row>
      <xdr:rowOff>82147</xdr:rowOff>
    </xdr:to>
    <xdr:sp macro="" textlink="">
      <xdr:nvSpPr>
        <xdr:cNvPr id="136" name="円/楕円 135"/>
        <xdr:cNvSpPr/>
      </xdr:nvSpPr>
      <xdr:spPr bwMode="auto">
        <a:xfrm>
          <a:off x="4953000" y="69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66924</xdr:rowOff>
    </xdr:from>
    <xdr:ext cx="736600" cy="259045"/>
    <xdr:sp macro="" textlink="">
      <xdr:nvSpPr>
        <xdr:cNvPr id="137" name="テキスト ボックス 136"/>
        <xdr:cNvSpPr txBox="1"/>
      </xdr:nvSpPr>
      <xdr:spPr>
        <a:xfrm>
          <a:off x="4622800" y="702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52121</xdr:rowOff>
    </xdr:from>
    <xdr:to>
      <xdr:col>3</xdr:col>
      <xdr:colOff>955675</xdr:colOff>
      <xdr:row>36</xdr:row>
      <xdr:rowOff>153721</xdr:rowOff>
    </xdr:to>
    <xdr:sp macro="" textlink="">
      <xdr:nvSpPr>
        <xdr:cNvPr id="138" name="円/楕円 137"/>
        <xdr:cNvSpPr/>
      </xdr:nvSpPr>
      <xdr:spPr bwMode="auto">
        <a:xfrm>
          <a:off x="4254500" y="700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138498</xdr:rowOff>
    </xdr:from>
    <xdr:ext cx="762000" cy="259045"/>
    <xdr:sp macro="" textlink="">
      <xdr:nvSpPr>
        <xdr:cNvPr id="139" name="テキスト ボックス 138"/>
        <xdr:cNvSpPr txBox="1"/>
      </xdr:nvSpPr>
      <xdr:spPr>
        <a:xfrm>
          <a:off x="3924300" y="709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50292</xdr:rowOff>
    </xdr:from>
    <xdr:to>
      <xdr:col>3</xdr:col>
      <xdr:colOff>257175</xdr:colOff>
      <xdr:row>36</xdr:row>
      <xdr:rowOff>151892</xdr:rowOff>
    </xdr:to>
    <xdr:sp macro="" textlink="">
      <xdr:nvSpPr>
        <xdr:cNvPr id="140" name="円/楕円 139"/>
        <xdr:cNvSpPr/>
      </xdr:nvSpPr>
      <xdr:spPr bwMode="auto">
        <a:xfrm>
          <a:off x="3556000" y="700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136669</xdr:rowOff>
    </xdr:from>
    <xdr:ext cx="762000" cy="259045"/>
    <xdr:sp macro="" textlink="">
      <xdr:nvSpPr>
        <xdr:cNvPr id="141" name="テキスト ボックス 140"/>
        <xdr:cNvSpPr txBox="1"/>
      </xdr:nvSpPr>
      <xdr:spPr>
        <a:xfrm>
          <a:off x="3225800" y="708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165855</xdr:rowOff>
    </xdr:from>
    <xdr:to>
      <xdr:col>2</xdr:col>
      <xdr:colOff>692150</xdr:colOff>
      <xdr:row>35</xdr:row>
      <xdr:rowOff>267455</xdr:rowOff>
    </xdr:to>
    <xdr:sp macro="" textlink="">
      <xdr:nvSpPr>
        <xdr:cNvPr id="142" name="円/楕円 141"/>
        <xdr:cNvSpPr/>
      </xdr:nvSpPr>
      <xdr:spPr bwMode="auto">
        <a:xfrm>
          <a:off x="2857500" y="677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252232</xdr:rowOff>
    </xdr:from>
    <xdr:ext cx="762000" cy="259045"/>
    <xdr:sp macro="" textlink="">
      <xdr:nvSpPr>
        <xdr:cNvPr id="143" name="テキスト ボックス 142"/>
        <xdr:cNvSpPr txBox="1"/>
      </xdr:nvSpPr>
      <xdr:spPr>
        <a:xfrm>
          <a:off x="2527300" y="686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実質収支については、望ましいとされる標準財政規模の</a:t>
          </a:r>
          <a:r>
            <a:rPr lang="en-US" altLang="ja-JP" sz="1100">
              <a:solidFill>
                <a:schemeClr val="dk1"/>
              </a:solidFill>
              <a:latin typeface="+mn-lt"/>
              <a:ea typeface="+mn-ea"/>
              <a:cs typeface="+mn-cs"/>
            </a:rPr>
            <a:t>3</a:t>
          </a:r>
          <a:r>
            <a:rPr lang="ja-JP" altLang="en-US" sz="1100">
              <a:solidFill>
                <a:schemeClr val="dk1"/>
              </a:solidFill>
              <a:latin typeface="+mn-lt"/>
              <a:ea typeface="+mn-ea"/>
              <a:cs typeface="+mn-cs"/>
            </a:rPr>
            <a:t>～</a:t>
          </a:r>
          <a:r>
            <a:rPr lang="en-US" altLang="ja-JP" sz="1100">
              <a:solidFill>
                <a:schemeClr val="dk1"/>
              </a:solidFill>
              <a:latin typeface="+mn-lt"/>
              <a:ea typeface="+mn-ea"/>
              <a:cs typeface="+mn-cs"/>
            </a:rPr>
            <a:t>5</a:t>
          </a:r>
          <a:r>
            <a:rPr lang="ja-JP" altLang="en-US" sz="1100">
              <a:solidFill>
                <a:schemeClr val="dk1"/>
              </a:solidFill>
              <a:latin typeface="+mn-lt"/>
              <a:ea typeface="+mn-ea"/>
              <a:cs typeface="+mn-cs"/>
            </a:rPr>
            <a:t>％程度で推移している。</a:t>
          </a:r>
        </a:p>
        <a:p>
          <a:r>
            <a:rPr lang="ja-JP" altLang="en-US" sz="1100">
              <a:solidFill>
                <a:schemeClr val="dk1"/>
              </a:solidFill>
              <a:latin typeface="+mn-lt"/>
              <a:ea typeface="+mn-ea"/>
              <a:cs typeface="+mn-cs"/>
            </a:rPr>
            <a:t>また、財政調整基金については、決算剰余金など計画的な積立てにより、適正とされる標準財政規模の</a:t>
          </a:r>
          <a:r>
            <a:rPr lang="en-US" altLang="ja-JP" sz="1100">
              <a:solidFill>
                <a:schemeClr val="dk1"/>
              </a:solidFill>
              <a:latin typeface="+mn-lt"/>
              <a:ea typeface="+mn-ea"/>
              <a:cs typeface="+mn-cs"/>
            </a:rPr>
            <a:t>10</a:t>
          </a:r>
          <a:r>
            <a:rPr lang="ja-JP" altLang="en-US" sz="1100">
              <a:solidFill>
                <a:schemeClr val="dk1"/>
              </a:solidFill>
              <a:latin typeface="+mn-lt"/>
              <a:ea typeface="+mn-ea"/>
              <a:cs typeface="+mn-cs"/>
            </a:rPr>
            <a:t>％を大きく上回っている。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おおむね黒字で推移しており、一般会計以外の特別会計は大きな変動なく推移している。一般会計については、年度によって増減はしているものの、ここ数年の実質収支は、望ましいとされる標準財政規模の</a:t>
          </a:r>
          <a:r>
            <a:rPr lang="en-US" altLang="ja-JP" sz="1100">
              <a:solidFill>
                <a:schemeClr val="dk1"/>
              </a:solidFill>
              <a:latin typeface="+mn-lt"/>
              <a:ea typeface="+mn-ea"/>
              <a:cs typeface="+mn-cs"/>
            </a:rPr>
            <a:t>3</a:t>
          </a:r>
          <a:r>
            <a:rPr lang="ja-JP" altLang="en-US" sz="1100">
              <a:solidFill>
                <a:schemeClr val="dk1"/>
              </a:solidFill>
              <a:latin typeface="+mn-lt"/>
              <a:ea typeface="+mn-ea"/>
              <a:cs typeface="+mn-cs"/>
            </a:rPr>
            <a:t>～</a:t>
          </a:r>
          <a:r>
            <a:rPr lang="en-US" altLang="ja-JP" sz="1100">
              <a:solidFill>
                <a:schemeClr val="dk1"/>
              </a:solidFill>
              <a:latin typeface="+mn-lt"/>
              <a:ea typeface="+mn-ea"/>
              <a:cs typeface="+mn-cs"/>
            </a:rPr>
            <a:t>5</a:t>
          </a:r>
          <a:r>
            <a:rPr lang="ja-JP" altLang="en-US" sz="1100">
              <a:solidFill>
                <a:schemeClr val="dk1"/>
              </a:solidFill>
              <a:latin typeface="+mn-lt"/>
              <a:ea typeface="+mn-ea"/>
              <a:cs typeface="+mn-cs"/>
            </a:rPr>
            <a:t>％程度で推移している。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latin typeface="+mn-lt"/>
              <a:ea typeface="+mn-ea"/>
              <a:cs typeface="+mn-cs"/>
            </a:rPr>
            <a:t>元利償還金等については年々減少傾向にある。今後とも、緊急度・住民ニーズを的確に把握した事業の選択により、起債に大きく頼ることのない財政運営に努める。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latin typeface="+mn-lt"/>
              <a:ea typeface="+mn-ea"/>
              <a:cs typeface="+mn-cs"/>
            </a:rPr>
            <a:t>年々減少傾向にある要因としては、地方債の繰上償還等による地方債残高の減や、普通交付税の増額に伴う標準財政規模の増、財政調整基金等へ積立による充当可能基金の増額等があげられる。今後も公債費等義務的経費の削減を中心とする行財政改革を進め、財政の健全化に努め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P10" workbookViewId="0">
      <selection activeCell="AO36" sqref="AO36:BC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6798535</v>
      </c>
      <c r="BO4" s="379"/>
      <c r="BP4" s="379"/>
      <c r="BQ4" s="379"/>
      <c r="BR4" s="379"/>
      <c r="BS4" s="379"/>
      <c r="BT4" s="379"/>
      <c r="BU4" s="380"/>
      <c r="BV4" s="378">
        <v>7459866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5</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6538013</v>
      </c>
      <c r="BO5" s="384"/>
      <c r="BP5" s="384"/>
      <c r="BQ5" s="384"/>
      <c r="BR5" s="384"/>
      <c r="BS5" s="384"/>
      <c r="BT5" s="384"/>
      <c r="BU5" s="385"/>
      <c r="BV5" s="383">
        <v>7075318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74.2</v>
      </c>
      <c r="CU5" s="354"/>
      <c r="CV5" s="354"/>
      <c r="CW5" s="354"/>
      <c r="CX5" s="354"/>
      <c r="CY5" s="354"/>
      <c r="CZ5" s="354"/>
      <c r="DA5" s="355"/>
      <c r="DB5" s="353">
        <v>71.7</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260522</v>
      </c>
      <c r="BO6" s="384"/>
      <c r="BP6" s="384"/>
      <c r="BQ6" s="384"/>
      <c r="BR6" s="384"/>
      <c r="BS6" s="384"/>
      <c r="BT6" s="384"/>
      <c r="BU6" s="385"/>
      <c r="BV6" s="383">
        <v>384548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74.2</v>
      </c>
      <c r="CU6" s="528"/>
      <c r="CV6" s="528"/>
      <c r="CW6" s="528"/>
      <c r="CX6" s="528"/>
      <c r="CY6" s="528"/>
      <c r="CZ6" s="528"/>
      <c r="DA6" s="529"/>
      <c r="DB6" s="527">
        <v>71.7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143618</v>
      </c>
      <c r="BO7" s="384"/>
      <c r="BP7" s="384"/>
      <c r="BQ7" s="384"/>
      <c r="BR7" s="384"/>
      <c r="BS7" s="384"/>
      <c r="BT7" s="384"/>
      <c r="BU7" s="385"/>
      <c r="BV7" s="383">
        <v>203387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3629356</v>
      </c>
      <c r="CU7" s="384"/>
      <c r="CV7" s="384"/>
      <c r="CW7" s="384"/>
      <c r="CX7" s="384"/>
      <c r="CY7" s="384"/>
      <c r="CZ7" s="384"/>
      <c r="DA7" s="385"/>
      <c r="DB7" s="383">
        <v>3634142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116904</v>
      </c>
      <c r="BO8" s="384"/>
      <c r="BP8" s="384"/>
      <c r="BQ8" s="384"/>
      <c r="BR8" s="384"/>
      <c r="BS8" s="384"/>
      <c r="BT8" s="384"/>
      <c r="BU8" s="385"/>
      <c r="BV8" s="383">
        <v>181161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4932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-64257</v>
      </c>
      <c r="BO9" s="384"/>
      <c r="BP9" s="384"/>
      <c r="BQ9" s="384"/>
      <c r="BR9" s="384"/>
      <c r="BS9" s="384"/>
      <c r="BT9" s="384"/>
      <c r="BU9" s="385"/>
      <c r="BV9" s="383">
        <v>-530660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8.8000000000000007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5284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2647</v>
      </c>
      <c r="BO10" s="384"/>
      <c r="BP10" s="384"/>
      <c r="BQ10" s="384"/>
      <c r="BR10" s="384"/>
      <c r="BS10" s="384"/>
      <c r="BT10" s="384"/>
      <c r="BU10" s="385"/>
      <c r="BV10" s="383">
        <v>3102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26240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4801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430000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4794</v>
      </c>
      <c r="S13" s="483"/>
      <c r="T13" s="483"/>
      <c r="U13" s="483"/>
      <c r="V13" s="484"/>
      <c r="W13" s="470" t="s">
        <v>124</v>
      </c>
      <c r="X13" s="398"/>
      <c r="Y13" s="398"/>
      <c r="Z13" s="398"/>
      <c r="AA13" s="398"/>
      <c r="AB13" s="399"/>
      <c r="AC13" s="359">
        <v>373</v>
      </c>
      <c r="AD13" s="360"/>
      <c r="AE13" s="360"/>
      <c r="AF13" s="360"/>
      <c r="AG13" s="361"/>
      <c r="AH13" s="359">
        <v>564</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-35370</v>
      </c>
      <c r="BO13" s="384"/>
      <c r="BP13" s="384"/>
      <c r="BQ13" s="384"/>
      <c r="BR13" s="384"/>
      <c r="BS13" s="384"/>
      <c r="BT13" s="384"/>
      <c r="BU13" s="385"/>
      <c r="BV13" s="383">
        <v>-957558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3.7</v>
      </c>
      <c r="CU13" s="354"/>
      <c r="CV13" s="354"/>
      <c r="CW13" s="354"/>
      <c r="CX13" s="354"/>
      <c r="CY13" s="354"/>
      <c r="CZ13" s="354"/>
      <c r="DA13" s="355"/>
      <c r="DB13" s="353">
        <v>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4821</v>
      </c>
      <c r="S14" s="483"/>
      <c r="T14" s="483"/>
      <c r="U14" s="483"/>
      <c r="V14" s="484"/>
      <c r="W14" s="485"/>
      <c r="X14" s="401"/>
      <c r="Y14" s="401"/>
      <c r="Z14" s="401"/>
      <c r="AA14" s="401"/>
      <c r="AB14" s="402"/>
      <c r="AC14" s="475">
        <v>16.2</v>
      </c>
      <c r="AD14" s="476"/>
      <c r="AE14" s="476"/>
      <c r="AF14" s="476"/>
      <c r="AG14" s="477"/>
      <c r="AH14" s="475">
        <v>20.8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4813</v>
      </c>
      <c r="S15" s="483"/>
      <c r="T15" s="483"/>
      <c r="U15" s="483"/>
      <c r="V15" s="484"/>
      <c r="W15" s="470" t="s">
        <v>130</v>
      </c>
      <c r="X15" s="398"/>
      <c r="Y15" s="398"/>
      <c r="Z15" s="398"/>
      <c r="AA15" s="398"/>
      <c r="AB15" s="399"/>
      <c r="AC15" s="359">
        <v>770</v>
      </c>
      <c r="AD15" s="360"/>
      <c r="AE15" s="360"/>
      <c r="AF15" s="360"/>
      <c r="AG15" s="361"/>
      <c r="AH15" s="359">
        <v>953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788179</v>
      </c>
      <c r="BO15" s="379"/>
      <c r="BP15" s="379"/>
      <c r="BQ15" s="379"/>
      <c r="BR15" s="379"/>
      <c r="BS15" s="379"/>
      <c r="BT15" s="379"/>
      <c r="BU15" s="380"/>
      <c r="BV15" s="378">
        <v>757545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33.4</v>
      </c>
      <c r="AD16" s="476"/>
      <c r="AE16" s="476"/>
      <c r="AF16" s="476"/>
      <c r="AG16" s="477"/>
      <c r="AH16" s="475">
        <v>35.1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3189935</v>
      </c>
      <c r="BO16" s="384"/>
      <c r="BP16" s="384"/>
      <c r="BQ16" s="384"/>
      <c r="BR16" s="384"/>
      <c r="BS16" s="384"/>
      <c r="BT16" s="384"/>
      <c r="BU16" s="385"/>
      <c r="BV16" s="383">
        <v>3192076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1164</v>
      </c>
      <c r="AD17" s="360"/>
      <c r="AE17" s="360"/>
      <c r="AF17" s="360"/>
      <c r="AG17" s="361"/>
      <c r="AH17" s="359">
        <v>1194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1019407</v>
      </c>
      <c r="BO17" s="384"/>
      <c r="BP17" s="384"/>
      <c r="BQ17" s="384"/>
      <c r="BR17" s="384"/>
      <c r="BS17" s="384"/>
      <c r="BT17" s="384"/>
      <c r="BU17" s="385"/>
      <c r="BV17" s="383">
        <v>975710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747.53</v>
      </c>
      <c r="M18" s="446"/>
      <c r="N18" s="446"/>
      <c r="O18" s="446"/>
      <c r="P18" s="446"/>
      <c r="Q18" s="446"/>
      <c r="R18" s="447"/>
      <c r="S18" s="447"/>
      <c r="T18" s="447"/>
      <c r="U18" s="447"/>
      <c r="V18" s="448"/>
      <c r="W18" s="462"/>
      <c r="X18" s="463"/>
      <c r="Y18" s="463"/>
      <c r="Z18" s="463"/>
      <c r="AA18" s="463"/>
      <c r="AB18" s="471"/>
      <c r="AC18" s="347">
        <v>50.5</v>
      </c>
      <c r="AD18" s="348"/>
      <c r="AE18" s="348"/>
      <c r="AF18" s="348"/>
      <c r="AG18" s="449"/>
      <c r="AH18" s="347">
        <v>44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2608561</v>
      </c>
      <c r="BO18" s="384"/>
      <c r="BP18" s="384"/>
      <c r="BQ18" s="384"/>
      <c r="BR18" s="384"/>
      <c r="BS18" s="384"/>
      <c r="BT18" s="384"/>
      <c r="BU18" s="385"/>
      <c r="BV18" s="383">
        <v>2533220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4152316</v>
      </c>
      <c r="BO19" s="384"/>
      <c r="BP19" s="384"/>
      <c r="BQ19" s="384"/>
      <c r="BR19" s="384"/>
      <c r="BS19" s="384"/>
      <c r="BT19" s="384"/>
      <c r="BU19" s="385"/>
      <c r="BV19" s="383">
        <v>4963083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1851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3601866</v>
      </c>
      <c r="BO23" s="384"/>
      <c r="BP23" s="384"/>
      <c r="BQ23" s="384"/>
      <c r="BR23" s="384"/>
      <c r="BS23" s="384"/>
      <c r="BT23" s="384"/>
      <c r="BU23" s="385"/>
      <c r="BV23" s="383">
        <v>3672098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5760</v>
      </c>
      <c r="R24" s="360"/>
      <c r="S24" s="360"/>
      <c r="T24" s="360"/>
      <c r="U24" s="360"/>
      <c r="V24" s="361"/>
      <c r="W24" s="427"/>
      <c r="X24" s="418"/>
      <c r="Y24" s="419"/>
      <c r="Z24" s="356" t="s">
        <v>153</v>
      </c>
      <c r="AA24" s="357"/>
      <c r="AB24" s="357"/>
      <c r="AC24" s="357"/>
      <c r="AD24" s="357"/>
      <c r="AE24" s="357"/>
      <c r="AF24" s="357"/>
      <c r="AG24" s="358"/>
      <c r="AH24" s="359">
        <v>86</v>
      </c>
      <c r="AI24" s="360"/>
      <c r="AJ24" s="360"/>
      <c r="AK24" s="360"/>
      <c r="AL24" s="361"/>
      <c r="AM24" s="359">
        <v>254646</v>
      </c>
      <c r="AN24" s="360"/>
      <c r="AO24" s="360"/>
      <c r="AP24" s="360"/>
      <c r="AQ24" s="360"/>
      <c r="AR24" s="361"/>
      <c r="AS24" s="359">
        <v>2961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2846307</v>
      </c>
      <c r="BO24" s="384"/>
      <c r="BP24" s="384"/>
      <c r="BQ24" s="384"/>
      <c r="BR24" s="384"/>
      <c r="BS24" s="384"/>
      <c r="BT24" s="384"/>
      <c r="BU24" s="385"/>
      <c r="BV24" s="383">
        <v>2866643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5418</v>
      </c>
      <c r="R25" s="360"/>
      <c r="S25" s="360"/>
      <c r="T25" s="360"/>
      <c r="U25" s="360"/>
      <c r="V25" s="361"/>
      <c r="W25" s="427"/>
      <c r="X25" s="418"/>
      <c r="Y25" s="419"/>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21258</v>
      </c>
      <c r="BO25" s="379"/>
      <c r="BP25" s="379"/>
      <c r="BQ25" s="379"/>
      <c r="BR25" s="379"/>
      <c r="BS25" s="379"/>
      <c r="BT25" s="379"/>
      <c r="BU25" s="380"/>
      <c r="BV25" s="378">
        <v>23699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5148</v>
      </c>
      <c r="R26" s="360"/>
      <c r="S26" s="360"/>
      <c r="T26" s="360"/>
      <c r="U26" s="360"/>
      <c r="V26" s="361"/>
      <c r="W26" s="427"/>
      <c r="X26" s="418"/>
      <c r="Y26" s="419"/>
      <c r="Z26" s="356" t="s">
        <v>159</v>
      </c>
      <c r="AA26" s="395"/>
      <c r="AB26" s="395"/>
      <c r="AC26" s="395"/>
      <c r="AD26" s="395"/>
      <c r="AE26" s="395"/>
      <c r="AF26" s="395"/>
      <c r="AG26" s="396"/>
      <c r="AH26" s="359">
        <v>1</v>
      </c>
      <c r="AI26" s="360"/>
      <c r="AJ26" s="360"/>
      <c r="AK26" s="360"/>
      <c r="AL26" s="361"/>
      <c r="AM26" s="359">
        <v>2684</v>
      </c>
      <c r="AN26" s="360"/>
      <c r="AO26" s="360"/>
      <c r="AP26" s="360"/>
      <c r="AQ26" s="360"/>
      <c r="AR26" s="361"/>
      <c r="AS26" s="359">
        <v>2684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2709</v>
      </c>
      <c r="R27" s="360"/>
      <c r="S27" s="360"/>
      <c r="T27" s="360"/>
      <c r="U27" s="360"/>
      <c r="V27" s="361"/>
      <c r="W27" s="427"/>
      <c r="X27" s="418"/>
      <c r="Y27" s="419"/>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127274</v>
      </c>
      <c r="BO27" s="387"/>
      <c r="BP27" s="387"/>
      <c r="BQ27" s="387"/>
      <c r="BR27" s="387"/>
      <c r="BS27" s="387"/>
      <c r="BT27" s="387"/>
      <c r="BU27" s="388"/>
      <c r="BV27" s="386">
        <v>127191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2097</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1119881</v>
      </c>
      <c r="BO28" s="379"/>
      <c r="BP28" s="379"/>
      <c r="BQ28" s="379"/>
      <c r="BR28" s="379"/>
      <c r="BS28" s="379"/>
      <c r="BT28" s="379"/>
      <c r="BU28" s="380"/>
      <c r="BV28" s="378">
        <v>1017234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10</v>
      </c>
      <c r="M29" s="360"/>
      <c r="N29" s="360"/>
      <c r="O29" s="360"/>
      <c r="P29" s="361"/>
      <c r="Q29" s="359">
        <v>1899</v>
      </c>
      <c r="R29" s="360"/>
      <c r="S29" s="360"/>
      <c r="T29" s="360"/>
      <c r="U29" s="360"/>
      <c r="V29" s="361"/>
      <c r="W29" s="427"/>
      <c r="X29" s="418"/>
      <c r="Y29" s="419"/>
      <c r="Z29" s="356" t="s">
        <v>169</v>
      </c>
      <c r="AA29" s="357"/>
      <c r="AB29" s="357"/>
      <c r="AC29" s="357"/>
      <c r="AD29" s="357"/>
      <c r="AE29" s="357"/>
      <c r="AF29" s="357"/>
      <c r="AG29" s="358"/>
      <c r="AH29" s="359">
        <v>86</v>
      </c>
      <c r="AI29" s="360"/>
      <c r="AJ29" s="360"/>
      <c r="AK29" s="360"/>
      <c r="AL29" s="361"/>
      <c r="AM29" s="359">
        <v>254646</v>
      </c>
      <c r="AN29" s="360"/>
      <c r="AO29" s="360"/>
      <c r="AP29" s="360"/>
      <c r="AQ29" s="360"/>
      <c r="AR29" s="361"/>
      <c r="AS29" s="359">
        <v>2961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688388</v>
      </c>
      <c r="BO29" s="384"/>
      <c r="BP29" s="384"/>
      <c r="BQ29" s="384"/>
      <c r="BR29" s="384"/>
      <c r="BS29" s="384"/>
      <c r="BT29" s="384"/>
      <c r="BU29" s="385"/>
      <c r="BV29" s="383">
        <v>687410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3862520</v>
      </c>
      <c r="BO30" s="387"/>
      <c r="BP30" s="387"/>
      <c r="BQ30" s="387"/>
      <c r="BR30" s="387"/>
      <c r="BS30" s="387"/>
      <c r="BT30" s="387"/>
      <c r="BU30" s="388"/>
      <c r="BV30" s="386">
        <v>3415411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只見町国民健康保険事業特別会計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只見町簡易水道特別会計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福島県市町村総合事務組合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南会津地方土地開発公社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只見町観光施設事業特別会計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只見町国民健康保険施設特別会計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只見町集落排水事業特別会計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福島県市町村総合事務組合　消防補償等特別会計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株式会社ただみ振興公社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只見町交流施設特別会計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只見町後期高齢者医療特別会計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福島県市町村総合事務組合　消防賞じゅつ金特別会計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株式会社季の郷湯ら里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只見町介護保険事業特別会計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福島県市町村総合事務組合　非常勤職員公務災害補償特別会計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只見特産株式会社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只見町介護老人保健施設特別会計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福島県市町村総合事務組合　自治会館管理特別会計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只見町訪問看護ステーション特別会計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南会津地方広域市町村圏組合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只見町地域包括支援センター特別会計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南会津地方広域市町村圏組合　ふるさと市町村圏事業特別会計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南会津地方広域市町村圏組合　地域医療支援センター特別会計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南会津地方広域市町村圏組合　あいづふるさと基金事業特別会計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南会津地方環境衛生組合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AU36" sqref="AU36:AY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4033</v>
      </c>
      <c r="J41" s="83">
        <v>3899</v>
      </c>
      <c r="K41" s="83">
        <v>3748</v>
      </c>
      <c r="L41" s="83">
        <v>3609</v>
      </c>
      <c r="M41" s="84">
        <v>3602</v>
      </c>
    </row>
    <row r="42" spans="2:13" ht="27.75" customHeight="1">
      <c r="B42" s="1171"/>
      <c r="C42" s="1172"/>
      <c r="D42" s="85"/>
      <c r="E42" s="1175" t="s">
        <v>25</v>
      </c>
      <c r="F42" s="1175"/>
      <c r="G42" s="1175"/>
      <c r="H42" s="1176"/>
      <c r="I42" s="86" t="s">
        <v>477</v>
      </c>
      <c r="J42" s="87" t="s">
        <v>477</v>
      </c>
      <c r="K42" s="87" t="s">
        <v>477</v>
      </c>
      <c r="L42" s="87" t="s">
        <v>477</v>
      </c>
      <c r="M42" s="88" t="s">
        <v>477</v>
      </c>
    </row>
    <row r="43" spans="2:13" ht="27.75" customHeight="1">
      <c r="B43" s="1171"/>
      <c r="C43" s="1172"/>
      <c r="D43" s="85"/>
      <c r="E43" s="1175" t="s">
        <v>26</v>
      </c>
      <c r="F43" s="1175"/>
      <c r="G43" s="1175"/>
      <c r="H43" s="1176"/>
      <c r="I43" s="86">
        <v>3173</v>
      </c>
      <c r="J43" s="87">
        <v>3061</v>
      </c>
      <c r="K43" s="87">
        <v>2867</v>
      </c>
      <c r="L43" s="87">
        <v>2771</v>
      </c>
      <c r="M43" s="88">
        <v>2684</v>
      </c>
    </row>
    <row r="44" spans="2:13" ht="27.75" customHeight="1">
      <c r="B44" s="1171"/>
      <c r="C44" s="1172"/>
      <c r="D44" s="85"/>
      <c r="E44" s="1175" t="s">
        <v>27</v>
      </c>
      <c r="F44" s="1175"/>
      <c r="G44" s="1175"/>
      <c r="H44" s="1176"/>
      <c r="I44" s="86" t="s">
        <v>477</v>
      </c>
      <c r="J44" s="87" t="s">
        <v>477</v>
      </c>
      <c r="K44" s="87" t="s">
        <v>477</v>
      </c>
      <c r="L44" s="87" t="s">
        <v>477</v>
      </c>
      <c r="M44" s="88" t="s">
        <v>477</v>
      </c>
    </row>
    <row r="45" spans="2:13" ht="27.75" customHeight="1">
      <c r="B45" s="1171"/>
      <c r="C45" s="1172"/>
      <c r="D45" s="85"/>
      <c r="E45" s="1175" t="s">
        <v>28</v>
      </c>
      <c r="F45" s="1175"/>
      <c r="G45" s="1175"/>
      <c r="H45" s="1176"/>
      <c r="I45" s="86">
        <v>1160</v>
      </c>
      <c r="J45" s="87">
        <v>1063</v>
      </c>
      <c r="K45" s="87">
        <v>962</v>
      </c>
      <c r="L45" s="87">
        <v>858</v>
      </c>
      <c r="M45" s="88">
        <v>756</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2547</v>
      </c>
      <c r="J49" s="87">
        <v>2733</v>
      </c>
      <c r="K49" s="87">
        <v>3530</v>
      </c>
      <c r="L49" s="87">
        <v>4927</v>
      </c>
      <c r="M49" s="88">
        <v>5374</v>
      </c>
    </row>
    <row r="50" spans="2:13" ht="27.75" customHeight="1">
      <c r="B50" s="1171"/>
      <c r="C50" s="1172"/>
      <c r="D50" s="85"/>
      <c r="E50" s="1175" t="s">
        <v>34</v>
      </c>
      <c r="F50" s="1175"/>
      <c r="G50" s="1175"/>
      <c r="H50" s="1176"/>
      <c r="I50" s="86">
        <v>43</v>
      </c>
      <c r="J50" s="87">
        <v>41</v>
      </c>
      <c r="K50" s="87">
        <v>38</v>
      </c>
      <c r="L50" s="87">
        <v>36</v>
      </c>
      <c r="M50" s="88">
        <v>33</v>
      </c>
    </row>
    <row r="51" spans="2:13" ht="27.75" customHeight="1">
      <c r="B51" s="1173"/>
      <c r="C51" s="1174"/>
      <c r="D51" s="85"/>
      <c r="E51" s="1175" t="s">
        <v>35</v>
      </c>
      <c r="F51" s="1175"/>
      <c r="G51" s="1175"/>
      <c r="H51" s="1176"/>
      <c r="I51" s="86">
        <v>5877</v>
      </c>
      <c r="J51" s="87">
        <v>5788</v>
      </c>
      <c r="K51" s="87">
        <v>5483</v>
      </c>
      <c r="L51" s="87">
        <v>5389</v>
      </c>
      <c r="M51" s="88">
        <v>5533</v>
      </c>
    </row>
    <row r="52" spans="2:13" ht="27.75" customHeight="1" thickBot="1">
      <c r="B52" s="1177" t="s">
        <v>36</v>
      </c>
      <c r="C52" s="1178"/>
      <c r="D52" s="90"/>
      <c r="E52" s="1179" t="s">
        <v>37</v>
      </c>
      <c r="F52" s="1179"/>
      <c r="G52" s="1179"/>
      <c r="H52" s="1180"/>
      <c r="I52" s="91">
        <v>-102</v>
      </c>
      <c r="J52" s="92">
        <v>-540</v>
      </c>
      <c r="K52" s="92">
        <v>-1474</v>
      </c>
      <c r="L52" s="92">
        <v>-3113</v>
      </c>
      <c r="M52" s="93">
        <v>-3897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108933</v>
      </c>
      <c r="E3" s="116"/>
      <c r="F3" s="117">
        <v>174443</v>
      </c>
      <c r="G3" s="118"/>
      <c r="H3" s="119"/>
    </row>
    <row r="4" spans="1:8">
      <c r="A4" s="120"/>
      <c r="B4" s="121"/>
      <c r="C4" s="122"/>
      <c r="D4" s="123">
        <v>87142</v>
      </c>
      <c r="E4" s="124"/>
      <c r="F4" s="125">
        <v>89518</v>
      </c>
      <c r="G4" s="126"/>
      <c r="H4" s="127"/>
    </row>
    <row r="5" spans="1:8">
      <c r="A5" s="108" t="s">
        <v>511</v>
      </c>
      <c r="B5" s="113"/>
      <c r="C5" s="114"/>
      <c r="D5" s="115">
        <v>191780</v>
      </c>
      <c r="E5" s="116"/>
      <c r="F5" s="117">
        <v>192544</v>
      </c>
      <c r="G5" s="118"/>
      <c r="H5" s="119"/>
    </row>
    <row r="6" spans="1:8">
      <c r="A6" s="120"/>
      <c r="B6" s="121"/>
      <c r="C6" s="122"/>
      <c r="D6" s="123">
        <v>80336</v>
      </c>
      <c r="E6" s="124"/>
      <c r="F6" s="125">
        <v>82235</v>
      </c>
      <c r="G6" s="126"/>
      <c r="H6" s="127"/>
    </row>
    <row r="7" spans="1:8">
      <c r="A7" s="108" t="s">
        <v>512</v>
      </c>
      <c r="B7" s="113"/>
      <c r="C7" s="114"/>
      <c r="D7" s="115">
        <v>107966</v>
      </c>
      <c r="E7" s="116"/>
      <c r="F7" s="117">
        <v>201428</v>
      </c>
      <c r="G7" s="118"/>
      <c r="H7" s="119"/>
    </row>
    <row r="8" spans="1:8">
      <c r="A8" s="120"/>
      <c r="B8" s="121"/>
      <c r="C8" s="122"/>
      <c r="D8" s="123">
        <v>59190</v>
      </c>
      <c r="E8" s="124"/>
      <c r="F8" s="125">
        <v>118373</v>
      </c>
      <c r="G8" s="126"/>
      <c r="H8" s="127"/>
    </row>
    <row r="9" spans="1:8">
      <c r="A9" s="108" t="s">
        <v>513</v>
      </c>
      <c r="B9" s="113"/>
      <c r="C9" s="114"/>
      <c r="D9" s="115">
        <v>86108</v>
      </c>
      <c r="E9" s="116"/>
      <c r="F9" s="117">
        <v>221823</v>
      </c>
      <c r="G9" s="118"/>
      <c r="H9" s="119"/>
    </row>
    <row r="10" spans="1:8">
      <c r="A10" s="120"/>
      <c r="B10" s="121"/>
      <c r="C10" s="122"/>
      <c r="D10" s="123">
        <v>46271</v>
      </c>
      <c r="E10" s="124"/>
      <c r="F10" s="125">
        <v>104431</v>
      </c>
      <c r="G10" s="126"/>
      <c r="H10" s="127"/>
    </row>
    <row r="11" spans="1:8">
      <c r="A11" s="108" t="s">
        <v>514</v>
      </c>
      <c r="B11" s="113"/>
      <c r="C11" s="114"/>
      <c r="D11" s="115">
        <v>98916</v>
      </c>
      <c r="E11" s="116"/>
      <c r="F11" s="117">
        <v>263041</v>
      </c>
      <c r="G11" s="118"/>
      <c r="H11" s="119"/>
    </row>
    <row r="12" spans="1:8">
      <c r="A12" s="120"/>
      <c r="B12" s="121"/>
      <c r="C12" s="128"/>
      <c r="D12" s="123">
        <v>71195</v>
      </c>
      <c r="E12" s="124"/>
      <c r="F12" s="125">
        <v>103171</v>
      </c>
      <c r="G12" s="126"/>
      <c r="H12" s="127"/>
    </row>
    <row r="13" spans="1:8">
      <c r="A13" s="108"/>
      <c r="B13" s="113"/>
      <c r="C13" s="129"/>
      <c r="D13" s="130">
        <v>118741</v>
      </c>
      <c r="E13" s="131"/>
      <c r="F13" s="132">
        <v>210656</v>
      </c>
      <c r="G13" s="133"/>
      <c r="H13" s="119"/>
    </row>
    <row r="14" spans="1:8">
      <c r="A14" s="120"/>
      <c r="B14" s="121"/>
      <c r="C14" s="122"/>
      <c r="D14" s="123">
        <v>68827</v>
      </c>
      <c r="E14" s="124"/>
      <c r="F14" s="125">
        <v>99546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3.59</v>
      </c>
      <c r="C19" s="134">
        <f>ROUND(VALUE(SUBSTITUTE(実質収支比率等に係る経年分析!G$48,"▲","-")),2)</f>
        <v>6.54</v>
      </c>
      <c r="D19" s="134">
        <f>ROUND(VALUE(SUBSTITUTE(実質収支比率等に係る経年分析!H$48,"▲","-")),2)</f>
        <v>20.54</v>
      </c>
      <c r="E19" s="134">
        <f>ROUND(VALUE(SUBSTITUTE(実質収支比率等に係る経年分析!I$48,"▲","-")),2)</f>
        <v>4.9800000000000004</v>
      </c>
      <c r="F19" s="134">
        <f>ROUND(VALUE(SUBSTITUTE(実質収支比率等に係る経年分析!J$48,"▲","-")),2)</f>
        <v>3.22</v>
      </c>
    </row>
    <row r="20" spans="1:11">
      <c r="A20" s="134" t="s">
        <v>42</v>
      </c>
      <c r="B20" s="134">
        <f>ROUND(VALUE(SUBSTITUTE(実質収支比率等に係る経年分析!F$47,"▲","-")),2)</f>
        <v>13.31</v>
      </c>
      <c r="C20" s="134">
        <f>ROUND(VALUE(SUBSTITUTE(実質収支比率等に係る経年分析!G$47,"▲","-")),2)</f>
        <v>23.22</v>
      </c>
      <c r="D20" s="134">
        <f>ROUND(VALUE(SUBSTITUTE(実質収支比率等に係る経年分析!H$47,"▲","-")),2)</f>
        <v>27.25</v>
      </c>
      <c r="E20" s="134">
        <f>ROUND(VALUE(SUBSTITUTE(実質収支比率等に係る経年分析!I$47,"▲","-")),2)</f>
        <v>27.99</v>
      </c>
      <c r="F20" s="134">
        <f>ROUND(VALUE(SUBSTITUTE(実質収支比率等に係る経年分析!J$47,"▲","-")),2)</f>
        <v>30.86</v>
      </c>
    </row>
    <row r="21" spans="1:11">
      <c r="A21" s="134" t="s">
        <v>43</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13.84</v>
      </c>
      <c r="D21" s="134">
        <f>IF(ISNUMBER(VALUE(SUBSTITUTE(実質収支比率等に係る経年分析!H$49,"▲","-"))),ROUND(VALUE(SUBSTITUTE(実質収支比率等に係る経年分析!H$49,"▲","-")),2),NA())</f>
        <v>19.82</v>
      </c>
      <c r="E21" s="134">
        <f>IF(ISNUMBER(VALUE(SUBSTITUTE(実質収支比率等に係る経年分析!I$49,"▲","-"))),ROUND(VALUE(SUBSTITUTE(実質収支比率等に係る経年分析!I$49,"▲","-")),2),NA())</f>
        <v>-26.35</v>
      </c>
      <c r="F21" s="134">
        <f>IF(ISNUMBER(VALUE(SUBSTITUTE(実質収支比率等に係る経年分析!J$49,"▲","-"))),ROUND(VALUE(SUBSTITUTE(実質収支比率等に係る経年分析!J$49,"▲","-")),2),NA())</f>
        <v>-0.97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只見町介護老人保健施設特別会計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只見町後期高齢者医療特別会計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只見町交流施設特別会計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只見町観光施設事業特別会計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只見町国民健康保険施設特別会計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只見町介護保険事業特別会計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只見町国民健康保険事業特別会計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612</v>
      </c>
      <c r="E42" s="136"/>
      <c r="F42" s="136"/>
      <c r="G42" s="136">
        <f>'実質公債費比率（分子）の構造'!L$52</f>
        <v>665</v>
      </c>
      <c r="H42" s="136"/>
      <c r="I42" s="136"/>
      <c r="J42" s="136">
        <f>'実質公債費比率（分子）の構造'!M$52</f>
        <v>644</v>
      </c>
      <c r="K42" s="136"/>
      <c r="L42" s="136"/>
      <c r="M42" s="136">
        <f>'実質公債費比率（分子）の構造'!N$52</f>
        <v>600</v>
      </c>
      <c r="N42" s="136"/>
      <c r="O42" s="136"/>
      <c r="P42" s="136">
        <f>'実質公債費比率（分子）の構造'!O$52</f>
        <v>559</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8</v>
      </c>
      <c r="F44" s="136"/>
      <c r="G44" s="136"/>
      <c r="H44" s="136">
        <f>'実質公債費比率（分子）の構造'!M$50</f>
        <v>8</v>
      </c>
      <c r="I44" s="136"/>
      <c r="J44" s="136"/>
      <c r="K44" s="136">
        <f>'実質公債費比率（分子）の構造'!N$50</f>
        <v>5</v>
      </c>
      <c r="L44" s="136"/>
      <c r="M44" s="136"/>
      <c r="N44" s="136">
        <f>'実質公債費比率（分子）の構造'!O$50</f>
        <v>2</v>
      </c>
      <c r="O44" s="136"/>
      <c r="P44" s="136"/>
    </row>
    <row r="45" spans="1:16">
      <c r="A45" s="136" t="s">
        <v>53</v>
      </c>
      <c r="B45" s="136">
        <f>'実質公債費比率（分子）の構造'!K$49</f>
        <v>34</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162</v>
      </c>
      <c r="C46" s="136"/>
      <c r="D46" s="136"/>
      <c r="E46" s="136">
        <f>'実質公債費比率（分子）の構造'!L$48</f>
        <v>170</v>
      </c>
      <c r="F46" s="136"/>
      <c r="G46" s="136"/>
      <c r="H46" s="136">
        <f>'実質公債費比率（分子）の構造'!M$48</f>
        <v>203</v>
      </c>
      <c r="I46" s="136"/>
      <c r="J46" s="136"/>
      <c r="K46" s="136">
        <f>'実質公債費比率（分子）の構造'!N$48</f>
        <v>289</v>
      </c>
      <c r="L46" s="136"/>
      <c r="M46" s="136"/>
      <c r="N46" s="136">
        <f>'実質公債費比率（分子）の構造'!O$48</f>
        <v>266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626</v>
      </c>
      <c r="C49" s="136"/>
      <c r="D49" s="136"/>
      <c r="E49" s="136">
        <f>'実質公債費比率（分子）の構造'!L$45</f>
        <v>592</v>
      </c>
      <c r="F49" s="136"/>
      <c r="G49" s="136"/>
      <c r="H49" s="136">
        <f>'実質公債費比率（分子）の構造'!M$45</f>
        <v>537</v>
      </c>
      <c r="I49" s="136"/>
      <c r="J49" s="136"/>
      <c r="K49" s="136">
        <f>'実質公債費比率（分子）の構造'!N$45</f>
        <v>439</v>
      </c>
      <c r="L49" s="136"/>
      <c r="M49" s="136"/>
      <c r="N49" s="136">
        <f>'実質公債費比率（分子）の構造'!O$45</f>
        <v>387</v>
      </c>
      <c r="O49" s="136"/>
      <c r="P49" s="136"/>
    </row>
    <row r="50" spans="1:16">
      <c r="A50" s="136" t="s">
        <v>58</v>
      </c>
      <c r="B50" s="136" t="e">
        <f>NA()</f>
        <v>#N/A</v>
      </c>
      <c r="C50" s="136">
        <f>IF(ISNUMBER('実質公債費比率（分子）の構造'!K$53),'実質公債費比率（分子）の構造'!K$53,NA())</f>
        <v>214</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104</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96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5877</v>
      </c>
      <c r="E56" s="135"/>
      <c r="F56" s="135"/>
      <c r="G56" s="135">
        <f>'将来負担比率（分子）の構造'!J$51</f>
        <v>5788</v>
      </c>
      <c r="H56" s="135"/>
      <c r="I56" s="135"/>
      <c r="J56" s="135">
        <f>'将来負担比率（分子）の構造'!K$51</f>
        <v>5483</v>
      </c>
      <c r="K56" s="135"/>
      <c r="L56" s="135"/>
      <c r="M56" s="135">
        <f>'将来負担比率（分子）の構造'!L$51</f>
        <v>5389</v>
      </c>
      <c r="N56" s="135"/>
      <c r="O56" s="135"/>
      <c r="P56" s="135">
        <f>'将来負担比率（分子）の構造'!M$51</f>
        <v>5533</v>
      </c>
    </row>
    <row r="57" spans="1:16">
      <c r="A57" s="135" t="s">
        <v>34</v>
      </c>
      <c r="B57" s="135"/>
      <c r="C57" s="135"/>
      <c r="D57" s="135">
        <f>'将来負担比率（分子）の構造'!I$50</f>
        <v>43</v>
      </c>
      <c r="E57" s="135"/>
      <c r="F57" s="135"/>
      <c r="G57" s="135">
        <f>'将来負担比率（分子）の構造'!J$50</f>
        <v>41</v>
      </c>
      <c r="H57" s="135"/>
      <c r="I57" s="135"/>
      <c r="J57" s="135">
        <f>'将来負担比率（分子）の構造'!K$50</f>
        <v>38</v>
      </c>
      <c r="K57" s="135"/>
      <c r="L57" s="135"/>
      <c r="M57" s="135">
        <f>'将来負担比率（分子）の構造'!L$50</f>
        <v>36</v>
      </c>
      <c r="N57" s="135"/>
      <c r="O57" s="135"/>
      <c r="P57" s="135">
        <f>'将来負担比率（分子）の構造'!M$50</f>
        <v>33</v>
      </c>
    </row>
    <row r="58" spans="1:16">
      <c r="A58" s="135" t="s">
        <v>33</v>
      </c>
      <c r="B58" s="135"/>
      <c r="C58" s="135"/>
      <c r="D58" s="135">
        <f>'将来負担比率（分子）の構造'!I$49</f>
        <v>2547</v>
      </c>
      <c r="E58" s="135"/>
      <c r="F58" s="135"/>
      <c r="G58" s="135">
        <f>'将来負担比率（分子）の構造'!J$49</f>
        <v>2733</v>
      </c>
      <c r="H58" s="135"/>
      <c r="I58" s="135"/>
      <c r="J58" s="135">
        <f>'将来負担比率（分子）の構造'!K$49</f>
        <v>3530</v>
      </c>
      <c r="K58" s="135"/>
      <c r="L58" s="135"/>
      <c r="M58" s="135">
        <f>'将来負担比率（分子）の構造'!L$49</f>
        <v>4927</v>
      </c>
      <c r="N58" s="135"/>
      <c r="O58" s="135"/>
      <c r="P58" s="135">
        <f>'将来負担比率（分子）の構造'!M$49</f>
        <v>5374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1160</v>
      </c>
      <c r="C62" s="135"/>
      <c r="D62" s="135"/>
      <c r="E62" s="135">
        <f>'将来負担比率（分子）の構造'!J$45</f>
        <v>1063</v>
      </c>
      <c r="F62" s="135"/>
      <c r="G62" s="135"/>
      <c r="H62" s="135">
        <f>'将来負担比率（分子）の構造'!K$45</f>
        <v>962</v>
      </c>
      <c r="I62" s="135"/>
      <c r="J62" s="135"/>
      <c r="K62" s="135">
        <f>'将来負担比率（分子）の構造'!L$45</f>
        <v>858</v>
      </c>
      <c r="L62" s="135"/>
      <c r="M62" s="135"/>
      <c r="N62" s="135">
        <f>'将来負担比率（分子）の構造'!M$45</f>
        <v>756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3173</v>
      </c>
      <c r="C64" s="135"/>
      <c r="D64" s="135"/>
      <c r="E64" s="135">
        <f>'将来負担比率（分子）の構造'!J$43</f>
        <v>3061</v>
      </c>
      <c r="F64" s="135"/>
      <c r="G64" s="135"/>
      <c r="H64" s="135">
        <f>'将来負担比率（分子）の構造'!K$43</f>
        <v>2867</v>
      </c>
      <c r="I64" s="135"/>
      <c r="J64" s="135"/>
      <c r="K64" s="135">
        <f>'将来負担比率（分子）の構造'!L$43</f>
        <v>2771</v>
      </c>
      <c r="L64" s="135"/>
      <c r="M64" s="135"/>
      <c r="N64" s="135">
        <f>'将来負担比率（分子）の構造'!M$43</f>
        <v>2684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4033</v>
      </c>
      <c r="C66" s="135"/>
      <c r="D66" s="135"/>
      <c r="E66" s="135">
        <f>'将来負担比率（分子）の構造'!J$41</f>
        <v>3899</v>
      </c>
      <c r="F66" s="135"/>
      <c r="G66" s="135"/>
      <c r="H66" s="135">
        <f>'将来負担比率（分子）の構造'!K$41</f>
        <v>3748</v>
      </c>
      <c r="I66" s="135"/>
      <c r="J66" s="135"/>
      <c r="K66" s="135">
        <f>'将来負担比率（分子）の構造'!L$41</f>
        <v>3609</v>
      </c>
      <c r="L66" s="135"/>
      <c r="M66" s="135"/>
      <c r="N66" s="135">
        <f>'将来負担比率（分子）の構造'!M$41</f>
        <v>3602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AU36" sqref="AU36:AY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967324</v>
      </c>
      <c r="S5" s="637"/>
      <c r="T5" s="637"/>
      <c r="U5" s="637"/>
      <c r="V5" s="637"/>
      <c r="W5" s="637"/>
      <c r="X5" s="637"/>
      <c r="Y5" s="684"/>
      <c r="Z5" s="697">
        <v>14.2</v>
      </c>
      <c r="AA5" s="697"/>
      <c r="AB5" s="697"/>
      <c r="AC5" s="697"/>
      <c r="AD5" s="698">
        <v>967324</v>
      </c>
      <c r="AE5" s="698"/>
      <c r="AF5" s="698"/>
      <c r="AG5" s="698"/>
      <c r="AH5" s="698"/>
      <c r="AI5" s="698"/>
      <c r="AJ5" s="698"/>
      <c r="AK5" s="698"/>
      <c r="AL5" s="685">
        <v>27.5</v>
      </c>
      <c r="AM5" s="654"/>
      <c r="AN5" s="654"/>
      <c r="AO5" s="686"/>
      <c r="AP5" s="671" t="s">
        <v>207</v>
      </c>
      <c r="AQ5" s="672"/>
      <c r="AR5" s="672"/>
      <c r="AS5" s="672"/>
      <c r="AT5" s="672"/>
      <c r="AU5" s="672"/>
      <c r="AV5" s="672"/>
      <c r="AW5" s="672"/>
      <c r="AX5" s="672"/>
      <c r="AY5" s="672"/>
      <c r="AZ5" s="672"/>
      <c r="BA5" s="672"/>
      <c r="BB5" s="672"/>
      <c r="BC5" s="672"/>
      <c r="BD5" s="672"/>
      <c r="BE5" s="672"/>
      <c r="BF5" s="673"/>
      <c r="BG5" s="586">
        <v>962567</v>
      </c>
      <c r="BH5" s="587"/>
      <c r="BI5" s="587"/>
      <c r="BJ5" s="587"/>
      <c r="BK5" s="587"/>
      <c r="BL5" s="587"/>
      <c r="BM5" s="587"/>
      <c r="BN5" s="588"/>
      <c r="BO5" s="639">
        <v>99.5</v>
      </c>
      <c r="BP5" s="639"/>
      <c r="BQ5" s="639"/>
      <c r="BR5" s="639"/>
      <c r="BS5" s="640">
        <v>94291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62872</v>
      </c>
      <c r="S6" s="587"/>
      <c r="T6" s="587"/>
      <c r="U6" s="587"/>
      <c r="V6" s="587"/>
      <c r="W6" s="587"/>
      <c r="X6" s="587"/>
      <c r="Y6" s="588"/>
      <c r="Z6" s="639">
        <v>0.9</v>
      </c>
      <c r="AA6" s="639"/>
      <c r="AB6" s="639"/>
      <c r="AC6" s="639"/>
      <c r="AD6" s="640">
        <v>62872</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962567</v>
      </c>
      <c r="BH6" s="587"/>
      <c r="BI6" s="587"/>
      <c r="BJ6" s="587"/>
      <c r="BK6" s="587"/>
      <c r="BL6" s="587"/>
      <c r="BM6" s="587"/>
      <c r="BN6" s="588"/>
      <c r="BO6" s="639">
        <v>99.5</v>
      </c>
      <c r="BP6" s="639"/>
      <c r="BQ6" s="639"/>
      <c r="BR6" s="639"/>
      <c r="BS6" s="640">
        <v>94291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75967</v>
      </c>
      <c r="CS6" s="587"/>
      <c r="CT6" s="587"/>
      <c r="CU6" s="587"/>
      <c r="CV6" s="587"/>
      <c r="CW6" s="587"/>
      <c r="CX6" s="587"/>
      <c r="CY6" s="588"/>
      <c r="CZ6" s="639">
        <v>1.2</v>
      </c>
      <c r="DA6" s="639"/>
      <c r="DB6" s="639"/>
      <c r="DC6" s="639"/>
      <c r="DD6" s="592" t="s">
        <v>214</v>
      </c>
      <c r="DE6" s="587"/>
      <c r="DF6" s="587"/>
      <c r="DG6" s="587"/>
      <c r="DH6" s="587"/>
      <c r="DI6" s="587"/>
      <c r="DJ6" s="587"/>
      <c r="DK6" s="587"/>
      <c r="DL6" s="587"/>
      <c r="DM6" s="587"/>
      <c r="DN6" s="587"/>
      <c r="DO6" s="587"/>
      <c r="DP6" s="588"/>
      <c r="DQ6" s="592">
        <v>75967</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766</v>
      </c>
      <c r="S7" s="587"/>
      <c r="T7" s="587"/>
      <c r="U7" s="587"/>
      <c r="V7" s="587"/>
      <c r="W7" s="587"/>
      <c r="X7" s="587"/>
      <c r="Y7" s="588"/>
      <c r="Z7" s="639">
        <v>0</v>
      </c>
      <c r="AA7" s="639"/>
      <c r="AB7" s="639"/>
      <c r="AC7" s="639"/>
      <c r="AD7" s="640">
        <v>766</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165556</v>
      </c>
      <c r="BH7" s="587"/>
      <c r="BI7" s="587"/>
      <c r="BJ7" s="587"/>
      <c r="BK7" s="587"/>
      <c r="BL7" s="587"/>
      <c r="BM7" s="587"/>
      <c r="BN7" s="588"/>
      <c r="BO7" s="639">
        <v>17.100000000000001</v>
      </c>
      <c r="BP7" s="639"/>
      <c r="BQ7" s="639"/>
      <c r="BR7" s="639"/>
      <c r="BS7" s="640" t="s">
        <v>214</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1486950</v>
      </c>
      <c r="CS7" s="587"/>
      <c r="CT7" s="587"/>
      <c r="CU7" s="587"/>
      <c r="CV7" s="587"/>
      <c r="CW7" s="587"/>
      <c r="CX7" s="587"/>
      <c r="CY7" s="588"/>
      <c r="CZ7" s="639">
        <v>22.7</v>
      </c>
      <c r="DA7" s="639"/>
      <c r="DB7" s="639"/>
      <c r="DC7" s="639"/>
      <c r="DD7" s="592">
        <v>74740</v>
      </c>
      <c r="DE7" s="587"/>
      <c r="DF7" s="587"/>
      <c r="DG7" s="587"/>
      <c r="DH7" s="587"/>
      <c r="DI7" s="587"/>
      <c r="DJ7" s="587"/>
      <c r="DK7" s="587"/>
      <c r="DL7" s="587"/>
      <c r="DM7" s="587"/>
      <c r="DN7" s="587"/>
      <c r="DO7" s="587"/>
      <c r="DP7" s="588"/>
      <c r="DQ7" s="592">
        <v>832064</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1004</v>
      </c>
      <c r="S8" s="587"/>
      <c r="T8" s="587"/>
      <c r="U8" s="587"/>
      <c r="V8" s="587"/>
      <c r="W8" s="587"/>
      <c r="X8" s="587"/>
      <c r="Y8" s="588"/>
      <c r="Z8" s="639">
        <v>0</v>
      </c>
      <c r="AA8" s="639"/>
      <c r="AB8" s="639"/>
      <c r="AC8" s="639"/>
      <c r="AD8" s="640">
        <v>1004</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6267</v>
      </c>
      <c r="BH8" s="587"/>
      <c r="BI8" s="587"/>
      <c r="BJ8" s="587"/>
      <c r="BK8" s="587"/>
      <c r="BL8" s="587"/>
      <c r="BM8" s="587"/>
      <c r="BN8" s="588"/>
      <c r="BO8" s="639">
        <v>0.6</v>
      </c>
      <c r="BP8" s="639"/>
      <c r="BQ8" s="639"/>
      <c r="BR8" s="639"/>
      <c r="BS8" s="592" t="s">
        <v>112</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1025055</v>
      </c>
      <c r="CS8" s="587"/>
      <c r="CT8" s="587"/>
      <c r="CU8" s="587"/>
      <c r="CV8" s="587"/>
      <c r="CW8" s="587"/>
      <c r="CX8" s="587"/>
      <c r="CY8" s="588"/>
      <c r="CZ8" s="639">
        <v>15.7</v>
      </c>
      <c r="DA8" s="639"/>
      <c r="DB8" s="639"/>
      <c r="DC8" s="639"/>
      <c r="DD8" s="592">
        <v>59617</v>
      </c>
      <c r="DE8" s="587"/>
      <c r="DF8" s="587"/>
      <c r="DG8" s="587"/>
      <c r="DH8" s="587"/>
      <c r="DI8" s="587"/>
      <c r="DJ8" s="587"/>
      <c r="DK8" s="587"/>
      <c r="DL8" s="587"/>
      <c r="DM8" s="587"/>
      <c r="DN8" s="587"/>
      <c r="DO8" s="587"/>
      <c r="DP8" s="588"/>
      <c r="DQ8" s="592">
        <v>537228</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1359</v>
      </c>
      <c r="S9" s="587"/>
      <c r="T9" s="587"/>
      <c r="U9" s="587"/>
      <c r="V9" s="587"/>
      <c r="W9" s="587"/>
      <c r="X9" s="587"/>
      <c r="Y9" s="588"/>
      <c r="Z9" s="639">
        <v>0</v>
      </c>
      <c r="AA9" s="639"/>
      <c r="AB9" s="639"/>
      <c r="AC9" s="639"/>
      <c r="AD9" s="640">
        <v>1359</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127174</v>
      </c>
      <c r="BH9" s="587"/>
      <c r="BI9" s="587"/>
      <c r="BJ9" s="587"/>
      <c r="BK9" s="587"/>
      <c r="BL9" s="587"/>
      <c r="BM9" s="587"/>
      <c r="BN9" s="588"/>
      <c r="BO9" s="639">
        <v>13.1</v>
      </c>
      <c r="BP9" s="639"/>
      <c r="BQ9" s="639"/>
      <c r="BR9" s="639"/>
      <c r="BS9" s="592" t="s">
        <v>112</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528681</v>
      </c>
      <c r="CS9" s="587"/>
      <c r="CT9" s="587"/>
      <c r="CU9" s="587"/>
      <c r="CV9" s="587"/>
      <c r="CW9" s="587"/>
      <c r="CX9" s="587"/>
      <c r="CY9" s="588"/>
      <c r="CZ9" s="639">
        <v>8.1</v>
      </c>
      <c r="DA9" s="639"/>
      <c r="DB9" s="639"/>
      <c r="DC9" s="639"/>
      <c r="DD9" s="592">
        <v>13124</v>
      </c>
      <c r="DE9" s="587"/>
      <c r="DF9" s="587"/>
      <c r="DG9" s="587"/>
      <c r="DH9" s="587"/>
      <c r="DI9" s="587"/>
      <c r="DJ9" s="587"/>
      <c r="DK9" s="587"/>
      <c r="DL9" s="587"/>
      <c r="DM9" s="587"/>
      <c r="DN9" s="587"/>
      <c r="DO9" s="587"/>
      <c r="DP9" s="588"/>
      <c r="DQ9" s="592">
        <v>466286</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42817</v>
      </c>
      <c r="S10" s="587"/>
      <c r="T10" s="587"/>
      <c r="U10" s="587"/>
      <c r="V10" s="587"/>
      <c r="W10" s="587"/>
      <c r="X10" s="587"/>
      <c r="Y10" s="588"/>
      <c r="Z10" s="639">
        <v>0.6</v>
      </c>
      <c r="AA10" s="639"/>
      <c r="AB10" s="639"/>
      <c r="AC10" s="639"/>
      <c r="AD10" s="640">
        <v>42817</v>
      </c>
      <c r="AE10" s="640"/>
      <c r="AF10" s="640"/>
      <c r="AG10" s="640"/>
      <c r="AH10" s="640"/>
      <c r="AI10" s="640"/>
      <c r="AJ10" s="640"/>
      <c r="AK10" s="640"/>
      <c r="AL10" s="609">
        <v>1.2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12102</v>
      </c>
      <c r="BH10" s="587"/>
      <c r="BI10" s="587"/>
      <c r="BJ10" s="587"/>
      <c r="BK10" s="587"/>
      <c r="BL10" s="587"/>
      <c r="BM10" s="587"/>
      <c r="BN10" s="588"/>
      <c r="BO10" s="639">
        <v>1.3</v>
      </c>
      <c r="BP10" s="639"/>
      <c r="BQ10" s="639"/>
      <c r="BR10" s="639"/>
      <c r="BS10" s="592" t="s">
        <v>112</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62590</v>
      </c>
      <c r="CS10" s="587"/>
      <c r="CT10" s="587"/>
      <c r="CU10" s="587"/>
      <c r="CV10" s="587"/>
      <c r="CW10" s="587"/>
      <c r="CX10" s="587"/>
      <c r="CY10" s="588"/>
      <c r="CZ10" s="639">
        <v>1</v>
      </c>
      <c r="DA10" s="639"/>
      <c r="DB10" s="639"/>
      <c r="DC10" s="639"/>
      <c r="DD10" s="592" t="s">
        <v>112</v>
      </c>
      <c r="DE10" s="587"/>
      <c r="DF10" s="587"/>
      <c r="DG10" s="587"/>
      <c r="DH10" s="587"/>
      <c r="DI10" s="587"/>
      <c r="DJ10" s="587"/>
      <c r="DK10" s="587"/>
      <c r="DL10" s="587"/>
      <c r="DM10" s="587"/>
      <c r="DN10" s="587"/>
      <c r="DO10" s="587"/>
      <c r="DP10" s="588"/>
      <c r="DQ10" s="592">
        <v>10</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20013</v>
      </c>
      <c r="BH11" s="587"/>
      <c r="BI11" s="587"/>
      <c r="BJ11" s="587"/>
      <c r="BK11" s="587"/>
      <c r="BL11" s="587"/>
      <c r="BM11" s="587"/>
      <c r="BN11" s="588"/>
      <c r="BO11" s="639">
        <v>2.1</v>
      </c>
      <c r="BP11" s="639"/>
      <c r="BQ11" s="639"/>
      <c r="BR11" s="639"/>
      <c r="BS11" s="592" t="s">
        <v>112</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487491</v>
      </c>
      <c r="CS11" s="587"/>
      <c r="CT11" s="587"/>
      <c r="CU11" s="587"/>
      <c r="CV11" s="587"/>
      <c r="CW11" s="587"/>
      <c r="CX11" s="587"/>
      <c r="CY11" s="588"/>
      <c r="CZ11" s="639">
        <v>7.5</v>
      </c>
      <c r="DA11" s="639"/>
      <c r="DB11" s="639"/>
      <c r="DC11" s="639"/>
      <c r="DD11" s="592">
        <v>40520</v>
      </c>
      <c r="DE11" s="587"/>
      <c r="DF11" s="587"/>
      <c r="DG11" s="587"/>
      <c r="DH11" s="587"/>
      <c r="DI11" s="587"/>
      <c r="DJ11" s="587"/>
      <c r="DK11" s="587"/>
      <c r="DL11" s="587"/>
      <c r="DM11" s="587"/>
      <c r="DN11" s="587"/>
      <c r="DO11" s="587"/>
      <c r="DP11" s="588"/>
      <c r="DQ11" s="592">
        <v>410795</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755647</v>
      </c>
      <c r="BH12" s="587"/>
      <c r="BI12" s="587"/>
      <c r="BJ12" s="587"/>
      <c r="BK12" s="587"/>
      <c r="BL12" s="587"/>
      <c r="BM12" s="587"/>
      <c r="BN12" s="588"/>
      <c r="BO12" s="639">
        <v>78.099999999999994</v>
      </c>
      <c r="BP12" s="639"/>
      <c r="BQ12" s="639"/>
      <c r="BR12" s="639"/>
      <c r="BS12" s="592">
        <v>94291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355358</v>
      </c>
      <c r="CS12" s="587"/>
      <c r="CT12" s="587"/>
      <c r="CU12" s="587"/>
      <c r="CV12" s="587"/>
      <c r="CW12" s="587"/>
      <c r="CX12" s="587"/>
      <c r="CY12" s="588"/>
      <c r="CZ12" s="639">
        <v>5.4</v>
      </c>
      <c r="DA12" s="639"/>
      <c r="DB12" s="639"/>
      <c r="DC12" s="639"/>
      <c r="DD12" s="592">
        <v>137066</v>
      </c>
      <c r="DE12" s="587"/>
      <c r="DF12" s="587"/>
      <c r="DG12" s="587"/>
      <c r="DH12" s="587"/>
      <c r="DI12" s="587"/>
      <c r="DJ12" s="587"/>
      <c r="DK12" s="587"/>
      <c r="DL12" s="587"/>
      <c r="DM12" s="587"/>
      <c r="DN12" s="587"/>
      <c r="DO12" s="587"/>
      <c r="DP12" s="588"/>
      <c r="DQ12" s="592">
        <v>157182</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17232</v>
      </c>
      <c r="S13" s="587"/>
      <c r="T13" s="587"/>
      <c r="U13" s="587"/>
      <c r="V13" s="587"/>
      <c r="W13" s="587"/>
      <c r="X13" s="587"/>
      <c r="Y13" s="588"/>
      <c r="Z13" s="639">
        <v>0.3</v>
      </c>
      <c r="AA13" s="639"/>
      <c r="AB13" s="639"/>
      <c r="AC13" s="639"/>
      <c r="AD13" s="640">
        <v>17232</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747575</v>
      </c>
      <c r="BH13" s="587"/>
      <c r="BI13" s="587"/>
      <c r="BJ13" s="587"/>
      <c r="BK13" s="587"/>
      <c r="BL13" s="587"/>
      <c r="BM13" s="587"/>
      <c r="BN13" s="588"/>
      <c r="BO13" s="639">
        <v>77.3</v>
      </c>
      <c r="BP13" s="639"/>
      <c r="BQ13" s="639"/>
      <c r="BR13" s="639"/>
      <c r="BS13" s="592">
        <v>94291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390444</v>
      </c>
      <c r="CS13" s="587"/>
      <c r="CT13" s="587"/>
      <c r="CU13" s="587"/>
      <c r="CV13" s="587"/>
      <c r="CW13" s="587"/>
      <c r="CX13" s="587"/>
      <c r="CY13" s="588"/>
      <c r="CZ13" s="639">
        <v>6</v>
      </c>
      <c r="DA13" s="639"/>
      <c r="DB13" s="639"/>
      <c r="DC13" s="639"/>
      <c r="DD13" s="592">
        <v>114873</v>
      </c>
      <c r="DE13" s="587"/>
      <c r="DF13" s="587"/>
      <c r="DG13" s="587"/>
      <c r="DH13" s="587"/>
      <c r="DI13" s="587"/>
      <c r="DJ13" s="587"/>
      <c r="DK13" s="587"/>
      <c r="DL13" s="587"/>
      <c r="DM13" s="587"/>
      <c r="DN13" s="587"/>
      <c r="DO13" s="587"/>
      <c r="DP13" s="588"/>
      <c r="DQ13" s="592">
        <v>293702</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10512</v>
      </c>
      <c r="BH14" s="587"/>
      <c r="BI14" s="587"/>
      <c r="BJ14" s="587"/>
      <c r="BK14" s="587"/>
      <c r="BL14" s="587"/>
      <c r="BM14" s="587"/>
      <c r="BN14" s="588"/>
      <c r="BO14" s="639">
        <v>1.1000000000000001</v>
      </c>
      <c r="BP14" s="639"/>
      <c r="BQ14" s="639"/>
      <c r="BR14" s="639"/>
      <c r="BS14" s="592" t="s">
        <v>112</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244708</v>
      </c>
      <c r="CS14" s="587"/>
      <c r="CT14" s="587"/>
      <c r="CU14" s="587"/>
      <c r="CV14" s="587"/>
      <c r="CW14" s="587"/>
      <c r="CX14" s="587"/>
      <c r="CY14" s="588"/>
      <c r="CZ14" s="639">
        <v>3.7</v>
      </c>
      <c r="DA14" s="639"/>
      <c r="DB14" s="639"/>
      <c r="DC14" s="639"/>
      <c r="DD14" s="592">
        <v>28228</v>
      </c>
      <c r="DE14" s="587"/>
      <c r="DF14" s="587"/>
      <c r="DG14" s="587"/>
      <c r="DH14" s="587"/>
      <c r="DI14" s="587"/>
      <c r="DJ14" s="587"/>
      <c r="DK14" s="587"/>
      <c r="DL14" s="587"/>
      <c r="DM14" s="587"/>
      <c r="DN14" s="587"/>
      <c r="DO14" s="587"/>
      <c r="DP14" s="588"/>
      <c r="DQ14" s="592">
        <v>236772</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841</v>
      </c>
      <c r="S15" s="587"/>
      <c r="T15" s="587"/>
      <c r="U15" s="587"/>
      <c r="V15" s="587"/>
      <c r="W15" s="587"/>
      <c r="X15" s="587"/>
      <c r="Y15" s="588"/>
      <c r="Z15" s="639">
        <v>0</v>
      </c>
      <c r="AA15" s="639"/>
      <c r="AB15" s="639"/>
      <c r="AC15" s="639"/>
      <c r="AD15" s="640">
        <v>841</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30852</v>
      </c>
      <c r="BH15" s="587"/>
      <c r="BI15" s="587"/>
      <c r="BJ15" s="587"/>
      <c r="BK15" s="587"/>
      <c r="BL15" s="587"/>
      <c r="BM15" s="587"/>
      <c r="BN15" s="588"/>
      <c r="BO15" s="639">
        <v>3.2</v>
      </c>
      <c r="BP15" s="639"/>
      <c r="BQ15" s="639"/>
      <c r="BR15" s="639"/>
      <c r="BS15" s="592" t="s">
        <v>112</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383612</v>
      </c>
      <c r="CS15" s="587"/>
      <c r="CT15" s="587"/>
      <c r="CU15" s="587"/>
      <c r="CV15" s="587"/>
      <c r="CW15" s="587"/>
      <c r="CX15" s="587"/>
      <c r="CY15" s="588"/>
      <c r="CZ15" s="639">
        <v>5.9</v>
      </c>
      <c r="DA15" s="639"/>
      <c r="DB15" s="639"/>
      <c r="DC15" s="639"/>
      <c r="DD15" s="592">
        <v>6730</v>
      </c>
      <c r="DE15" s="587"/>
      <c r="DF15" s="587"/>
      <c r="DG15" s="587"/>
      <c r="DH15" s="587"/>
      <c r="DI15" s="587"/>
      <c r="DJ15" s="587"/>
      <c r="DK15" s="587"/>
      <c r="DL15" s="587"/>
      <c r="DM15" s="587"/>
      <c r="DN15" s="587"/>
      <c r="DO15" s="587"/>
      <c r="DP15" s="588"/>
      <c r="DQ15" s="592">
        <v>311464</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2754905</v>
      </c>
      <c r="S16" s="587"/>
      <c r="T16" s="587"/>
      <c r="U16" s="587"/>
      <c r="V16" s="587"/>
      <c r="W16" s="587"/>
      <c r="X16" s="587"/>
      <c r="Y16" s="588"/>
      <c r="Z16" s="639">
        <v>40.5</v>
      </c>
      <c r="AA16" s="639"/>
      <c r="AB16" s="639"/>
      <c r="AC16" s="639"/>
      <c r="AD16" s="640">
        <v>2401756</v>
      </c>
      <c r="AE16" s="640"/>
      <c r="AF16" s="640"/>
      <c r="AG16" s="640"/>
      <c r="AH16" s="640"/>
      <c r="AI16" s="640"/>
      <c r="AJ16" s="640"/>
      <c r="AK16" s="640"/>
      <c r="AL16" s="609">
        <v>68.3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v>1082744</v>
      </c>
      <c r="CS16" s="587"/>
      <c r="CT16" s="587"/>
      <c r="CU16" s="587"/>
      <c r="CV16" s="587"/>
      <c r="CW16" s="587"/>
      <c r="CX16" s="587"/>
      <c r="CY16" s="588"/>
      <c r="CZ16" s="639">
        <v>16.600000000000001</v>
      </c>
      <c r="DA16" s="639"/>
      <c r="DB16" s="639"/>
      <c r="DC16" s="639"/>
      <c r="DD16" s="592" t="s">
        <v>112</v>
      </c>
      <c r="DE16" s="587"/>
      <c r="DF16" s="587"/>
      <c r="DG16" s="587"/>
      <c r="DH16" s="587"/>
      <c r="DI16" s="587"/>
      <c r="DJ16" s="587"/>
      <c r="DK16" s="587"/>
      <c r="DL16" s="587"/>
      <c r="DM16" s="587"/>
      <c r="DN16" s="587"/>
      <c r="DO16" s="587"/>
      <c r="DP16" s="588"/>
      <c r="DQ16" s="592">
        <v>159117</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2401756</v>
      </c>
      <c r="S17" s="587"/>
      <c r="T17" s="587"/>
      <c r="U17" s="587"/>
      <c r="V17" s="587"/>
      <c r="W17" s="587"/>
      <c r="X17" s="587"/>
      <c r="Y17" s="588"/>
      <c r="Z17" s="639">
        <v>35.299999999999997</v>
      </c>
      <c r="AA17" s="639"/>
      <c r="AB17" s="639"/>
      <c r="AC17" s="639"/>
      <c r="AD17" s="640">
        <v>2401756</v>
      </c>
      <c r="AE17" s="640"/>
      <c r="AF17" s="640"/>
      <c r="AG17" s="640"/>
      <c r="AH17" s="640"/>
      <c r="AI17" s="640"/>
      <c r="AJ17" s="640"/>
      <c r="AK17" s="640"/>
      <c r="AL17" s="609">
        <v>68.3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414413</v>
      </c>
      <c r="CS17" s="587"/>
      <c r="CT17" s="587"/>
      <c r="CU17" s="587"/>
      <c r="CV17" s="587"/>
      <c r="CW17" s="587"/>
      <c r="CX17" s="587"/>
      <c r="CY17" s="588"/>
      <c r="CZ17" s="639">
        <v>6.3</v>
      </c>
      <c r="DA17" s="639"/>
      <c r="DB17" s="639"/>
      <c r="DC17" s="639"/>
      <c r="DD17" s="592" t="s">
        <v>112</v>
      </c>
      <c r="DE17" s="587"/>
      <c r="DF17" s="587"/>
      <c r="DG17" s="587"/>
      <c r="DH17" s="587"/>
      <c r="DI17" s="587"/>
      <c r="DJ17" s="587"/>
      <c r="DK17" s="587"/>
      <c r="DL17" s="587"/>
      <c r="DM17" s="587"/>
      <c r="DN17" s="587"/>
      <c r="DO17" s="587"/>
      <c r="DP17" s="588"/>
      <c r="DQ17" s="592">
        <v>411207</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340740</v>
      </c>
      <c r="S18" s="587"/>
      <c r="T18" s="587"/>
      <c r="U18" s="587"/>
      <c r="V18" s="587"/>
      <c r="W18" s="587"/>
      <c r="X18" s="587"/>
      <c r="Y18" s="588"/>
      <c r="Z18" s="639">
        <v>5</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12409</v>
      </c>
      <c r="S19" s="587"/>
      <c r="T19" s="587"/>
      <c r="U19" s="587"/>
      <c r="V19" s="587"/>
      <c r="W19" s="587"/>
      <c r="X19" s="587"/>
      <c r="Y19" s="588"/>
      <c r="Z19" s="639">
        <v>0.2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4757</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3849120</v>
      </c>
      <c r="S20" s="587"/>
      <c r="T20" s="587"/>
      <c r="U20" s="587"/>
      <c r="V20" s="587"/>
      <c r="W20" s="587"/>
      <c r="X20" s="587"/>
      <c r="Y20" s="588"/>
      <c r="Z20" s="639">
        <v>56.6</v>
      </c>
      <c r="AA20" s="639"/>
      <c r="AB20" s="639"/>
      <c r="AC20" s="639"/>
      <c r="AD20" s="640">
        <v>3495971</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4757</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6538013</v>
      </c>
      <c r="CS20" s="587"/>
      <c r="CT20" s="587"/>
      <c r="CU20" s="587"/>
      <c r="CV20" s="587"/>
      <c r="CW20" s="587"/>
      <c r="CX20" s="587"/>
      <c r="CY20" s="588"/>
      <c r="CZ20" s="639">
        <v>100</v>
      </c>
      <c r="DA20" s="639"/>
      <c r="DB20" s="639"/>
      <c r="DC20" s="639"/>
      <c r="DD20" s="592">
        <v>474898</v>
      </c>
      <c r="DE20" s="587"/>
      <c r="DF20" s="587"/>
      <c r="DG20" s="587"/>
      <c r="DH20" s="587"/>
      <c r="DI20" s="587"/>
      <c r="DJ20" s="587"/>
      <c r="DK20" s="587"/>
      <c r="DL20" s="587"/>
      <c r="DM20" s="587"/>
      <c r="DN20" s="587"/>
      <c r="DO20" s="587"/>
      <c r="DP20" s="588"/>
      <c r="DQ20" s="592">
        <v>3891794</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935</v>
      </c>
      <c r="S21" s="587"/>
      <c r="T21" s="587"/>
      <c r="U21" s="587"/>
      <c r="V21" s="587"/>
      <c r="W21" s="587"/>
      <c r="X21" s="587"/>
      <c r="Y21" s="588"/>
      <c r="Z21" s="639">
        <v>0</v>
      </c>
      <c r="AA21" s="639"/>
      <c r="AB21" s="639"/>
      <c r="AC21" s="639"/>
      <c r="AD21" s="640">
        <v>935</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4757</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4717</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46506</v>
      </c>
      <c r="S23" s="587"/>
      <c r="T23" s="587"/>
      <c r="U23" s="587"/>
      <c r="V23" s="587"/>
      <c r="W23" s="587"/>
      <c r="X23" s="587"/>
      <c r="Y23" s="588"/>
      <c r="Z23" s="639">
        <v>0.7</v>
      </c>
      <c r="AA23" s="639"/>
      <c r="AB23" s="639"/>
      <c r="AC23" s="639"/>
      <c r="AD23" s="640">
        <v>11158</v>
      </c>
      <c r="AE23" s="640"/>
      <c r="AF23" s="640"/>
      <c r="AG23" s="640"/>
      <c r="AH23" s="640"/>
      <c r="AI23" s="640"/>
      <c r="AJ23" s="640"/>
      <c r="AK23" s="640"/>
      <c r="AL23" s="609">
        <v>0.3</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3397</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1611610</v>
      </c>
      <c r="CS24" s="637"/>
      <c r="CT24" s="637"/>
      <c r="CU24" s="637"/>
      <c r="CV24" s="637"/>
      <c r="CW24" s="637"/>
      <c r="CX24" s="637"/>
      <c r="CY24" s="684"/>
      <c r="CZ24" s="688">
        <v>24.6</v>
      </c>
      <c r="DA24" s="689"/>
      <c r="DB24" s="689"/>
      <c r="DC24" s="690"/>
      <c r="DD24" s="683">
        <v>1211195</v>
      </c>
      <c r="DE24" s="637"/>
      <c r="DF24" s="637"/>
      <c r="DG24" s="637"/>
      <c r="DH24" s="637"/>
      <c r="DI24" s="637"/>
      <c r="DJ24" s="637"/>
      <c r="DK24" s="684"/>
      <c r="DL24" s="683">
        <v>1175152</v>
      </c>
      <c r="DM24" s="637"/>
      <c r="DN24" s="637"/>
      <c r="DO24" s="637"/>
      <c r="DP24" s="637"/>
      <c r="DQ24" s="637"/>
      <c r="DR24" s="637"/>
      <c r="DS24" s="637"/>
      <c r="DT24" s="637"/>
      <c r="DU24" s="637"/>
      <c r="DV24" s="684"/>
      <c r="DW24" s="685">
        <v>33.4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544774</v>
      </c>
      <c r="S25" s="587"/>
      <c r="T25" s="587"/>
      <c r="U25" s="587"/>
      <c r="V25" s="587"/>
      <c r="W25" s="587"/>
      <c r="X25" s="587"/>
      <c r="Y25" s="588"/>
      <c r="Z25" s="639">
        <v>8</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788069</v>
      </c>
      <c r="CS25" s="605"/>
      <c r="CT25" s="605"/>
      <c r="CU25" s="605"/>
      <c r="CV25" s="605"/>
      <c r="CW25" s="605"/>
      <c r="CX25" s="605"/>
      <c r="CY25" s="606"/>
      <c r="CZ25" s="589">
        <v>12.1</v>
      </c>
      <c r="DA25" s="607"/>
      <c r="DB25" s="607"/>
      <c r="DC25" s="608"/>
      <c r="DD25" s="592">
        <v>742278</v>
      </c>
      <c r="DE25" s="605"/>
      <c r="DF25" s="605"/>
      <c r="DG25" s="605"/>
      <c r="DH25" s="605"/>
      <c r="DI25" s="605"/>
      <c r="DJ25" s="605"/>
      <c r="DK25" s="606"/>
      <c r="DL25" s="592">
        <v>740864</v>
      </c>
      <c r="DM25" s="605"/>
      <c r="DN25" s="605"/>
      <c r="DO25" s="605"/>
      <c r="DP25" s="605"/>
      <c r="DQ25" s="605"/>
      <c r="DR25" s="605"/>
      <c r="DS25" s="605"/>
      <c r="DT25" s="605"/>
      <c r="DU25" s="605"/>
      <c r="DV25" s="606"/>
      <c r="DW25" s="609">
        <v>21.1</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433333</v>
      </c>
      <c r="CS26" s="587"/>
      <c r="CT26" s="587"/>
      <c r="CU26" s="587"/>
      <c r="CV26" s="587"/>
      <c r="CW26" s="587"/>
      <c r="CX26" s="587"/>
      <c r="CY26" s="588"/>
      <c r="CZ26" s="589">
        <v>6.6</v>
      </c>
      <c r="DA26" s="607"/>
      <c r="DB26" s="607"/>
      <c r="DC26" s="608"/>
      <c r="DD26" s="592">
        <v>392227</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1199621</v>
      </c>
      <c r="S27" s="587"/>
      <c r="T27" s="587"/>
      <c r="U27" s="587"/>
      <c r="V27" s="587"/>
      <c r="W27" s="587"/>
      <c r="X27" s="587"/>
      <c r="Y27" s="588"/>
      <c r="Z27" s="639">
        <v>17.600000000000001</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967324</v>
      </c>
      <c r="BH27" s="587"/>
      <c r="BI27" s="587"/>
      <c r="BJ27" s="587"/>
      <c r="BK27" s="587"/>
      <c r="BL27" s="587"/>
      <c r="BM27" s="587"/>
      <c r="BN27" s="588"/>
      <c r="BO27" s="639">
        <v>100</v>
      </c>
      <c r="BP27" s="639"/>
      <c r="BQ27" s="639"/>
      <c r="BR27" s="639"/>
      <c r="BS27" s="592">
        <v>94291</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409128</v>
      </c>
      <c r="CS27" s="605"/>
      <c r="CT27" s="605"/>
      <c r="CU27" s="605"/>
      <c r="CV27" s="605"/>
      <c r="CW27" s="605"/>
      <c r="CX27" s="605"/>
      <c r="CY27" s="606"/>
      <c r="CZ27" s="589">
        <v>6.3</v>
      </c>
      <c r="DA27" s="607"/>
      <c r="DB27" s="607"/>
      <c r="DC27" s="608"/>
      <c r="DD27" s="592">
        <v>57710</v>
      </c>
      <c r="DE27" s="605"/>
      <c r="DF27" s="605"/>
      <c r="DG27" s="605"/>
      <c r="DH27" s="605"/>
      <c r="DI27" s="605"/>
      <c r="DJ27" s="605"/>
      <c r="DK27" s="606"/>
      <c r="DL27" s="592">
        <v>49321</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40409</v>
      </c>
      <c r="S28" s="587"/>
      <c r="T28" s="587"/>
      <c r="U28" s="587"/>
      <c r="V28" s="587"/>
      <c r="W28" s="587"/>
      <c r="X28" s="587"/>
      <c r="Y28" s="588"/>
      <c r="Z28" s="639">
        <v>0.6</v>
      </c>
      <c r="AA28" s="639"/>
      <c r="AB28" s="639"/>
      <c r="AC28" s="639"/>
      <c r="AD28" s="640">
        <v>7027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414413</v>
      </c>
      <c r="CS28" s="587"/>
      <c r="CT28" s="587"/>
      <c r="CU28" s="587"/>
      <c r="CV28" s="587"/>
      <c r="CW28" s="587"/>
      <c r="CX28" s="587"/>
      <c r="CY28" s="588"/>
      <c r="CZ28" s="589">
        <v>6.3</v>
      </c>
      <c r="DA28" s="607"/>
      <c r="DB28" s="607"/>
      <c r="DC28" s="608"/>
      <c r="DD28" s="592">
        <v>411207</v>
      </c>
      <c r="DE28" s="587"/>
      <c r="DF28" s="587"/>
      <c r="DG28" s="587"/>
      <c r="DH28" s="587"/>
      <c r="DI28" s="587"/>
      <c r="DJ28" s="587"/>
      <c r="DK28" s="588"/>
      <c r="DL28" s="592">
        <v>384967</v>
      </c>
      <c r="DM28" s="587"/>
      <c r="DN28" s="587"/>
      <c r="DO28" s="587"/>
      <c r="DP28" s="587"/>
      <c r="DQ28" s="587"/>
      <c r="DR28" s="587"/>
      <c r="DS28" s="587"/>
      <c r="DT28" s="587"/>
      <c r="DU28" s="587"/>
      <c r="DV28" s="588"/>
      <c r="DW28" s="609">
        <v>11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5328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57</v>
      </c>
      <c r="CG29" s="616"/>
      <c r="CH29" s="616"/>
      <c r="CI29" s="616"/>
      <c r="CJ29" s="616"/>
      <c r="CK29" s="616"/>
      <c r="CL29" s="616"/>
      <c r="CM29" s="616"/>
      <c r="CN29" s="616"/>
      <c r="CO29" s="616"/>
      <c r="CP29" s="616"/>
      <c r="CQ29" s="617"/>
      <c r="CR29" s="586">
        <v>413693</v>
      </c>
      <c r="CS29" s="605"/>
      <c r="CT29" s="605"/>
      <c r="CU29" s="605"/>
      <c r="CV29" s="605"/>
      <c r="CW29" s="605"/>
      <c r="CX29" s="605"/>
      <c r="CY29" s="606"/>
      <c r="CZ29" s="589">
        <v>6.3</v>
      </c>
      <c r="DA29" s="607"/>
      <c r="DB29" s="607"/>
      <c r="DC29" s="608"/>
      <c r="DD29" s="592">
        <v>410487</v>
      </c>
      <c r="DE29" s="605"/>
      <c r="DF29" s="605"/>
      <c r="DG29" s="605"/>
      <c r="DH29" s="605"/>
      <c r="DI29" s="605"/>
      <c r="DJ29" s="605"/>
      <c r="DK29" s="606"/>
      <c r="DL29" s="592">
        <v>384247</v>
      </c>
      <c r="DM29" s="605"/>
      <c r="DN29" s="605"/>
      <c r="DO29" s="605"/>
      <c r="DP29" s="605"/>
      <c r="DQ29" s="605"/>
      <c r="DR29" s="605"/>
      <c r="DS29" s="605"/>
      <c r="DT29" s="605"/>
      <c r="DU29" s="605"/>
      <c r="DV29" s="606"/>
      <c r="DW29" s="609">
        <v>10.9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321904</v>
      </c>
      <c r="S30" s="587"/>
      <c r="T30" s="587"/>
      <c r="U30" s="587"/>
      <c r="V30" s="587"/>
      <c r="W30" s="587"/>
      <c r="X30" s="587"/>
      <c r="Y30" s="588"/>
      <c r="Z30" s="639">
        <v>4.7</v>
      </c>
      <c r="AA30" s="639"/>
      <c r="AB30" s="639"/>
      <c r="AC30" s="639"/>
      <c r="AD30" s="640" t="s">
        <v>112</v>
      </c>
      <c r="AE30" s="640"/>
      <c r="AF30" s="640"/>
      <c r="AG30" s="640"/>
      <c r="AH30" s="640"/>
      <c r="AI30" s="640"/>
      <c r="AJ30" s="640"/>
      <c r="AK30" s="640"/>
      <c r="AL30" s="609" t="s">
        <v>112</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99.8</v>
      </c>
      <c r="BH30" s="653"/>
      <c r="BI30" s="653"/>
      <c r="BJ30" s="653"/>
      <c r="BK30" s="653"/>
      <c r="BL30" s="653"/>
      <c r="BM30" s="654">
        <v>99.1</v>
      </c>
      <c r="BN30" s="653"/>
      <c r="BO30" s="653"/>
      <c r="BP30" s="653"/>
      <c r="BQ30" s="655"/>
      <c r="BR30" s="652">
        <v>99.8</v>
      </c>
      <c r="BS30" s="653"/>
      <c r="BT30" s="653"/>
      <c r="BU30" s="653"/>
      <c r="BV30" s="653"/>
      <c r="BW30" s="653"/>
      <c r="BX30" s="654">
        <v>99.1</v>
      </c>
      <c r="BY30" s="653"/>
      <c r="BZ30" s="653"/>
      <c r="CA30" s="653"/>
      <c r="CB30" s="655"/>
      <c r="CD30" s="658"/>
      <c r="CE30" s="659"/>
      <c r="CF30" s="619" t="s">
        <v>290</v>
      </c>
      <c r="CG30" s="616"/>
      <c r="CH30" s="616"/>
      <c r="CI30" s="616"/>
      <c r="CJ30" s="616"/>
      <c r="CK30" s="616"/>
      <c r="CL30" s="616"/>
      <c r="CM30" s="616"/>
      <c r="CN30" s="616"/>
      <c r="CO30" s="616"/>
      <c r="CP30" s="616"/>
      <c r="CQ30" s="617"/>
      <c r="CR30" s="586">
        <v>369832</v>
      </c>
      <c r="CS30" s="587"/>
      <c r="CT30" s="587"/>
      <c r="CU30" s="587"/>
      <c r="CV30" s="587"/>
      <c r="CW30" s="587"/>
      <c r="CX30" s="587"/>
      <c r="CY30" s="588"/>
      <c r="CZ30" s="589">
        <v>5.7</v>
      </c>
      <c r="DA30" s="607"/>
      <c r="DB30" s="607"/>
      <c r="DC30" s="608"/>
      <c r="DD30" s="592">
        <v>367248</v>
      </c>
      <c r="DE30" s="587"/>
      <c r="DF30" s="587"/>
      <c r="DG30" s="587"/>
      <c r="DH30" s="587"/>
      <c r="DI30" s="587"/>
      <c r="DJ30" s="587"/>
      <c r="DK30" s="588"/>
      <c r="DL30" s="592">
        <v>341008</v>
      </c>
      <c r="DM30" s="587"/>
      <c r="DN30" s="587"/>
      <c r="DO30" s="587"/>
      <c r="DP30" s="587"/>
      <c r="DQ30" s="587"/>
      <c r="DR30" s="587"/>
      <c r="DS30" s="587"/>
      <c r="DT30" s="587"/>
      <c r="DU30" s="587"/>
      <c r="DV30" s="588"/>
      <c r="DW30" s="609">
        <v>9.6999999999999993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284548</v>
      </c>
      <c r="S31" s="587"/>
      <c r="T31" s="587"/>
      <c r="U31" s="587"/>
      <c r="V31" s="587"/>
      <c r="W31" s="587"/>
      <c r="X31" s="587"/>
      <c r="Y31" s="588"/>
      <c r="Z31" s="639">
        <v>4.2</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100</v>
      </c>
      <c r="BY31" s="651"/>
      <c r="BZ31" s="651"/>
      <c r="CA31" s="651"/>
      <c r="CB31" s="615"/>
      <c r="CD31" s="658"/>
      <c r="CE31" s="659"/>
      <c r="CF31" s="619" t="s">
        <v>294</v>
      </c>
      <c r="CG31" s="616"/>
      <c r="CH31" s="616"/>
      <c r="CI31" s="616"/>
      <c r="CJ31" s="616"/>
      <c r="CK31" s="616"/>
      <c r="CL31" s="616"/>
      <c r="CM31" s="616"/>
      <c r="CN31" s="616"/>
      <c r="CO31" s="616"/>
      <c r="CP31" s="616"/>
      <c r="CQ31" s="617"/>
      <c r="CR31" s="586">
        <v>43861</v>
      </c>
      <c r="CS31" s="605"/>
      <c r="CT31" s="605"/>
      <c r="CU31" s="605"/>
      <c r="CV31" s="605"/>
      <c r="CW31" s="605"/>
      <c r="CX31" s="605"/>
      <c r="CY31" s="606"/>
      <c r="CZ31" s="589">
        <v>0.7</v>
      </c>
      <c r="DA31" s="607"/>
      <c r="DB31" s="607"/>
      <c r="DC31" s="608"/>
      <c r="DD31" s="592">
        <v>43239</v>
      </c>
      <c r="DE31" s="605"/>
      <c r="DF31" s="605"/>
      <c r="DG31" s="605"/>
      <c r="DH31" s="605"/>
      <c r="DI31" s="605"/>
      <c r="DJ31" s="605"/>
      <c r="DK31" s="606"/>
      <c r="DL31" s="592">
        <v>43239</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197676</v>
      </c>
      <c r="S32" s="587"/>
      <c r="T32" s="587"/>
      <c r="U32" s="587"/>
      <c r="V32" s="587"/>
      <c r="W32" s="587"/>
      <c r="X32" s="587"/>
      <c r="Y32" s="588"/>
      <c r="Z32" s="639">
        <v>2.9</v>
      </c>
      <c r="AA32" s="639"/>
      <c r="AB32" s="639"/>
      <c r="AC32" s="639"/>
      <c r="AD32" s="640">
        <v>249</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99.8</v>
      </c>
      <c r="BH32" s="571"/>
      <c r="BI32" s="571"/>
      <c r="BJ32" s="571"/>
      <c r="BK32" s="571"/>
      <c r="BL32" s="571"/>
      <c r="BM32" s="634">
        <v>98.9</v>
      </c>
      <c r="BN32" s="571"/>
      <c r="BO32" s="571"/>
      <c r="BP32" s="571"/>
      <c r="BQ32" s="628"/>
      <c r="BR32" s="649">
        <v>99.8</v>
      </c>
      <c r="BS32" s="571"/>
      <c r="BT32" s="571"/>
      <c r="BU32" s="571"/>
      <c r="BV32" s="571"/>
      <c r="BW32" s="571"/>
      <c r="BX32" s="634">
        <v>98.8</v>
      </c>
      <c r="BY32" s="571"/>
      <c r="BZ32" s="571"/>
      <c r="CA32" s="571"/>
      <c r="CB32" s="628"/>
      <c r="CD32" s="660"/>
      <c r="CE32" s="661"/>
      <c r="CF32" s="619" t="s">
        <v>297</v>
      </c>
      <c r="CG32" s="616"/>
      <c r="CH32" s="616"/>
      <c r="CI32" s="616"/>
      <c r="CJ32" s="616"/>
      <c r="CK32" s="616"/>
      <c r="CL32" s="616"/>
      <c r="CM32" s="616"/>
      <c r="CN32" s="616"/>
      <c r="CO32" s="616"/>
      <c r="CP32" s="616"/>
      <c r="CQ32" s="617"/>
      <c r="CR32" s="586">
        <v>720</v>
      </c>
      <c r="CS32" s="587"/>
      <c r="CT32" s="587"/>
      <c r="CU32" s="587"/>
      <c r="CV32" s="587"/>
      <c r="CW32" s="587"/>
      <c r="CX32" s="587"/>
      <c r="CY32" s="588"/>
      <c r="CZ32" s="589">
        <v>0</v>
      </c>
      <c r="DA32" s="607"/>
      <c r="DB32" s="607"/>
      <c r="DC32" s="608"/>
      <c r="DD32" s="592">
        <v>720</v>
      </c>
      <c r="DE32" s="587"/>
      <c r="DF32" s="587"/>
      <c r="DG32" s="587"/>
      <c r="DH32" s="587"/>
      <c r="DI32" s="587"/>
      <c r="DJ32" s="587"/>
      <c r="DK32" s="588"/>
      <c r="DL32" s="592">
        <v>720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299600</v>
      </c>
      <c r="S33" s="587"/>
      <c r="T33" s="587"/>
      <c r="U33" s="587"/>
      <c r="V33" s="587"/>
      <c r="W33" s="587"/>
      <c r="X33" s="587"/>
      <c r="Y33" s="588"/>
      <c r="Z33" s="639">
        <v>4.4000000000000004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299</v>
      </c>
      <c r="CE33" s="616"/>
      <c r="CF33" s="616"/>
      <c r="CG33" s="616"/>
      <c r="CH33" s="616"/>
      <c r="CI33" s="616"/>
      <c r="CJ33" s="616"/>
      <c r="CK33" s="616"/>
      <c r="CL33" s="616"/>
      <c r="CM33" s="616"/>
      <c r="CN33" s="616"/>
      <c r="CO33" s="616"/>
      <c r="CP33" s="616"/>
      <c r="CQ33" s="617"/>
      <c r="CR33" s="586">
        <v>3368761</v>
      </c>
      <c r="CS33" s="605"/>
      <c r="CT33" s="605"/>
      <c r="CU33" s="605"/>
      <c r="CV33" s="605"/>
      <c r="CW33" s="605"/>
      <c r="CX33" s="605"/>
      <c r="CY33" s="606"/>
      <c r="CZ33" s="589">
        <v>51.5</v>
      </c>
      <c r="DA33" s="607"/>
      <c r="DB33" s="607"/>
      <c r="DC33" s="608"/>
      <c r="DD33" s="592">
        <v>2330550</v>
      </c>
      <c r="DE33" s="605"/>
      <c r="DF33" s="605"/>
      <c r="DG33" s="605"/>
      <c r="DH33" s="605"/>
      <c r="DI33" s="605"/>
      <c r="DJ33" s="605"/>
      <c r="DK33" s="606"/>
      <c r="DL33" s="592">
        <v>1433409</v>
      </c>
      <c r="DM33" s="605"/>
      <c r="DN33" s="605"/>
      <c r="DO33" s="605"/>
      <c r="DP33" s="605"/>
      <c r="DQ33" s="605"/>
      <c r="DR33" s="605"/>
      <c r="DS33" s="605"/>
      <c r="DT33" s="605"/>
      <c r="DU33" s="605"/>
      <c r="DV33" s="606"/>
      <c r="DW33" s="609">
        <v>40.799999999999997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303</v>
      </c>
      <c r="CE34" s="616"/>
      <c r="CF34" s="616"/>
      <c r="CG34" s="616"/>
      <c r="CH34" s="616"/>
      <c r="CI34" s="616"/>
      <c r="CJ34" s="616"/>
      <c r="CK34" s="616"/>
      <c r="CL34" s="616"/>
      <c r="CM34" s="616"/>
      <c r="CN34" s="616"/>
      <c r="CO34" s="616"/>
      <c r="CP34" s="616"/>
      <c r="CQ34" s="617"/>
      <c r="CR34" s="586">
        <v>924716</v>
      </c>
      <c r="CS34" s="587"/>
      <c r="CT34" s="587"/>
      <c r="CU34" s="587"/>
      <c r="CV34" s="587"/>
      <c r="CW34" s="587"/>
      <c r="CX34" s="587"/>
      <c r="CY34" s="588"/>
      <c r="CZ34" s="589">
        <v>14.1</v>
      </c>
      <c r="DA34" s="607"/>
      <c r="DB34" s="607"/>
      <c r="DC34" s="608"/>
      <c r="DD34" s="592">
        <v>721769</v>
      </c>
      <c r="DE34" s="587"/>
      <c r="DF34" s="587"/>
      <c r="DG34" s="587"/>
      <c r="DH34" s="587"/>
      <c r="DI34" s="587"/>
      <c r="DJ34" s="587"/>
      <c r="DK34" s="588"/>
      <c r="DL34" s="592">
        <v>542120</v>
      </c>
      <c r="DM34" s="587"/>
      <c r="DN34" s="587"/>
      <c r="DO34" s="587"/>
      <c r="DP34" s="587"/>
      <c r="DQ34" s="587"/>
      <c r="DR34" s="587"/>
      <c r="DS34" s="587"/>
      <c r="DT34" s="587"/>
      <c r="DU34" s="587"/>
      <c r="DV34" s="588"/>
      <c r="DW34" s="609">
        <v>15.4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763832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4779</v>
      </c>
      <c r="BW35" s="637"/>
      <c r="BX35" s="637"/>
      <c r="BY35" s="637"/>
      <c r="BZ35" s="637"/>
      <c r="CA35" s="637"/>
      <c r="CB35" s="638"/>
      <c r="CD35" s="619" t="s">
        <v>307</v>
      </c>
      <c r="CE35" s="616"/>
      <c r="CF35" s="616"/>
      <c r="CG35" s="616"/>
      <c r="CH35" s="616"/>
      <c r="CI35" s="616"/>
      <c r="CJ35" s="616"/>
      <c r="CK35" s="616"/>
      <c r="CL35" s="616"/>
      <c r="CM35" s="616"/>
      <c r="CN35" s="616"/>
      <c r="CO35" s="616"/>
      <c r="CP35" s="616"/>
      <c r="CQ35" s="617"/>
      <c r="CR35" s="586">
        <v>197506</v>
      </c>
      <c r="CS35" s="605"/>
      <c r="CT35" s="605"/>
      <c r="CU35" s="605"/>
      <c r="CV35" s="605"/>
      <c r="CW35" s="605"/>
      <c r="CX35" s="605"/>
      <c r="CY35" s="606"/>
      <c r="CZ35" s="589">
        <v>3</v>
      </c>
      <c r="DA35" s="607"/>
      <c r="DB35" s="607"/>
      <c r="DC35" s="608"/>
      <c r="DD35" s="592">
        <v>179194</v>
      </c>
      <c r="DE35" s="605"/>
      <c r="DF35" s="605"/>
      <c r="DG35" s="605"/>
      <c r="DH35" s="605"/>
      <c r="DI35" s="605"/>
      <c r="DJ35" s="605"/>
      <c r="DK35" s="606"/>
      <c r="DL35" s="592">
        <v>179194</v>
      </c>
      <c r="DM35" s="605"/>
      <c r="DN35" s="605"/>
      <c r="DO35" s="605"/>
      <c r="DP35" s="605"/>
      <c r="DQ35" s="605"/>
      <c r="DR35" s="605"/>
      <c r="DS35" s="605"/>
      <c r="DT35" s="605"/>
      <c r="DU35" s="605"/>
      <c r="DV35" s="606"/>
      <c r="DW35" s="609">
        <v>5.0999999999999996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6798535</v>
      </c>
      <c r="S36" s="627"/>
      <c r="T36" s="627"/>
      <c r="U36" s="627"/>
      <c r="V36" s="627"/>
      <c r="W36" s="627"/>
      <c r="X36" s="627"/>
      <c r="Y36" s="630"/>
      <c r="Z36" s="631">
        <v>100</v>
      </c>
      <c r="AA36" s="631"/>
      <c r="AB36" s="631"/>
      <c r="AC36" s="631"/>
      <c r="AD36" s="632">
        <v>3515340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242890</v>
      </c>
      <c r="BA36" s="587"/>
      <c r="BB36" s="587"/>
      <c r="BC36" s="587"/>
      <c r="BD36" s="605"/>
      <c r="BE36" s="605"/>
      <c r="BF36" s="615"/>
      <c r="BG36" s="619" t="s">
        <v>310</v>
      </c>
      <c r="BH36" s="616"/>
      <c r="BI36" s="616"/>
      <c r="BJ36" s="616"/>
      <c r="BK36" s="616"/>
      <c r="BL36" s="616"/>
      <c r="BM36" s="616"/>
      <c r="BN36" s="616"/>
      <c r="BO36" s="616"/>
      <c r="BP36" s="616"/>
      <c r="BQ36" s="616"/>
      <c r="BR36" s="616"/>
      <c r="BS36" s="616"/>
      <c r="BT36" s="616"/>
      <c r="BU36" s="617"/>
      <c r="BV36" s="586">
        <v>-28365</v>
      </c>
      <c r="BW36" s="587"/>
      <c r="BX36" s="587"/>
      <c r="BY36" s="587"/>
      <c r="BZ36" s="587"/>
      <c r="CA36" s="587"/>
      <c r="CB36" s="618"/>
      <c r="CD36" s="619" t="s">
        <v>311</v>
      </c>
      <c r="CE36" s="616"/>
      <c r="CF36" s="616"/>
      <c r="CG36" s="616"/>
      <c r="CH36" s="616"/>
      <c r="CI36" s="616"/>
      <c r="CJ36" s="616"/>
      <c r="CK36" s="616"/>
      <c r="CL36" s="616"/>
      <c r="CM36" s="616"/>
      <c r="CN36" s="616"/>
      <c r="CO36" s="616"/>
      <c r="CP36" s="616"/>
      <c r="CQ36" s="617"/>
      <c r="CR36" s="586">
        <v>718419</v>
      </c>
      <c r="CS36" s="587"/>
      <c r="CT36" s="587"/>
      <c r="CU36" s="587"/>
      <c r="CV36" s="587"/>
      <c r="CW36" s="587"/>
      <c r="CX36" s="587"/>
      <c r="CY36" s="588"/>
      <c r="CZ36" s="589">
        <v>11</v>
      </c>
      <c r="DA36" s="607"/>
      <c r="DB36" s="607"/>
      <c r="DC36" s="608"/>
      <c r="DD36" s="592">
        <v>547324</v>
      </c>
      <c r="DE36" s="587"/>
      <c r="DF36" s="587"/>
      <c r="DG36" s="587"/>
      <c r="DH36" s="587"/>
      <c r="DI36" s="587"/>
      <c r="DJ36" s="587"/>
      <c r="DK36" s="588"/>
      <c r="DL36" s="592">
        <v>451340</v>
      </c>
      <c r="DM36" s="587"/>
      <c r="DN36" s="587"/>
      <c r="DO36" s="587"/>
      <c r="DP36" s="587"/>
      <c r="DQ36" s="587"/>
      <c r="DR36" s="587"/>
      <c r="DS36" s="587"/>
      <c r="DT36" s="587"/>
      <c r="DU36" s="587"/>
      <c r="DV36" s="588"/>
      <c r="DW36" s="609">
        <v>12.8</v>
      </c>
      <c r="DX36" s="610"/>
      <c r="DY36" s="610"/>
      <c r="DZ36" s="610"/>
      <c r="EA36" s="610"/>
      <c r="EB36" s="610"/>
      <c r="EC36" s="611"/>
    </row>
    <row r="37" spans="2:133" ht="11.25" customHeight="1">
      <c r="AQ37" s="612" t="s">
        <v>312</v>
      </c>
      <c r="AR37" s="613"/>
      <c r="AS37" s="613"/>
      <c r="AT37" s="613"/>
      <c r="AU37" s="613"/>
      <c r="AV37" s="613"/>
      <c r="AW37" s="613"/>
      <c r="AX37" s="613"/>
      <c r="AY37" s="614"/>
      <c r="AZ37" s="586">
        <v>96071</v>
      </c>
      <c r="BA37" s="587"/>
      <c r="BB37" s="587"/>
      <c r="BC37" s="587"/>
      <c r="BD37" s="605"/>
      <c r="BE37" s="605"/>
      <c r="BF37" s="615"/>
      <c r="BG37" s="619" t="s">
        <v>313</v>
      </c>
      <c r="BH37" s="616"/>
      <c r="BI37" s="616"/>
      <c r="BJ37" s="616"/>
      <c r="BK37" s="616"/>
      <c r="BL37" s="616"/>
      <c r="BM37" s="616"/>
      <c r="BN37" s="616"/>
      <c r="BO37" s="616"/>
      <c r="BP37" s="616"/>
      <c r="BQ37" s="616"/>
      <c r="BR37" s="616"/>
      <c r="BS37" s="616"/>
      <c r="BT37" s="616"/>
      <c r="BU37" s="617"/>
      <c r="BV37" s="586">
        <v>763</v>
      </c>
      <c r="BW37" s="587"/>
      <c r="BX37" s="587"/>
      <c r="BY37" s="587"/>
      <c r="BZ37" s="587"/>
      <c r="CA37" s="587"/>
      <c r="CB37" s="618"/>
      <c r="CD37" s="619" t="s">
        <v>314</v>
      </c>
      <c r="CE37" s="616"/>
      <c r="CF37" s="616"/>
      <c r="CG37" s="616"/>
      <c r="CH37" s="616"/>
      <c r="CI37" s="616"/>
      <c r="CJ37" s="616"/>
      <c r="CK37" s="616"/>
      <c r="CL37" s="616"/>
      <c r="CM37" s="616"/>
      <c r="CN37" s="616"/>
      <c r="CO37" s="616"/>
      <c r="CP37" s="616"/>
      <c r="CQ37" s="617"/>
      <c r="CR37" s="586">
        <v>357348</v>
      </c>
      <c r="CS37" s="605"/>
      <c r="CT37" s="605"/>
      <c r="CU37" s="605"/>
      <c r="CV37" s="605"/>
      <c r="CW37" s="605"/>
      <c r="CX37" s="605"/>
      <c r="CY37" s="606"/>
      <c r="CZ37" s="589">
        <v>5.5</v>
      </c>
      <c r="DA37" s="607"/>
      <c r="DB37" s="607"/>
      <c r="DC37" s="608"/>
      <c r="DD37" s="592">
        <v>357348</v>
      </c>
      <c r="DE37" s="605"/>
      <c r="DF37" s="605"/>
      <c r="DG37" s="605"/>
      <c r="DH37" s="605"/>
      <c r="DI37" s="605"/>
      <c r="DJ37" s="605"/>
      <c r="DK37" s="606"/>
      <c r="DL37" s="592">
        <v>357348</v>
      </c>
      <c r="DM37" s="605"/>
      <c r="DN37" s="605"/>
      <c r="DO37" s="605"/>
      <c r="DP37" s="605"/>
      <c r="DQ37" s="605"/>
      <c r="DR37" s="605"/>
      <c r="DS37" s="605"/>
      <c r="DT37" s="605"/>
      <c r="DU37" s="605"/>
      <c r="DV37" s="606"/>
      <c r="DW37" s="609">
        <v>10.199999999999999</v>
      </c>
      <c r="DX37" s="610"/>
      <c r="DY37" s="610"/>
      <c r="DZ37" s="610"/>
      <c r="EA37" s="610"/>
      <c r="EB37" s="610"/>
      <c r="EC37" s="611"/>
    </row>
    <row r="38" spans="2:133" ht="11.25" customHeight="1">
      <c r="AQ38" s="612" t="s">
        <v>315</v>
      </c>
      <c r="AR38" s="613"/>
      <c r="AS38" s="613"/>
      <c r="AT38" s="613"/>
      <c r="AU38" s="613"/>
      <c r="AV38" s="613"/>
      <c r="AW38" s="613"/>
      <c r="AX38" s="613"/>
      <c r="AY38" s="614"/>
      <c r="AZ38" s="586">
        <v>32222</v>
      </c>
      <c r="BA38" s="587"/>
      <c r="BB38" s="587"/>
      <c r="BC38" s="587"/>
      <c r="BD38" s="605"/>
      <c r="BE38" s="605"/>
      <c r="BF38" s="615"/>
      <c r="BG38" s="619" t="s">
        <v>316</v>
      </c>
      <c r="BH38" s="616"/>
      <c r="BI38" s="616"/>
      <c r="BJ38" s="616"/>
      <c r="BK38" s="616"/>
      <c r="BL38" s="616"/>
      <c r="BM38" s="616"/>
      <c r="BN38" s="616"/>
      <c r="BO38" s="616"/>
      <c r="BP38" s="616"/>
      <c r="BQ38" s="616"/>
      <c r="BR38" s="616"/>
      <c r="BS38" s="616"/>
      <c r="BT38" s="616"/>
      <c r="BU38" s="617"/>
      <c r="BV38" s="586">
        <v>1243</v>
      </c>
      <c r="BW38" s="587"/>
      <c r="BX38" s="587"/>
      <c r="BY38" s="587"/>
      <c r="BZ38" s="587"/>
      <c r="CA38" s="587"/>
      <c r="CB38" s="618"/>
      <c r="CD38" s="619" t="s">
        <v>317</v>
      </c>
      <c r="CE38" s="616"/>
      <c r="CF38" s="616"/>
      <c r="CG38" s="616"/>
      <c r="CH38" s="616"/>
      <c r="CI38" s="616"/>
      <c r="CJ38" s="616"/>
      <c r="CK38" s="616"/>
      <c r="CL38" s="616"/>
      <c r="CM38" s="616"/>
      <c r="CN38" s="616"/>
      <c r="CO38" s="616"/>
      <c r="CP38" s="616"/>
      <c r="CQ38" s="617"/>
      <c r="CR38" s="586">
        <v>763832</v>
      </c>
      <c r="CS38" s="587"/>
      <c r="CT38" s="587"/>
      <c r="CU38" s="587"/>
      <c r="CV38" s="587"/>
      <c r="CW38" s="587"/>
      <c r="CX38" s="587"/>
      <c r="CY38" s="588"/>
      <c r="CZ38" s="589">
        <v>11.7</v>
      </c>
      <c r="DA38" s="607"/>
      <c r="DB38" s="607"/>
      <c r="DC38" s="608"/>
      <c r="DD38" s="592">
        <v>662764</v>
      </c>
      <c r="DE38" s="587"/>
      <c r="DF38" s="587"/>
      <c r="DG38" s="587"/>
      <c r="DH38" s="587"/>
      <c r="DI38" s="587"/>
      <c r="DJ38" s="587"/>
      <c r="DK38" s="588"/>
      <c r="DL38" s="592">
        <v>260755</v>
      </c>
      <c r="DM38" s="587"/>
      <c r="DN38" s="587"/>
      <c r="DO38" s="587"/>
      <c r="DP38" s="587"/>
      <c r="DQ38" s="587"/>
      <c r="DR38" s="587"/>
      <c r="DS38" s="587"/>
      <c r="DT38" s="587"/>
      <c r="DU38" s="587"/>
      <c r="DV38" s="588"/>
      <c r="DW38" s="609">
        <v>7.4</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76</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731288</v>
      </c>
      <c r="CS39" s="605"/>
      <c r="CT39" s="605"/>
      <c r="CU39" s="605"/>
      <c r="CV39" s="605"/>
      <c r="CW39" s="605"/>
      <c r="CX39" s="605"/>
      <c r="CY39" s="606"/>
      <c r="CZ39" s="589">
        <v>11.2</v>
      </c>
      <c r="DA39" s="607"/>
      <c r="DB39" s="607"/>
      <c r="DC39" s="608"/>
      <c r="DD39" s="592">
        <v>219499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164026</v>
      </c>
      <c r="BA40" s="587"/>
      <c r="BB40" s="587"/>
      <c r="BC40" s="587"/>
      <c r="BD40" s="605"/>
      <c r="BE40" s="605"/>
      <c r="BF40" s="615"/>
      <c r="BG40" s="620"/>
      <c r="BH40" s="621"/>
      <c r="BI40" s="621"/>
      <c r="BJ40" s="621"/>
      <c r="BK40" s="621"/>
      <c r="BL40" s="187"/>
      <c r="BM40" s="616" t="s">
        <v>324</v>
      </c>
      <c r="BN40" s="616"/>
      <c r="BO40" s="616"/>
      <c r="BP40" s="616"/>
      <c r="BQ40" s="616"/>
      <c r="BR40" s="616"/>
      <c r="BS40" s="616"/>
      <c r="BT40" s="616"/>
      <c r="BU40" s="617"/>
      <c r="BV40" s="586">
        <v>81</v>
      </c>
      <c r="BW40" s="587"/>
      <c r="BX40" s="587"/>
      <c r="BY40" s="587"/>
      <c r="BZ40" s="587"/>
      <c r="CA40" s="587"/>
      <c r="CB40" s="618"/>
      <c r="CD40" s="619" t="s">
        <v>325</v>
      </c>
      <c r="CE40" s="616"/>
      <c r="CF40" s="616"/>
      <c r="CG40" s="616"/>
      <c r="CH40" s="616"/>
      <c r="CI40" s="616"/>
      <c r="CJ40" s="616"/>
      <c r="CK40" s="616"/>
      <c r="CL40" s="616"/>
      <c r="CM40" s="616"/>
      <c r="CN40" s="616"/>
      <c r="CO40" s="616"/>
      <c r="CP40" s="616"/>
      <c r="CQ40" s="617"/>
      <c r="CR40" s="586">
        <v>33000</v>
      </c>
      <c r="CS40" s="587"/>
      <c r="CT40" s="587"/>
      <c r="CU40" s="587"/>
      <c r="CV40" s="587"/>
      <c r="CW40" s="587"/>
      <c r="CX40" s="587"/>
      <c r="CY40" s="588"/>
      <c r="CZ40" s="589">
        <v>0.5</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228623</v>
      </c>
      <c r="BA41" s="627"/>
      <c r="BB41" s="627"/>
      <c r="BC41" s="627"/>
      <c r="BD41" s="571"/>
      <c r="BE41" s="571"/>
      <c r="BF41" s="628"/>
      <c r="BG41" s="622"/>
      <c r="BH41" s="623"/>
      <c r="BI41" s="623"/>
      <c r="BJ41" s="623"/>
      <c r="BK41" s="623"/>
      <c r="BL41" s="189"/>
      <c r="BM41" s="625" t="s">
        <v>327</v>
      </c>
      <c r="BN41" s="625"/>
      <c r="BO41" s="625"/>
      <c r="BP41" s="625"/>
      <c r="BQ41" s="625"/>
      <c r="BR41" s="625"/>
      <c r="BS41" s="625"/>
      <c r="BT41" s="625"/>
      <c r="BU41" s="626"/>
      <c r="BV41" s="570">
        <v>275</v>
      </c>
      <c r="BW41" s="627"/>
      <c r="BX41" s="627"/>
      <c r="BY41" s="627"/>
      <c r="BZ41" s="627"/>
      <c r="CA41" s="627"/>
      <c r="CB41" s="629"/>
      <c r="CD41" s="619" t="s">
        <v>328</v>
      </c>
      <c r="CE41" s="616"/>
      <c r="CF41" s="616"/>
      <c r="CG41" s="616"/>
      <c r="CH41" s="616"/>
      <c r="CI41" s="616"/>
      <c r="CJ41" s="616"/>
      <c r="CK41" s="616"/>
      <c r="CL41" s="616"/>
      <c r="CM41" s="616"/>
      <c r="CN41" s="616"/>
      <c r="CO41" s="616"/>
      <c r="CP41" s="616"/>
      <c r="CQ41" s="617"/>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1557642</v>
      </c>
      <c r="CS42" s="587"/>
      <c r="CT42" s="587"/>
      <c r="CU42" s="587"/>
      <c r="CV42" s="587"/>
      <c r="CW42" s="587"/>
      <c r="CX42" s="587"/>
      <c r="CY42" s="588"/>
      <c r="CZ42" s="589">
        <v>23.8</v>
      </c>
      <c r="DA42" s="590"/>
      <c r="DB42" s="590"/>
      <c r="DC42" s="591"/>
      <c r="DD42" s="592">
        <v>350049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53442</v>
      </c>
      <c r="CS43" s="605"/>
      <c r="CT43" s="605"/>
      <c r="CU43" s="605"/>
      <c r="CV43" s="605"/>
      <c r="CW43" s="605"/>
      <c r="CX43" s="605"/>
      <c r="CY43" s="606"/>
      <c r="CZ43" s="589">
        <v>0.8</v>
      </c>
      <c r="DA43" s="607"/>
      <c r="DB43" s="607"/>
      <c r="DC43" s="608"/>
      <c r="DD43" s="592">
        <v>53298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474898</v>
      </c>
      <c r="CS44" s="587"/>
      <c r="CT44" s="587"/>
      <c r="CU44" s="587"/>
      <c r="CV44" s="587"/>
      <c r="CW44" s="587"/>
      <c r="CX44" s="587"/>
      <c r="CY44" s="588"/>
      <c r="CZ44" s="589">
        <v>7.3</v>
      </c>
      <c r="DA44" s="590"/>
      <c r="DB44" s="590"/>
      <c r="DC44" s="591"/>
      <c r="DD44" s="592">
        <v>190932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116442</v>
      </c>
      <c r="CS45" s="605"/>
      <c r="CT45" s="605"/>
      <c r="CU45" s="605"/>
      <c r="CV45" s="605"/>
      <c r="CW45" s="605"/>
      <c r="CX45" s="605"/>
      <c r="CY45" s="606"/>
      <c r="CZ45" s="589">
        <v>1.8</v>
      </c>
      <c r="DA45" s="607"/>
      <c r="DB45" s="607"/>
      <c r="DC45" s="608"/>
      <c r="DD45" s="592">
        <v>29818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341806</v>
      </c>
      <c r="CS46" s="587"/>
      <c r="CT46" s="587"/>
      <c r="CU46" s="587"/>
      <c r="CV46" s="587"/>
      <c r="CW46" s="587"/>
      <c r="CX46" s="587"/>
      <c r="CY46" s="588"/>
      <c r="CZ46" s="589">
        <v>5.2</v>
      </c>
      <c r="DA46" s="590"/>
      <c r="DB46" s="590"/>
      <c r="DC46" s="591"/>
      <c r="DD46" s="592">
        <v>157964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1082744</v>
      </c>
      <c r="CS47" s="605"/>
      <c r="CT47" s="605"/>
      <c r="CU47" s="605"/>
      <c r="CV47" s="605"/>
      <c r="CW47" s="605"/>
      <c r="CX47" s="605"/>
      <c r="CY47" s="606"/>
      <c r="CZ47" s="589">
        <v>16.600000000000001</v>
      </c>
      <c r="DA47" s="607"/>
      <c r="DB47" s="607"/>
      <c r="DC47" s="608"/>
      <c r="DD47" s="592">
        <v>159117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6538013</v>
      </c>
      <c r="CS49" s="571"/>
      <c r="CT49" s="571"/>
      <c r="CU49" s="571"/>
      <c r="CV49" s="571"/>
      <c r="CW49" s="571"/>
      <c r="CX49" s="571"/>
      <c r="CY49" s="572"/>
      <c r="CZ49" s="573">
        <v>100</v>
      </c>
      <c r="DA49" s="574"/>
      <c r="DB49" s="574"/>
      <c r="DC49" s="575"/>
      <c r="DD49" s="576">
        <v>3891794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70" zoomScaleSheetLayoutView="70" workbookViewId="0">
      <selection activeCell="AU36" sqref="AU36:AY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9"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4" t="s">
        <v>360</v>
      </c>
      <c r="DH5" s="1095"/>
      <c r="DI5" s="1095"/>
      <c r="DJ5" s="1095"/>
      <c r="DK5" s="1096"/>
      <c r="DL5" s="1094" t="s">
        <v>361</v>
      </c>
      <c r="DM5" s="1095"/>
      <c r="DN5" s="1095"/>
      <c r="DO5" s="1095"/>
      <c r="DP5" s="1096"/>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6801</v>
      </c>
      <c r="R7" s="1101"/>
      <c r="S7" s="1101"/>
      <c r="T7" s="1101"/>
      <c r="U7" s="1101"/>
      <c r="V7" s="1101">
        <v>6540</v>
      </c>
      <c r="W7" s="1101"/>
      <c r="X7" s="1101"/>
      <c r="Y7" s="1101"/>
      <c r="Z7" s="1101"/>
      <c r="AA7" s="1101">
        <v>261</v>
      </c>
      <c r="AB7" s="1101"/>
      <c r="AC7" s="1101"/>
      <c r="AD7" s="1101"/>
      <c r="AE7" s="1102"/>
      <c r="AF7" s="1103">
        <v>117</v>
      </c>
      <c r="AG7" s="1104"/>
      <c r="AH7" s="1104"/>
      <c r="AI7" s="1104"/>
      <c r="AJ7" s="1105"/>
      <c r="AK7" s="1087">
        <v>9</v>
      </c>
      <c r="AL7" s="1088"/>
      <c r="AM7" s="1088"/>
      <c r="AN7" s="1088"/>
      <c r="AO7" s="1088"/>
      <c r="AP7" s="1088">
        <v>3443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0</v>
      </c>
      <c r="CI7" s="1085"/>
      <c r="CJ7" s="1085"/>
      <c r="CK7" s="1085"/>
      <c r="CL7" s="1086"/>
      <c r="CM7" s="1084">
        <v>8</v>
      </c>
      <c r="CN7" s="1085"/>
      <c r="CO7" s="1085"/>
      <c r="CP7" s="1085"/>
      <c r="CQ7" s="1086"/>
      <c r="CR7" s="1084">
        <v>1</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154</v>
      </c>
      <c r="R8" s="1038"/>
      <c r="S8" s="1038"/>
      <c r="T8" s="1038"/>
      <c r="U8" s="1038"/>
      <c r="V8" s="1038">
        <v>154</v>
      </c>
      <c r="W8" s="1038"/>
      <c r="X8" s="1038"/>
      <c r="Y8" s="1038"/>
      <c r="Z8" s="1038"/>
      <c r="AA8" s="1038"/>
      <c r="AB8" s="1038"/>
      <c r="AC8" s="1038"/>
      <c r="AD8" s="1038"/>
      <c r="AE8" s="1039"/>
      <c r="AF8" s="1031" t="s">
        <v>112</v>
      </c>
      <c r="AG8" s="1032"/>
      <c r="AH8" s="1032"/>
      <c r="AI8" s="1032"/>
      <c r="AJ8" s="1033"/>
      <c r="AK8" s="1082">
        <v>154</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v>
      </c>
      <c r="CI8" s="984"/>
      <c r="CJ8" s="984"/>
      <c r="CK8" s="984"/>
      <c r="CL8" s="985"/>
      <c r="CM8" s="983">
        <v>30</v>
      </c>
      <c r="CN8" s="984"/>
      <c r="CO8" s="984"/>
      <c r="CP8" s="984"/>
      <c r="CQ8" s="985"/>
      <c r="CR8" s="983">
        <v>20</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365</v>
      </c>
      <c r="C9" s="1026"/>
      <c r="D9" s="1026"/>
      <c r="E9" s="1026"/>
      <c r="F9" s="1026"/>
      <c r="G9" s="1026"/>
      <c r="H9" s="1026"/>
      <c r="I9" s="1026"/>
      <c r="J9" s="1026"/>
      <c r="K9" s="1026"/>
      <c r="L9" s="1026"/>
      <c r="M9" s="1026"/>
      <c r="N9" s="1026"/>
      <c r="O9" s="1026"/>
      <c r="P9" s="1027"/>
      <c r="Q9" s="1037">
        <v>50</v>
      </c>
      <c r="R9" s="1038"/>
      <c r="S9" s="1038"/>
      <c r="T9" s="1038"/>
      <c r="U9" s="1038"/>
      <c r="V9" s="1038">
        <v>50</v>
      </c>
      <c r="W9" s="1038"/>
      <c r="X9" s="1038"/>
      <c r="Y9" s="1038"/>
      <c r="Z9" s="1038"/>
      <c r="AA9" s="1038"/>
      <c r="AB9" s="1038"/>
      <c r="AC9" s="1038"/>
      <c r="AD9" s="1038"/>
      <c r="AE9" s="1039"/>
      <c r="AF9" s="1031" t="s">
        <v>112</v>
      </c>
      <c r="AG9" s="1032"/>
      <c r="AH9" s="1032"/>
      <c r="AI9" s="1032"/>
      <c r="AJ9" s="1033"/>
      <c r="AK9" s="1082">
        <v>50</v>
      </c>
      <c r="AL9" s="1083"/>
      <c r="AM9" s="1083"/>
      <c r="AN9" s="1083"/>
      <c r="AO9" s="1083"/>
      <c r="AP9" s="1083">
        <v>49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13</v>
      </c>
      <c r="CI9" s="984"/>
      <c r="CJ9" s="984"/>
      <c r="CK9" s="984"/>
      <c r="CL9" s="985"/>
      <c r="CM9" s="983">
        <v>24</v>
      </c>
      <c r="CN9" s="984"/>
      <c r="CO9" s="984"/>
      <c r="CP9" s="984"/>
      <c r="CQ9" s="985"/>
      <c r="CR9" s="983">
        <v>30</v>
      </c>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8</v>
      </c>
      <c r="CI10" s="984"/>
      <c r="CJ10" s="984"/>
      <c r="CK10" s="984"/>
      <c r="CL10" s="985"/>
      <c r="CM10" s="983">
        <v>61</v>
      </c>
      <c r="CN10" s="984"/>
      <c r="CO10" s="984"/>
      <c r="CP10" s="984"/>
      <c r="CQ10" s="985"/>
      <c r="CR10" s="983">
        <v>25</v>
      </c>
      <c r="CS10" s="984"/>
      <c r="CT10" s="984"/>
      <c r="CU10" s="984"/>
      <c r="CV10" s="985"/>
      <c r="CW10" s="983">
        <v>2</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7"/>
      <c r="R22" s="1078"/>
      <c r="S22" s="1078"/>
      <c r="T22" s="1078"/>
      <c r="U22" s="1078"/>
      <c r="V22" s="1078"/>
      <c r="W22" s="1078"/>
      <c r="X22" s="1078"/>
      <c r="Y22" s="1078"/>
      <c r="Z22" s="1078"/>
      <c r="AA22" s="1078"/>
      <c r="AB22" s="1078"/>
      <c r="AC22" s="1078"/>
      <c r="AD22" s="1078"/>
      <c r="AE22" s="1079"/>
      <c r="AF22" s="1031"/>
      <c r="AG22" s="1032"/>
      <c r="AH22" s="1032"/>
      <c r="AI22" s="1032"/>
      <c r="AJ22" s="1033"/>
      <c r="AK22" s="1073"/>
      <c r="AL22" s="1074"/>
      <c r="AM22" s="1074"/>
      <c r="AN22" s="1074"/>
      <c r="AO22" s="1074"/>
      <c r="AP22" s="1074"/>
      <c r="AQ22" s="1074"/>
      <c r="AR22" s="1074"/>
      <c r="AS22" s="1074"/>
      <c r="AT22" s="1074"/>
      <c r="AU22" s="1075"/>
      <c r="AV22" s="1075"/>
      <c r="AW22" s="1075"/>
      <c r="AX22" s="1075"/>
      <c r="AY22" s="1076"/>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4"/>
      <c r="R23" s="1065"/>
      <c r="S23" s="1065"/>
      <c r="T23" s="1065"/>
      <c r="U23" s="1065"/>
      <c r="V23" s="1065"/>
      <c r="W23" s="1065"/>
      <c r="X23" s="1065"/>
      <c r="Y23" s="1065"/>
      <c r="Z23" s="1065"/>
      <c r="AA23" s="1065"/>
      <c r="AB23" s="1065"/>
      <c r="AC23" s="1065"/>
      <c r="AD23" s="1065"/>
      <c r="AE23" s="1066"/>
      <c r="AF23" s="1067">
        <v>117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5" t="s">
        <v>374</v>
      </c>
      <c r="AG26" s="1002"/>
      <c r="AH26" s="1002"/>
      <c r="AI26" s="1002"/>
      <c r="AJ26" s="1056"/>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7"/>
      <c r="AG27" s="1005"/>
      <c r="AH27" s="1005"/>
      <c r="AI27" s="1005"/>
      <c r="AJ27" s="1058"/>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525</v>
      </c>
      <c r="R28" s="1050"/>
      <c r="S28" s="1050"/>
      <c r="T28" s="1050"/>
      <c r="U28" s="1050"/>
      <c r="V28" s="1050">
        <v>520</v>
      </c>
      <c r="W28" s="1050"/>
      <c r="X28" s="1050"/>
      <c r="Y28" s="1050"/>
      <c r="Z28" s="1050"/>
      <c r="AA28" s="1050">
        <v>5</v>
      </c>
      <c r="AB28" s="1050"/>
      <c r="AC28" s="1050"/>
      <c r="AD28" s="1050"/>
      <c r="AE28" s="1051"/>
      <c r="AF28" s="1052">
        <v>5</v>
      </c>
      <c r="AG28" s="1050"/>
      <c r="AH28" s="1050"/>
      <c r="AI28" s="1050"/>
      <c r="AJ28" s="1053"/>
      <c r="AK28" s="1054">
        <v>24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417</v>
      </c>
      <c r="R29" s="1038"/>
      <c r="S29" s="1038"/>
      <c r="T29" s="1038"/>
      <c r="U29" s="1038"/>
      <c r="V29" s="1038">
        <v>416</v>
      </c>
      <c r="W29" s="1038"/>
      <c r="X29" s="1038"/>
      <c r="Y29" s="1038"/>
      <c r="Z29" s="1038"/>
      <c r="AA29" s="1038">
        <v>1</v>
      </c>
      <c r="AB29" s="1038"/>
      <c r="AC29" s="1038"/>
      <c r="AD29" s="1038"/>
      <c r="AE29" s="1039"/>
      <c r="AF29" s="1031">
        <v>1</v>
      </c>
      <c r="AG29" s="1032"/>
      <c r="AH29" s="1032"/>
      <c r="AI29" s="1032"/>
      <c r="AJ29" s="1033"/>
      <c r="AK29" s="974">
        <v>139</v>
      </c>
      <c r="AL29" s="965"/>
      <c r="AM29" s="965"/>
      <c r="AN29" s="965"/>
      <c r="AO29" s="965"/>
      <c r="AP29" s="965">
        <v>351</v>
      </c>
      <c r="AQ29" s="965"/>
      <c r="AR29" s="965"/>
      <c r="AS29" s="965"/>
      <c r="AT29" s="965"/>
      <c r="AU29" s="965">
        <v>351</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130</v>
      </c>
      <c r="R30" s="1038"/>
      <c r="S30" s="1038"/>
      <c r="T30" s="1038"/>
      <c r="U30" s="1038"/>
      <c r="V30" s="1038">
        <v>130</v>
      </c>
      <c r="W30" s="1038"/>
      <c r="X30" s="1038"/>
      <c r="Y30" s="1038"/>
      <c r="Z30" s="1038"/>
      <c r="AA30" s="1038"/>
      <c r="AB30" s="1038"/>
      <c r="AC30" s="1038"/>
      <c r="AD30" s="1038"/>
      <c r="AE30" s="1039"/>
      <c r="AF30" s="1031" t="s">
        <v>112</v>
      </c>
      <c r="AG30" s="1032"/>
      <c r="AH30" s="1032"/>
      <c r="AI30" s="1032"/>
      <c r="AJ30" s="1033"/>
      <c r="AK30" s="974">
        <v>94</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587</v>
      </c>
      <c r="R31" s="1038"/>
      <c r="S31" s="1038"/>
      <c r="T31" s="1038"/>
      <c r="U31" s="1038"/>
      <c r="V31" s="1038">
        <v>586</v>
      </c>
      <c r="W31" s="1038"/>
      <c r="X31" s="1038"/>
      <c r="Y31" s="1038"/>
      <c r="Z31" s="1038"/>
      <c r="AA31" s="1038">
        <v>1</v>
      </c>
      <c r="AB31" s="1038"/>
      <c r="AC31" s="1038"/>
      <c r="AD31" s="1038"/>
      <c r="AE31" s="1039"/>
      <c r="AF31" s="1031">
        <v>1</v>
      </c>
      <c r="AG31" s="1032"/>
      <c r="AH31" s="1032"/>
      <c r="AI31" s="1032"/>
      <c r="AJ31" s="1033"/>
      <c r="AK31" s="974">
        <v>95</v>
      </c>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250</v>
      </c>
      <c r="R32" s="1038"/>
      <c r="S32" s="1038"/>
      <c r="T32" s="1038"/>
      <c r="U32" s="1038"/>
      <c r="V32" s="1038">
        <v>250</v>
      </c>
      <c r="W32" s="1038"/>
      <c r="X32" s="1038"/>
      <c r="Y32" s="1038"/>
      <c r="Z32" s="1038"/>
      <c r="AA32" s="1038"/>
      <c r="AB32" s="1038"/>
      <c r="AC32" s="1038"/>
      <c r="AD32" s="1038"/>
      <c r="AE32" s="1039"/>
      <c r="AF32" s="1031" t="s">
        <v>112</v>
      </c>
      <c r="AG32" s="1032"/>
      <c r="AH32" s="1032"/>
      <c r="AI32" s="1032"/>
      <c r="AJ32" s="1033"/>
      <c r="AK32" s="974">
        <v>27</v>
      </c>
      <c r="AL32" s="965"/>
      <c r="AM32" s="965"/>
      <c r="AN32" s="965"/>
      <c r="AO32" s="965"/>
      <c r="AP32" s="965">
        <v>109</v>
      </c>
      <c r="AQ32" s="965"/>
      <c r="AR32" s="965"/>
      <c r="AS32" s="965"/>
      <c r="AT32" s="965"/>
      <c r="AU32" s="965">
        <v>109</v>
      </c>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16</v>
      </c>
      <c r="R33" s="1038"/>
      <c r="S33" s="1038"/>
      <c r="T33" s="1038"/>
      <c r="U33" s="1038"/>
      <c r="V33" s="1038">
        <v>16</v>
      </c>
      <c r="W33" s="1038"/>
      <c r="X33" s="1038"/>
      <c r="Y33" s="1038"/>
      <c r="Z33" s="1038"/>
      <c r="AA33" s="1038"/>
      <c r="AB33" s="1038"/>
      <c r="AC33" s="1038"/>
      <c r="AD33" s="1038"/>
      <c r="AE33" s="1039"/>
      <c r="AF33" s="1031" t="s">
        <v>112</v>
      </c>
      <c r="AG33" s="1032"/>
      <c r="AH33" s="1032"/>
      <c r="AI33" s="1032"/>
      <c r="AJ33" s="1033"/>
      <c r="AK33" s="974">
        <v>9</v>
      </c>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11</v>
      </c>
      <c r="R34" s="1038"/>
      <c r="S34" s="1038"/>
      <c r="T34" s="1038"/>
      <c r="U34" s="1038"/>
      <c r="V34" s="1038">
        <v>11</v>
      </c>
      <c r="W34" s="1038"/>
      <c r="X34" s="1038"/>
      <c r="Y34" s="1038"/>
      <c r="Z34" s="1038"/>
      <c r="AA34" s="1038"/>
      <c r="AB34" s="1038"/>
      <c r="AC34" s="1038"/>
      <c r="AD34" s="1038"/>
      <c r="AE34" s="1039"/>
      <c r="AF34" s="1031" t="s">
        <v>112</v>
      </c>
      <c r="AG34" s="1032"/>
      <c r="AH34" s="1032"/>
      <c r="AI34" s="1032"/>
      <c r="AJ34" s="1033"/>
      <c r="AK34" s="974">
        <v>9</v>
      </c>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386</v>
      </c>
      <c r="C35" s="1026"/>
      <c r="D35" s="1026"/>
      <c r="E35" s="1026"/>
      <c r="F35" s="1026"/>
      <c r="G35" s="1026"/>
      <c r="H35" s="1026"/>
      <c r="I35" s="1026"/>
      <c r="J35" s="1026"/>
      <c r="K35" s="1026"/>
      <c r="L35" s="1026"/>
      <c r="M35" s="1026"/>
      <c r="N35" s="1026"/>
      <c r="O35" s="1026"/>
      <c r="P35" s="1027"/>
      <c r="Q35" s="1037">
        <v>247</v>
      </c>
      <c r="R35" s="1038"/>
      <c r="S35" s="1038"/>
      <c r="T35" s="1038"/>
      <c r="U35" s="1038"/>
      <c r="V35" s="1038">
        <v>247</v>
      </c>
      <c r="W35" s="1038"/>
      <c r="X35" s="1038"/>
      <c r="Y35" s="1038"/>
      <c r="Z35" s="1038"/>
      <c r="AA35" s="1038"/>
      <c r="AB35" s="1038"/>
      <c r="AC35" s="1038"/>
      <c r="AD35" s="1038"/>
      <c r="AE35" s="1039"/>
      <c r="AF35" s="1031" t="s">
        <v>112</v>
      </c>
      <c r="AG35" s="1032"/>
      <c r="AH35" s="1032"/>
      <c r="AI35" s="1032"/>
      <c r="AJ35" s="1033"/>
      <c r="AK35" s="974">
        <v>100</v>
      </c>
      <c r="AL35" s="965"/>
      <c r="AM35" s="965"/>
      <c r="AN35" s="965"/>
      <c r="AO35" s="965"/>
      <c r="AP35" s="965">
        <v>643</v>
      </c>
      <c r="AQ35" s="965"/>
      <c r="AR35" s="965"/>
      <c r="AS35" s="965"/>
      <c r="AT35" s="965"/>
      <c r="AU35" s="965">
        <v>356</v>
      </c>
      <c r="AV35" s="965"/>
      <c r="AW35" s="965"/>
      <c r="AX35" s="965"/>
      <c r="AY35" s="965"/>
      <c r="AZ35" s="1036"/>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388</v>
      </c>
      <c r="C36" s="1026"/>
      <c r="D36" s="1026"/>
      <c r="E36" s="1026"/>
      <c r="F36" s="1026"/>
      <c r="G36" s="1026"/>
      <c r="H36" s="1026"/>
      <c r="I36" s="1026"/>
      <c r="J36" s="1026"/>
      <c r="K36" s="1026"/>
      <c r="L36" s="1026"/>
      <c r="M36" s="1026"/>
      <c r="N36" s="1026"/>
      <c r="O36" s="1026"/>
      <c r="P36" s="1027"/>
      <c r="Q36" s="1037">
        <v>336</v>
      </c>
      <c r="R36" s="1038"/>
      <c r="S36" s="1038"/>
      <c r="T36" s="1038"/>
      <c r="U36" s="1038"/>
      <c r="V36" s="1038">
        <v>336</v>
      </c>
      <c r="W36" s="1038"/>
      <c r="X36" s="1038"/>
      <c r="Y36" s="1038"/>
      <c r="Z36" s="1038"/>
      <c r="AA36" s="1038"/>
      <c r="AB36" s="1038"/>
      <c r="AC36" s="1038"/>
      <c r="AD36" s="1038"/>
      <c r="AE36" s="1039"/>
      <c r="AF36" s="1031" t="s">
        <v>112</v>
      </c>
      <c r="AG36" s="1032"/>
      <c r="AH36" s="1032"/>
      <c r="AI36" s="1032"/>
      <c r="AJ36" s="1033"/>
      <c r="AK36" s="974">
        <v>246</v>
      </c>
      <c r="AL36" s="965"/>
      <c r="AM36" s="965"/>
      <c r="AN36" s="965"/>
      <c r="AO36" s="965"/>
      <c r="AP36" s="965">
        <v>2098</v>
      </c>
      <c r="AQ36" s="965"/>
      <c r="AR36" s="965"/>
      <c r="AS36" s="965"/>
      <c r="AT36" s="965"/>
      <c r="AU36" s="965">
        <v>2098</v>
      </c>
      <c r="AV36" s="965"/>
      <c r="AW36" s="965"/>
      <c r="AX36" s="965"/>
      <c r="AY36" s="965"/>
      <c r="AZ36" s="1036"/>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40"/>
      <c r="R37" s="1032"/>
      <c r="S37" s="1032"/>
      <c r="T37" s="1032"/>
      <c r="U37" s="1041"/>
      <c r="V37" s="1039"/>
      <c r="W37" s="1032"/>
      <c r="X37" s="1032"/>
      <c r="Y37" s="1032"/>
      <c r="Z37" s="1041"/>
      <c r="AA37" s="1039"/>
      <c r="AB37" s="1032"/>
      <c r="AC37" s="1032"/>
      <c r="AD37" s="1032"/>
      <c r="AE37" s="1033"/>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40"/>
      <c r="R38" s="1032"/>
      <c r="S38" s="1032"/>
      <c r="T38" s="1032"/>
      <c r="U38" s="1041"/>
      <c r="V38" s="1039"/>
      <c r="W38" s="1032"/>
      <c r="X38" s="1032"/>
      <c r="Y38" s="1032"/>
      <c r="Z38" s="1041"/>
      <c r="AA38" s="1039"/>
      <c r="AB38" s="1032"/>
      <c r="AC38" s="1032"/>
      <c r="AD38" s="1032"/>
      <c r="AE38" s="1033"/>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11109</v>
      </c>
      <c r="R68" s="976"/>
      <c r="S68" s="976"/>
      <c r="T68" s="976"/>
      <c r="U68" s="976"/>
      <c r="V68" s="976">
        <v>10768</v>
      </c>
      <c r="W68" s="976"/>
      <c r="X68" s="976"/>
      <c r="Y68" s="976"/>
      <c r="Z68" s="976"/>
      <c r="AA68" s="976">
        <v>341</v>
      </c>
      <c r="AB68" s="976"/>
      <c r="AC68" s="976"/>
      <c r="AD68" s="976"/>
      <c r="AE68" s="976"/>
      <c r="AF68" s="976"/>
      <c r="AG68" s="976"/>
      <c r="AH68" s="976"/>
      <c r="AI68" s="976"/>
      <c r="AJ68" s="976"/>
      <c r="AK68" s="976">
        <v>2209</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1420</v>
      </c>
      <c r="R69" s="965"/>
      <c r="S69" s="965"/>
      <c r="T69" s="965"/>
      <c r="U69" s="965"/>
      <c r="V69" s="965">
        <v>1419</v>
      </c>
      <c r="W69" s="965"/>
      <c r="X69" s="965"/>
      <c r="Y69" s="965"/>
      <c r="Z69" s="965"/>
      <c r="AA69" s="965">
        <v>1</v>
      </c>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2</v>
      </c>
      <c r="R70" s="965"/>
      <c r="S70" s="965"/>
      <c r="T70" s="965"/>
      <c r="U70" s="965"/>
      <c r="V70" s="965">
        <v>0</v>
      </c>
      <c r="W70" s="965"/>
      <c r="X70" s="965"/>
      <c r="Y70" s="965"/>
      <c r="Z70" s="965"/>
      <c r="AA70" s="965">
        <v>2</v>
      </c>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39</v>
      </c>
      <c r="R71" s="965"/>
      <c r="S71" s="965"/>
      <c r="T71" s="965"/>
      <c r="U71" s="965"/>
      <c r="V71" s="965">
        <v>38</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13</v>
      </c>
      <c r="R72" s="965"/>
      <c r="S72" s="965"/>
      <c r="T72" s="965"/>
      <c r="U72" s="965"/>
      <c r="V72" s="965">
        <v>12</v>
      </c>
      <c r="W72" s="965"/>
      <c r="X72" s="965"/>
      <c r="Y72" s="965"/>
      <c r="Z72" s="965"/>
      <c r="AA72" s="965">
        <v>1</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870</v>
      </c>
      <c r="R73" s="965"/>
      <c r="S73" s="965"/>
      <c r="T73" s="965"/>
      <c r="U73" s="965"/>
      <c r="V73" s="965">
        <v>855</v>
      </c>
      <c r="W73" s="965"/>
      <c r="X73" s="965"/>
      <c r="Y73" s="965"/>
      <c r="Z73" s="965"/>
      <c r="AA73" s="965">
        <v>15</v>
      </c>
      <c r="AB73" s="965"/>
      <c r="AC73" s="965"/>
      <c r="AD73" s="965"/>
      <c r="AE73" s="965"/>
      <c r="AF73" s="965">
        <v>15</v>
      </c>
      <c r="AG73" s="965"/>
      <c r="AH73" s="965"/>
      <c r="AI73" s="965"/>
      <c r="AJ73" s="965"/>
      <c r="AK73" s="965">
        <v>16</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6</v>
      </c>
      <c r="R74" s="965"/>
      <c r="S74" s="965"/>
      <c r="T74" s="965"/>
      <c r="U74" s="965"/>
      <c r="V74" s="965">
        <v>6</v>
      </c>
      <c r="W74" s="965"/>
      <c r="X74" s="965"/>
      <c r="Y74" s="965"/>
      <c r="Z74" s="965"/>
      <c r="AA74" s="965">
        <v>0</v>
      </c>
      <c r="AB74" s="965"/>
      <c r="AC74" s="965"/>
      <c r="AD74" s="965"/>
      <c r="AE74" s="965"/>
      <c r="AF74" s="965">
        <v>0</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38</v>
      </c>
      <c r="R75" s="973"/>
      <c r="S75" s="973"/>
      <c r="T75" s="973"/>
      <c r="U75" s="974"/>
      <c r="V75" s="975">
        <v>36</v>
      </c>
      <c r="W75" s="973"/>
      <c r="X75" s="973"/>
      <c r="Y75" s="973"/>
      <c r="Z75" s="974"/>
      <c r="AA75" s="975">
        <v>2</v>
      </c>
      <c r="AB75" s="973"/>
      <c r="AC75" s="973"/>
      <c r="AD75" s="973"/>
      <c r="AE75" s="974"/>
      <c r="AF75" s="975">
        <v>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5</v>
      </c>
      <c r="R76" s="973"/>
      <c r="S76" s="973"/>
      <c r="T76" s="973"/>
      <c r="U76" s="974"/>
      <c r="V76" s="975">
        <v>5</v>
      </c>
      <c r="W76" s="973"/>
      <c r="X76" s="973"/>
      <c r="Y76" s="973"/>
      <c r="Z76" s="974"/>
      <c r="AA76" s="975">
        <v>0</v>
      </c>
      <c r="AB76" s="973"/>
      <c r="AC76" s="973"/>
      <c r="AD76" s="973"/>
      <c r="AE76" s="974"/>
      <c r="AF76" s="975">
        <v>0</v>
      </c>
      <c r="AG76" s="973"/>
      <c r="AH76" s="973"/>
      <c r="AI76" s="973"/>
      <c r="AJ76" s="974"/>
      <c r="AK76" s="975">
        <v>2</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1067</v>
      </c>
      <c r="R77" s="973"/>
      <c r="S77" s="973"/>
      <c r="T77" s="973"/>
      <c r="U77" s="974"/>
      <c r="V77" s="975">
        <v>1039</v>
      </c>
      <c r="W77" s="973"/>
      <c r="X77" s="973"/>
      <c r="Y77" s="973"/>
      <c r="Z77" s="974"/>
      <c r="AA77" s="975">
        <v>28</v>
      </c>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821</v>
      </c>
      <c r="R78" s="965"/>
      <c r="S78" s="965"/>
      <c r="T78" s="965"/>
      <c r="U78" s="965"/>
      <c r="V78" s="965">
        <v>781</v>
      </c>
      <c r="W78" s="965"/>
      <c r="X78" s="965"/>
      <c r="Y78" s="965"/>
      <c r="Z78" s="965"/>
      <c r="AA78" s="965">
        <v>40</v>
      </c>
      <c r="AB78" s="965"/>
      <c r="AC78" s="965"/>
      <c r="AD78" s="965"/>
      <c r="AE78" s="965"/>
      <c r="AF78" s="965">
        <v>40</v>
      </c>
      <c r="AG78" s="965"/>
      <c r="AH78" s="965"/>
      <c r="AI78" s="965"/>
      <c r="AJ78" s="965"/>
      <c r="AK78" s="965">
        <v>1</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1">
        <v>240924</v>
      </c>
      <c r="R79" s="965"/>
      <c r="S79" s="965"/>
      <c r="T79" s="965"/>
      <c r="U79" s="965"/>
      <c r="V79" s="965">
        <v>229430</v>
      </c>
      <c r="W79" s="965"/>
      <c r="X79" s="965"/>
      <c r="Y79" s="965"/>
      <c r="Z79" s="965"/>
      <c r="AA79" s="965">
        <v>11494</v>
      </c>
      <c r="AB79" s="965"/>
      <c r="AC79" s="965"/>
      <c r="AD79" s="965"/>
      <c r="AE79" s="965"/>
      <c r="AF79" s="965">
        <v>11494</v>
      </c>
      <c r="AG79" s="965"/>
      <c r="AH79" s="965"/>
      <c r="AI79" s="965"/>
      <c r="AJ79" s="965"/>
      <c r="AK79" s="965">
        <v>2244</v>
      </c>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536617</v>
      </c>
      <c r="AB110" s="871"/>
      <c r="AC110" s="871"/>
      <c r="AD110" s="871"/>
      <c r="AE110" s="872"/>
      <c r="AF110" s="873">
        <v>439426</v>
      </c>
      <c r="AG110" s="871"/>
      <c r="AH110" s="871"/>
      <c r="AI110" s="871"/>
      <c r="AJ110" s="872"/>
      <c r="AK110" s="873">
        <v>387453</v>
      </c>
      <c r="AL110" s="871"/>
      <c r="AM110" s="871"/>
      <c r="AN110" s="871"/>
      <c r="AO110" s="872"/>
      <c r="AP110" s="874">
        <v>12.6</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3748482</v>
      </c>
      <c r="BR110" s="798"/>
      <c r="BS110" s="798"/>
      <c r="BT110" s="798"/>
      <c r="BU110" s="798"/>
      <c r="BV110" s="798">
        <v>3609102</v>
      </c>
      <c r="BW110" s="798"/>
      <c r="BX110" s="798"/>
      <c r="BY110" s="798"/>
      <c r="BZ110" s="798"/>
      <c r="CA110" s="798">
        <v>3601866</v>
      </c>
      <c r="CB110" s="798"/>
      <c r="CC110" s="798"/>
      <c r="CD110" s="798"/>
      <c r="CE110" s="798"/>
      <c r="CF110" s="859">
        <v>117.2</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2867267</v>
      </c>
      <c r="BR112" s="769"/>
      <c r="BS112" s="769"/>
      <c r="BT112" s="769"/>
      <c r="BU112" s="769"/>
      <c r="BV112" s="769">
        <v>2770647</v>
      </c>
      <c r="BW112" s="769"/>
      <c r="BX112" s="769"/>
      <c r="BY112" s="769"/>
      <c r="BZ112" s="769"/>
      <c r="CA112" s="769">
        <v>2684295</v>
      </c>
      <c r="CB112" s="769"/>
      <c r="CC112" s="769"/>
      <c r="CD112" s="769"/>
      <c r="CE112" s="769"/>
      <c r="CF112" s="846">
        <v>87.3</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203167</v>
      </c>
      <c r="AB113" s="907"/>
      <c r="AC113" s="907"/>
      <c r="AD113" s="907"/>
      <c r="AE113" s="908"/>
      <c r="AF113" s="909">
        <v>288832</v>
      </c>
      <c r="AG113" s="907"/>
      <c r="AH113" s="907"/>
      <c r="AI113" s="907"/>
      <c r="AJ113" s="908"/>
      <c r="AK113" s="909">
        <v>265570</v>
      </c>
      <c r="AL113" s="907"/>
      <c r="AM113" s="907"/>
      <c r="AN113" s="907"/>
      <c r="AO113" s="908"/>
      <c r="AP113" s="910">
        <v>8.6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961909</v>
      </c>
      <c r="BR114" s="769"/>
      <c r="BS114" s="769"/>
      <c r="BT114" s="769"/>
      <c r="BU114" s="769"/>
      <c r="BV114" s="769">
        <v>858490</v>
      </c>
      <c r="BW114" s="769"/>
      <c r="BX114" s="769"/>
      <c r="BY114" s="769"/>
      <c r="BZ114" s="769"/>
      <c r="CA114" s="769">
        <v>756093</v>
      </c>
      <c r="CB114" s="769"/>
      <c r="CC114" s="769"/>
      <c r="CD114" s="769"/>
      <c r="CE114" s="769"/>
      <c r="CF114" s="846">
        <v>24.6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7793</v>
      </c>
      <c r="AB115" s="907"/>
      <c r="AC115" s="907"/>
      <c r="AD115" s="907"/>
      <c r="AE115" s="908"/>
      <c r="AF115" s="909">
        <v>4769</v>
      </c>
      <c r="AG115" s="907"/>
      <c r="AH115" s="907"/>
      <c r="AI115" s="907"/>
      <c r="AJ115" s="908"/>
      <c r="AK115" s="909">
        <v>2327</v>
      </c>
      <c r="AL115" s="907"/>
      <c r="AM115" s="907"/>
      <c r="AN115" s="907"/>
      <c r="AO115" s="908"/>
      <c r="AP115" s="910">
        <v>0.1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v>
      </c>
      <c r="AB116" s="782"/>
      <c r="AC116" s="782"/>
      <c r="AD116" s="782"/>
      <c r="AE116" s="783"/>
      <c r="AF116" s="784">
        <v>488</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747589</v>
      </c>
      <c r="AB117" s="893"/>
      <c r="AC117" s="893"/>
      <c r="AD117" s="893"/>
      <c r="AE117" s="894"/>
      <c r="AF117" s="896">
        <v>733515</v>
      </c>
      <c r="AG117" s="893"/>
      <c r="AH117" s="893"/>
      <c r="AI117" s="893"/>
      <c r="AJ117" s="894"/>
      <c r="AK117" s="896">
        <v>655350</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7577658</v>
      </c>
      <c r="BR118" s="856"/>
      <c r="BS118" s="856"/>
      <c r="BT118" s="856"/>
      <c r="BU118" s="856"/>
      <c r="BV118" s="856">
        <v>7238239</v>
      </c>
      <c r="BW118" s="856"/>
      <c r="BX118" s="856"/>
      <c r="BY118" s="856"/>
      <c r="BZ118" s="856"/>
      <c r="CA118" s="856">
        <v>7042254</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3530467</v>
      </c>
      <c r="BR119" s="798"/>
      <c r="BS119" s="798"/>
      <c r="BT119" s="798"/>
      <c r="BU119" s="798"/>
      <c r="BV119" s="798">
        <v>4927015</v>
      </c>
      <c r="BW119" s="798"/>
      <c r="BX119" s="798"/>
      <c r="BY119" s="798"/>
      <c r="BZ119" s="798"/>
      <c r="CA119" s="798">
        <v>5373563</v>
      </c>
      <c r="CB119" s="798"/>
      <c r="CC119" s="798"/>
      <c r="CD119" s="798"/>
      <c r="CE119" s="798"/>
      <c r="CF119" s="859">
        <v>174.8</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38174</v>
      </c>
      <c r="BR120" s="769"/>
      <c r="BS120" s="769"/>
      <c r="BT120" s="769"/>
      <c r="BU120" s="769"/>
      <c r="BV120" s="769">
        <v>35635</v>
      </c>
      <c r="BW120" s="769"/>
      <c r="BX120" s="769"/>
      <c r="BY120" s="769"/>
      <c r="BZ120" s="769"/>
      <c r="CA120" s="769">
        <v>33050</v>
      </c>
      <c r="CB120" s="769"/>
      <c r="CC120" s="769"/>
      <c r="CD120" s="769"/>
      <c r="CE120" s="769"/>
      <c r="CF120" s="846">
        <v>1.1000000000000001</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2413675</v>
      </c>
      <c r="DH120" s="798"/>
      <c r="DI120" s="798"/>
      <c r="DJ120" s="798"/>
      <c r="DK120" s="798"/>
      <c r="DL120" s="798">
        <v>2221944</v>
      </c>
      <c r="DM120" s="798"/>
      <c r="DN120" s="798"/>
      <c r="DO120" s="798"/>
      <c r="DP120" s="798"/>
      <c r="DQ120" s="798">
        <v>2097572</v>
      </c>
      <c r="DR120" s="798"/>
      <c r="DS120" s="798"/>
      <c r="DT120" s="798"/>
      <c r="DU120" s="798"/>
      <c r="DV120" s="799">
        <v>68.3</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5482838</v>
      </c>
      <c r="BR121" s="856"/>
      <c r="BS121" s="856"/>
      <c r="BT121" s="856"/>
      <c r="BU121" s="856"/>
      <c r="BV121" s="856">
        <v>5388523</v>
      </c>
      <c r="BW121" s="856"/>
      <c r="BX121" s="856"/>
      <c r="BY121" s="856"/>
      <c r="BZ121" s="856"/>
      <c r="CA121" s="856">
        <v>5532879</v>
      </c>
      <c r="CB121" s="856"/>
      <c r="CC121" s="856"/>
      <c r="CD121" s="856"/>
      <c r="CE121" s="856"/>
      <c r="CF121" s="857">
        <v>180</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314869</v>
      </c>
      <c r="DH121" s="769"/>
      <c r="DI121" s="769"/>
      <c r="DJ121" s="769"/>
      <c r="DK121" s="769"/>
      <c r="DL121" s="769">
        <v>361692</v>
      </c>
      <c r="DM121" s="769"/>
      <c r="DN121" s="769"/>
      <c r="DO121" s="769"/>
      <c r="DP121" s="769"/>
      <c r="DQ121" s="769">
        <v>468641</v>
      </c>
      <c r="DR121" s="769"/>
      <c r="DS121" s="769"/>
      <c r="DT121" s="769"/>
      <c r="DU121" s="769"/>
      <c r="DV121" s="821">
        <v>15.2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9051479</v>
      </c>
      <c r="BR122" s="838"/>
      <c r="BS122" s="838"/>
      <c r="BT122" s="838"/>
      <c r="BU122" s="838"/>
      <c r="BV122" s="838">
        <v>10351173</v>
      </c>
      <c r="BW122" s="838"/>
      <c r="BX122" s="838"/>
      <c r="BY122" s="838"/>
      <c r="BZ122" s="838"/>
      <c r="CA122" s="838">
        <v>10939492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12212</v>
      </c>
      <c r="DH124" s="715"/>
      <c r="DI124" s="715"/>
      <c r="DJ124" s="715"/>
      <c r="DK124" s="716"/>
      <c r="DL124" s="717">
        <v>57226</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5785</v>
      </c>
      <c r="AB126" s="782"/>
      <c r="AC126" s="782"/>
      <c r="AD126" s="782"/>
      <c r="AE126" s="783"/>
      <c r="AF126" s="784">
        <v>1525</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2008</v>
      </c>
      <c r="AB127" s="782"/>
      <c r="AC127" s="782"/>
      <c r="AD127" s="782"/>
      <c r="AE127" s="783"/>
      <c r="AF127" s="784">
        <v>3244</v>
      </c>
      <c r="AG127" s="782"/>
      <c r="AH127" s="782"/>
      <c r="AI127" s="782"/>
      <c r="AJ127" s="783"/>
      <c r="AK127" s="784">
        <v>2327</v>
      </c>
      <c r="AL127" s="782"/>
      <c r="AM127" s="782"/>
      <c r="AN127" s="782"/>
      <c r="AO127" s="783"/>
      <c r="AP127" s="752">
        <v>0.1</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3206</v>
      </c>
      <c r="AB128" s="722"/>
      <c r="AC128" s="722"/>
      <c r="AD128" s="722"/>
      <c r="AE128" s="723"/>
      <c r="AF128" s="724">
        <v>3206</v>
      </c>
      <c r="AG128" s="722"/>
      <c r="AH128" s="722"/>
      <c r="AI128" s="722"/>
      <c r="AJ128" s="723"/>
      <c r="AK128" s="724">
        <v>3206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3462146</v>
      </c>
      <c r="AB129" s="782"/>
      <c r="AC129" s="782"/>
      <c r="AD129" s="782"/>
      <c r="AE129" s="783"/>
      <c r="AF129" s="784">
        <v>3634142</v>
      </c>
      <c r="AG129" s="782"/>
      <c r="AH129" s="782"/>
      <c r="AI129" s="782"/>
      <c r="AJ129" s="783"/>
      <c r="AK129" s="784">
        <v>3629356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641228</v>
      </c>
      <c r="AB130" s="782"/>
      <c r="AC130" s="782"/>
      <c r="AD130" s="782"/>
      <c r="AE130" s="783"/>
      <c r="AF130" s="784">
        <v>597552</v>
      </c>
      <c r="AG130" s="782"/>
      <c r="AH130" s="782"/>
      <c r="AI130" s="782"/>
      <c r="AJ130" s="783"/>
      <c r="AK130" s="784">
        <v>555993</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2820918</v>
      </c>
      <c r="AB131" s="715"/>
      <c r="AC131" s="715"/>
      <c r="AD131" s="715"/>
      <c r="AE131" s="716"/>
      <c r="AF131" s="717">
        <v>3036590</v>
      </c>
      <c r="AG131" s="715"/>
      <c r="AH131" s="715"/>
      <c r="AI131" s="715"/>
      <c r="AJ131" s="716"/>
      <c r="AK131" s="717">
        <v>3073363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3.6567883220000001</v>
      </c>
      <c r="AB132" s="738"/>
      <c r="AC132" s="738"/>
      <c r="AD132" s="738"/>
      <c r="AE132" s="739"/>
      <c r="AF132" s="740">
        <v>4.3719105970000003</v>
      </c>
      <c r="AG132" s="738"/>
      <c r="AH132" s="738"/>
      <c r="AI132" s="738"/>
      <c r="AJ132" s="739"/>
      <c r="AK132" s="740">
        <v>3.128527284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5</v>
      </c>
      <c r="AB133" s="747"/>
      <c r="AC133" s="747"/>
      <c r="AD133" s="747"/>
      <c r="AE133" s="748"/>
      <c r="AF133" s="746">
        <v>3.9</v>
      </c>
      <c r="AG133" s="747"/>
      <c r="AH133" s="747"/>
      <c r="AI133" s="747"/>
      <c r="AJ133" s="748"/>
      <c r="AK133" s="746">
        <v>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28" zoomScaleNormal="100" zoomScaleSheetLayoutView="85" workbookViewId="0">
      <selection activeCell="AU36" sqref="AU36:AY3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L51" zoomScale="85" zoomScaleNormal="85" zoomScaleSheetLayoutView="55" workbookViewId="0">
      <selection activeCell="AU36" sqref="AU3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AU36" sqref="AU36:AY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788069</v>
      </c>
      <c r="L9" s="264">
        <v>164147</v>
      </c>
      <c r="M9" s="265">
        <v>155907</v>
      </c>
      <c r="N9" s="266">
        <v>5.3</v>
      </c>
    </row>
    <row r="10" spans="1:16">
      <c r="A10" s="248"/>
      <c r="B10" s="244"/>
      <c r="C10" s="244"/>
      <c r="D10" s="244"/>
      <c r="E10" s="244"/>
      <c r="F10" s="244"/>
      <c r="G10" s="1133" t="s">
        <v>474</v>
      </c>
      <c r="H10" s="1134"/>
      <c r="I10" s="1134"/>
      <c r="J10" s="1135"/>
      <c r="K10" s="267">
        <v>54465</v>
      </c>
      <c r="L10" s="268">
        <v>11345</v>
      </c>
      <c r="M10" s="269">
        <v>16417</v>
      </c>
      <c r="N10" s="270">
        <v>-30.9</v>
      </c>
    </row>
    <row r="11" spans="1:16" ht="13.5" customHeight="1">
      <c r="A11" s="248"/>
      <c r="B11" s="244"/>
      <c r="C11" s="244"/>
      <c r="D11" s="244"/>
      <c r="E11" s="244"/>
      <c r="F11" s="244"/>
      <c r="G11" s="1133" t="s">
        <v>475</v>
      </c>
      <c r="H11" s="1134"/>
      <c r="I11" s="1134"/>
      <c r="J11" s="1135"/>
      <c r="K11" s="267">
        <v>186682</v>
      </c>
      <c r="L11" s="268">
        <v>38884</v>
      </c>
      <c r="M11" s="269">
        <v>24304</v>
      </c>
      <c r="N11" s="270">
        <v>60</v>
      </c>
    </row>
    <row r="12" spans="1:16" ht="13.5" customHeight="1">
      <c r="A12" s="248"/>
      <c r="B12" s="244"/>
      <c r="C12" s="244"/>
      <c r="D12" s="244"/>
      <c r="E12" s="244"/>
      <c r="F12" s="244"/>
      <c r="G12" s="1133" t="s">
        <v>476</v>
      </c>
      <c r="H12" s="1134"/>
      <c r="I12" s="1134"/>
      <c r="J12" s="1135"/>
      <c r="K12" s="267" t="s">
        <v>477</v>
      </c>
      <c r="L12" s="268" t="s">
        <v>477</v>
      </c>
      <c r="M12" s="269">
        <v>2039</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34676</v>
      </c>
      <c r="L14" s="268">
        <v>7223</v>
      </c>
      <c r="M14" s="269">
        <v>6543</v>
      </c>
      <c r="N14" s="270">
        <v>10.4</v>
      </c>
    </row>
    <row r="15" spans="1:16" ht="13.5" customHeight="1">
      <c r="A15" s="248"/>
      <c r="B15" s="244"/>
      <c r="C15" s="244"/>
      <c r="D15" s="244"/>
      <c r="E15" s="244"/>
      <c r="F15" s="244"/>
      <c r="G15" s="1133" t="s">
        <v>480</v>
      </c>
      <c r="H15" s="1134"/>
      <c r="I15" s="1134"/>
      <c r="J15" s="1135"/>
      <c r="K15" s="267">
        <v>53442</v>
      </c>
      <c r="L15" s="268">
        <v>11131</v>
      </c>
      <c r="M15" s="269">
        <v>3878</v>
      </c>
      <c r="N15" s="270">
        <v>187</v>
      </c>
    </row>
    <row r="16" spans="1:16">
      <c r="A16" s="248"/>
      <c r="B16" s="244"/>
      <c r="C16" s="244"/>
      <c r="D16" s="244"/>
      <c r="E16" s="244"/>
      <c r="F16" s="244"/>
      <c r="G16" s="1136" t="s">
        <v>481</v>
      </c>
      <c r="H16" s="1137"/>
      <c r="I16" s="1137"/>
      <c r="J16" s="1138"/>
      <c r="K16" s="268">
        <v>-111857</v>
      </c>
      <c r="L16" s="268">
        <v>-23299</v>
      </c>
      <c r="M16" s="269">
        <v>-17821</v>
      </c>
      <c r="N16" s="270">
        <v>30.7</v>
      </c>
    </row>
    <row r="17" spans="1:16">
      <c r="A17" s="248"/>
      <c r="B17" s="244"/>
      <c r="C17" s="244"/>
      <c r="D17" s="244"/>
      <c r="E17" s="244"/>
      <c r="F17" s="244"/>
      <c r="G17" s="1136" t="s">
        <v>169</v>
      </c>
      <c r="H17" s="1137"/>
      <c r="I17" s="1137"/>
      <c r="J17" s="1138"/>
      <c r="K17" s="268">
        <v>1005477</v>
      </c>
      <c r="L17" s="268">
        <v>209431</v>
      </c>
      <c r="M17" s="269">
        <v>191267</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17.91</v>
      </c>
      <c r="L21" s="281">
        <v>17.39</v>
      </c>
      <c r="M21" s="282">
        <v>0.52</v>
      </c>
      <c r="N21" s="249"/>
      <c r="O21" s="283"/>
      <c r="P21" s="279"/>
    </row>
    <row r="22" spans="1:16" s="284" customFormat="1">
      <c r="A22" s="279"/>
      <c r="B22" s="249"/>
      <c r="C22" s="249"/>
      <c r="D22" s="249"/>
      <c r="E22" s="249"/>
      <c r="F22" s="249"/>
      <c r="G22" s="1130" t="s">
        <v>487</v>
      </c>
      <c r="H22" s="1131"/>
      <c r="I22" s="1131"/>
      <c r="J22" s="1132"/>
      <c r="K22" s="285">
        <v>97</v>
      </c>
      <c r="L22" s="286">
        <v>93.7</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491</v>
      </c>
      <c r="H32" s="1122"/>
      <c r="I32" s="1122"/>
      <c r="J32" s="1123"/>
      <c r="K32" s="294">
        <v>387453</v>
      </c>
      <c r="L32" s="294">
        <v>80703</v>
      </c>
      <c r="M32" s="295">
        <v>118563</v>
      </c>
      <c r="N32" s="296">
        <v>-31.9</v>
      </c>
    </row>
    <row r="33" spans="1:16" ht="13.5" customHeight="1">
      <c r="A33" s="248"/>
      <c r="B33" s="244"/>
      <c r="C33" s="244"/>
      <c r="D33" s="244"/>
      <c r="E33" s="244"/>
      <c r="F33" s="244"/>
      <c r="G33" s="1121" t="s">
        <v>492</v>
      </c>
      <c r="H33" s="1122"/>
      <c r="I33" s="1122"/>
      <c r="J33" s="1123"/>
      <c r="K33" s="294" t="s">
        <v>477</v>
      </c>
      <c r="L33" s="294" t="s">
        <v>477</v>
      </c>
      <c r="M33" s="295" t="s">
        <v>477</v>
      </c>
      <c r="N33" s="296" t="s">
        <v>477</v>
      </c>
    </row>
    <row r="34" spans="1:16" ht="27" customHeight="1">
      <c r="A34" s="248"/>
      <c r="B34" s="244"/>
      <c r="C34" s="244"/>
      <c r="D34" s="244"/>
      <c r="E34" s="244"/>
      <c r="F34" s="244"/>
      <c r="G34" s="1121" t="s">
        <v>493</v>
      </c>
      <c r="H34" s="1122"/>
      <c r="I34" s="1122"/>
      <c r="J34" s="1123"/>
      <c r="K34" s="294" t="s">
        <v>477</v>
      </c>
      <c r="L34" s="294" t="s">
        <v>477</v>
      </c>
      <c r="M34" s="295" t="s">
        <v>477</v>
      </c>
      <c r="N34" s="296" t="s">
        <v>477</v>
      </c>
    </row>
    <row r="35" spans="1:16" ht="27" customHeight="1">
      <c r="A35" s="248"/>
      <c r="B35" s="244"/>
      <c r="C35" s="244"/>
      <c r="D35" s="244"/>
      <c r="E35" s="244"/>
      <c r="F35" s="244"/>
      <c r="G35" s="1121" t="s">
        <v>494</v>
      </c>
      <c r="H35" s="1122"/>
      <c r="I35" s="1122"/>
      <c r="J35" s="1123"/>
      <c r="K35" s="294">
        <v>265570</v>
      </c>
      <c r="L35" s="294">
        <v>55316</v>
      </c>
      <c r="M35" s="295">
        <v>28838</v>
      </c>
      <c r="N35" s="296">
        <v>91.8</v>
      </c>
    </row>
    <row r="36" spans="1:16" ht="27" customHeight="1">
      <c r="A36" s="248"/>
      <c r="B36" s="244"/>
      <c r="C36" s="244"/>
      <c r="D36" s="244"/>
      <c r="E36" s="244"/>
      <c r="F36" s="244"/>
      <c r="G36" s="1121" t="s">
        <v>495</v>
      </c>
      <c r="H36" s="1122"/>
      <c r="I36" s="1122"/>
      <c r="J36" s="1123"/>
      <c r="K36" s="294" t="s">
        <v>477</v>
      </c>
      <c r="L36" s="294" t="s">
        <v>477</v>
      </c>
      <c r="M36" s="295">
        <v>4559</v>
      </c>
      <c r="N36" s="296" t="s">
        <v>477</v>
      </c>
    </row>
    <row r="37" spans="1:16" ht="13.5" customHeight="1">
      <c r="A37" s="248"/>
      <c r="B37" s="244"/>
      <c r="C37" s="244"/>
      <c r="D37" s="244"/>
      <c r="E37" s="244"/>
      <c r="F37" s="244"/>
      <c r="G37" s="1121" t="s">
        <v>496</v>
      </c>
      <c r="H37" s="1122"/>
      <c r="I37" s="1122"/>
      <c r="J37" s="1123"/>
      <c r="K37" s="294">
        <v>2327</v>
      </c>
      <c r="L37" s="294">
        <v>485</v>
      </c>
      <c r="M37" s="295">
        <v>1134</v>
      </c>
      <c r="N37" s="296">
        <v>-57.2</v>
      </c>
    </row>
    <row r="38" spans="1:16" ht="27" customHeight="1">
      <c r="A38" s="248"/>
      <c r="B38" s="244"/>
      <c r="C38" s="244"/>
      <c r="D38" s="244"/>
      <c r="E38" s="244"/>
      <c r="F38" s="244"/>
      <c r="G38" s="1124" t="s">
        <v>497</v>
      </c>
      <c r="H38" s="1125"/>
      <c r="I38" s="1125"/>
      <c r="J38" s="1126"/>
      <c r="K38" s="297" t="s">
        <v>477</v>
      </c>
      <c r="L38" s="297" t="s">
        <v>477</v>
      </c>
      <c r="M38" s="298">
        <v>64</v>
      </c>
      <c r="N38" s="299" t="s">
        <v>477</v>
      </c>
      <c r="O38" s="293"/>
    </row>
    <row r="39" spans="1:16">
      <c r="A39" s="248"/>
      <c r="B39" s="244"/>
      <c r="C39" s="244"/>
      <c r="D39" s="244"/>
      <c r="E39" s="244"/>
      <c r="F39" s="244"/>
      <c r="G39" s="1124" t="s">
        <v>498</v>
      </c>
      <c r="H39" s="1125"/>
      <c r="I39" s="1125"/>
      <c r="J39" s="1126"/>
      <c r="K39" s="300">
        <v>-3206</v>
      </c>
      <c r="L39" s="300">
        <v>-668</v>
      </c>
      <c r="M39" s="301">
        <v>-3486</v>
      </c>
      <c r="N39" s="302">
        <v>-80.8</v>
      </c>
      <c r="O39" s="293"/>
    </row>
    <row r="40" spans="1:16" ht="27" customHeight="1">
      <c r="A40" s="248"/>
      <c r="B40" s="244"/>
      <c r="C40" s="244"/>
      <c r="D40" s="244"/>
      <c r="E40" s="244"/>
      <c r="F40" s="244"/>
      <c r="G40" s="1121" t="s">
        <v>499</v>
      </c>
      <c r="H40" s="1122"/>
      <c r="I40" s="1122"/>
      <c r="J40" s="1123"/>
      <c r="K40" s="300">
        <v>-555993</v>
      </c>
      <c r="L40" s="300">
        <v>-115808</v>
      </c>
      <c r="M40" s="301">
        <v>-111332</v>
      </c>
      <c r="N40" s="302">
        <v>4</v>
      </c>
      <c r="O40" s="293"/>
    </row>
    <row r="41" spans="1:16">
      <c r="A41" s="248"/>
      <c r="B41" s="244"/>
      <c r="C41" s="244"/>
      <c r="D41" s="244"/>
      <c r="E41" s="244"/>
      <c r="F41" s="244"/>
      <c r="G41" s="1127" t="s">
        <v>279</v>
      </c>
      <c r="H41" s="1128"/>
      <c r="I41" s="1128"/>
      <c r="J41" s="1129"/>
      <c r="K41" s="294">
        <v>96151</v>
      </c>
      <c r="L41" s="300">
        <v>20027</v>
      </c>
      <c r="M41" s="301">
        <v>38340</v>
      </c>
      <c r="N41" s="302">
        <v>-47.8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468</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554580</v>
      </c>
      <c r="J51" s="320">
        <v>108933</v>
      </c>
      <c r="K51" s="321">
        <v>-50.3</v>
      </c>
      <c r="L51" s="322">
        <v>174443</v>
      </c>
      <c r="M51" s="323">
        <v>52.1</v>
      </c>
      <c r="N51" s="324">
        <v>-102.4</v>
      </c>
    </row>
    <row r="52" spans="1:14">
      <c r="A52" s="248"/>
      <c r="B52" s="244"/>
      <c r="C52" s="244"/>
      <c r="D52" s="244"/>
      <c r="E52" s="244"/>
      <c r="F52" s="244"/>
      <c r="G52" s="325"/>
      <c r="H52" s="326" t="s">
        <v>510</v>
      </c>
      <c r="I52" s="327">
        <v>443642</v>
      </c>
      <c r="J52" s="328">
        <v>87142</v>
      </c>
      <c r="K52" s="329">
        <v>29.1</v>
      </c>
      <c r="L52" s="330">
        <v>89518</v>
      </c>
      <c r="M52" s="331">
        <v>60.1</v>
      </c>
      <c r="N52" s="332">
        <v>-31</v>
      </c>
    </row>
    <row r="53" spans="1:14">
      <c r="A53" s="248"/>
      <c r="B53" s="244"/>
      <c r="C53" s="244"/>
      <c r="D53" s="244"/>
      <c r="E53" s="244"/>
      <c r="F53" s="244"/>
      <c r="G53" s="310" t="s">
        <v>511</v>
      </c>
      <c r="H53" s="311"/>
      <c r="I53" s="319">
        <v>959285</v>
      </c>
      <c r="J53" s="320">
        <v>191780</v>
      </c>
      <c r="K53" s="321">
        <v>76.099999999999994</v>
      </c>
      <c r="L53" s="322">
        <v>192544</v>
      </c>
      <c r="M53" s="323">
        <v>10.4</v>
      </c>
      <c r="N53" s="324">
        <v>65.7</v>
      </c>
    </row>
    <row r="54" spans="1:14">
      <c r="A54" s="248"/>
      <c r="B54" s="244"/>
      <c r="C54" s="244"/>
      <c r="D54" s="244"/>
      <c r="E54" s="244"/>
      <c r="F54" s="244"/>
      <c r="G54" s="325"/>
      <c r="H54" s="326" t="s">
        <v>510</v>
      </c>
      <c r="I54" s="327">
        <v>401839</v>
      </c>
      <c r="J54" s="328">
        <v>80336</v>
      </c>
      <c r="K54" s="329">
        <v>-7.8</v>
      </c>
      <c r="L54" s="330">
        <v>82235</v>
      </c>
      <c r="M54" s="331">
        <v>-8.1</v>
      </c>
      <c r="N54" s="332">
        <v>0.3</v>
      </c>
    </row>
    <row r="55" spans="1:14">
      <c r="A55" s="248"/>
      <c r="B55" s="244"/>
      <c r="C55" s="244"/>
      <c r="D55" s="244"/>
      <c r="E55" s="244"/>
      <c r="F55" s="244"/>
      <c r="G55" s="310" t="s">
        <v>512</v>
      </c>
      <c r="H55" s="311"/>
      <c r="I55" s="319">
        <v>531303</v>
      </c>
      <c r="J55" s="320">
        <v>107966</v>
      </c>
      <c r="K55" s="321">
        <v>-43.7</v>
      </c>
      <c r="L55" s="322">
        <v>201428</v>
      </c>
      <c r="M55" s="323">
        <v>4.5999999999999996</v>
      </c>
      <c r="N55" s="324">
        <v>-48.3</v>
      </c>
    </row>
    <row r="56" spans="1:14">
      <c r="A56" s="248"/>
      <c r="B56" s="244"/>
      <c r="C56" s="244"/>
      <c r="D56" s="244"/>
      <c r="E56" s="244"/>
      <c r="F56" s="244"/>
      <c r="G56" s="325"/>
      <c r="H56" s="326" t="s">
        <v>510</v>
      </c>
      <c r="I56" s="327">
        <v>291276</v>
      </c>
      <c r="J56" s="328">
        <v>59190</v>
      </c>
      <c r="K56" s="329">
        <v>-26.3</v>
      </c>
      <c r="L56" s="330">
        <v>118373</v>
      </c>
      <c r="M56" s="331">
        <v>43.9</v>
      </c>
      <c r="N56" s="332">
        <v>-70.2</v>
      </c>
    </row>
    <row r="57" spans="1:14">
      <c r="A57" s="248"/>
      <c r="B57" s="244"/>
      <c r="C57" s="244"/>
      <c r="D57" s="244"/>
      <c r="E57" s="244"/>
      <c r="F57" s="244"/>
      <c r="G57" s="310" t="s">
        <v>513</v>
      </c>
      <c r="H57" s="311"/>
      <c r="I57" s="319">
        <v>415128</v>
      </c>
      <c r="J57" s="320">
        <v>86108</v>
      </c>
      <c r="K57" s="321">
        <v>-20.2</v>
      </c>
      <c r="L57" s="322">
        <v>221823</v>
      </c>
      <c r="M57" s="323">
        <v>10.1</v>
      </c>
      <c r="N57" s="324">
        <v>-30.3</v>
      </c>
    </row>
    <row r="58" spans="1:14">
      <c r="A58" s="248"/>
      <c r="B58" s="244"/>
      <c r="C58" s="244"/>
      <c r="D58" s="244"/>
      <c r="E58" s="244"/>
      <c r="F58" s="244"/>
      <c r="G58" s="325"/>
      <c r="H58" s="326" t="s">
        <v>510</v>
      </c>
      <c r="I58" s="327">
        <v>223072</v>
      </c>
      <c r="J58" s="328">
        <v>46271</v>
      </c>
      <c r="K58" s="329">
        <v>-21.8</v>
      </c>
      <c r="L58" s="330">
        <v>104431</v>
      </c>
      <c r="M58" s="331">
        <v>-11.8</v>
      </c>
      <c r="N58" s="332">
        <v>-10</v>
      </c>
    </row>
    <row r="59" spans="1:14">
      <c r="A59" s="248"/>
      <c r="B59" s="244"/>
      <c r="C59" s="244"/>
      <c r="D59" s="244"/>
      <c r="E59" s="244"/>
      <c r="F59" s="244"/>
      <c r="G59" s="310" t="s">
        <v>514</v>
      </c>
      <c r="H59" s="311"/>
      <c r="I59" s="319">
        <v>474898</v>
      </c>
      <c r="J59" s="320">
        <v>98916</v>
      </c>
      <c r="K59" s="321">
        <v>14.9</v>
      </c>
      <c r="L59" s="322">
        <v>263041</v>
      </c>
      <c r="M59" s="323">
        <v>18.600000000000001</v>
      </c>
      <c r="N59" s="324">
        <v>-3.7</v>
      </c>
    </row>
    <row r="60" spans="1:14">
      <c r="A60" s="248"/>
      <c r="B60" s="244"/>
      <c r="C60" s="244"/>
      <c r="D60" s="244"/>
      <c r="E60" s="244"/>
      <c r="F60" s="244"/>
      <c r="G60" s="325"/>
      <c r="H60" s="326" t="s">
        <v>510</v>
      </c>
      <c r="I60" s="333">
        <v>341806</v>
      </c>
      <c r="J60" s="328">
        <v>71195</v>
      </c>
      <c r="K60" s="329">
        <v>53.9</v>
      </c>
      <c r="L60" s="330">
        <v>103171</v>
      </c>
      <c r="M60" s="331">
        <v>-1.2</v>
      </c>
      <c r="N60" s="332">
        <v>55.1</v>
      </c>
    </row>
    <row r="61" spans="1:14">
      <c r="A61" s="248"/>
      <c r="B61" s="244"/>
      <c r="C61" s="244"/>
      <c r="D61" s="244"/>
      <c r="E61" s="244"/>
      <c r="F61" s="244"/>
      <c r="G61" s="310" t="s">
        <v>515</v>
      </c>
      <c r="H61" s="334"/>
      <c r="I61" s="335">
        <v>587039</v>
      </c>
      <c r="J61" s="336">
        <v>118741</v>
      </c>
      <c r="K61" s="337">
        <v>-4.5999999999999996</v>
      </c>
      <c r="L61" s="338">
        <v>210656</v>
      </c>
      <c r="M61" s="339">
        <v>19.2</v>
      </c>
      <c r="N61" s="324">
        <v>-23.8</v>
      </c>
    </row>
    <row r="62" spans="1:14">
      <c r="A62" s="248"/>
      <c r="B62" s="244"/>
      <c r="C62" s="244"/>
      <c r="D62" s="244"/>
      <c r="E62" s="244"/>
      <c r="F62" s="244"/>
      <c r="G62" s="325"/>
      <c r="H62" s="326" t="s">
        <v>510</v>
      </c>
      <c r="I62" s="327">
        <v>340327</v>
      </c>
      <c r="J62" s="328">
        <v>68827</v>
      </c>
      <c r="K62" s="329">
        <v>5.4</v>
      </c>
      <c r="L62" s="330">
        <v>99546</v>
      </c>
      <c r="M62" s="331">
        <v>16.600000000000001</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40" zoomScaleNormal="40" zoomScaleSheetLayoutView="100" workbookViewId="0">
      <selection activeCell="AU36" sqref="AU36:AY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13.31</v>
      </c>
      <c r="G47" s="12">
        <v>23.22</v>
      </c>
      <c r="H47" s="12">
        <v>27.25</v>
      </c>
      <c r="I47" s="12">
        <v>27.99</v>
      </c>
      <c r="J47" s="13">
        <v>30.86</v>
      </c>
    </row>
    <row r="48" spans="2:10" ht="57.75" customHeight="1">
      <c r="B48" s="14"/>
      <c r="C48" s="1141" t="s">
        <v>4</v>
      </c>
      <c r="D48" s="1141"/>
      <c r="E48" s="1142"/>
      <c r="F48" s="15">
        <v>3.59</v>
      </c>
      <c r="G48" s="16">
        <v>6.54</v>
      </c>
      <c r="H48" s="16">
        <v>20.54</v>
      </c>
      <c r="I48" s="16">
        <v>4.9800000000000004</v>
      </c>
      <c r="J48" s="17">
        <v>3.22</v>
      </c>
    </row>
    <row r="49" spans="2:10" ht="57.75" customHeight="1" thickBot="1">
      <c r="B49" s="18"/>
      <c r="C49" s="1143" t="s">
        <v>5</v>
      </c>
      <c r="D49" s="1143"/>
      <c r="E49" s="1144"/>
      <c r="F49" s="19">
        <v>0.44</v>
      </c>
      <c r="G49" s="20">
        <v>13.84</v>
      </c>
      <c r="H49" s="20">
        <v>19.82</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election activeCell="AU36" sqref="AU36:AY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3.59</v>
      </c>
      <c r="G34" s="33">
        <v>6.54</v>
      </c>
      <c r="H34" s="33">
        <v>20.54</v>
      </c>
      <c r="I34" s="33">
        <v>4.9800000000000004</v>
      </c>
      <c r="J34" s="34">
        <v>3.22</v>
      </c>
      <c r="K34" s="22"/>
      <c r="L34" s="22"/>
      <c r="M34" s="22"/>
      <c r="N34" s="22"/>
      <c r="O34" s="22"/>
      <c r="P34" s="22"/>
    </row>
    <row r="35" spans="1:16" ht="39" customHeight="1">
      <c r="A35" s="22"/>
      <c r="B35" s="35"/>
      <c r="C35" s="1145" t="s">
        <v>525</v>
      </c>
      <c r="D35" s="1146"/>
      <c r="E35" s="1147"/>
      <c r="F35" s="36">
        <v>0.9</v>
      </c>
      <c r="G35" s="37">
        <v>0.01</v>
      </c>
      <c r="H35" s="37">
        <v>0</v>
      </c>
      <c r="I35" s="37">
        <v>0.66</v>
      </c>
      <c r="J35" s="38">
        <v>0.13</v>
      </c>
      <c r="K35" s="22"/>
      <c r="L35" s="22"/>
      <c r="M35" s="22"/>
      <c r="N35" s="22"/>
      <c r="O35" s="22"/>
      <c r="P35" s="22"/>
    </row>
    <row r="36" spans="1:16" ht="39" customHeight="1">
      <c r="A36" s="22"/>
      <c r="B36" s="35"/>
      <c r="C36" s="1145" t="s">
        <v>526</v>
      </c>
      <c r="D36" s="1146"/>
      <c r="E36" s="1147"/>
      <c r="F36" s="36">
        <v>0.98</v>
      </c>
      <c r="G36" s="37">
        <v>1.1499999999999999</v>
      </c>
      <c r="H36" s="37">
        <v>0.11</v>
      </c>
      <c r="I36" s="37">
        <v>0.02</v>
      </c>
      <c r="J36" s="38">
        <v>0.04</v>
      </c>
      <c r="K36" s="22"/>
      <c r="L36" s="22"/>
      <c r="M36" s="22"/>
      <c r="N36" s="22"/>
      <c r="O36" s="22"/>
      <c r="P36" s="22"/>
    </row>
    <row r="37" spans="1:16" ht="39" customHeight="1">
      <c r="A37" s="22"/>
      <c r="B37" s="35"/>
      <c r="C37" s="1145" t="s">
        <v>527</v>
      </c>
      <c r="D37" s="1146"/>
      <c r="E37" s="1147"/>
      <c r="F37" s="36">
        <v>0.16</v>
      </c>
      <c r="G37" s="37">
        <v>0.38</v>
      </c>
      <c r="H37" s="37">
        <v>0.26</v>
      </c>
      <c r="I37" s="37">
        <v>0.33</v>
      </c>
      <c r="J37" s="38">
        <v>0.03</v>
      </c>
      <c r="K37" s="22"/>
      <c r="L37" s="22"/>
      <c r="M37" s="22"/>
      <c r="N37" s="22"/>
      <c r="O37" s="22"/>
      <c r="P37" s="22"/>
    </row>
    <row r="38" spans="1:16" ht="39" customHeight="1">
      <c r="A38" s="22"/>
      <c r="B38" s="35"/>
      <c r="C38" s="1145" t="s">
        <v>528</v>
      </c>
      <c r="D38" s="1146"/>
      <c r="E38" s="1147"/>
      <c r="F38" s="36">
        <v>0</v>
      </c>
      <c r="G38" s="37">
        <v>0</v>
      </c>
      <c r="H38" s="37">
        <v>0</v>
      </c>
      <c r="I38" s="37">
        <v>0</v>
      </c>
      <c r="J38" s="38">
        <v>0</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t="s">
        <v>530</v>
      </c>
      <c r="D40" s="1146"/>
      <c r="E40" s="1147"/>
      <c r="F40" s="36">
        <v>0</v>
      </c>
      <c r="G40" s="37">
        <v>0</v>
      </c>
      <c r="H40" s="37">
        <v>0.02</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AU36" sqref="AU36:AY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626</v>
      </c>
      <c r="L45" s="60">
        <v>592</v>
      </c>
      <c r="M45" s="60">
        <v>537</v>
      </c>
      <c r="N45" s="60">
        <v>439</v>
      </c>
      <c r="O45" s="61">
        <v>387</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162</v>
      </c>
      <c r="L48" s="64">
        <v>170</v>
      </c>
      <c r="M48" s="64">
        <v>203</v>
      </c>
      <c r="N48" s="64">
        <v>289</v>
      </c>
      <c r="O48" s="65">
        <v>266</v>
      </c>
      <c r="P48" s="48"/>
      <c r="Q48" s="48"/>
      <c r="R48" s="48"/>
      <c r="S48" s="48"/>
      <c r="T48" s="48"/>
      <c r="U48" s="48"/>
    </row>
    <row r="49" spans="1:21" ht="30.75" customHeight="1">
      <c r="A49" s="48"/>
      <c r="B49" s="1163"/>
      <c r="C49" s="1164"/>
      <c r="D49" s="62"/>
      <c r="E49" s="1155" t="s">
        <v>15</v>
      </c>
      <c r="F49" s="1155"/>
      <c r="G49" s="1155"/>
      <c r="H49" s="1155"/>
      <c r="I49" s="1155"/>
      <c r="J49" s="1156"/>
      <c r="K49" s="63">
        <v>34</v>
      </c>
      <c r="L49" s="64" t="s">
        <v>477</v>
      </c>
      <c r="M49" s="64" t="s">
        <v>477</v>
      </c>
      <c r="N49" s="64" t="s">
        <v>477</v>
      </c>
      <c r="O49" s="65" t="s">
        <v>477</v>
      </c>
      <c r="P49" s="48"/>
      <c r="Q49" s="48"/>
      <c r="R49" s="48"/>
      <c r="S49" s="48"/>
      <c r="T49" s="48"/>
      <c r="U49" s="48"/>
    </row>
    <row r="50" spans="1:21" ht="30.75" customHeight="1">
      <c r="A50" s="48"/>
      <c r="B50" s="1163"/>
      <c r="C50" s="1164"/>
      <c r="D50" s="62"/>
      <c r="E50" s="1155" t="s">
        <v>16</v>
      </c>
      <c r="F50" s="1155"/>
      <c r="G50" s="1155"/>
      <c r="H50" s="1155"/>
      <c r="I50" s="1155"/>
      <c r="J50" s="1156"/>
      <c r="K50" s="63">
        <v>4</v>
      </c>
      <c r="L50" s="64">
        <v>8</v>
      </c>
      <c r="M50" s="64">
        <v>8</v>
      </c>
      <c r="N50" s="64">
        <v>5</v>
      </c>
      <c r="O50" s="65">
        <v>2</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v>0</v>
      </c>
      <c r="N51" s="64">
        <v>0</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612</v>
      </c>
      <c r="L52" s="64">
        <v>665</v>
      </c>
      <c r="M52" s="64">
        <v>644</v>
      </c>
      <c r="N52" s="64">
        <v>600</v>
      </c>
      <c r="O52" s="65">
        <v>559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214</v>
      </c>
      <c r="L53" s="69">
        <v>105</v>
      </c>
      <c r="M53" s="69">
        <v>104</v>
      </c>
      <c r="N53" s="69">
        <v>133</v>
      </c>
      <c r="O53" s="70">
        <v>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2015-04-17T01:44:40Z</cp:lastPrinted>
  <dcterms:created xsi:type="dcterms:W3CDTF">2015-02-17T06:10:43Z</dcterms:created>
  <dcterms:modified xsi:type="dcterms:W3CDTF">2015-04-23T23:40:40Z</dcterms:modified>
  <cp:category/>
</cp:coreProperties>
</file>