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tabRatio="750" firstSheet="6"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AM37" i="9"/>
  <c r="U37" i="9"/>
  <c r="C37" i="9"/>
  <c r="AM36" i="9"/>
  <c r="AM35" i="9"/>
  <c r="CO34" i="9"/>
  <c r="CO35" i="9" s="1"/>
  <c r="CO36" i="9" s="1"/>
  <c r="CO37" i="9" s="1"/>
  <c r="BW34" i="9"/>
  <c r="BW35" i="9" s="1"/>
  <c r="BW36" i="9" s="1"/>
  <c r="BW37" i="9" s="1"/>
  <c r="BW38" i="9" s="1"/>
  <c r="BW39" i="9" s="1"/>
  <c r="BW40" i="9" s="1"/>
  <c r="BW41" i="9" s="1"/>
  <c r="BW42" i="9" s="1"/>
  <c r="BW43" i="9" s="1"/>
  <c r="AM34"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<sst xmlns="http://schemas.openxmlformats.org/spreadsheetml/2006/main" count="966" uniqueCount="548">
  <si>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</si>
  <si>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</si>
  <si>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</si>
  <si>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</si>
  <si>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</si>
  <si>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</si>
  <si>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</si>
  <si>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</si>
  <si>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</si>
  <si>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</si>
  <si>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</si>
  <si>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</si>
  <si>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</si>
  <si>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</si>
  <si>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</si>
  <si>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</si>
  <si>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</si>
  <si>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</si>
  <si>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</si>
  <si>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</si>
  <si>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</si>
  <si>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</si>
  <si>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</si>
  <si>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</si>
  <si>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</si>
  <si>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</si>
  <si>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</si>
  <si>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</si>
  <si>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</si>
  <si>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</si>
  <si>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</si>
  <si>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</si>
  <si>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</si>
  <si>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</si>
  <si>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</si>
  <si>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</si>
  <si>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</si>
  <si>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</si>
  <si>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</si>
  <si>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</si>
  <si>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</si>
  <si>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</si>
  <si>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</si>
  <si>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</si>
  <si>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</si>
  <si>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</si>
  <si>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</si>
  <si>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</si>
  <si>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</si>
  <si>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</si>
  <si>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</si>
  <si>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</si>
  <si>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</si>
  <si>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</si>
  <si>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</si>
  <si>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</si>
  <si>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</si>
  <si>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</si>
  <si>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</si>
  <si>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</si>
  <si>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</si>
  <si>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</si>
  <si>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</si>
  <si>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</si>
  <si>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</si>
  <si>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</si>
  <si>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</si>
  <si>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</si>
  <si>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</si>
  <si>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</si>
  <si>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</si>
  <si>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</si>
  <si>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</si>
  <si>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</si>
  <si>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</si>
  <si>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</si>
  <si>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</si>
  <si>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</si>
  <si>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</si>
  <si>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</si>
  <si>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</si>
  <si>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</si>
  <si>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</si>
  <si>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</si>
  <si>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</si>
  <si>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</si>
  <si>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</si>
  <si>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</si>
  <si>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</si>
  <si>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</si>
  <si>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</si>
  <si>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</si>
  <si>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</si>
  <si>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</si>
  <si>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</si>
  <si>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</si>
  <si>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</si>
  <si>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</si>
  <si>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</si>
  <si>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</si>
  <si>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</si>
  <si>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</si>
  <si>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</si>
  <si>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</si>
  <si>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</si>
  <si>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</si>
  <si>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</si>
  <si>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</si>
  <si>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</si>
  <si>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</si>
  <si>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</si>
  <si>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</si>
  <si>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</si>
  <si>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</si>
  <si>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</si>
  <si>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</si>
  <si>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</si>
  <si>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</si>
  <si>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</si>
  <si>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</si>
  <si>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</si>
  <si>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</si>
  <si>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</si>
  <si>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</si>
  <si>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</si>
  <si>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</si>
  <si>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</si>
  <si>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</si>
  <si>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</si>
  <si>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</si>
  <si>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</si>
  <si>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</si>
  <si>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</si>
  <si>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</si>
  <si>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</si>
  <si>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</si>
  <si>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</si>
  <si>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</si>
  <si>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</si>
  <si>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</si>
  <si>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</si>
  <si>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</si>
  <si>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</si>
  <si>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</si>
  <si>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</si>
  <si>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</si>
  <si>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</si>
  <si>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</si>
  <si>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</si>
  <si>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</si>
  <si>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</si>
  <si>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</si>
  <si>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</si>
  <si>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</si>
  <si>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</si>
  <si>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</si>
  <si>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</si>
  <si>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</si>
  <si>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</si>
  <si>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</si>
  <si>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</si>
  <si>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</si>
  <si>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</si>
  <si>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</si>
  <si>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</si>
  <si>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</si>
  <si>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</si>
  <si>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</si>
  <si>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</si>
  <si>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</si>
  <si>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</si>
  <si>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</si>
  <si>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</si>
  <si>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</si>
  <si>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</si>
  <si>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</si>
  <si>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</si>
  <si>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</si>
  <si>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</si>
  <si>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</si>
  <si>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</si>
  <si>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</si>
  <si>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</si>
  <si>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</si>
  <si>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</si>
  <si>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</si>
  <si>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</si>
  <si>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</si>
  <si>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</si>
  <si>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</si>
  <si>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</si>
  <si>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</si>
  <si>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</si>
  <si>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</si>
  <si>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</si>
  <si>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福島県磐梯町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</si>
  <si>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</si>
  <si>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</si>
  <si>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</si>
  <si>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</si>
  <si>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</si>
  <si>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</si>
  <si>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</si>
  <si>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</si>
  <si>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</si>
  <si>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</si>
  <si>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</si>
  <si>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</si>
  <si>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</si>
  <si>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</si>
  <si>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</si>
  <si>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</si>
  <si>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</si>
  <si>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</si>
  <si>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</si>
  <si>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</si>
  <si>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</si>
  <si>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</si>
  <si>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</si>
  <si>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</si>
  <si>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</si>
  <si>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</si>
  <si>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</si>
  <si>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</si>
  <si>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</si>
  <si>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</si>
  <si>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</si>
  <si>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</si>
  <si>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</si>
  <si>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</si>
  <si>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</si>
  <si>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</si>
  <si>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</si>
  <si>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</si>
  <si>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</si>
  <si>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</si>
  <si>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</si>
  <si>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</si>
  <si>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</si>
  <si>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</si>
  <si>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</si>
  <si>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</si>
  <si>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</si>
  <si>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</si>
  <si>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</si>
  <si>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</si>
  <si>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</si>
  <si>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</si>
  <si>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</si>
  <si>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</si>
  <si>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</si>
  <si>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</si>
  <si>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</si>
  <si>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</si>
  <si>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</si>
  <si>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</si>
  <si>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</si>
  <si>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</si>
  <si>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</si>
  <si>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</si>
  <si>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</si>
  <si>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</si>
  <si>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</si>
  <si>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</si>
  <si>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</si>
  <si>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</si>
  <si>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</si>
  <si>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</si>
  <si>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</si>
  <si>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</si>
  <si>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</si>
  <si>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</si>
  <si>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</si>
  <si>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</si>
  <si>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</si>
  <si>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</si>
  <si>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</si>
  <si>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</si>
  <si>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</si>
  <si>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</si>
  <si>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</si>
  <si>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</si>
  <si>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</si>
  <si>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</si>
  <si>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</si>
  <si>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</si>
  <si>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</si>
  <si>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</si>
  <si>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</si>
  <si>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</si>
  <si>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</si>
  <si>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</si>
  <si>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</si>
  <si>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</si>
  <si>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</si>
  <si>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</si>
  <si>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</si>
  <si>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</si>
  <si>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</si>
  <si>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</si>
  <si>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</si>
  <si>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</si>
  <si>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</si>
  <si>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</si>
  <si>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</si>
  <si>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</si>
  <si>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</si>
  <si>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</si>
  <si>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</si>
  <si>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</si>
  <si>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</si>
  <si>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</si>
  <si>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</si>
  <si>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</si>
  <si>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</si>
  <si>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</si>
  <si>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</si>
  <si>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</si>
  <si>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</si>
  <si>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</si>
  <si>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</si>
  <si>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</si>
  <si>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</si>
  <si>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</si>
  <si>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</si>
  <si>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</si>
  <si>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</si>
  <si>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</si>
  <si>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</si>
  <si>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</si>
  <si>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</si>
  <si>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</si>
  <si>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</si>
  <si>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</si>
  <si>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</si>
  <si>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</si>
  <si>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</si>
  <si>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</si>
  <si>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</si>
  <si>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</si>
  <si>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</si>
  <si>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</si>
  <si>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</si>
  <si>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</si>
  <si>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</si>
  <si>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福島県磐梯町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</si>
  <si>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</si>
  <si>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</si>
  <si>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</si>
  <si>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</si>
  <si>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</si>
  <si>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</si>
  <si>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</si>
  <si>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</si>
  <si>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</si>
  <si>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</si>
  <si>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</si>
  <si>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</si>
  <si>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</si>
  <si>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</si>
  <si>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</si>
  <si>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</si>
  <si>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</si>
  <si>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</si>
  <si>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</si>
  <si>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</si>
  <si>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</si>
  <si>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</si>
  <si>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</si>
  <si>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</si>
  <si>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</si>
  <si>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</si>
  <si>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</si>
  <si>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</si>
  <si>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</si>
  <si>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</si>
  <si>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</si>
  <si>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</si>
  <si>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</si>
  <si>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</si>
  <si>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</si>
  <si>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</si>
  <si>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</si>
  <si>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</si>
  <si>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</si>
  <si>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</si>
  <si>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</si>
  <si>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農業集落排水事業特別会計</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</si>
  <si>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</si>
  <si>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</si>
  <si>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</si>
  <si>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</si>
  <si>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</si>
  <si>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</si>
  <si>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</si>
  <si>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</si>
  <si>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</si>
  <si>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</si>
  <si>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</si>
  <si>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</si>
  <si>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</si>
  <si>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</si>
  <si>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</si>
  <si>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</si>
  <si>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</si>
  <si>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</si>
  <si>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</si>
  <si>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</si>
  <si>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</si>
  <si>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</si>
  <si>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</si>
  <si>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</si>
  <si>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</si>
  <si>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</si>
  <si>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</si>
  <si>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</si>
  <si>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</si>
  <si>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</si>
  <si>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</si>
  <si>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</si>
  <si>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</si>
  <si>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</si>
  <si>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</si>
  <si>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</si>
  <si>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</si>
  <si>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</si>
  <si>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</si>
  <si>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</si>
  <si>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</si>
  <si>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</si>
  <si>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</si>
  <si>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</si>
  <si>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</si>
  <si>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</si>
  <si>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</si>
  <si>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</si>
  <si>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</si>
  <si>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</si>
  <si>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</si>
  <si>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</si>
  <si>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</si>
  <si>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</si>
  <si>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</si>
  <si>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</si>
  <si>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</si>
  <si>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</si>
  <si>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</si>
  <si>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</si>
  <si>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</si>
  <si>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</si>
  <si>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</si>
  <si>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</si>
  <si>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</si>
  <si>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</si>
  <si>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</si>
  <si>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</si>
  <si>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</si>
  <si>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</si>
  <si>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</si>
  <si>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</si>
  <si>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</si>
  <si>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</si>
  <si>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</si>
  <si>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</si>
  <si>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</si>
  <si>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</si>
  <si>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</si>
  <si>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</si>
  <si>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</si>
  <si>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</si>
  <si>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</si>
  <si>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</si>
  <si>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</si>
  <si>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</si>
  <si>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</si>
  <si>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</si>
  <si>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</si>
  <si>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</si>
  <si>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</si>
  <si>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</si>
  <si>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</si>
  <si>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</si>
  <si>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</si>
  <si>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</si>
  <si>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</si>
  <si>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</si>
  <si>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</si>
  <si>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</si>
  <si>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</si>
  <si>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</si>
  <si>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</si>
  <si>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</si>
  <si>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</si>
  <si>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</si>
  <si>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</si>
  <si>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</si>
  <si>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</si>
  <si>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</si>
  <si>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</si>
  <si>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</si>
  <si>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</si>
  <si>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</si>
  <si>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</si>
  <si>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</si>
  <si>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</si>
  <si>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</si>
  <si>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</si>
  <si>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</si>
  <si>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</si>
  <si>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</si>
  <si>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</si>
  <si>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</si>
  <si>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</si>
  <si>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</si>
  <si>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</si>
  <si>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</si>
  <si>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</si>
  <si>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</si>
  <si>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</si>
  <si>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</si>
  <si>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</si>
  <si>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</si>
  <si>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</si>
  <si>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3.39</t>
  </si>
  <si>
    <t>一般会計</t>
  </si>
  <si>
    <t>国民健康保険特別会計</t>
  </si>
  <si>
    <t>簡易水道特別会計</t>
  </si>
  <si>
    <t>介護保険特別会計</t>
  </si>
  <si>
    <t>七ツ森地区下水道事業特別会計</t>
  </si>
  <si>
    <t>公団分収造林特別会計</t>
  </si>
  <si>
    <t>後期高齢者医療特別会計</t>
  </si>
  <si>
    <t>公共下水道特別会計</t>
  </si>
  <si>
    <t>その他会計（赤字）</t>
  </si>
  <si>
    <t>その他会計（黒字）</t>
  </si>
  <si>
    <t>会津若松地方広域市町村圏整備組合 一般会計</t>
  </si>
  <si>
    <t>会津若松地方広域市町村圏整備組合 企業会計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</si>
  <si>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</si>
  <si>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</si>
  <si>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</si>
  <si>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</si>
  <si>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</si>
  <si>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</si>
  <si>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</si>
  <si>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磐梯町外一市二町一ヶ村組合</t>
    <rPh sb="0" eb="2">
      <t>バンダイ</t>
    </rPh>
    <rPh sb="2" eb="4">
      <t>チョウガイ</t>
    </rPh>
    <rPh sb="4" eb="5">
      <t>イチ</t>
    </rPh>
    <rPh sb="5" eb="6">
      <t>シ</t>
    </rPh>
    <rPh sb="6" eb="7">
      <t>ニ</t>
    </rPh>
    <rPh sb="7" eb="8">
      <t>チョウ</t>
    </rPh>
    <rPh sb="8" eb="9">
      <t>イチ</t>
    </rPh>
    <rPh sb="10" eb="11">
      <t>ムラ</t>
    </rPh>
    <rPh sb="11" eb="13">
      <t>クミアイ</t>
    </rPh>
    <phoneticPr fontId="24"/>
  </si>
  <si>
    <t>磐梯清水平開発株式会社</t>
    <rPh sb="0" eb="2">
      <t>バンダイ</t>
    </rPh>
    <rPh sb="2" eb="5">
      <t>シミズダイラ</t>
    </rPh>
    <rPh sb="5" eb="7">
      <t>カイハツ</t>
    </rPh>
    <rPh sb="7" eb="9">
      <t>カブシキ</t>
    </rPh>
    <rPh sb="9" eb="11">
      <t>カイシャ</t>
    </rPh>
    <phoneticPr fontId="24"/>
  </si>
  <si>
    <t>磐梯七ツ森開発株式会社</t>
    <rPh sb="0" eb="2">
      <t>バンダイ</t>
    </rPh>
    <rPh sb="2" eb="3">
      <t>ナナ</t>
    </rPh>
    <rPh sb="4" eb="5">
      <t>モリ</t>
    </rPh>
    <rPh sb="5" eb="7">
      <t>カイハツ</t>
    </rPh>
    <rPh sb="7" eb="9">
      <t>カブシキ</t>
    </rPh>
    <rPh sb="9" eb="11">
      <t>カイシャ</t>
    </rPh>
    <phoneticPr fontId="24"/>
  </si>
  <si>
    <t>株式会社会津嶺の里</t>
    <rPh sb="0" eb="2">
      <t>カブシキ</t>
    </rPh>
    <rPh sb="2" eb="4">
      <t>カイシャ</t>
    </rPh>
    <rPh sb="4" eb="7">
      <t>アイヅネ</t>
    </rPh>
    <rPh sb="8" eb="9">
      <t>サト</t>
    </rPh>
    <phoneticPr fontId="24"/>
  </si>
  <si>
    <t>会津若松地方土地開発公社磐梯事務所</t>
    <rPh sb="0" eb="4">
      <t>アイヅワカマツ</t>
    </rPh>
    <rPh sb="4" eb="6">
      <t>チホウ</t>
    </rPh>
    <rPh sb="6" eb="8">
      <t>トチ</t>
    </rPh>
    <rPh sb="8" eb="10">
      <t>カイハツ</t>
    </rPh>
    <rPh sb="10" eb="12">
      <t>コウシャ</t>
    </rPh>
    <rPh sb="12" eb="14">
      <t>バンダイ</t>
    </rPh>
    <rPh sb="14" eb="16">
      <t>ジム</t>
    </rPh>
    <rPh sb="16" eb="17">
      <t>ショ</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</si>
</sst>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329891</c:v>
                </c:pt>
                <c:pt idx="1">
                  <c:v>187301</c:v>
                </c:pt>
                <c:pt idx="2">
                  <c:v>260995</c:v>
                </c:pt>
                <c:pt idx="3">
                  <c:v>295412</c:v>
                </c:pt>
                <c:pt idx="4">
                  <c:v>251838</c:v>
                </c:pt>
              </c:numCache>
            </c:numRef>
          </c:val>
          <c:smooth val="0"/>
        </c:ser>
        <c:dLbls>
          <c:showLegendKey val="0"/>
          <c:showVal val="0"/>
          <c:showCatName val="0"/>
          <c:showSerName val="0"/>
          <c:showPercent val="0"/>
          <c:showBubbleSize val="0"/>
        </c:dLbls>
        <c:marker val="1"/>
        <c:smooth val="0"/>
        <c:axId val="102390400"/>
        <c:axId val="108266240"/>
      </c:lineChart>
      <c:catAx>
        <c:axId val="102390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66240"/>
        <c:crosses val="autoZero"/>
        <c:auto val="1"/>
        <c:lblAlgn val="ctr"/>
        <c:lblOffset val="100"/>
        <c:tickLblSkip val="1"/>
        <c:tickMarkSkip val="1"/>
        <c:noMultiLvlLbl val="0"/>
      </c:catAx>
      <c:valAx>
        <c:axId val="1082662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9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6.5</c:v>
                </c:pt>
                <c:pt idx="1">
                  <c:v>6.43</c:v>
                </c:pt>
                <c:pt idx="2">
                  <c:v>9.67</c:v>
                </c:pt>
                <c:pt idx="3">
                  <c:v>7.59</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25.2</c:v>
                </c:pt>
                <c:pt idx="1">
                  <c:v>33.659999999999997</c:v>
                </c:pt>
                <c:pt idx="2">
                  <c:v>35.229999999999997</c:v>
                </c:pt>
                <c:pt idx="3">
                  <c:v>39.5</c:v>
                </c:pt>
                <c:pt idx="4">
                  <c:v>34.869999999999997</c:v>
                </c:pt>
              </c:numCache>
            </c:numRef>
          </c:val>
        </c:ser>
        <c:dLbls>
          <c:showLegendKey val="0"/>
          <c:showVal val="0"/>
          <c:showCatName val="0"/>
          <c:showSerName val="0"/>
          <c:showPercent val="0"/>
          <c:showBubbleSize val="0"/>
        </c:dLbls>
        <c:gapWidth val="250"/>
        <c:overlap val="100"/>
        <c:axId val="46308736"/>
        <c:axId val="4631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0.36</c:v>
                </c:pt>
                <c:pt idx="1">
                  <c:v>8.89</c:v>
                </c:pt>
                <c:pt idx="2">
                  <c:v>4.0199999999999996</c:v>
                </c:pt>
                <c:pt idx="3">
                  <c:v>2.4900000000000002</c:v>
                </c:pt>
                <c:pt idx="4">
                  <c:v>-3.39</c:v>
                </c:pt>
              </c:numCache>
            </c:numRef>
          </c:val>
          <c:smooth val="0"/>
        </c:ser>
        <c:dLbls>
          <c:showLegendKey val="0"/>
          <c:showVal val="0"/>
          <c:showCatName val="0"/>
          <c:showSerName val="0"/>
          <c:showPercent val="0"/>
          <c:showBubbleSize val="0"/>
        </c:dLbls>
        <c:marker val="1"/>
        <c:smooth val="0"/>
        <c:axId val="46308736"/>
        <c:axId val="46310912"/>
      </c:lineChart>
      <c:catAx>
        <c:axId val="463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10912"/>
        <c:crosses val="autoZero"/>
        <c:auto val="1"/>
        <c:lblAlgn val="ctr"/>
        <c:lblOffset val="100"/>
        <c:tickLblSkip val="1"/>
        <c:tickMarkSkip val="1"/>
        <c:noMultiLvlLbl val="0"/>
      </c:catAx>
      <c:valAx>
        <c:axId val="4631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0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公団分収造林特別会計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七ツ森地区下水道事業特別会計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0.47</c:v>
                </c:pt>
                <c:pt idx="2">
                  <c:v>#N/A</c:v>
                </c:pt>
                <c:pt idx="3">
                  <c:v>0.71</c:v>
                </c:pt>
                <c:pt idx="4">
                  <c:v>#N/A</c:v>
                </c:pt>
                <c:pt idx="5">
                  <c:v>0.47</c:v>
                </c:pt>
                <c:pt idx="6">
                  <c:v>#N/A</c:v>
                </c:pt>
                <c:pt idx="7">
                  <c:v>1.1000000000000001</c:v>
                </c:pt>
                <c:pt idx="8">
                  <c:v>#N/A</c:v>
                </c:pt>
                <c:pt idx="9">
                  <c:v>0.62</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0.61</c:v>
                </c:pt>
                <c:pt idx="6">
                  <c:v>#N/A</c:v>
                </c:pt>
                <c:pt idx="7">
                  <c:v>0.51</c:v>
                </c:pt>
                <c:pt idx="8">
                  <c:v>#N/A</c:v>
                </c:pt>
                <c:pt idx="9">
                  <c:v>0.78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2.79</c:v>
                </c:pt>
                <c:pt idx="2">
                  <c:v>#N/A</c:v>
                </c:pt>
                <c:pt idx="3">
                  <c:v>3.49</c:v>
                </c:pt>
                <c:pt idx="4">
                  <c:v>#N/A</c:v>
                </c:pt>
                <c:pt idx="5">
                  <c:v>3.26</c:v>
                </c:pt>
                <c:pt idx="6">
                  <c:v>#N/A</c:v>
                </c:pt>
                <c:pt idx="7">
                  <c:v>3.95</c:v>
                </c:pt>
                <c:pt idx="8">
                  <c:v>#N/A</c:v>
                </c:pt>
                <c:pt idx="9">
                  <c:v>2.34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6.5</c:v>
                </c:pt>
                <c:pt idx="2">
                  <c:v>#N/A</c:v>
                </c:pt>
                <c:pt idx="3">
                  <c:v>6.42</c:v>
                </c:pt>
                <c:pt idx="4">
                  <c:v>#N/A</c:v>
                </c:pt>
                <c:pt idx="5">
                  <c:v>9.67</c:v>
                </c:pt>
                <c:pt idx="6">
                  <c:v>#N/A</c:v>
                </c:pt>
                <c:pt idx="7">
                  <c:v>7</c:v>
                </c:pt>
                <c:pt idx="8">
                  <c:v>#N/A</c:v>
                </c:pt>
                <c:pt idx="9">
                  <c:v>8.5</c:v>
                </c:pt>
              </c:numCache>
            </c:numRef>
          </c:val>
        </c:ser>
        <c:dLbls>
          <c:showLegendKey val="0"/>
          <c:showVal val="0"/>
          <c:showCatName val="0"/>
          <c:showSerName val="0"/>
          <c:showPercent val="0"/>
          <c:showBubbleSize val="0"/>
        </c:dLbls>
        <c:gapWidth val="150"/>
        <c:overlap val="100"/>
        <c:axId val="46511616"/>
        <c:axId val="46513152"/>
      </c:barChart>
      <c:catAx>
        <c:axId val="465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3152"/>
        <c:crosses val="autoZero"/>
        <c:auto val="1"/>
        <c:lblAlgn val="ctr"/>
        <c:lblOffset val="100"/>
        <c:tickLblSkip val="1"/>
        <c:tickMarkSkip val="1"/>
        <c:noMultiLvlLbl val="0"/>
      </c:catAx>
      <c:valAx>
        <c:axId val="4651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514</c:v>
                </c:pt>
                <c:pt idx="5">
                  <c:v>516</c:v>
                </c:pt>
                <c:pt idx="8">
                  <c:v>516</c:v>
                </c:pt>
                <c:pt idx="11">
                  <c:v>526</c:v>
                </c:pt>
                <c:pt idx="14">
                  <c:v>535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22</c:v>
                </c:pt>
                <c:pt idx="6">
                  <c:v>11</c:v>
                </c:pt>
                <c:pt idx="9">
                  <c:v>14</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11</c:v>
                </c:pt>
                <c:pt idx="6">
                  <c:v>11</c:v>
                </c:pt>
                <c:pt idx="9">
                  <c:v>8</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143</c:v>
                </c:pt>
                <c:pt idx="3">
                  <c:v>144</c:v>
                </c:pt>
                <c:pt idx="6">
                  <c:v>131</c:v>
                </c:pt>
                <c:pt idx="9">
                  <c:v>119</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411</c:v>
                </c:pt>
                <c:pt idx="3">
                  <c:v>413</c:v>
                </c:pt>
                <c:pt idx="6">
                  <c:v>413</c:v>
                </c:pt>
                <c:pt idx="9">
                  <c:v>428</c:v>
                </c:pt>
                <c:pt idx="12">
                  <c:v>433</c:v>
                </c:pt>
              </c:numCache>
            </c:numRef>
          </c:val>
        </c:ser>
        <c:dLbls>
          <c:showLegendKey val="0"/>
          <c:showVal val="0"/>
          <c:showCatName val="0"/>
          <c:showSerName val="0"/>
          <c:showPercent val="0"/>
          <c:showBubbleSize val="0"/>
        </c:dLbls>
        <c:gapWidth val="100"/>
        <c:overlap val="100"/>
        <c:axId val="46039808"/>
        <c:axId val="4604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77</c:v>
                </c:pt>
                <c:pt idx="2">
                  <c:v>#N/A</c:v>
                </c:pt>
                <c:pt idx="3">
                  <c:v>#N/A</c:v>
                </c:pt>
                <c:pt idx="4">
                  <c:v>74</c:v>
                </c:pt>
                <c:pt idx="5">
                  <c:v>#N/A</c:v>
                </c:pt>
                <c:pt idx="6">
                  <c:v>#N/A</c:v>
                </c:pt>
                <c:pt idx="7">
                  <c:v>50</c:v>
                </c:pt>
                <c:pt idx="8">
                  <c:v>#N/A</c:v>
                </c:pt>
                <c:pt idx="9">
                  <c:v>#N/A</c:v>
                </c:pt>
                <c:pt idx="10">
                  <c:v>43</c:v>
                </c:pt>
                <c:pt idx="11">
                  <c:v>#N/A</c:v>
                </c:pt>
                <c:pt idx="12">
                  <c:v>#N/A</c:v>
                </c:pt>
                <c:pt idx="13">
                  <c:v>44</c:v>
                </c:pt>
                <c:pt idx="14">
                  <c:v>#N/A</c:v>
                </c:pt>
              </c:numCache>
            </c:numRef>
          </c:val>
          <c:smooth val="0"/>
        </c:ser>
        <c:dLbls>
          <c:showLegendKey val="0"/>
          <c:showVal val="0"/>
          <c:showCatName val="0"/>
          <c:showSerName val="0"/>
          <c:showPercent val="0"/>
          <c:showBubbleSize val="0"/>
        </c:dLbls>
        <c:marker val="1"/>
        <c:smooth val="0"/>
        <c:axId val="46039808"/>
        <c:axId val="46041728"/>
      </c:lineChart>
      <c:catAx>
        <c:axId val="460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41728"/>
        <c:crosses val="autoZero"/>
        <c:auto val="1"/>
        <c:lblAlgn val="ctr"/>
        <c:lblOffset val="100"/>
        <c:tickLblSkip val="1"/>
        <c:tickMarkSkip val="1"/>
        <c:noMultiLvlLbl val="0"/>
      </c:catAx>
      <c:valAx>
        <c:axId val="4604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3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4520</c:v>
                </c:pt>
                <c:pt idx="5">
                  <c:v>4655</c:v>
                </c:pt>
                <c:pt idx="8">
                  <c:v>4795</c:v>
                </c:pt>
                <c:pt idx="11">
                  <c:v>4892</c:v>
                </c:pt>
                <c:pt idx="14">
                  <c:v>4980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75</c:v>
                </c:pt>
                <c:pt idx="5">
                  <c:v>213</c:v>
                </c:pt>
                <c:pt idx="8">
                  <c:v>309</c:v>
                </c:pt>
                <c:pt idx="11">
                  <c:v>335</c:v>
                </c:pt>
                <c:pt idx="14">
                  <c:v>319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1066</c:v>
                </c:pt>
                <c:pt idx="5">
                  <c:v>1350</c:v>
                </c:pt>
                <c:pt idx="8">
                  <c:v>1493</c:v>
                </c:pt>
                <c:pt idx="11">
                  <c:v>1662</c:v>
                </c:pt>
                <c:pt idx="14">
                  <c:v>1560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686</c:v>
                </c:pt>
                <c:pt idx="3">
                  <c:v>655</c:v>
                </c:pt>
                <c:pt idx="6">
                  <c:v>610</c:v>
                </c:pt>
                <c:pt idx="9">
                  <c:v>655</c:v>
                </c:pt>
                <c:pt idx="12">
                  <c:v>617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1302</c:v>
                </c:pt>
                <c:pt idx="3">
                  <c:v>1060</c:v>
                </c:pt>
                <c:pt idx="6">
                  <c:v>815</c:v>
                </c:pt>
                <c:pt idx="9">
                  <c:v>566</c:v>
                </c:pt>
                <c:pt idx="12">
                  <c:v>350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2146</c:v>
                </c:pt>
                <c:pt idx="3">
                  <c:v>1970</c:v>
                </c:pt>
                <c:pt idx="6">
                  <c:v>1757</c:v>
                </c:pt>
                <c:pt idx="9">
                  <c:v>1654</c:v>
                </c:pt>
                <c:pt idx="12">
                  <c:v>1514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85</c:v>
                </c:pt>
                <c:pt idx="3">
                  <c:v>64</c:v>
                </c:pt>
                <c:pt idx="6">
                  <c:v>44</c:v>
                </c:pt>
                <c:pt idx="9">
                  <c:v>35</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3286</c:v>
                </c:pt>
                <c:pt idx="3">
                  <c:v>3615</c:v>
                </c:pt>
                <c:pt idx="6">
                  <c:v>4003</c:v>
                </c:pt>
                <c:pt idx="9">
                  <c:v>4324</c:v>
                </c:pt>
                <c:pt idx="12">
                  <c:v>4606</c:v>
                </c:pt>
              </c:numCache>
            </c:numRef>
          </c:val>
        </c:ser>
        <c:dLbls>
          <c:showLegendKey val="0"/>
          <c:showVal val="0"/>
          <c:showCatName val="0"/>
          <c:showSerName val="0"/>
          <c:showPercent val="0"/>
          <c:showBubbleSize val="0"/>
        </c:dLbls>
        <c:gapWidth val="100"/>
        <c:overlap val="100"/>
        <c:axId val="97592448"/>
        <c:axId val="9759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1843</c:v>
                </c:pt>
                <c:pt idx="2">
                  <c:v>#N/A</c:v>
                </c:pt>
                <c:pt idx="3">
                  <c:v>#N/A</c:v>
                </c:pt>
                <c:pt idx="4">
                  <c:v>1146</c:v>
                </c:pt>
                <c:pt idx="5">
                  <c:v>#N/A</c:v>
                </c:pt>
                <c:pt idx="6">
                  <c:v>#N/A</c:v>
                </c:pt>
                <c:pt idx="7">
                  <c:v>633</c:v>
                </c:pt>
                <c:pt idx="8">
                  <c:v>#N/A</c:v>
                </c:pt>
                <c:pt idx="9">
                  <c:v>#N/A</c:v>
                </c:pt>
                <c:pt idx="10">
                  <c:v>345</c:v>
                </c:pt>
                <c:pt idx="11">
                  <c:v>#N/A</c:v>
                </c:pt>
                <c:pt idx="12">
                  <c:v>#N/A</c:v>
                </c:pt>
                <c:pt idx="13">
                  <c:v>253</c:v>
                </c:pt>
                <c:pt idx="14">
                  <c:v>#N/A</c:v>
                </c:pt>
              </c:numCache>
            </c:numRef>
          </c:val>
          <c:smooth val="0"/>
        </c:ser>
        <c:dLbls>
          <c:showLegendKey val="0"/>
          <c:showVal val="0"/>
          <c:showCatName val="0"/>
          <c:showSerName val="0"/>
          <c:showPercent val="0"/>
          <c:showBubbleSize val="0"/>
        </c:dLbls>
        <c:marker val="1"/>
        <c:smooth val="0"/>
        <c:axId val="97592448"/>
        <c:axId val="97594368"/>
      </c:lineChart>
      <c:catAx>
        <c:axId val="975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594368"/>
        <c:crosses val="autoZero"/>
        <c:auto val="1"/>
        <c:lblAlgn val="ctr"/>
        <c:lblOffset val="100"/>
        <c:tickLblSkip val="1"/>
        <c:tickMarkSkip val="1"/>
        <c:noMultiLvlLbl val="0"/>
      </c:catAx>
      <c:valAx>
        <c:axId val="9759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9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
3,750
59.69
4,057,154
3,857,185
182,538
2,139,116
4,607,369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高齢化率の上昇の反面、従来から立地している企業からの町税の収入割合が高いため、財政力指数は類似団体平均を上回っている。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165903</xdr:rowOff>
    </xdr:from>
    <xdr:ext cx="762000" cy="259045"/>
    <xdr:sp macro="" textlink="">
      <xdr:nvSpPr>
        <xdr:cNvPr id="70" name="財政力平均値テキスト"/>
        <xdr:cNvSpPr txBox="1"/>
      </xdr:nvSpPr>
      <xdr:spPr>
        <a:xfrm>
          <a:off x="5041900" y="7538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129722</xdr:rowOff>
    </xdr:to>
    <xdr:cxnSp macro="">
      <xdr:nvCxnSpPr>
        <xdr:cNvPr id="72" name="直線コネクタ 71"/>
        <xdr:cNvCxnSpPr/>
      </xdr:nvCxnSpPr>
      <xdr:spPr>
        <a:xfrm>
          <a:off x="3225800" y="74446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74" name="テキスト ボックス 73"/>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43</xdr:row>
      <xdr:rowOff>72269</xdr:rowOff>
    </xdr:to>
    <xdr:cxnSp macro="">
      <xdr:nvCxnSpPr>
        <xdr:cNvPr id="75" name="直線コネクタ 74"/>
        <xdr:cNvCxnSpPr/>
      </xdr:nvCxnSpPr>
      <xdr:spPr>
        <a:xfrm>
          <a:off x="2336800" y="73297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77" name="テキスト ボックス 76"/>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128815</xdr:rowOff>
    </xdr:to>
    <xdr:cxnSp macro="">
      <xdr:nvCxnSpPr>
        <xdr:cNvPr id="78" name="直線コネクタ 77"/>
        <xdr:cNvCxnSpPr/>
      </xdr:nvCxnSpPr>
      <xdr:spPr>
        <a:xfrm>
          <a:off x="1447800" y="72607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1" name="テキスト ボックス 90"/>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133246</xdr:rowOff>
    </xdr:from>
    <xdr:ext cx="762000" cy="259045"/>
    <xdr:sp macro="" textlink="">
      <xdr:nvSpPr>
        <xdr:cNvPr id="93" name="テキスト ボックス 92"/>
        <xdr:cNvSpPr txBox="1"/>
      </xdr:nvSpPr>
      <xdr:spPr>
        <a:xfrm>
          <a:off x="2844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年度比で</a:t>
          </a:r>
          <a:r>
            <a:rPr kumimoji="1" lang="en-US" altLang="ja-JP" sz="1300">
              <a:latin typeface="ＭＳ Ｐゴシック"/>
            </a:rPr>
            <a:t>0.2</a:t>
          </a:r>
          <a:r>
            <a:rPr kumimoji="1" lang="ja-JP" altLang="en-US" sz="1300">
              <a:latin typeface="ＭＳ Ｐゴシック"/>
            </a:rPr>
            <a:t>％減少し</a:t>
          </a:r>
          <a:r>
            <a:rPr kumimoji="1" lang="en-US" altLang="ja-JP" sz="1300">
              <a:latin typeface="ＭＳ Ｐゴシック"/>
            </a:rPr>
            <a:t>87.5</a:t>
          </a:r>
          <a:r>
            <a:rPr kumimoji="1" lang="ja-JP" altLang="en-US" sz="1300">
              <a:latin typeface="ＭＳ Ｐゴシック"/>
            </a:rPr>
            <a:t>％となった。この要因は、経常収支比率の分母となる「経常一般財源」が、法人税割の減少による税収の減（△</a:t>
          </a:r>
          <a:r>
            <a:rPr kumimoji="1" lang="en-US" altLang="ja-JP" sz="1300">
              <a:latin typeface="ＭＳ Ｐゴシック"/>
            </a:rPr>
            <a:t>21</a:t>
          </a:r>
          <a:r>
            <a:rPr kumimoji="1" lang="ja-JP" altLang="en-US" sz="1300">
              <a:latin typeface="ＭＳ Ｐゴシック"/>
            </a:rPr>
            <a:t>百万円）や保育所保育料の減額改訂（△</a:t>
          </a:r>
          <a:r>
            <a:rPr kumimoji="1" lang="en-US" altLang="ja-JP" sz="1300">
              <a:latin typeface="ＭＳ Ｐゴシック"/>
            </a:rPr>
            <a:t>4</a:t>
          </a:r>
          <a:r>
            <a:rPr kumimoji="1" lang="ja-JP" altLang="en-US" sz="1300">
              <a:latin typeface="ＭＳ Ｐゴシック"/>
            </a:rPr>
            <a:t>百万円）したことが主な要因である。税収減によりシーソーの関係である交付税が増加すれば安定した経常一般財源が確保できるわけであるが、交付税は段階的に回復してゆくため経常収支比率等の財政分析指標は一時的に悪化し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81643</xdr:rowOff>
    </xdr:from>
    <xdr:to>
      <xdr:col>7</xdr:col>
      <xdr:colOff>152400</xdr:colOff>
      <xdr:row>65</xdr:row>
      <xdr:rowOff>95431</xdr:rowOff>
    </xdr:to>
    <xdr:cxnSp macro="">
      <xdr:nvCxnSpPr>
        <xdr:cNvPr id="134" name="直線コネクタ 133"/>
        <xdr:cNvCxnSpPr/>
      </xdr:nvCxnSpPr>
      <xdr:spPr>
        <a:xfrm flipV="1">
          <a:off x="4114800" y="1122589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2359</xdr:rowOff>
    </xdr:from>
    <xdr:to>
      <xdr:col>6</xdr:col>
      <xdr:colOff>0</xdr:colOff>
      <xdr:row>65</xdr:row>
      <xdr:rowOff>95431</xdr:rowOff>
    </xdr:to>
    <xdr:cxnSp macro="">
      <xdr:nvCxnSpPr>
        <xdr:cNvPr id="137" name="直線コネクタ 136"/>
        <xdr:cNvCxnSpPr/>
      </xdr:nvCxnSpPr>
      <xdr:spPr>
        <a:xfrm>
          <a:off x="3225800" y="1114660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25581</xdr:rowOff>
    </xdr:from>
    <xdr:to>
      <xdr:col>4</xdr:col>
      <xdr:colOff>482600</xdr:colOff>
      <xdr:row>65</xdr:row>
      <xdr:rowOff>2359</xdr:rowOff>
    </xdr:to>
    <xdr:cxnSp macro="">
      <xdr:nvCxnSpPr>
        <xdr:cNvPr id="140" name="直線コネクタ 139"/>
        <xdr:cNvCxnSpPr/>
      </xdr:nvCxnSpPr>
      <xdr:spPr>
        <a:xfrm>
          <a:off x="2336800" y="10998381"/>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25581</xdr:rowOff>
    </xdr:from>
    <xdr:to>
      <xdr:col>3</xdr:col>
      <xdr:colOff>279400</xdr:colOff>
      <xdr:row>66</xdr:row>
      <xdr:rowOff>96338</xdr:rowOff>
    </xdr:to>
    <xdr:cxnSp macro="">
      <xdr:nvCxnSpPr>
        <xdr:cNvPr id="143" name="直線コネクタ 142"/>
        <xdr:cNvCxnSpPr/>
      </xdr:nvCxnSpPr>
      <xdr:spPr>
        <a:xfrm flipV="1">
          <a:off x="1447800" y="1099838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14168</xdr:rowOff>
    </xdr:from>
    <xdr:ext cx="762000" cy="259045"/>
    <xdr:sp macro="" textlink="">
      <xdr:nvSpPr>
        <xdr:cNvPr id="145" name="テキスト ボックス 144"/>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11628</xdr:rowOff>
    </xdr:from>
    <xdr:ext cx="762000" cy="259045"/>
    <xdr:sp macro="" textlink="">
      <xdr:nvSpPr>
        <xdr:cNvPr id="147" name="テキスト ボックス 146"/>
        <xdr:cNvSpPr txBox="1"/>
      </xdr:nvSpPr>
      <xdr:spPr>
        <a:xfrm>
          <a:off x="1066800" y="1081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30843</xdr:rowOff>
    </xdr:from>
    <xdr:to>
      <xdr:col>7</xdr:col>
      <xdr:colOff>203200</xdr:colOff>
      <xdr:row>65</xdr:row>
      <xdr:rowOff>132443</xdr:rowOff>
    </xdr:to>
    <xdr:sp macro="" textlink="">
      <xdr:nvSpPr>
        <xdr:cNvPr id="153" name="円/楕円 152"/>
        <xdr:cNvSpPr/>
      </xdr:nvSpPr>
      <xdr:spPr>
        <a:xfrm>
          <a:off x="49022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2920</xdr:rowOff>
    </xdr:from>
    <xdr:ext cx="762000" cy="259045"/>
    <xdr:sp macro="" textlink="">
      <xdr:nvSpPr>
        <xdr:cNvPr id="154" name="財政構造の弾力性該当値テキスト"/>
        <xdr:cNvSpPr txBox="1"/>
      </xdr:nvSpPr>
      <xdr:spPr>
        <a:xfrm>
          <a:off x="5041900" y="1114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44631</xdr:rowOff>
    </xdr:from>
    <xdr:to>
      <xdr:col>6</xdr:col>
      <xdr:colOff>50800</xdr:colOff>
      <xdr:row>65</xdr:row>
      <xdr:rowOff>146231</xdr:rowOff>
    </xdr:to>
    <xdr:sp macro="" textlink="">
      <xdr:nvSpPr>
        <xdr:cNvPr id="155" name="円/楕円 154"/>
        <xdr:cNvSpPr/>
      </xdr:nvSpPr>
      <xdr:spPr>
        <a:xfrm>
          <a:off x="4064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131008</xdr:rowOff>
    </xdr:from>
    <xdr:ext cx="736600" cy="259045"/>
    <xdr:sp macro="" textlink="">
      <xdr:nvSpPr>
        <xdr:cNvPr id="156" name="テキスト ボックス 155"/>
        <xdr:cNvSpPr txBox="1"/>
      </xdr:nvSpPr>
      <xdr:spPr>
        <a:xfrm>
          <a:off x="3733800" y="1127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123009</xdr:rowOff>
    </xdr:from>
    <xdr:to>
      <xdr:col>4</xdr:col>
      <xdr:colOff>533400</xdr:colOff>
      <xdr:row>65</xdr:row>
      <xdr:rowOff>53159</xdr:rowOff>
    </xdr:to>
    <xdr:sp macro="" textlink="">
      <xdr:nvSpPr>
        <xdr:cNvPr id="157" name="円/楕円 156"/>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37936</xdr:rowOff>
    </xdr:from>
    <xdr:ext cx="762000" cy="259045"/>
    <xdr:sp macro="" textlink="">
      <xdr:nvSpPr>
        <xdr:cNvPr id="158" name="テキスト ボックス 157"/>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146231</xdr:rowOff>
    </xdr:from>
    <xdr:to>
      <xdr:col>3</xdr:col>
      <xdr:colOff>330200</xdr:colOff>
      <xdr:row>64</xdr:row>
      <xdr:rowOff>76381</xdr:rowOff>
    </xdr:to>
    <xdr:sp macro="" textlink="">
      <xdr:nvSpPr>
        <xdr:cNvPr id="159" name="円/楕円 158"/>
        <xdr:cNvSpPr/>
      </xdr:nvSpPr>
      <xdr:spPr>
        <a:xfrm>
          <a:off x="2286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61158</xdr:rowOff>
    </xdr:from>
    <xdr:ext cx="762000" cy="259045"/>
    <xdr:sp macro="" textlink="">
      <xdr:nvSpPr>
        <xdr:cNvPr id="160" name="テキスト ボックス 159"/>
        <xdr:cNvSpPr txBox="1"/>
      </xdr:nvSpPr>
      <xdr:spPr>
        <a:xfrm>
          <a:off x="1955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45538</xdr:rowOff>
    </xdr:from>
    <xdr:to>
      <xdr:col>2</xdr:col>
      <xdr:colOff>127000</xdr:colOff>
      <xdr:row>66</xdr:row>
      <xdr:rowOff>147138</xdr:rowOff>
    </xdr:to>
    <xdr:sp macro="" textlink="">
      <xdr:nvSpPr>
        <xdr:cNvPr id="161" name="円/楕円 160"/>
        <xdr:cNvSpPr/>
      </xdr:nvSpPr>
      <xdr:spPr>
        <a:xfrm>
          <a:off x="1397000" y="113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131915</xdr:rowOff>
    </xdr:from>
    <xdr:ext cx="762000" cy="259045"/>
    <xdr:sp macro="" textlink="">
      <xdr:nvSpPr>
        <xdr:cNvPr id="162" name="テキスト ボックス 161"/>
        <xdr:cNvSpPr txBox="1"/>
      </xdr:nvSpPr>
      <xdr:spPr>
        <a:xfrm>
          <a:off x="1066800" y="114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[354,726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年度比で人口１人当たりで</a:t>
          </a:r>
          <a:r>
            <a:rPr kumimoji="1" lang="en-US" altLang="ja-JP" sz="1300">
              <a:latin typeface="ＭＳ Ｐゴシック"/>
            </a:rPr>
            <a:t>21</a:t>
          </a:r>
          <a:r>
            <a:rPr kumimoji="1" lang="ja-JP" altLang="en-US" sz="1300">
              <a:latin typeface="ＭＳ Ｐゴシック"/>
            </a:rPr>
            <a:t>千円増加した。職員人員が増えたことが主な要因であるが、類似団体と比較して若干低い状況となっている。今後も事務事業の見直しを図り、効率的な行政運営を図っていきたい。</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18086</xdr:rowOff>
    </xdr:from>
    <xdr:to>
      <xdr:col>7</xdr:col>
      <xdr:colOff>152400</xdr:colOff>
      <xdr:row>83</xdr:row>
      <xdr:rowOff>45847</xdr:rowOff>
    </xdr:to>
    <xdr:cxnSp macro="">
      <xdr:nvCxnSpPr>
        <xdr:cNvPr id="196" name="直線コネクタ 195"/>
        <xdr:cNvCxnSpPr/>
      </xdr:nvCxnSpPr>
      <xdr:spPr>
        <a:xfrm>
          <a:off x="4114800" y="14248436"/>
          <a:ext cx="8382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138678</xdr:rowOff>
    </xdr:from>
    <xdr:to>
      <xdr:col>6</xdr:col>
      <xdr:colOff>0</xdr:colOff>
      <xdr:row>83</xdr:row>
      <xdr:rowOff>18086</xdr:rowOff>
    </xdr:to>
    <xdr:cxnSp macro="">
      <xdr:nvCxnSpPr>
        <xdr:cNvPr id="199" name="直線コネクタ 198"/>
        <xdr:cNvCxnSpPr/>
      </xdr:nvCxnSpPr>
      <xdr:spPr>
        <a:xfrm>
          <a:off x="3225800" y="14197578"/>
          <a:ext cx="889000" cy="5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112342</xdr:rowOff>
    </xdr:from>
    <xdr:to>
      <xdr:col>4</xdr:col>
      <xdr:colOff>482600</xdr:colOff>
      <xdr:row>82</xdr:row>
      <xdr:rowOff>138678</xdr:rowOff>
    </xdr:to>
    <xdr:cxnSp macro="">
      <xdr:nvCxnSpPr>
        <xdr:cNvPr id="202" name="直線コネクタ 201"/>
        <xdr:cNvCxnSpPr/>
      </xdr:nvCxnSpPr>
      <xdr:spPr>
        <a:xfrm>
          <a:off x="2336800" y="14171242"/>
          <a:ext cx="8890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102487</xdr:rowOff>
    </xdr:from>
    <xdr:to>
      <xdr:col>3</xdr:col>
      <xdr:colOff>279400</xdr:colOff>
      <xdr:row>82</xdr:row>
      <xdr:rowOff>112342</xdr:rowOff>
    </xdr:to>
    <xdr:cxnSp macro="">
      <xdr:nvCxnSpPr>
        <xdr:cNvPr id="205" name="直線コネクタ 204"/>
        <xdr:cNvCxnSpPr/>
      </xdr:nvCxnSpPr>
      <xdr:spPr>
        <a:xfrm>
          <a:off x="1447800" y="14161387"/>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170270</xdr:rowOff>
    </xdr:from>
    <xdr:ext cx="762000" cy="259045"/>
    <xdr:sp macro="" textlink="">
      <xdr:nvSpPr>
        <xdr:cNvPr id="207" name="テキスト ボックス 206"/>
        <xdr:cNvSpPr txBox="1"/>
      </xdr:nvSpPr>
      <xdr:spPr>
        <a:xfrm>
          <a:off x="1955800" y="13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155689</xdr:rowOff>
    </xdr:from>
    <xdr:ext cx="762000" cy="259045"/>
    <xdr:sp macro="" textlink="">
      <xdr:nvSpPr>
        <xdr:cNvPr id="209" name="テキスト ボックス 208"/>
        <xdr:cNvSpPr txBox="1"/>
      </xdr:nvSpPr>
      <xdr:spPr>
        <a:xfrm>
          <a:off x="1066800" y="138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166497</xdr:rowOff>
    </xdr:from>
    <xdr:to>
      <xdr:col>7</xdr:col>
      <xdr:colOff>203200</xdr:colOff>
      <xdr:row>83</xdr:row>
      <xdr:rowOff>96647</xdr:rowOff>
    </xdr:to>
    <xdr:sp macro="" textlink="">
      <xdr:nvSpPr>
        <xdr:cNvPr id="215" name="円/楕円 214"/>
        <xdr:cNvSpPr/>
      </xdr:nvSpPr>
      <xdr:spPr>
        <a:xfrm>
          <a:off x="4902200" y="142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11574</xdr:rowOff>
    </xdr:from>
    <xdr:ext cx="762000" cy="259045"/>
    <xdr:sp macro="" textlink="">
      <xdr:nvSpPr>
        <xdr:cNvPr id="216" name="人件費・物件費等の状況該当値テキスト"/>
        <xdr:cNvSpPr txBox="1"/>
      </xdr:nvSpPr>
      <xdr:spPr>
        <a:xfrm>
          <a:off x="5041900" y="1407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354,726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138736</xdr:rowOff>
    </xdr:from>
    <xdr:to>
      <xdr:col>6</xdr:col>
      <xdr:colOff>50800</xdr:colOff>
      <xdr:row>83</xdr:row>
      <xdr:rowOff>68886</xdr:rowOff>
    </xdr:to>
    <xdr:sp macro="" textlink="">
      <xdr:nvSpPr>
        <xdr:cNvPr id="217" name="円/楕円 216"/>
        <xdr:cNvSpPr/>
      </xdr:nvSpPr>
      <xdr:spPr>
        <a:xfrm>
          <a:off x="4064000" y="141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79063</xdr:rowOff>
    </xdr:from>
    <xdr:ext cx="736600" cy="259045"/>
    <xdr:sp macro="" textlink="">
      <xdr:nvSpPr>
        <xdr:cNvPr id="218" name="テキスト ボックス 217"/>
        <xdr:cNvSpPr txBox="1"/>
      </xdr:nvSpPr>
      <xdr:spPr>
        <a:xfrm>
          <a:off x="3733800" y="1396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334,018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87878</xdr:rowOff>
    </xdr:from>
    <xdr:to>
      <xdr:col>4</xdr:col>
      <xdr:colOff>533400</xdr:colOff>
      <xdr:row>83</xdr:row>
      <xdr:rowOff>18028</xdr:rowOff>
    </xdr:to>
    <xdr:sp macro="" textlink="">
      <xdr:nvSpPr>
        <xdr:cNvPr id="219" name="円/楕円 218"/>
        <xdr:cNvSpPr/>
      </xdr:nvSpPr>
      <xdr:spPr>
        <a:xfrm>
          <a:off x="3175000" y="141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28205</xdr:rowOff>
    </xdr:from>
    <xdr:ext cx="762000" cy="259045"/>
    <xdr:sp macro="" textlink="">
      <xdr:nvSpPr>
        <xdr:cNvPr id="220" name="テキスト ボックス 219"/>
        <xdr:cNvSpPr txBox="1"/>
      </xdr:nvSpPr>
      <xdr:spPr>
        <a:xfrm>
          <a:off x="2844800" y="1391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296,080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61542</xdr:rowOff>
    </xdr:from>
    <xdr:to>
      <xdr:col>3</xdr:col>
      <xdr:colOff>330200</xdr:colOff>
      <xdr:row>82</xdr:row>
      <xdr:rowOff>163142</xdr:rowOff>
    </xdr:to>
    <xdr:sp macro="" textlink="">
      <xdr:nvSpPr>
        <xdr:cNvPr id="221" name="円/楕円 220"/>
        <xdr:cNvSpPr/>
      </xdr:nvSpPr>
      <xdr:spPr>
        <a:xfrm>
          <a:off x="2286000" y="141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147919</xdr:rowOff>
    </xdr:from>
    <xdr:ext cx="762000" cy="259045"/>
    <xdr:sp macro="" textlink="">
      <xdr:nvSpPr>
        <xdr:cNvPr id="222" name="テキスト ボックス 221"/>
        <xdr:cNvSpPr txBox="1"/>
      </xdr:nvSpPr>
      <xdr:spPr>
        <a:xfrm>
          <a:off x="1955800" y="142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276,434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51687</xdr:rowOff>
    </xdr:from>
    <xdr:to>
      <xdr:col>2</xdr:col>
      <xdr:colOff>127000</xdr:colOff>
      <xdr:row>82</xdr:row>
      <xdr:rowOff>153287</xdr:rowOff>
    </xdr:to>
    <xdr:sp macro="" textlink="">
      <xdr:nvSpPr>
        <xdr:cNvPr id="223" name="円/楕円 222"/>
        <xdr:cNvSpPr/>
      </xdr:nvSpPr>
      <xdr:spPr>
        <a:xfrm>
          <a:off x="1397000" y="141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138064</xdr:rowOff>
    </xdr:from>
    <xdr:ext cx="762000" cy="259045"/>
    <xdr:sp macro="" textlink="">
      <xdr:nvSpPr>
        <xdr:cNvPr id="224" name="テキスト ボックス 223"/>
        <xdr:cNvSpPr txBox="1"/>
      </xdr:nvSpPr>
      <xdr:spPr>
        <a:xfrm>
          <a:off x="1066800" y="141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269,082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年齢構成の偏在による平均年齢の上昇により、類似団体平均を上回っているが、地域の実情に応じた適正な給与管理を行っている。今後、職務・職責に応じた給与構造への転換を図るなど、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92456</xdr:rowOff>
    </xdr:from>
    <xdr:to>
      <xdr:col>24</xdr:col>
      <xdr:colOff>558800</xdr:colOff>
      <xdr:row>86</xdr:row>
      <xdr:rowOff>53339</xdr:rowOff>
    </xdr:to>
    <xdr:cxnSp macro="">
      <xdr:nvCxnSpPr>
        <xdr:cNvPr id="251" name="直線コネクタ 250"/>
        <xdr:cNvCxnSpPr/>
      </xdr:nvCxnSpPr>
      <xdr:spPr>
        <a:xfrm flipV="1">
          <a:off x="17018000" y="14151356"/>
          <a:ext cx="0" cy="6466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7383</xdr:rowOff>
    </xdr:from>
    <xdr:ext cx="762000" cy="259045"/>
    <xdr:sp macro="" textlink="">
      <xdr:nvSpPr>
        <xdr:cNvPr id="254" name="給与水準   （国との比較）最大値テキスト"/>
        <xdr:cNvSpPr txBox="1"/>
      </xdr:nvSpPr>
      <xdr:spPr>
        <a:xfrm>
          <a:off x="17106900" y="1389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82</xdr:row>
      <xdr:rowOff>92456</xdr:rowOff>
    </xdr:from>
    <xdr:to>
      <xdr:col>24</xdr:col>
      <xdr:colOff>647700</xdr:colOff>
      <xdr:row>82</xdr:row>
      <xdr:rowOff>92456</xdr:rowOff>
    </xdr:to>
    <xdr:cxnSp macro="">
      <xdr:nvCxnSpPr>
        <xdr:cNvPr id="255" name="直線コネクタ 254"/>
        <xdr:cNvCxnSpPr/>
      </xdr:nvCxnSpPr>
      <xdr:spPr>
        <a:xfrm>
          <a:off x="16929100" y="1415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88</xdr:row>
      <xdr:rowOff>24130</xdr:rowOff>
    </xdr:to>
    <xdr:cxnSp macro="">
      <xdr:nvCxnSpPr>
        <xdr:cNvPr id="256" name="直線コネクタ 255"/>
        <xdr:cNvCxnSpPr/>
      </xdr:nvCxnSpPr>
      <xdr:spPr>
        <a:xfrm flipV="1">
          <a:off x="16179800" y="14658087"/>
          <a:ext cx="838200" cy="4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106190</xdr:rowOff>
    </xdr:from>
    <xdr:ext cx="762000" cy="259045"/>
    <xdr:sp macro="" textlink="">
      <xdr:nvSpPr>
        <xdr:cNvPr id="257" name="給与水準   （国との比較）平均値テキスト"/>
        <xdr:cNvSpPr txBox="1"/>
      </xdr:nvSpPr>
      <xdr:spPr>
        <a:xfrm>
          <a:off x="17106900" y="1433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89663</xdr:rowOff>
    </xdr:from>
    <xdr:to>
      <xdr:col>24</xdr:col>
      <xdr:colOff>609600</xdr:colOff>
      <xdr:row>85</xdr:row>
      <xdr:rowOff>19813</xdr:rowOff>
    </xdr:to>
    <xdr:sp macro="" textlink="">
      <xdr:nvSpPr>
        <xdr:cNvPr id="258" name="フローチャート : 判断 257"/>
        <xdr:cNvSpPr/>
      </xdr:nvSpPr>
      <xdr:spPr>
        <a:xfrm>
          <a:off x="169672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28956</xdr:rowOff>
    </xdr:to>
    <xdr:cxnSp macro="">
      <xdr:nvCxnSpPr>
        <xdr:cNvPr id="259" name="直線コネクタ 258"/>
        <xdr:cNvCxnSpPr/>
      </xdr:nvCxnSpPr>
      <xdr:spPr>
        <a:xfrm flipV="1">
          <a:off x="15290800" y="151117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123189</xdr:rowOff>
    </xdr:from>
    <xdr:to>
      <xdr:col>23</xdr:col>
      <xdr:colOff>457200</xdr:colOff>
      <xdr:row>87</xdr:row>
      <xdr:rowOff>53339</xdr:rowOff>
    </xdr:to>
    <xdr:sp macro="" textlink="">
      <xdr:nvSpPr>
        <xdr:cNvPr id="260" name="フローチャート : 判断 259"/>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61" name="テキスト ボックス 260"/>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88</xdr:row>
      <xdr:rowOff>28956</xdr:rowOff>
    </xdr:to>
    <xdr:cxnSp macro="">
      <xdr:nvCxnSpPr>
        <xdr:cNvPr id="262" name="直線コネクタ 261"/>
        <xdr:cNvCxnSpPr/>
      </xdr:nvCxnSpPr>
      <xdr:spPr>
        <a:xfrm>
          <a:off x="14401800" y="1472082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113537</xdr:rowOff>
    </xdr:from>
    <xdr:to>
      <xdr:col>22</xdr:col>
      <xdr:colOff>254000</xdr:colOff>
      <xdr:row>87</xdr:row>
      <xdr:rowOff>43687</xdr:rowOff>
    </xdr:to>
    <xdr:sp macro="" textlink="">
      <xdr:nvSpPr>
        <xdr:cNvPr id="263" name="フローチャート : 判断 262"/>
        <xdr:cNvSpPr/>
      </xdr:nvSpPr>
      <xdr:spPr>
        <a:xfrm>
          <a:off x="15240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64" name="テキスト ボックス 263"/>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86</xdr:row>
      <xdr:rowOff>72644</xdr:rowOff>
    </xdr:to>
    <xdr:cxnSp macro="">
      <xdr:nvCxnSpPr>
        <xdr:cNvPr id="265" name="直線コネクタ 264"/>
        <xdr:cNvCxnSpPr/>
      </xdr:nvCxnSpPr>
      <xdr:spPr>
        <a:xfrm flipV="1">
          <a:off x="13512800" y="1472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41402</xdr:rowOff>
    </xdr:from>
    <xdr:to>
      <xdr:col>21</xdr:col>
      <xdr:colOff>50800</xdr:colOff>
      <xdr:row>84</xdr:row>
      <xdr:rowOff>143002</xdr:rowOff>
    </xdr:to>
    <xdr:sp macro="" textlink="">
      <xdr:nvSpPr>
        <xdr:cNvPr id="266" name="フローチャート : 判断 265"/>
        <xdr:cNvSpPr/>
      </xdr:nvSpPr>
      <xdr:spPr>
        <a:xfrm>
          <a:off x="14351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153179</xdr:rowOff>
    </xdr:from>
    <xdr:ext cx="762000" cy="259045"/>
    <xdr:sp macro="" textlink="">
      <xdr:nvSpPr>
        <xdr:cNvPr id="267" name="テキスト ボックス 266"/>
        <xdr:cNvSpPr txBox="1"/>
      </xdr:nvSpPr>
      <xdr:spPr>
        <a:xfrm>
          <a:off x="14020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22098</xdr:rowOff>
    </xdr:from>
    <xdr:to>
      <xdr:col>19</xdr:col>
      <xdr:colOff>533400</xdr:colOff>
      <xdr:row>84</xdr:row>
      <xdr:rowOff>123698</xdr:rowOff>
    </xdr:to>
    <xdr:sp macro="" textlink="">
      <xdr:nvSpPr>
        <xdr:cNvPr id="268" name="フローチャート : 判断 267"/>
        <xdr:cNvSpPr/>
      </xdr:nvSpPr>
      <xdr:spPr>
        <a:xfrm>
          <a:off x="13462000" y="1442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133875</xdr:rowOff>
    </xdr:from>
    <xdr:ext cx="762000" cy="259045"/>
    <xdr:sp macro="" textlink="">
      <xdr:nvSpPr>
        <xdr:cNvPr id="269" name="テキスト ボックス 268"/>
        <xdr:cNvSpPr txBox="1"/>
      </xdr:nvSpPr>
      <xdr:spPr>
        <a:xfrm>
          <a:off x="13131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75" name="円/楕円 274"/>
        <xdr:cNvSpPr/>
      </xdr:nvSpPr>
      <xdr:spPr>
        <a:xfrm>
          <a:off x="169672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6114</xdr:rowOff>
    </xdr:from>
    <xdr:ext cx="762000" cy="259045"/>
    <xdr:sp macro="" textlink="">
      <xdr:nvSpPr>
        <xdr:cNvPr id="276" name="給与水準   （国との比較）該当値テキスト"/>
        <xdr:cNvSpPr txBox="1"/>
      </xdr:nvSpPr>
      <xdr:spPr>
        <a:xfrm>
          <a:off x="17106900" y="145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144780</xdr:rowOff>
    </xdr:from>
    <xdr:to>
      <xdr:col>23</xdr:col>
      <xdr:colOff>457200</xdr:colOff>
      <xdr:row>88</xdr:row>
      <xdr:rowOff>74930</xdr:rowOff>
    </xdr:to>
    <xdr:sp macro="" textlink="">
      <xdr:nvSpPr>
        <xdr:cNvPr id="277" name="円/楕円 276"/>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59707</xdr:rowOff>
    </xdr:from>
    <xdr:ext cx="736600" cy="259045"/>
    <xdr:sp macro="" textlink="">
      <xdr:nvSpPr>
        <xdr:cNvPr id="278" name="テキスト ボックス 277"/>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9" name="円/楕円 278"/>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80" name="テキスト ボックス 279"/>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96774</xdr:rowOff>
    </xdr:from>
    <xdr:to>
      <xdr:col>21</xdr:col>
      <xdr:colOff>50800</xdr:colOff>
      <xdr:row>86</xdr:row>
      <xdr:rowOff>26924</xdr:rowOff>
    </xdr:to>
    <xdr:sp macro="" textlink="">
      <xdr:nvSpPr>
        <xdr:cNvPr id="281" name="円/楕円 280"/>
        <xdr:cNvSpPr/>
      </xdr:nvSpPr>
      <xdr:spPr>
        <a:xfrm>
          <a:off x="14351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11701</xdr:rowOff>
    </xdr:from>
    <xdr:ext cx="762000" cy="259045"/>
    <xdr:sp macro="" textlink="">
      <xdr:nvSpPr>
        <xdr:cNvPr id="282" name="テキスト ボックス 281"/>
        <xdr:cNvSpPr txBox="1"/>
      </xdr:nvSpPr>
      <xdr:spPr>
        <a:xfrm>
          <a:off x="14020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21844</xdr:rowOff>
    </xdr:from>
    <xdr:to>
      <xdr:col>19</xdr:col>
      <xdr:colOff>533400</xdr:colOff>
      <xdr:row>86</xdr:row>
      <xdr:rowOff>123444</xdr:rowOff>
    </xdr:to>
    <xdr:sp macro="" textlink="">
      <xdr:nvSpPr>
        <xdr:cNvPr id="283" name="円/楕円 282"/>
        <xdr:cNvSpPr/>
      </xdr:nvSpPr>
      <xdr:spPr>
        <a:xfrm>
          <a:off x="13462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108221</xdr:rowOff>
    </xdr:from>
    <xdr:ext cx="762000" cy="259045"/>
    <xdr:sp macro="" textlink="">
      <xdr:nvSpPr>
        <xdr:cNvPr id="284" name="テキスト ボックス 283"/>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類似団体平均を若干上回っている。行政需要の増加等に伴い事務量は増嵩の傾向にあるが、業務の効率化を図り職員数の適正管理に努める。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4" name="直線コネクタ 313"/>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5"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6" name="直線コネクタ 315"/>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7"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18" name="直線コネクタ 317"/>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37063</xdr:rowOff>
    </xdr:from>
    <xdr:to>
      <xdr:col>24</xdr:col>
      <xdr:colOff>558800</xdr:colOff>
      <xdr:row>60</xdr:row>
      <xdr:rowOff>82507</xdr:rowOff>
    </xdr:to>
    <xdr:cxnSp macro="">
      <xdr:nvCxnSpPr>
        <xdr:cNvPr id="319" name="直線コネクタ 318"/>
        <xdr:cNvCxnSpPr/>
      </xdr:nvCxnSpPr>
      <xdr:spPr>
        <a:xfrm>
          <a:off x="16179800" y="10324063"/>
          <a:ext cx="838200" cy="4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0"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1" name="フローチャート : 判断 320"/>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37063</xdr:rowOff>
    </xdr:from>
    <xdr:to>
      <xdr:col>23</xdr:col>
      <xdr:colOff>406400</xdr:colOff>
      <xdr:row>60</xdr:row>
      <xdr:rowOff>38269</xdr:rowOff>
    </xdr:to>
    <xdr:cxnSp macro="">
      <xdr:nvCxnSpPr>
        <xdr:cNvPr id="322" name="直線コネクタ 321"/>
        <xdr:cNvCxnSpPr/>
      </xdr:nvCxnSpPr>
      <xdr:spPr>
        <a:xfrm flipV="1">
          <a:off x="15290800" y="1032406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3" name="フローチャート : 判断 322"/>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4" name="テキスト ボックス 323"/>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130091</xdr:rowOff>
    </xdr:from>
    <xdr:to>
      <xdr:col>22</xdr:col>
      <xdr:colOff>203200</xdr:colOff>
      <xdr:row>60</xdr:row>
      <xdr:rowOff>38269</xdr:rowOff>
    </xdr:to>
    <xdr:cxnSp macro="">
      <xdr:nvCxnSpPr>
        <xdr:cNvPr id="325" name="直線コネクタ 324"/>
        <xdr:cNvCxnSpPr/>
      </xdr:nvCxnSpPr>
      <xdr:spPr>
        <a:xfrm>
          <a:off x="14401800" y="10245641"/>
          <a:ext cx="889000" cy="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6" name="フローチャート : 判断 325"/>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7" name="テキスト ボックス 326"/>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125667</xdr:rowOff>
    </xdr:from>
    <xdr:to>
      <xdr:col>21</xdr:col>
      <xdr:colOff>0</xdr:colOff>
      <xdr:row>59</xdr:row>
      <xdr:rowOff>130091</xdr:rowOff>
    </xdr:to>
    <xdr:cxnSp macro="">
      <xdr:nvCxnSpPr>
        <xdr:cNvPr id="328" name="直線コネクタ 327"/>
        <xdr:cNvCxnSpPr/>
      </xdr:nvCxnSpPr>
      <xdr:spPr>
        <a:xfrm>
          <a:off x="13512800" y="1024121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29" name="フローチャート : 判断 328"/>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0" name="テキスト ボックス 329"/>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1" name="フローチャート : 判断 330"/>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166874</xdr:rowOff>
    </xdr:from>
    <xdr:ext cx="762000" cy="259045"/>
    <xdr:sp macro="" textlink="">
      <xdr:nvSpPr>
        <xdr:cNvPr id="332" name="テキスト ボックス 331"/>
        <xdr:cNvSpPr txBox="1"/>
      </xdr:nvSpPr>
      <xdr:spPr>
        <a:xfrm>
          <a:off x="13131800" y="1028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31707</xdr:rowOff>
    </xdr:from>
    <xdr:to>
      <xdr:col>24</xdr:col>
      <xdr:colOff>609600</xdr:colOff>
      <xdr:row>60</xdr:row>
      <xdr:rowOff>133307</xdr:rowOff>
    </xdr:to>
    <xdr:sp macro="" textlink="">
      <xdr:nvSpPr>
        <xdr:cNvPr id="338" name="円/楕円 337"/>
        <xdr:cNvSpPr/>
      </xdr:nvSpPr>
      <xdr:spPr>
        <a:xfrm>
          <a:off x="16967200" y="10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3784</xdr:rowOff>
    </xdr:from>
    <xdr:ext cx="762000" cy="259045"/>
    <xdr:sp macro="" textlink="">
      <xdr:nvSpPr>
        <xdr:cNvPr id="339" name="定員管理の状況該当値テキスト"/>
        <xdr:cNvSpPr txBox="1"/>
      </xdr:nvSpPr>
      <xdr:spPr>
        <a:xfrm>
          <a:off x="17106900" y="1029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157713</xdr:rowOff>
    </xdr:from>
    <xdr:to>
      <xdr:col>23</xdr:col>
      <xdr:colOff>457200</xdr:colOff>
      <xdr:row>60</xdr:row>
      <xdr:rowOff>87863</xdr:rowOff>
    </xdr:to>
    <xdr:sp macro="" textlink="">
      <xdr:nvSpPr>
        <xdr:cNvPr id="340" name="円/楕円 339"/>
        <xdr:cNvSpPr/>
      </xdr:nvSpPr>
      <xdr:spPr>
        <a:xfrm>
          <a:off x="16129000" y="102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72640</xdr:rowOff>
    </xdr:from>
    <xdr:ext cx="736600" cy="259045"/>
    <xdr:sp macro="" textlink="">
      <xdr:nvSpPr>
        <xdr:cNvPr id="341" name="テキスト ボックス 340"/>
        <xdr:cNvSpPr txBox="1"/>
      </xdr:nvSpPr>
      <xdr:spPr>
        <a:xfrm>
          <a:off x="15798800" y="1035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158919</xdr:rowOff>
    </xdr:from>
    <xdr:to>
      <xdr:col>22</xdr:col>
      <xdr:colOff>254000</xdr:colOff>
      <xdr:row>60</xdr:row>
      <xdr:rowOff>89069</xdr:rowOff>
    </xdr:to>
    <xdr:sp macro="" textlink="">
      <xdr:nvSpPr>
        <xdr:cNvPr id="342" name="円/楕円 341"/>
        <xdr:cNvSpPr/>
      </xdr:nvSpPr>
      <xdr:spPr>
        <a:xfrm>
          <a:off x="152400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73846</xdr:rowOff>
    </xdr:from>
    <xdr:ext cx="762000" cy="259045"/>
    <xdr:sp macro="" textlink="">
      <xdr:nvSpPr>
        <xdr:cNvPr id="343" name="テキスト ボックス 342"/>
        <xdr:cNvSpPr txBox="1"/>
      </xdr:nvSpPr>
      <xdr:spPr>
        <a:xfrm>
          <a:off x="14909800" y="1036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79291</xdr:rowOff>
    </xdr:from>
    <xdr:to>
      <xdr:col>21</xdr:col>
      <xdr:colOff>50800</xdr:colOff>
      <xdr:row>60</xdr:row>
      <xdr:rowOff>9441</xdr:rowOff>
    </xdr:to>
    <xdr:sp macro="" textlink="">
      <xdr:nvSpPr>
        <xdr:cNvPr id="344" name="円/楕円 343"/>
        <xdr:cNvSpPr/>
      </xdr:nvSpPr>
      <xdr:spPr>
        <a:xfrm>
          <a:off x="14351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165668</xdr:rowOff>
    </xdr:from>
    <xdr:ext cx="762000" cy="259045"/>
    <xdr:sp macro="" textlink="">
      <xdr:nvSpPr>
        <xdr:cNvPr id="345" name="テキスト ボックス 344"/>
        <xdr:cNvSpPr txBox="1"/>
      </xdr:nvSpPr>
      <xdr:spPr>
        <a:xfrm>
          <a:off x="14020800" y="1028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74867</xdr:rowOff>
    </xdr:from>
    <xdr:to>
      <xdr:col>19</xdr:col>
      <xdr:colOff>533400</xdr:colOff>
      <xdr:row>60</xdr:row>
      <xdr:rowOff>5017</xdr:rowOff>
    </xdr:to>
    <xdr:sp macro="" textlink="">
      <xdr:nvSpPr>
        <xdr:cNvPr id="346" name="円/楕円 345"/>
        <xdr:cNvSpPr/>
      </xdr:nvSpPr>
      <xdr:spPr>
        <a:xfrm>
          <a:off x="13462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15194</xdr:rowOff>
    </xdr:from>
    <xdr:ext cx="762000" cy="259045"/>
    <xdr:sp macro="" textlink="">
      <xdr:nvSpPr>
        <xdr:cNvPr id="347" name="テキスト ボックス 346"/>
        <xdr:cNvSpPr txBox="1"/>
      </xdr:nvSpPr>
      <xdr:spPr>
        <a:xfrm>
          <a:off x="13131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a:t>
          </a:r>
          <a:r>
            <a:rPr kumimoji="1" lang="en-US" altLang="ja-JP" sz="1300">
              <a:latin typeface="ＭＳ Ｐゴシック"/>
            </a:rPr>
            <a:t>3</a:t>
          </a:r>
          <a:r>
            <a:rPr kumimoji="1" lang="ja-JP" altLang="en-US" sz="1300">
              <a:latin typeface="ＭＳ Ｐゴシック"/>
            </a:rPr>
            <a:t>ヵ年平均は</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0.6</a:t>
          </a:r>
          <a:r>
            <a:rPr kumimoji="1" lang="ja-JP" altLang="en-US" sz="1300">
              <a:latin typeface="ＭＳ Ｐゴシック"/>
            </a:rPr>
            <a:t>ポイント）、単年度は</a:t>
          </a:r>
          <a:r>
            <a:rPr kumimoji="1" lang="en-US" altLang="ja-JP" sz="1300">
              <a:latin typeface="ＭＳ Ｐゴシック"/>
            </a:rPr>
            <a:t>2.77</a:t>
          </a:r>
          <a:r>
            <a:rPr kumimoji="1" lang="ja-JP" altLang="en-US" sz="1300">
              <a:latin typeface="ＭＳ Ｐゴシック"/>
            </a:rPr>
            <a:t>％（</a:t>
          </a:r>
          <a:r>
            <a:rPr kumimoji="1" lang="en-US" altLang="ja-JP" sz="1300">
              <a:latin typeface="ＭＳ Ｐゴシック"/>
            </a:rPr>
            <a:t>+0.07</a:t>
          </a:r>
          <a:r>
            <a:rPr kumimoji="1" lang="ja-JP" altLang="en-US" sz="1300">
              <a:latin typeface="ＭＳ Ｐゴシック"/>
            </a:rPr>
            <a:t>ポイント）となった。単年度実質公債費比率が増加したのは、算出基礎となる分子の値で、近年の普通建設事業に投入した地方債の償還開始により普通会計における元利償還金の額及び公営企業の地方債償還財源の繰入金が増加したものが原因である。将来推移であるが、算出の分母となる標準税収入額等と普通交付税額の平衡化が保たれるならば急激な数値の変動はないが、分子の元利償還金の額が近年の普通建設事業に投入した地方債の償還開始により増加することから実質公債費比率は徐々に上昇すると見込まれる。このため、財政規模にあった公債管理を図るべく、事業計画を見直し新規借入の抑制を図る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2" name="直線コネクタ 371"/>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3"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4" name="直線コネクタ 373"/>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5"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6" name="直線コネクタ 375"/>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71755</xdr:rowOff>
    </xdr:to>
    <xdr:cxnSp macro="">
      <xdr:nvCxnSpPr>
        <xdr:cNvPr id="377" name="直線コネクタ 376"/>
        <xdr:cNvCxnSpPr/>
      </xdr:nvCxnSpPr>
      <xdr:spPr>
        <a:xfrm flipV="1">
          <a:off x="16179800" y="65506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93045</xdr:rowOff>
    </xdr:from>
    <xdr:ext cx="762000" cy="259045"/>
    <xdr:sp macro="" textlink="">
      <xdr:nvSpPr>
        <xdr:cNvPr id="378" name="公債費負担の状況平均値テキスト"/>
        <xdr:cNvSpPr txBox="1"/>
      </xdr:nvSpPr>
      <xdr:spPr>
        <a:xfrm>
          <a:off x="17106900" y="677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79" name="フローチャート : 判断 378"/>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71755</xdr:rowOff>
    </xdr:from>
    <xdr:to>
      <xdr:col>23</xdr:col>
      <xdr:colOff>406400</xdr:colOff>
      <xdr:row>38</xdr:row>
      <xdr:rowOff>113982</xdr:rowOff>
    </xdr:to>
    <xdr:cxnSp macro="">
      <xdr:nvCxnSpPr>
        <xdr:cNvPr id="380" name="直線コネクタ 379"/>
        <xdr:cNvCxnSpPr/>
      </xdr:nvCxnSpPr>
      <xdr:spPr>
        <a:xfrm flipV="1">
          <a:off x="15290800" y="65868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2" name="テキスト ボックス 381"/>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113982</xdr:rowOff>
    </xdr:from>
    <xdr:to>
      <xdr:col>22</xdr:col>
      <xdr:colOff>203200</xdr:colOff>
      <xdr:row>38</xdr:row>
      <xdr:rowOff>162243</xdr:rowOff>
    </xdr:to>
    <xdr:cxnSp macro="">
      <xdr:nvCxnSpPr>
        <xdr:cNvPr id="383" name="直線コネクタ 382"/>
        <xdr:cNvCxnSpPr/>
      </xdr:nvCxnSpPr>
      <xdr:spPr>
        <a:xfrm flipV="1">
          <a:off x="14401800" y="66290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4" name="フローチャート : 判断 383"/>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85" name="テキスト ボックス 384"/>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38</xdr:row>
      <xdr:rowOff>162243</xdr:rowOff>
    </xdr:to>
    <xdr:cxnSp macro="">
      <xdr:nvCxnSpPr>
        <xdr:cNvPr id="386" name="直線コネクタ 385"/>
        <xdr:cNvCxnSpPr/>
      </xdr:nvCxnSpPr>
      <xdr:spPr>
        <a:xfrm>
          <a:off x="13512800" y="66713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7" name="フローチャート : 判断 386"/>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388" name="テキスト ボックス 387"/>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89" name="フローチャート : 判断 388"/>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390" name="テキスト ボックス 389"/>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396" name="円/楕円 395"/>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397"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20955</xdr:rowOff>
    </xdr:from>
    <xdr:to>
      <xdr:col>23</xdr:col>
      <xdr:colOff>457200</xdr:colOff>
      <xdr:row>38</xdr:row>
      <xdr:rowOff>122555</xdr:rowOff>
    </xdr:to>
    <xdr:sp macro="" textlink="">
      <xdr:nvSpPr>
        <xdr:cNvPr id="398" name="円/楕円 397"/>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132732</xdr:rowOff>
    </xdr:from>
    <xdr:ext cx="736600" cy="259045"/>
    <xdr:sp macro="" textlink="">
      <xdr:nvSpPr>
        <xdr:cNvPr id="399" name="テキスト ボックス 398"/>
        <xdr:cNvSpPr txBox="1"/>
      </xdr:nvSpPr>
      <xdr:spPr>
        <a:xfrm>
          <a:off x="15798800" y="630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63182</xdr:rowOff>
    </xdr:from>
    <xdr:to>
      <xdr:col>22</xdr:col>
      <xdr:colOff>254000</xdr:colOff>
      <xdr:row>38</xdr:row>
      <xdr:rowOff>164782</xdr:rowOff>
    </xdr:to>
    <xdr:sp macro="" textlink="">
      <xdr:nvSpPr>
        <xdr:cNvPr id="400" name="円/楕円 399"/>
        <xdr:cNvSpPr/>
      </xdr:nvSpPr>
      <xdr:spPr>
        <a:xfrm>
          <a:off x="15240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3510</xdr:rowOff>
    </xdr:from>
    <xdr:ext cx="762000" cy="259045"/>
    <xdr:sp macro="" textlink="">
      <xdr:nvSpPr>
        <xdr:cNvPr id="401" name="テキスト ボックス 400"/>
        <xdr:cNvSpPr txBox="1"/>
      </xdr:nvSpPr>
      <xdr:spPr>
        <a:xfrm>
          <a:off x="14909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111443</xdr:rowOff>
    </xdr:from>
    <xdr:to>
      <xdr:col>21</xdr:col>
      <xdr:colOff>50800</xdr:colOff>
      <xdr:row>39</xdr:row>
      <xdr:rowOff>41593</xdr:rowOff>
    </xdr:to>
    <xdr:sp macro="" textlink="">
      <xdr:nvSpPr>
        <xdr:cNvPr id="402" name="円/楕円 401"/>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51769</xdr:rowOff>
    </xdr:from>
    <xdr:ext cx="762000" cy="259045"/>
    <xdr:sp macro="" textlink="">
      <xdr:nvSpPr>
        <xdr:cNvPr id="403" name="テキスト ボックス 402"/>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4" name="円/楕円 403"/>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05" name="テキスト ボックス 404"/>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15.6</a:t>
          </a:r>
          <a:r>
            <a:rPr kumimoji="1" lang="ja-JP" altLang="en-US" sz="1300">
              <a:latin typeface="ＭＳ Ｐゴシック"/>
            </a:rPr>
            <a:t>％（△</a:t>
          </a:r>
          <a:r>
            <a:rPr kumimoji="1" lang="en-US" altLang="ja-JP" sz="1300">
              <a:latin typeface="ＭＳ Ｐゴシック"/>
            </a:rPr>
            <a:t>5.8</a:t>
          </a:r>
          <a:r>
            <a:rPr kumimoji="1" lang="ja-JP" altLang="en-US" sz="1300">
              <a:latin typeface="ＭＳ Ｐゴシック"/>
            </a:rPr>
            <a:t>％）と早期健全化基準内の数値を示してる。将来負担額に対して充当可能財源が</a:t>
          </a:r>
          <a:r>
            <a:rPr kumimoji="1" lang="en-US" altLang="ja-JP" sz="1300">
              <a:latin typeface="ＭＳ Ｐゴシック"/>
            </a:rPr>
            <a:t>94.2</a:t>
          </a:r>
          <a:r>
            <a:rPr kumimoji="1" lang="ja-JP" altLang="en-US" sz="1300">
              <a:latin typeface="ＭＳ Ｐゴシック"/>
            </a:rPr>
            <a:t>％あり、その中でも基準財政需要額算入見込額がその大半を占めていることから、磐梯町の将来負担は普通地方交付税によって補てんされるとも言えますが、これはそれだけ多くの地方債を借り入れているということであり、また地方交付税の将来推移も不透明な中で、この将来負担比率は決して楽観できるものではありません。今後も、地方債、債務負担行為など、将来負担の要因となるべき要素は極力増大させないよう、計画的な財政運営が必要で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92357</xdr:rowOff>
    </xdr:from>
    <xdr:to>
      <xdr:col>24</xdr:col>
      <xdr:colOff>558800</xdr:colOff>
      <xdr:row>20</xdr:row>
      <xdr:rowOff>102588</xdr:rowOff>
    </xdr:to>
    <xdr:cxnSp macro="">
      <xdr:nvCxnSpPr>
        <xdr:cNvPr id="434" name="直線コネクタ 433"/>
        <xdr:cNvCxnSpPr/>
      </xdr:nvCxnSpPr>
      <xdr:spPr>
        <a:xfrm flipV="1">
          <a:off x="17018000" y="2492657"/>
          <a:ext cx="0" cy="1038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74665</xdr:rowOff>
    </xdr:from>
    <xdr:ext cx="762000" cy="259045"/>
    <xdr:sp macro="" textlink="">
      <xdr:nvSpPr>
        <xdr:cNvPr id="435" name="将来負担の状況最小値テキスト"/>
        <xdr:cNvSpPr txBox="1"/>
      </xdr:nvSpPr>
      <xdr:spPr>
        <a:xfrm>
          <a:off x="17106900" y="35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20</xdr:row>
      <xdr:rowOff>102588</xdr:rowOff>
    </xdr:from>
    <xdr:to>
      <xdr:col>24</xdr:col>
      <xdr:colOff>647700</xdr:colOff>
      <xdr:row>20</xdr:row>
      <xdr:rowOff>102588</xdr:rowOff>
    </xdr:to>
    <xdr:cxnSp macro="">
      <xdr:nvCxnSpPr>
        <xdr:cNvPr id="436" name="直線コネクタ 435"/>
        <xdr:cNvCxnSpPr/>
      </xdr:nvCxnSpPr>
      <xdr:spPr>
        <a:xfrm>
          <a:off x="16929100" y="353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134284</xdr:rowOff>
    </xdr:from>
    <xdr:ext cx="762000" cy="259045"/>
    <xdr:sp macro="" textlink="">
      <xdr:nvSpPr>
        <xdr:cNvPr id="437" name="将来負担の状況最大値テキスト"/>
        <xdr:cNvSpPr txBox="1"/>
      </xdr:nvSpPr>
      <xdr:spPr>
        <a:xfrm>
          <a:off x="17106900" y="23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92357</xdr:rowOff>
    </xdr:from>
    <xdr:to>
      <xdr:col>24</xdr:col>
      <xdr:colOff>647700</xdr:colOff>
      <xdr:row>14</xdr:row>
      <xdr:rowOff>92357</xdr:rowOff>
    </xdr:to>
    <xdr:cxnSp macro="">
      <xdr:nvCxnSpPr>
        <xdr:cNvPr id="438" name="直線コネクタ 437"/>
        <xdr:cNvCxnSpPr/>
      </xdr:nvCxnSpPr>
      <xdr:spPr>
        <a:xfrm>
          <a:off x="16929100" y="249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8043</xdr:rowOff>
    </xdr:from>
    <xdr:to>
      <xdr:col>24</xdr:col>
      <xdr:colOff>558800</xdr:colOff>
      <xdr:row>15</xdr:row>
      <xdr:rowOff>85796</xdr:rowOff>
    </xdr:to>
    <xdr:cxnSp macro="">
      <xdr:nvCxnSpPr>
        <xdr:cNvPr id="439" name="直線コネクタ 438"/>
        <xdr:cNvCxnSpPr/>
      </xdr:nvCxnSpPr>
      <xdr:spPr>
        <a:xfrm flipV="1">
          <a:off x="16179800" y="2579793"/>
          <a:ext cx="8382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85796</xdr:rowOff>
    </xdr:from>
    <xdr:to>
      <xdr:col>23</xdr:col>
      <xdr:colOff>406400</xdr:colOff>
      <xdr:row>16</xdr:row>
      <xdr:rowOff>155646</xdr:rowOff>
    </xdr:to>
    <xdr:cxnSp macro="">
      <xdr:nvCxnSpPr>
        <xdr:cNvPr id="442" name="直線コネクタ 441"/>
        <xdr:cNvCxnSpPr/>
      </xdr:nvCxnSpPr>
      <xdr:spPr>
        <a:xfrm flipV="1">
          <a:off x="15290800" y="265754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155646</xdr:rowOff>
    </xdr:from>
    <xdr:to>
      <xdr:col>22</xdr:col>
      <xdr:colOff>203200</xdr:colOff>
      <xdr:row>19</xdr:row>
      <xdr:rowOff>46143</xdr:rowOff>
    </xdr:to>
    <xdr:cxnSp macro="">
      <xdr:nvCxnSpPr>
        <xdr:cNvPr id="445" name="直線コネクタ 444"/>
        <xdr:cNvCxnSpPr/>
      </xdr:nvCxnSpPr>
      <xdr:spPr>
        <a:xfrm flipV="1">
          <a:off x="14401800" y="2898846"/>
          <a:ext cx="889000" cy="40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46143</xdr:rowOff>
    </xdr:from>
    <xdr:to>
      <xdr:col>21</xdr:col>
      <xdr:colOff>0</xdr:colOff>
      <xdr:row>22</xdr:row>
      <xdr:rowOff>128341</xdr:rowOff>
    </xdr:to>
    <xdr:cxnSp macro="">
      <xdr:nvCxnSpPr>
        <xdr:cNvPr id="448" name="直線コネクタ 447"/>
        <xdr:cNvCxnSpPr/>
      </xdr:nvCxnSpPr>
      <xdr:spPr>
        <a:xfrm flipV="1">
          <a:off x="13512800" y="3303693"/>
          <a:ext cx="889000" cy="59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156986</xdr:rowOff>
    </xdr:from>
    <xdr:to>
      <xdr:col>19</xdr:col>
      <xdr:colOff>533400</xdr:colOff>
      <xdr:row>16</xdr:row>
      <xdr:rowOff>87136</xdr:rowOff>
    </xdr:to>
    <xdr:sp macro="" textlink="">
      <xdr:nvSpPr>
        <xdr:cNvPr id="451" name="フローチャート : 判断 450"/>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97313</xdr:rowOff>
    </xdr:from>
    <xdr:ext cx="762000" cy="259045"/>
    <xdr:sp macro="" textlink="">
      <xdr:nvSpPr>
        <xdr:cNvPr id="452" name="テキスト ボックス 451"/>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128693</xdr:rowOff>
    </xdr:from>
    <xdr:to>
      <xdr:col>24</xdr:col>
      <xdr:colOff>609600</xdr:colOff>
      <xdr:row>15</xdr:row>
      <xdr:rowOff>58843</xdr:rowOff>
    </xdr:to>
    <xdr:sp macro="" textlink="">
      <xdr:nvSpPr>
        <xdr:cNvPr id="458" name="円/楕円 457"/>
        <xdr:cNvSpPr/>
      </xdr:nvSpPr>
      <xdr:spPr>
        <a:xfrm>
          <a:off x="169672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100770</xdr:rowOff>
    </xdr:from>
    <xdr:ext cx="762000" cy="259045"/>
    <xdr:sp macro="" textlink="">
      <xdr:nvSpPr>
        <xdr:cNvPr id="459" name="将来負担の状況該当値テキスト"/>
        <xdr:cNvSpPr txBox="1"/>
      </xdr:nvSpPr>
      <xdr:spPr>
        <a:xfrm>
          <a:off x="17106900" y="25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34996</xdr:rowOff>
    </xdr:from>
    <xdr:to>
      <xdr:col>23</xdr:col>
      <xdr:colOff>457200</xdr:colOff>
      <xdr:row>15</xdr:row>
      <xdr:rowOff>136596</xdr:rowOff>
    </xdr:to>
    <xdr:sp macro="" textlink="">
      <xdr:nvSpPr>
        <xdr:cNvPr id="460" name="円/楕円 459"/>
        <xdr:cNvSpPr/>
      </xdr:nvSpPr>
      <xdr:spPr>
        <a:xfrm>
          <a:off x="16129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121373</xdr:rowOff>
    </xdr:from>
    <xdr:ext cx="736600" cy="259045"/>
    <xdr:sp macro="" textlink="">
      <xdr:nvSpPr>
        <xdr:cNvPr id="461" name="テキスト ボックス 460"/>
        <xdr:cNvSpPr txBox="1"/>
      </xdr:nvSpPr>
      <xdr:spPr>
        <a:xfrm>
          <a:off x="15798800" y="26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104846</xdr:rowOff>
    </xdr:from>
    <xdr:to>
      <xdr:col>22</xdr:col>
      <xdr:colOff>254000</xdr:colOff>
      <xdr:row>17</xdr:row>
      <xdr:rowOff>34996</xdr:rowOff>
    </xdr:to>
    <xdr:sp macro="" textlink="">
      <xdr:nvSpPr>
        <xdr:cNvPr id="462" name="円/楕円 461"/>
        <xdr:cNvSpPr/>
      </xdr:nvSpPr>
      <xdr:spPr>
        <a:xfrm>
          <a:off x="15240000" y="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19773</xdr:rowOff>
    </xdr:from>
    <xdr:ext cx="762000" cy="259045"/>
    <xdr:sp macro="" textlink="">
      <xdr:nvSpPr>
        <xdr:cNvPr id="463" name="テキスト ボックス 462"/>
        <xdr:cNvSpPr txBox="1"/>
      </xdr:nvSpPr>
      <xdr:spPr>
        <a:xfrm>
          <a:off x="14909800" y="29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166793</xdr:rowOff>
    </xdr:from>
    <xdr:to>
      <xdr:col>21</xdr:col>
      <xdr:colOff>50800</xdr:colOff>
      <xdr:row>19</xdr:row>
      <xdr:rowOff>96943</xdr:rowOff>
    </xdr:to>
    <xdr:sp macro="" textlink="">
      <xdr:nvSpPr>
        <xdr:cNvPr id="464" name="円/楕円 463"/>
        <xdr:cNvSpPr/>
      </xdr:nvSpPr>
      <xdr:spPr>
        <a:xfrm>
          <a:off x="14351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81720</xdr:rowOff>
    </xdr:from>
    <xdr:ext cx="762000" cy="259045"/>
    <xdr:sp macro="" textlink="">
      <xdr:nvSpPr>
        <xdr:cNvPr id="465" name="テキスト ボックス 464"/>
        <xdr:cNvSpPr txBox="1"/>
      </xdr:nvSpPr>
      <xdr:spPr>
        <a:xfrm>
          <a:off x="14020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77541</xdr:rowOff>
    </xdr:from>
    <xdr:to>
      <xdr:col>19</xdr:col>
      <xdr:colOff>533400</xdr:colOff>
      <xdr:row>23</xdr:row>
      <xdr:rowOff>7691</xdr:rowOff>
    </xdr:to>
    <xdr:sp macro="" textlink="">
      <xdr:nvSpPr>
        <xdr:cNvPr id="466" name="円/楕円 465"/>
        <xdr:cNvSpPr/>
      </xdr:nvSpPr>
      <xdr:spPr>
        <a:xfrm>
          <a:off x="13462000" y="38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163918</xdr:rowOff>
    </xdr:from>
    <xdr:ext cx="762000" cy="259045"/>
    <xdr:sp macro="" textlink="">
      <xdr:nvSpPr>
        <xdr:cNvPr id="467" name="テキスト ボックス 466"/>
        <xdr:cNvSpPr txBox="1"/>
      </xdr:nvSpPr>
      <xdr:spPr>
        <a:xfrm>
          <a:off x="13131800" y="393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3,759
3,750
59.69
4,057,154
3,857,185
182,538
2,139,116
4,607,369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普通地方交付税の増加に伴う経常一般財源の安定により、数値は平成</a:t>
          </a:r>
          <a:r>
            <a:rPr kumimoji="1" lang="en-US" altLang="ja-JP" sz="1300">
              <a:latin typeface="ＭＳ Ｐゴシック"/>
            </a:rPr>
            <a:t>24</a:t>
          </a:r>
          <a:r>
            <a:rPr kumimoji="1" lang="ja-JP" altLang="en-US" sz="1300">
              <a:latin typeface="ＭＳ Ｐゴシック"/>
            </a:rPr>
            <a:t>年度と比較し</a:t>
          </a:r>
          <a:r>
            <a:rPr kumimoji="1" lang="en-US" altLang="ja-JP" sz="1300">
              <a:latin typeface="ＭＳ Ｐゴシック"/>
            </a:rPr>
            <a:t>1.5</a:t>
          </a:r>
          <a:r>
            <a:rPr kumimoji="1" lang="ja-JP" altLang="en-US" sz="1300">
              <a:latin typeface="ＭＳ Ｐゴシック"/>
            </a:rPr>
            <a:t>ポイント増加し、類似団体平均と比較してやや高い状況となっている。磐梯町では、ゴミ処理業務や消防業務を一部事務組合で行うと共に、指定管理者制度により公共施設の管理委託を行うなど、人件費の抑制を図っているが、今後、こういった負担金や委託料などを含めた人件費関係全般について検討し、更なる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12700</xdr:rowOff>
    </xdr:to>
    <xdr:cxnSp macro="">
      <xdr:nvCxnSpPr>
        <xdr:cNvPr id="65" name="直線コネクタ 64"/>
        <xdr:cNvCxnSpPr/>
      </xdr:nvCxnSpPr>
      <xdr:spPr>
        <a:xfrm>
          <a:off x="3987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6"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69850</xdr:rowOff>
    </xdr:to>
    <xdr:cxnSp macro="">
      <xdr:nvCxnSpPr>
        <xdr:cNvPr id="68" name="直線コネクタ 67"/>
        <xdr:cNvCxnSpPr/>
      </xdr:nvCxnSpPr>
      <xdr:spPr>
        <a:xfrm>
          <a:off x="3098800" y="6291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0" name="テキスト ボックス 6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119380</xdr:rowOff>
    </xdr:to>
    <xdr:cxnSp macro="">
      <xdr:nvCxnSpPr>
        <xdr:cNvPr id="71" name="直線コネクタ 70"/>
        <xdr:cNvCxnSpPr/>
      </xdr:nvCxnSpPr>
      <xdr:spPr>
        <a:xfrm>
          <a:off x="2209800" y="621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3" name="テキスト ボックス 72"/>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38</xdr:row>
      <xdr:rowOff>127000</xdr:rowOff>
    </xdr:to>
    <xdr:cxnSp macro="">
      <xdr:nvCxnSpPr>
        <xdr:cNvPr id="74" name="直線コネクタ 73"/>
        <xdr:cNvCxnSpPr/>
      </xdr:nvCxnSpPr>
      <xdr:spPr>
        <a:xfrm flipV="1">
          <a:off x="1320800" y="62153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8" name="テキスト ボックス 77"/>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4" name="円/楕円 83"/>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5"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6" name="円/楕円 85"/>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7" name="テキスト ボックス 86"/>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8" name="円/楕円 87"/>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89" name="テキスト ボックス 88"/>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0" name="円/楕円 89"/>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1" name="テキスト ボックス 90"/>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2" name="円/楕円 91"/>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3" name="テキスト ボックス 9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普通地方交付税の増加に伴う経常一般財源の安定により、数値は平成</a:t>
          </a:r>
          <a:r>
            <a:rPr kumimoji="1" lang="en-US" altLang="ja-JP" sz="1300">
              <a:latin typeface="ＭＳ Ｐゴシック"/>
            </a:rPr>
            <a:t>24</a:t>
          </a:r>
          <a:r>
            <a:rPr kumimoji="1" lang="ja-JP" altLang="en-US" sz="1300">
              <a:latin typeface="ＭＳ Ｐゴシック"/>
            </a:rPr>
            <a:t>年度と比較し</a:t>
          </a:r>
          <a:r>
            <a:rPr kumimoji="1" lang="en-US" altLang="ja-JP" sz="1300">
              <a:latin typeface="ＭＳ Ｐゴシック"/>
            </a:rPr>
            <a:t>2.4</a:t>
          </a:r>
          <a:r>
            <a:rPr kumimoji="1" lang="ja-JP" altLang="en-US" sz="1300">
              <a:latin typeface="ＭＳ Ｐゴシック"/>
            </a:rPr>
            <a:t>ポイント増加し、類似団体平均を超えている。今後、指定管理方式の検討や事務事業の見直しなど経費の縮減を図ってゆく。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17</xdr:row>
      <xdr:rowOff>60706</xdr:rowOff>
    </xdr:to>
    <xdr:cxnSp macro="">
      <xdr:nvCxnSpPr>
        <xdr:cNvPr id="123" name="直線コネクタ 122"/>
        <xdr:cNvCxnSpPr/>
      </xdr:nvCxnSpPr>
      <xdr:spPr>
        <a:xfrm>
          <a:off x="15671800" y="28656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97299</xdr:rowOff>
    </xdr:from>
    <xdr:ext cx="762000" cy="259045"/>
    <xdr:sp macro="" textlink="">
      <xdr:nvSpPr>
        <xdr:cNvPr id="124" name="物件費平均値テキスト"/>
        <xdr:cNvSpPr txBox="1"/>
      </xdr:nvSpPr>
      <xdr:spPr>
        <a:xfrm>
          <a:off x="16598900" y="266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113284</xdr:rowOff>
    </xdr:from>
    <xdr:to>
      <xdr:col>22</xdr:col>
      <xdr:colOff>565150</xdr:colOff>
      <xdr:row>16</xdr:row>
      <xdr:rowOff>122428</xdr:rowOff>
    </xdr:to>
    <xdr:cxnSp macro="">
      <xdr:nvCxnSpPr>
        <xdr:cNvPr id="126" name="直線コネクタ 125"/>
        <xdr:cNvCxnSpPr/>
      </xdr:nvCxnSpPr>
      <xdr:spPr>
        <a:xfrm>
          <a:off x="14782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28" name="テキスト ボックス 127"/>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113284</xdr:rowOff>
    </xdr:to>
    <xdr:cxnSp macro="">
      <xdr:nvCxnSpPr>
        <xdr:cNvPr id="129" name="直線コネクタ 128"/>
        <xdr:cNvCxnSpPr/>
      </xdr:nvCxnSpPr>
      <xdr:spPr>
        <a:xfrm>
          <a:off x="13893800" y="2783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131572</xdr:rowOff>
    </xdr:to>
    <xdr:cxnSp macro="">
      <xdr:nvCxnSpPr>
        <xdr:cNvPr id="132" name="直線コネクタ 131"/>
        <xdr:cNvCxnSpPr/>
      </xdr:nvCxnSpPr>
      <xdr:spPr>
        <a:xfrm flipV="1">
          <a:off x="13004800" y="2783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6" name="テキスト ボックス 135"/>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9906</xdr:rowOff>
    </xdr:from>
    <xdr:to>
      <xdr:col>24</xdr:col>
      <xdr:colOff>82550</xdr:colOff>
      <xdr:row>17</xdr:row>
      <xdr:rowOff>111506</xdr:rowOff>
    </xdr:to>
    <xdr:sp macro="" textlink="">
      <xdr:nvSpPr>
        <xdr:cNvPr id="142" name="円/楕円 141"/>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153433</xdr:rowOff>
    </xdr:from>
    <xdr:ext cx="762000" cy="259045"/>
    <xdr:sp macro="" textlink="">
      <xdr:nvSpPr>
        <xdr:cNvPr id="143"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4" name="円/楕円 143"/>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45" name="テキスト ボックス 144"/>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6" name="円/楕円 145"/>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2811</xdr:rowOff>
    </xdr:from>
    <xdr:ext cx="762000" cy="259045"/>
    <xdr:sp macro="" textlink="">
      <xdr:nvSpPr>
        <xdr:cNvPr id="147" name="テキスト ボックス 146"/>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8" name="円/楕円 147"/>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49" name="テキスト ボックス 148"/>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50" name="円/楕円 149"/>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51" name="テキスト ボックス 150"/>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類似団体平均より低い水準にある。今後も適正な給付を行う。</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115570</xdr:rowOff>
    </xdr:from>
    <xdr:to>
      <xdr:col>7</xdr:col>
      <xdr:colOff>15875</xdr:colOff>
      <xdr:row>55</xdr:row>
      <xdr:rowOff>161290</xdr:rowOff>
    </xdr:to>
    <xdr:cxnSp macro="">
      <xdr:nvCxnSpPr>
        <xdr:cNvPr id="181" name="直線コネクタ 180"/>
        <xdr:cNvCxnSpPr/>
      </xdr:nvCxnSpPr>
      <xdr:spPr>
        <a:xfrm>
          <a:off x="3987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115570</xdr:rowOff>
    </xdr:from>
    <xdr:to>
      <xdr:col>5</xdr:col>
      <xdr:colOff>549275</xdr:colOff>
      <xdr:row>56</xdr:row>
      <xdr:rowOff>12700</xdr:rowOff>
    </xdr:to>
    <xdr:cxnSp macro="">
      <xdr:nvCxnSpPr>
        <xdr:cNvPr id="184" name="直線コネクタ 183"/>
        <xdr:cNvCxnSpPr/>
      </xdr:nvCxnSpPr>
      <xdr:spPr>
        <a:xfrm flipV="1">
          <a:off x="3098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56</xdr:row>
      <xdr:rowOff>12700</xdr:rowOff>
    </xdr:to>
    <xdr:cxnSp macro="">
      <xdr:nvCxnSpPr>
        <xdr:cNvPr id="187" name="直線コネクタ 186"/>
        <xdr:cNvCxnSpPr/>
      </xdr:nvCxnSpPr>
      <xdr:spPr>
        <a:xfrm>
          <a:off x="2209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24130</xdr:rowOff>
    </xdr:from>
    <xdr:to>
      <xdr:col>3</xdr:col>
      <xdr:colOff>142875</xdr:colOff>
      <xdr:row>55</xdr:row>
      <xdr:rowOff>92710</xdr:rowOff>
    </xdr:to>
    <xdr:cxnSp macro="">
      <xdr:nvCxnSpPr>
        <xdr:cNvPr id="190" name="直線コネクタ 189"/>
        <xdr:cNvCxnSpPr/>
      </xdr:nvCxnSpPr>
      <xdr:spPr>
        <a:xfrm>
          <a:off x="1320800" y="9453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192" name="テキスト ボックス 191"/>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4" name="テキスト ボックス 19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200" name="円/楕円 199"/>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1"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64770</xdr:rowOff>
    </xdr:from>
    <xdr:to>
      <xdr:col>5</xdr:col>
      <xdr:colOff>600075</xdr:colOff>
      <xdr:row>55</xdr:row>
      <xdr:rowOff>166370</xdr:rowOff>
    </xdr:to>
    <xdr:sp macro="" textlink="">
      <xdr:nvSpPr>
        <xdr:cNvPr id="202" name="円/楕円 201"/>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5097</xdr:rowOff>
    </xdr:from>
    <xdr:ext cx="736600" cy="259045"/>
    <xdr:sp macro="" textlink="">
      <xdr:nvSpPr>
        <xdr:cNvPr id="203" name="テキスト ボックス 20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05" name="テキスト ボックス 20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6" name="円/楕円 205"/>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7" name="テキスト ボックス 206"/>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144780</xdr:rowOff>
    </xdr:from>
    <xdr:to>
      <xdr:col>1</xdr:col>
      <xdr:colOff>676275</xdr:colOff>
      <xdr:row>55</xdr:row>
      <xdr:rowOff>74930</xdr:rowOff>
    </xdr:to>
    <xdr:sp macro="" textlink="">
      <xdr:nvSpPr>
        <xdr:cNvPr id="208" name="円/楕円 207"/>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85107</xdr:rowOff>
    </xdr:from>
    <xdr:ext cx="762000" cy="259045"/>
    <xdr:sp macro="" textlink="">
      <xdr:nvSpPr>
        <xdr:cNvPr id="209" name="テキスト ボックス 208"/>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その他に係る経常収支比率が除雪経費の削減等により類似団体平均を下回る状況となった。今後も更なる経費削減につとめ、更なる抑制に努める。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86995</xdr:rowOff>
    </xdr:from>
    <xdr:to>
      <xdr:col>24</xdr:col>
      <xdr:colOff>31750</xdr:colOff>
      <xdr:row>59</xdr:row>
      <xdr:rowOff>64135</xdr:rowOff>
    </xdr:to>
    <xdr:cxnSp macro="">
      <xdr:nvCxnSpPr>
        <xdr:cNvPr id="237" name="直線コネクタ 236"/>
        <xdr:cNvCxnSpPr/>
      </xdr:nvCxnSpPr>
      <xdr:spPr>
        <a:xfrm flipV="1">
          <a:off x="15671800" y="9859645"/>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99712</xdr:rowOff>
    </xdr:from>
    <xdr:ext cx="762000" cy="259045"/>
    <xdr:sp macro="" textlink="">
      <xdr:nvSpPr>
        <xdr:cNvPr id="238" name="その他平均値テキスト"/>
        <xdr:cNvSpPr txBox="1"/>
      </xdr:nvSpPr>
      <xdr:spPr>
        <a:xfrm>
          <a:off x="16598900" y="987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64135</xdr:rowOff>
    </xdr:to>
    <xdr:cxnSp macro="">
      <xdr:nvCxnSpPr>
        <xdr:cNvPr id="240" name="直線コネクタ 239"/>
        <xdr:cNvCxnSpPr/>
      </xdr:nvCxnSpPr>
      <xdr:spPr>
        <a:xfrm>
          <a:off x="14782800" y="10139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42" name="テキスト ボックス 241"/>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52705</xdr:rowOff>
    </xdr:to>
    <xdr:cxnSp macro="">
      <xdr:nvCxnSpPr>
        <xdr:cNvPr id="243" name="直線コネクタ 242"/>
        <xdr:cNvCxnSpPr/>
      </xdr:nvCxnSpPr>
      <xdr:spPr>
        <a:xfrm flipV="1">
          <a:off x="13893800" y="10139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59</xdr:row>
      <xdr:rowOff>52705</xdr:rowOff>
    </xdr:to>
    <xdr:cxnSp macro="">
      <xdr:nvCxnSpPr>
        <xdr:cNvPr id="246" name="直線コネクタ 245"/>
        <xdr:cNvCxnSpPr/>
      </xdr:nvCxnSpPr>
      <xdr:spPr>
        <a:xfrm>
          <a:off x="13004800" y="101625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48" name="テキスト ボックス 24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36195</xdr:rowOff>
    </xdr:from>
    <xdr:to>
      <xdr:col>24</xdr:col>
      <xdr:colOff>82550</xdr:colOff>
      <xdr:row>57</xdr:row>
      <xdr:rowOff>137795</xdr:rowOff>
    </xdr:to>
    <xdr:sp macro="" textlink="">
      <xdr:nvSpPr>
        <xdr:cNvPr id="256" name="円/楕円 255"/>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52722</xdr:rowOff>
    </xdr:from>
    <xdr:ext cx="762000" cy="259045"/>
    <xdr:sp macro="" textlink="">
      <xdr:nvSpPr>
        <xdr:cNvPr id="257" name="その他該当値テキスト"/>
        <xdr:cNvSpPr txBox="1"/>
      </xdr:nvSpPr>
      <xdr:spPr>
        <a:xfrm>
          <a:off x="16598900" y="96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xdr:rowOff>
    </xdr:from>
    <xdr:to>
      <xdr:col>22</xdr:col>
      <xdr:colOff>615950</xdr:colOff>
      <xdr:row>59</xdr:row>
      <xdr:rowOff>114935</xdr:rowOff>
    </xdr:to>
    <xdr:sp macro="" textlink="">
      <xdr:nvSpPr>
        <xdr:cNvPr id="258" name="円/楕円 257"/>
        <xdr:cNvSpPr/>
      </xdr:nvSpPr>
      <xdr:spPr>
        <a:xfrm>
          <a:off x="1562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99712</xdr:rowOff>
    </xdr:from>
    <xdr:ext cx="736600" cy="259045"/>
    <xdr:sp macro="" textlink="">
      <xdr:nvSpPr>
        <xdr:cNvPr id="259" name="テキスト ボックス 258"/>
        <xdr:cNvSpPr txBox="1"/>
      </xdr:nvSpPr>
      <xdr:spPr>
        <a:xfrm>
          <a:off x="15290800" y="1021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0" name="円/楕円 259"/>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61" name="テキスト ボックス 260"/>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xdr:rowOff>
    </xdr:from>
    <xdr:to>
      <xdr:col>20</xdr:col>
      <xdr:colOff>209550</xdr:colOff>
      <xdr:row>59</xdr:row>
      <xdr:rowOff>103505</xdr:rowOff>
    </xdr:to>
    <xdr:sp macro="" textlink="">
      <xdr:nvSpPr>
        <xdr:cNvPr id="262" name="円/楕円 261"/>
        <xdr:cNvSpPr/>
      </xdr:nvSpPr>
      <xdr:spPr>
        <a:xfrm>
          <a:off x="13843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88282</xdr:rowOff>
    </xdr:from>
    <xdr:ext cx="762000" cy="259045"/>
    <xdr:sp macro="" textlink="">
      <xdr:nvSpPr>
        <xdr:cNvPr id="263" name="テキスト ボックス 262"/>
        <xdr:cNvSpPr txBox="1"/>
      </xdr:nvSpPr>
      <xdr:spPr>
        <a:xfrm>
          <a:off x="13512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64" name="円/楕円 263"/>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65" name="テキスト ボックス 264"/>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類似団体平均より高い水準となっており、普通地方交付税の増加に伴う経常一般財源の安定により、数値は平成</a:t>
          </a:r>
          <a:r>
            <a:rPr kumimoji="1" lang="en-US" altLang="ja-JP" sz="1300">
              <a:latin typeface="ＭＳ Ｐゴシック"/>
            </a:rPr>
            <a:t>24</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ポイント増加している。今後も補助金・負担金等の見直しを進め、さらなる抑制に努める。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86178</xdr:rowOff>
    </xdr:from>
    <xdr:to>
      <xdr:col>24</xdr:col>
      <xdr:colOff>31750</xdr:colOff>
      <xdr:row>39</xdr:row>
      <xdr:rowOff>107950</xdr:rowOff>
    </xdr:to>
    <xdr:cxnSp macro="">
      <xdr:nvCxnSpPr>
        <xdr:cNvPr id="300" name="直線コネクタ 299"/>
        <xdr:cNvCxnSpPr/>
      </xdr:nvCxnSpPr>
      <xdr:spPr>
        <a:xfrm>
          <a:off x="15671800" y="6772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39</xdr:row>
      <xdr:rowOff>118835</xdr:rowOff>
    </xdr:to>
    <xdr:cxnSp macro="">
      <xdr:nvCxnSpPr>
        <xdr:cNvPr id="303" name="直線コネクタ 302"/>
        <xdr:cNvCxnSpPr/>
      </xdr:nvCxnSpPr>
      <xdr:spPr>
        <a:xfrm flipV="1">
          <a:off x="14782800" y="677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148772</xdr:rowOff>
    </xdr:from>
    <xdr:to>
      <xdr:col>21</xdr:col>
      <xdr:colOff>361950</xdr:colOff>
      <xdr:row>39</xdr:row>
      <xdr:rowOff>118835</xdr:rowOff>
    </xdr:to>
    <xdr:cxnSp macro="">
      <xdr:nvCxnSpPr>
        <xdr:cNvPr id="306" name="直線コネクタ 305"/>
        <xdr:cNvCxnSpPr/>
      </xdr:nvCxnSpPr>
      <xdr:spPr>
        <a:xfrm>
          <a:off x="13893800" y="6663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148772</xdr:rowOff>
    </xdr:from>
    <xdr:to>
      <xdr:col>20</xdr:col>
      <xdr:colOff>158750</xdr:colOff>
      <xdr:row>39</xdr:row>
      <xdr:rowOff>53522</xdr:rowOff>
    </xdr:to>
    <xdr:cxnSp macro="">
      <xdr:nvCxnSpPr>
        <xdr:cNvPr id="309" name="直線コネクタ 308"/>
        <xdr:cNvCxnSpPr/>
      </xdr:nvCxnSpPr>
      <xdr:spPr>
        <a:xfrm flipV="1">
          <a:off x="13004800" y="6663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152599</xdr:rowOff>
    </xdr:from>
    <xdr:ext cx="762000" cy="259045"/>
    <xdr:sp macro="" textlink="">
      <xdr:nvSpPr>
        <xdr:cNvPr id="311" name="テキスト ボックス 310"/>
        <xdr:cNvSpPr txBox="1"/>
      </xdr:nvSpPr>
      <xdr:spPr>
        <a:xfrm>
          <a:off x="13512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13" name="テキスト ボックス 31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19" name="円/楕円 318"/>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20"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35378</xdr:rowOff>
    </xdr:from>
    <xdr:to>
      <xdr:col>22</xdr:col>
      <xdr:colOff>615950</xdr:colOff>
      <xdr:row>39</xdr:row>
      <xdr:rowOff>136978</xdr:rowOff>
    </xdr:to>
    <xdr:sp macro="" textlink="">
      <xdr:nvSpPr>
        <xdr:cNvPr id="321" name="円/楕円 320"/>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121755</xdr:rowOff>
    </xdr:from>
    <xdr:ext cx="736600" cy="259045"/>
    <xdr:sp macro="" textlink="">
      <xdr:nvSpPr>
        <xdr:cNvPr id="322" name="テキスト ボックス 321"/>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68035</xdr:rowOff>
    </xdr:from>
    <xdr:to>
      <xdr:col>21</xdr:col>
      <xdr:colOff>412750</xdr:colOff>
      <xdr:row>39</xdr:row>
      <xdr:rowOff>169635</xdr:rowOff>
    </xdr:to>
    <xdr:sp macro="" textlink="">
      <xdr:nvSpPr>
        <xdr:cNvPr id="323" name="円/楕円 322"/>
        <xdr:cNvSpPr/>
      </xdr:nvSpPr>
      <xdr:spPr>
        <a:xfrm>
          <a:off x="14732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154412</xdr:rowOff>
    </xdr:from>
    <xdr:ext cx="762000" cy="259045"/>
    <xdr:sp macro="" textlink="">
      <xdr:nvSpPr>
        <xdr:cNvPr id="324" name="テキスト ボックス 323"/>
        <xdr:cNvSpPr txBox="1"/>
      </xdr:nvSpPr>
      <xdr:spPr>
        <a:xfrm>
          <a:off x="1440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97972</xdr:rowOff>
    </xdr:from>
    <xdr:to>
      <xdr:col>20</xdr:col>
      <xdr:colOff>209550</xdr:colOff>
      <xdr:row>39</xdr:row>
      <xdr:rowOff>28122</xdr:rowOff>
    </xdr:to>
    <xdr:sp macro="" textlink="">
      <xdr:nvSpPr>
        <xdr:cNvPr id="325" name="円/楕円 324"/>
        <xdr:cNvSpPr/>
      </xdr:nvSpPr>
      <xdr:spPr>
        <a:xfrm>
          <a:off x="13843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12899</xdr:rowOff>
    </xdr:from>
    <xdr:ext cx="762000" cy="259045"/>
    <xdr:sp macro="" textlink="">
      <xdr:nvSpPr>
        <xdr:cNvPr id="326" name="テキスト ボックス 325"/>
        <xdr:cNvSpPr txBox="1"/>
      </xdr:nvSpPr>
      <xdr:spPr>
        <a:xfrm>
          <a:off x="13512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2722</xdr:rowOff>
    </xdr:from>
    <xdr:to>
      <xdr:col>19</xdr:col>
      <xdr:colOff>6350</xdr:colOff>
      <xdr:row>39</xdr:row>
      <xdr:rowOff>104322</xdr:rowOff>
    </xdr:to>
    <xdr:sp macro="" textlink="">
      <xdr:nvSpPr>
        <xdr:cNvPr id="327" name="円/楕円 326"/>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89099</xdr:rowOff>
    </xdr:from>
    <xdr:ext cx="762000" cy="259045"/>
    <xdr:sp macro="" textlink="">
      <xdr:nvSpPr>
        <xdr:cNvPr id="328" name="テキスト ボックス 327"/>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年以降公債費の額は高い水準で推移し、経常収支比率上昇の大きな要因となっている。また、平成</a:t>
          </a:r>
          <a:r>
            <a:rPr kumimoji="1" lang="en-US" altLang="ja-JP" sz="1300">
              <a:latin typeface="ＭＳ Ｐゴシック"/>
            </a:rPr>
            <a:t>24</a:t>
          </a:r>
          <a:r>
            <a:rPr kumimoji="1" lang="ja-JP" altLang="en-US" sz="1300">
              <a:latin typeface="ＭＳ Ｐゴシック"/>
            </a:rPr>
            <a:t>年度以降、近年大型整備事業に投入した起債の元金償還が開始されたため、類似団体平均より若干高い水準となった。今後も数値が上昇し、長期間にわたりピークが続くと思われることから、、事業計画の見直しも含めた新規地方債発行の抑制と、財政健全化計画の策定を行い適正な公債管理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85852</xdr:rowOff>
    </xdr:from>
    <xdr:to>
      <xdr:col>7</xdr:col>
      <xdr:colOff>15875</xdr:colOff>
      <xdr:row>78</xdr:row>
      <xdr:rowOff>127000</xdr:rowOff>
    </xdr:to>
    <xdr:cxnSp macro="">
      <xdr:nvCxnSpPr>
        <xdr:cNvPr id="358" name="直線コネクタ 357"/>
        <xdr:cNvCxnSpPr/>
      </xdr:nvCxnSpPr>
      <xdr:spPr>
        <a:xfrm>
          <a:off x="3987800" y="13458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85852</xdr:rowOff>
    </xdr:to>
    <xdr:cxnSp macro="">
      <xdr:nvCxnSpPr>
        <xdr:cNvPr id="361" name="直線コネクタ 360"/>
        <xdr:cNvCxnSpPr/>
      </xdr:nvCxnSpPr>
      <xdr:spPr>
        <a:xfrm>
          <a:off x="3098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49276</xdr:rowOff>
    </xdr:to>
    <xdr:cxnSp macro="">
      <xdr:nvCxnSpPr>
        <xdr:cNvPr id="364" name="直線コネクタ 363"/>
        <xdr:cNvCxnSpPr/>
      </xdr:nvCxnSpPr>
      <xdr:spPr>
        <a:xfrm>
          <a:off x="2209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66" name="テキスト ボックス 36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79</xdr:row>
      <xdr:rowOff>42418</xdr:rowOff>
    </xdr:to>
    <xdr:cxnSp macro="">
      <xdr:nvCxnSpPr>
        <xdr:cNvPr id="367" name="直線コネクタ 366"/>
        <xdr:cNvCxnSpPr/>
      </xdr:nvCxnSpPr>
      <xdr:spPr>
        <a:xfrm flipV="1">
          <a:off x="1320800" y="13399515"/>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69" name="テキスト ボックス 368"/>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71" name="テキスト ボックス 370"/>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77" name="円/楕円 376"/>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78"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79" name="円/楕円 378"/>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0" name="テキスト ボックス 379"/>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1" name="円/楕円 380"/>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110253</xdr:rowOff>
    </xdr:from>
    <xdr:ext cx="762000" cy="259045"/>
    <xdr:sp macro="" textlink="">
      <xdr:nvSpPr>
        <xdr:cNvPr id="382" name="テキスト ボックス 381"/>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3" name="円/楕円 382"/>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4" name="テキスト ボックス 38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85" name="円/楕円 384"/>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103395</xdr:rowOff>
    </xdr:from>
    <xdr:ext cx="762000" cy="259045"/>
    <xdr:sp macro="" textlink="">
      <xdr:nvSpPr>
        <xdr:cNvPr id="386" name="テキスト ボックス 385"/>
        <xdr:cNvSpPr txBox="1"/>
      </xdr:nvSpPr>
      <xdr:spPr>
        <a:xfrm>
          <a:off x="939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類似団体平均より低い水準となっているが、普通地方交付税の増加に伴う経常一般財源の安定により、数値は平成</a:t>
          </a:r>
          <a:r>
            <a:rPr kumimoji="1" lang="en-US" altLang="ja-JP" sz="1300">
              <a:latin typeface="ＭＳ Ｐゴシック"/>
            </a:rPr>
            <a:t>24</a:t>
          </a:r>
          <a:r>
            <a:rPr kumimoji="1" lang="ja-JP" altLang="en-US" sz="1300">
              <a:latin typeface="ＭＳ Ｐゴシック"/>
            </a:rPr>
            <a:t>年度と比較して</a:t>
          </a:r>
          <a:r>
            <a:rPr kumimoji="1" lang="en-US" altLang="ja-JP" sz="1300">
              <a:latin typeface="ＭＳ Ｐゴシック"/>
            </a:rPr>
            <a:t>1.3</a:t>
          </a:r>
          <a:r>
            <a:rPr kumimoji="1" lang="ja-JP" altLang="en-US" sz="1300">
              <a:latin typeface="ＭＳ Ｐゴシック"/>
            </a:rPr>
            <a:t>ポイント減少している。今後、公債費の上昇が見込まれるため、公債費以外の経常経費の抑制に努めなければならない。</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xdr:rowOff>
    </xdr:from>
    <xdr:to>
      <xdr:col>24</xdr:col>
      <xdr:colOff>31750</xdr:colOff>
      <xdr:row>79</xdr:row>
      <xdr:rowOff>62230</xdr:rowOff>
    </xdr:to>
    <xdr:cxnSp macro="">
      <xdr:nvCxnSpPr>
        <xdr:cNvPr id="419" name="直線コネクタ 418"/>
        <xdr:cNvCxnSpPr/>
      </xdr:nvCxnSpPr>
      <xdr:spPr>
        <a:xfrm flipV="1">
          <a:off x="15671800" y="135572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79</xdr:row>
      <xdr:rowOff>62230</xdr:rowOff>
    </xdr:to>
    <xdr:cxnSp macro="">
      <xdr:nvCxnSpPr>
        <xdr:cNvPr id="422" name="直線コネクタ 421"/>
        <xdr:cNvCxnSpPr/>
      </xdr:nvCxnSpPr>
      <xdr:spPr>
        <a:xfrm>
          <a:off x="14782800" y="13534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24" name="テキスト ボックス 423"/>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78</xdr:row>
      <xdr:rowOff>161289</xdr:rowOff>
    </xdr:to>
    <xdr:cxnSp macro="">
      <xdr:nvCxnSpPr>
        <xdr:cNvPr id="425" name="直線コネクタ 424"/>
        <xdr:cNvCxnSpPr/>
      </xdr:nvCxnSpPr>
      <xdr:spPr>
        <a:xfrm>
          <a:off x="13893800" y="13389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7" name="テキスト ボックス 42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79</xdr:row>
      <xdr:rowOff>146050</xdr:rowOff>
    </xdr:to>
    <xdr:cxnSp macro="">
      <xdr:nvCxnSpPr>
        <xdr:cNvPr id="428" name="直線コネクタ 427"/>
        <xdr:cNvCxnSpPr/>
      </xdr:nvCxnSpPr>
      <xdr:spPr>
        <a:xfrm flipV="1">
          <a:off x="13004800" y="13389611"/>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30" name="テキスト ボックス 429"/>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32" name="テキスト ボックス 431"/>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38" name="円/楕円 437"/>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39"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xdr:rowOff>
    </xdr:from>
    <xdr:to>
      <xdr:col>22</xdr:col>
      <xdr:colOff>615950</xdr:colOff>
      <xdr:row>79</xdr:row>
      <xdr:rowOff>113030</xdr:rowOff>
    </xdr:to>
    <xdr:sp macro="" textlink="">
      <xdr:nvSpPr>
        <xdr:cNvPr id="440" name="円/楕円 439"/>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41" name="テキスト ボックス 440"/>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42" name="円/楕円 441"/>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43" name="テキスト ボックス 442"/>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137161</xdr:rowOff>
    </xdr:from>
    <xdr:to>
      <xdr:col>20</xdr:col>
      <xdr:colOff>209550</xdr:colOff>
      <xdr:row>78</xdr:row>
      <xdr:rowOff>67311</xdr:rowOff>
    </xdr:to>
    <xdr:sp macro="" textlink="">
      <xdr:nvSpPr>
        <xdr:cNvPr id="444" name="円/楕円 443"/>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52088</xdr:rowOff>
    </xdr:from>
    <xdr:ext cx="762000" cy="259045"/>
    <xdr:sp macro="" textlink="">
      <xdr:nvSpPr>
        <xdr:cNvPr id="445" name="テキスト ボックス 444"/>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6" name="円/楕円 445"/>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10177</xdr:rowOff>
    </xdr:from>
    <xdr:ext cx="762000" cy="259045"/>
    <xdr:sp macro="" textlink="">
      <xdr:nvSpPr>
        <xdr:cNvPr id="447" name="テキスト ボックス 446"/>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福島県磐梯町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161128</xdr:rowOff>
    </xdr:from>
    <xdr:to>
      <xdr:col>4</xdr:col>
      <xdr:colOff>1117600</xdr:colOff>
      <xdr:row>18</xdr:row>
      <xdr:rowOff>170402</xdr:rowOff>
    </xdr:to>
    <xdr:cxnSp macro="">
      <xdr:nvCxnSpPr>
        <xdr:cNvPr id="52" name="直線コネクタ 51"/>
        <xdr:cNvCxnSpPr/>
      </xdr:nvCxnSpPr>
      <xdr:spPr bwMode="auto">
        <a:xfrm flipV="1">
          <a:off x="5003800" y="3294853"/>
          <a:ext cx="647700" cy="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145904</xdr:rowOff>
    </xdr:from>
    <xdr:ext cx="762000" cy="259045"/>
    <xdr:sp macro="" textlink="">
      <xdr:nvSpPr>
        <xdr:cNvPr id="53" name="人口1人当たり決算額の推移平均値テキスト130"/>
        <xdr:cNvSpPr txBox="1"/>
      </xdr:nvSpPr>
      <xdr:spPr>
        <a:xfrm>
          <a:off x="5740400" y="3279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170402</xdr:rowOff>
    </xdr:from>
    <xdr:to>
      <xdr:col>4</xdr:col>
      <xdr:colOff>469900</xdr:colOff>
      <xdr:row>19</xdr:row>
      <xdr:rowOff>25352</xdr:rowOff>
    </xdr:to>
    <xdr:cxnSp macro="">
      <xdr:nvCxnSpPr>
        <xdr:cNvPr id="55" name="直線コネクタ 54"/>
        <xdr:cNvCxnSpPr/>
      </xdr:nvCxnSpPr>
      <xdr:spPr bwMode="auto">
        <a:xfrm flipV="1">
          <a:off x="4305300" y="3304127"/>
          <a:ext cx="698500" cy="2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25352</xdr:rowOff>
    </xdr:from>
    <xdr:to>
      <xdr:col>3</xdr:col>
      <xdr:colOff>904875</xdr:colOff>
      <xdr:row>19</xdr:row>
      <xdr:rowOff>50071</xdr:rowOff>
    </xdr:to>
    <xdr:cxnSp macro="">
      <xdr:nvCxnSpPr>
        <xdr:cNvPr id="58" name="直線コネクタ 57"/>
        <xdr:cNvCxnSpPr/>
      </xdr:nvCxnSpPr>
      <xdr:spPr bwMode="auto">
        <a:xfrm flipV="1">
          <a:off x="3606800" y="3330527"/>
          <a:ext cx="698500" cy="2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59645</xdr:rowOff>
    </xdr:from>
    <xdr:ext cx="762000" cy="259045"/>
    <xdr:sp macro="" textlink="">
      <xdr:nvSpPr>
        <xdr:cNvPr id="60" name="テキスト ボックス 59"/>
        <xdr:cNvSpPr txBox="1"/>
      </xdr:nvSpPr>
      <xdr:spPr>
        <a:xfrm>
          <a:off x="39243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28720</xdr:rowOff>
    </xdr:from>
    <xdr:to>
      <xdr:col>3</xdr:col>
      <xdr:colOff>206375</xdr:colOff>
      <xdr:row>19</xdr:row>
      <xdr:rowOff>50071</xdr:rowOff>
    </xdr:to>
    <xdr:cxnSp macro="">
      <xdr:nvCxnSpPr>
        <xdr:cNvPr id="61" name="直線コネクタ 60"/>
        <xdr:cNvCxnSpPr/>
      </xdr:nvCxnSpPr>
      <xdr:spPr bwMode="auto">
        <a:xfrm>
          <a:off x="2908300" y="3333895"/>
          <a:ext cx="698500" cy="2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108811</xdr:rowOff>
    </xdr:from>
    <xdr:ext cx="762000" cy="259045"/>
    <xdr:sp macro="" textlink="">
      <xdr:nvSpPr>
        <xdr:cNvPr id="63" name="テキスト ボックス 62"/>
        <xdr:cNvSpPr txBox="1"/>
      </xdr:nvSpPr>
      <xdr:spPr>
        <a:xfrm>
          <a:off x="32258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75207</xdr:rowOff>
    </xdr:from>
    <xdr:ext cx="762000" cy="259045"/>
    <xdr:sp macro="" textlink="">
      <xdr:nvSpPr>
        <xdr:cNvPr id="65" name="テキスト ボックス 64"/>
        <xdr:cNvSpPr txBox="1"/>
      </xdr:nvSpPr>
      <xdr:spPr>
        <a:xfrm>
          <a:off x="2527300" y="33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110328</xdr:rowOff>
    </xdr:from>
    <xdr:to>
      <xdr:col>5</xdr:col>
      <xdr:colOff>34925</xdr:colOff>
      <xdr:row>19</xdr:row>
      <xdr:rowOff>40478</xdr:rowOff>
    </xdr:to>
    <xdr:sp macro="" textlink="">
      <xdr:nvSpPr>
        <xdr:cNvPr id="71" name="円/楕円 70"/>
        <xdr:cNvSpPr/>
      </xdr:nvSpPr>
      <xdr:spPr bwMode="auto">
        <a:xfrm>
          <a:off x="5600700" y="324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126855</xdr:rowOff>
    </xdr:from>
    <xdr:ext cx="762000" cy="259045"/>
    <xdr:sp macro="" textlink="">
      <xdr:nvSpPr>
        <xdr:cNvPr id="72" name="人口1人当たり決算額の推移該当値テキスト130"/>
        <xdr:cNvSpPr txBox="1"/>
      </xdr:nvSpPr>
      <xdr:spPr>
        <a:xfrm>
          <a:off x="5740400" y="308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119602</xdr:rowOff>
    </xdr:from>
    <xdr:to>
      <xdr:col>4</xdr:col>
      <xdr:colOff>520700</xdr:colOff>
      <xdr:row>19</xdr:row>
      <xdr:rowOff>49752</xdr:rowOff>
    </xdr:to>
    <xdr:sp macro="" textlink="">
      <xdr:nvSpPr>
        <xdr:cNvPr id="73" name="円/楕円 72"/>
        <xdr:cNvSpPr/>
      </xdr:nvSpPr>
      <xdr:spPr bwMode="auto">
        <a:xfrm>
          <a:off x="4953000" y="325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59929</xdr:rowOff>
    </xdr:from>
    <xdr:ext cx="736600" cy="259045"/>
    <xdr:sp macro="" textlink="">
      <xdr:nvSpPr>
        <xdr:cNvPr id="74" name="テキスト ボックス 73"/>
        <xdr:cNvSpPr txBox="1"/>
      </xdr:nvSpPr>
      <xdr:spPr>
        <a:xfrm>
          <a:off x="4622800" y="30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146002</xdr:rowOff>
    </xdr:from>
    <xdr:to>
      <xdr:col>3</xdr:col>
      <xdr:colOff>955675</xdr:colOff>
      <xdr:row>19</xdr:row>
      <xdr:rowOff>76152</xdr:rowOff>
    </xdr:to>
    <xdr:sp macro="" textlink="">
      <xdr:nvSpPr>
        <xdr:cNvPr id="75" name="円/楕円 74"/>
        <xdr:cNvSpPr/>
      </xdr:nvSpPr>
      <xdr:spPr bwMode="auto">
        <a:xfrm>
          <a:off x="4254500" y="327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60929</xdr:rowOff>
    </xdr:from>
    <xdr:ext cx="762000" cy="259045"/>
    <xdr:sp macro="" textlink="">
      <xdr:nvSpPr>
        <xdr:cNvPr id="76" name="テキスト ボックス 75"/>
        <xdr:cNvSpPr txBox="1"/>
      </xdr:nvSpPr>
      <xdr:spPr>
        <a:xfrm>
          <a:off x="3924300" y="33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170721</xdr:rowOff>
    </xdr:from>
    <xdr:to>
      <xdr:col>3</xdr:col>
      <xdr:colOff>257175</xdr:colOff>
      <xdr:row>19</xdr:row>
      <xdr:rowOff>100871</xdr:rowOff>
    </xdr:to>
    <xdr:sp macro="" textlink="">
      <xdr:nvSpPr>
        <xdr:cNvPr id="77" name="円/楕円 76"/>
        <xdr:cNvSpPr/>
      </xdr:nvSpPr>
      <xdr:spPr bwMode="auto">
        <a:xfrm>
          <a:off x="3556000" y="330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85648</xdr:rowOff>
    </xdr:from>
    <xdr:ext cx="762000" cy="259045"/>
    <xdr:sp macro="" textlink="">
      <xdr:nvSpPr>
        <xdr:cNvPr id="78" name="テキスト ボックス 77"/>
        <xdr:cNvSpPr txBox="1"/>
      </xdr:nvSpPr>
      <xdr:spPr>
        <a:xfrm>
          <a:off x="3225800" y="339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178,140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149370</xdr:rowOff>
    </xdr:from>
    <xdr:to>
      <xdr:col>2</xdr:col>
      <xdr:colOff>692150</xdr:colOff>
      <xdr:row>19</xdr:row>
      <xdr:rowOff>79520</xdr:rowOff>
    </xdr:to>
    <xdr:sp macro="" textlink="">
      <xdr:nvSpPr>
        <xdr:cNvPr id="79" name="円/楕円 78"/>
        <xdr:cNvSpPr/>
      </xdr:nvSpPr>
      <xdr:spPr bwMode="auto">
        <a:xfrm>
          <a:off x="2857500" y="328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89696</xdr:rowOff>
    </xdr:from>
    <xdr:ext cx="762000" cy="259045"/>
    <xdr:sp macro="" textlink="">
      <xdr:nvSpPr>
        <xdr:cNvPr id="80" name="テキスト ボックス 79"/>
        <xdr:cNvSpPr txBox="1"/>
      </xdr:nvSpPr>
      <xdr:spPr>
        <a:xfrm>
          <a:off x="2527300" y="30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30204</xdr:rowOff>
    </xdr:from>
    <xdr:to>
      <xdr:col>4</xdr:col>
      <xdr:colOff>1117600</xdr:colOff>
      <xdr:row>37</xdr:row>
      <xdr:rowOff>34079</xdr:rowOff>
    </xdr:to>
    <xdr:cxnSp macro="">
      <xdr:nvCxnSpPr>
        <xdr:cNvPr id="115" name="直線コネクタ 114"/>
        <xdr:cNvCxnSpPr/>
      </xdr:nvCxnSpPr>
      <xdr:spPr bwMode="auto">
        <a:xfrm flipV="1">
          <a:off x="5003800" y="7154904"/>
          <a:ext cx="647700" cy="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50926</xdr:rowOff>
    </xdr:from>
    <xdr:ext cx="762000" cy="259045"/>
    <xdr:sp macro="" textlink="">
      <xdr:nvSpPr>
        <xdr:cNvPr id="116" name="人口1人当たり決算額の推移平均値テキスト445"/>
        <xdr:cNvSpPr txBox="1"/>
      </xdr:nvSpPr>
      <xdr:spPr>
        <a:xfrm>
          <a:off x="5740400" y="6661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13593</xdr:rowOff>
    </xdr:from>
    <xdr:to>
      <xdr:col>4</xdr:col>
      <xdr:colOff>469900</xdr:colOff>
      <xdr:row>37</xdr:row>
      <xdr:rowOff>34079</xdr:rowOff>
    </xdr:to>
    <xdr:cxnSp macro="">
      <xdr:nvCxnSpPr>
        <xdr:cNvPr id="118" name="直線コネクタ 117"/>
        <xdr:cNvCxnSpPr/>
      </xdr:nvCxnSpPr>
      <xdr:spPr bwMode="auto">
        <a:xfrm>
          <a:off x="4305300" y="7138293"/>
          <a:ext cx="698500" cy="20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307350</xdr:rowOff>
    </xdr:from>
    <xdr:ext cx="736600" cy="259045"/>
    <xdr:sp macro="" textlink="">
      <xdr:nvSpPr>
        <xdr:cNvPr id="120" name="テキスト ボックス 119"/>
        <xdr:cNvSpPr txBox="1"/>
      </xdr:nvSpPr>
      <xdr:spPr>
        <a:xfrm>
          <a:off x="4622800" y="657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122090</xdr:rowOff>
    </xdr:from>
    <xdr:to>
      <xdr:col>3</xdr:col>
      <xdr:colOff>904875</xdr:colOff>
      <xdr:row>37</xdr:row>
      <xdr:rowOff>13593</xdr:rowOff>
    </xdr:to>
    <xdr:cxnSp macro="">
      <xdr:nvCxnSpPr>
        <xdr:cNvPr id="121" name="直線コネクタ 120"/>
        <xdr:cNvCxnSpPr/>
      </xdr:nvCxnSpPr>
      <xdr:spPr bwMode="auto">
        <a:xfrm>
          <a:off x="3606800" y="7075340"/>
          <a:ext cx="698500" cy="6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277926</xdr:rowOff>
    </xdr:from>
    <xdr:ext cx="762000" cy="259045"/>
    <xdr:sp macro="" textlink="">
      <xdr:nvSpPr>
        <xdr:cNvPr id="123" name="テキスト ボックス 122"/>
        <xdr:cNvSpPr txBox="1"/>
      </xdr:nvSpPr>
      <xdr:spPr>
        <a:xfrm>
          <a:off x="39243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109964</xdr:rowOff>
    </xdr:from>
    <xdr:to>
      <xdr:col>3</xdr:col>
      <xdr:colOff>206375</xdr:colOff>
      <xdr:row>36</xdr:row>
      <xdr:rowOff>122090</xdr:rowOff>
    </xdr:to>
    <xdr:cxnSp macro="">
      <xdr:nvCxnSpPr>
        <xdr:cNvPr id="124" name="直線コネクタ 123"/>
        <xdr:cNvCxnSpPr/>
      </xdr:nvCxnSpPr>
      <xdr:spPr bwMode="auto">
        <a:xfrm>
          <a:off x="2908300" y="7063214"/>
          <a:ext cx="698500" cy="1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249459</xdr:rowOff>
    </xdr:from>
    <xdr:ext cx="762000" cy="259045"/>
    <xdr:sp macro="" textlink="">
      <xdr:nvSpPr>
        <xdr:cNvPr id="126" name="テキスト ボックス 125"/>
        <xdr:cNvSpPr txBox="1"/>
      </xdr:nvSpPr>
      <xdr:spPr>
        <a:xfrm>
          <a:off x="3225800" y="65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177037</xdr:rowOff>
    </xdr:from>
    <xdr:ext cx="762000" cy="259045"/>
    <xdr:sp macro="" textlink="">
      <xdr:nvSpPr>
        <xdr:cNvPr id="128" name="テキスト ボックス 127"/>
        <xdr:cNvSpPr txBox="1"/>
      </xdr:nvSpPr>
      <xdr:spPr>
        <a:xfrm>
          <a:off x="2527300" y="64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150854</xdr:rowOff>
    </xdr:from>
    <xdr:to>
      <xdr:col>5</xdr:col>
      <xdr:colOff>34925</xdr:colOff>
      <xdr:row>37</xdr:row>
      <xdr:rowOff>81004</xdr:rowOff>
    </xdr:to>
    <xdr:sp macro="" textlink="">
      <xdr:nvSpPr>
        <xdr:cNvPr id="134" name="円/楕円 133"/>
        <xdr:cNvSpPr/>
      </xdr:nvSpPr>
      <xdr:spPr bwMode="auto">
        <a:xfrm>
          <a:off x="5600700" y="710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122931</xdr:rowOff>
    </xdr:from>
    <xdr:ext cx="762000" cy="259045"/>
    <xdr:sp macro="" textlink="">
      <xdr:nvSpPr>
        <xdr:cNvPr id="135" name="人口1人当たり決算額の推移該当値テキスト445"/>
        <xdr:cNvSpPr txBox="1"/>
      </xdr:nvSpPr>
      <xdr:spPr>
        <a:xfrm>
          <a:off x="5740400" y="707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154729</xdr:rowOff>
    </xdr:from>
    <xdr:to>
      <xdr:col>4</xdr:col>
      <xdr:colOff>520700</xdr:colOff>
      <xdr:row>37</xdr:row>
      <xdr:rowOff>84879</xdr:rowOff>
    </xdr:to>
    <xdr:sp macro="" textlink="">
      <xdr:nvSpPr>
        <xdr:cNvPr id="136" name="円/楕円 135"/>
        <xdr:cNvSpPr/>
      </xdr:nvSpPr>
      <xdr:spPr bwMode="auto">
        <a:xfrm>
          <a:off x="4953000" y="710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69656</xdr:rowOff>
    </xdr:from>
    <xdr:ext cx="736600" cy="259045"/>
    <xdr:sp macro="" textlink="">
      <xdr:nvSpPr>
        <xdr:cNvPr id="137" name="テキスト ボックス 136"/>
        <xdr:cNvSpPr txBox="1"/>
      </xdr:nvSpPr>
      <xdr:spPr>
        <a:xfrm>
          <a:off x="4622800" y="719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134243</xdr:rowOff>
    </xdr:from>
    <xdr:to>
      <xdr:col>3</xdr:col>
      <xdr:colOff>955675</xdr:colOff>
      <xdr:row>37</xdr:row>
      <xdr:rowOff>64393</xdr:rowOff>
    </xdr:to>
    <xdr:sp macro="" textlink="">
      <xdr:nvSpPr>
        <xdr:cNvPr id="138" name="円/楕円 137"/>
        <xdr:cNvSpPr/>
      </xdr:nvSpPr>
      <xdr:spPr bwMode="auto">
        <a:xfrm>
          <a:off x="4254500" y="708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49170</xdr:rowOff>
    </xdr:from>
    <xdr:ext cx="762000" cy="259045"/>
    <xdr:sp macro="" textlink="">
      <xdr:nvSpPr>
        <xdr:cNvPr id="139" name="テキスト ボックス 138"/>
        <xdr:cNvSpPr txBox="1"/>
      </xdr:nvSpPr>
      <xdr:spPr>
        <a:xfrm>
          <a:off x="3924300" y="71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71290</xdr:rowOff>
    </xdr:from>
    <xdr:to>
      <xdr:col>3</xdr:col>
      <xdr:colOff>257175</xdr:colOff>
      <xdr:row>37</xdr:row>
      <xdr:rowOff>1440</xdr:rowOff>
    </xdr:to>
    <xdr:sp macro="" textlink="">
      <xdr:nvSpPr>
        <xdr:cNvPr id="140" name="円/楕円 139"/>
        <xdr:cNvSpPr/>
      </xdr:nvSpPr>
      <xdr:spPr bwMode="auto">
        <a:xfrm>
          <a:off x="3556000" y="702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157667</xdr:rowOff>
    </xdr:from>
    <xdr:ext cx="762000" cy="259045"/>
    <xdr:sp macro="" textlink="">
      <xdr:nvSpPr>
        <xdr:cNvPr id="141" name="テキスト ボックス 140"/>
        <xdr:cNvSpPr txBox="1"/>
      </xdr:nvSpPr>
      <xdr:spPr>
        <a:xfrm>
          <a:off x="3225800" y="711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59164</xdr:rowOff>
    </xdr:from>
    <xdr:to>
      <xdr:col>2</xdr:col>
      <xdr:colOff>692150</xdr:colOff>
      <xdr:row>36</xdr:row>
      <xdr:rowOff>160764</xdr:rowOff>
    </xdr:to>
    <xdr:sp macro="" textlink="">
      <xdr:nvSpPr>
        <xdr:cNvPr id="142" name="円/楕円 141"/>
        <xdr:cNvSpPr/>
      </xdr:nvSpPr>
      <xdr:spPr bwMode="auto">
        <a:xfrm>
          <a:off x="2857500" y="70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145541</xdr:rowOff>
    </xdr:from>
    <xdr:ext cx="762000" cy="259045"/>
    <xdr:sp macro="" textlink="">
      <xdr:nvSpPr>
        <xdr:cNvPr id="143" name="テキスト ボックス 142"/>
        <xdr:cNvSpPr txBox="1"/>
      </xdr:nvSpPr>
      <xdr:spPr>
        <a:xfrm>
          <a:off x="2527300" y="709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年度の町内企業の一時的な法人町民税の増加による普通地方交付税の減少により、財政調整基金を取り崩して財源としたため、実質単年度収支が減少している。そのリバウンドとして平成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年度以降、普通地方交付税が復活したため、実質単年度収支と財政調整基金残高が増加してきたが、平成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公債費や単独普通建設事業費の増加により財政調整基金を取り崩し財源に充てる財政運営を迫られ、財政調整基金残高と実質単年度収支ともに減少する結果となった。今後もしばらくは公債費等増加傾向は続くことになるが、他の経費の削減に努めて健全な財政運営に努めなけら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であり、一般会計等以外の会計でも赤字はなく、その構成についても大きな変動はない。しかし、事業会計、公営企業会計とも、独立した会計の中で運営ができるよう、受益者負担の適正な見直しを図るなど、計画的な財政運営を行わ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元利償還金等</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のうち、元利償還金が</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、公営企業債の元利償還金に対する繰入額が</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を占めている。元利償還金については、平成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年以降大型事業を継続して実施していることから上昇を続けている。公営企業債の元利償還金に対する繰入額は、下水道事業が主なるものであり、平成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年度で整備が完了していることから、徐々に減少していく見込みである。債務負担行為に基づく支出額は、新たな債務負担行為を設定していないため減少している。分子より控除される算入公債費等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は、起債借入を元利償還金の</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が基準財政需要額に算入される過疎対策事業債を中心に行っているため毎年上昇を続けている。元利償還金等（</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）が上昇する一方、控除される算入公債費等（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）も上昇していることから、実質公債費比率の分子の値は大きく変動していないが、</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が交付税措置される過疎対策事業債といえども、現在のペースで借り続けて行けば、実質公債費比率は確実に上昇するため、事業計画の見直しによる借入抑制を図る必要がある。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将来負担額</a:t>
          </a:r>
          <a:r>
            <a:rPr lang="en-US" altLang="ja-JP" sz="1000" b="0" i="0" baseline="0">
              <a:solidFill>
                <a:schemeClr val="dk1"/>
              </a:solidFill>
              <a:effectLst/>
              <a:latin typeface="+mn-lt"/>
              <a:ea typeface="+mn-ea"/>
              <a:cs typeface="+mn-cs"/>
            </a:rPr>
            <a:t>(A)</a:t>
          </a:r>
          <a:r>
            <a:rPr lang="ja-JP" altLang="ja-JP" sz="1000" b="0" i="0" baseline="0">
              <a:solidFill>
                <a:schemeClr val="dk1"/>
              </a:solidFill>
              <a:effectLst/>
              <a:latin typeface="+mn-lt"/>
              <a:ea typeface="+mn-ea"/>
              <a:cs typeface="+mn-cs"/>
            </a:rPr>
            <a:t>のうち一般会計等に係る地方債の現在高が</a:t>
          </a:r>
          <a:r>
            <a:rPr lang="en-US" altLang="ja-JP" sz="1000" b="0" i="0" baseline="0">
              <a:solidFill>
                <a:schemeClr val="dk1"/>
              </a:solidFill>
              <a:effectLst/>
              <a:latin typeface="+mn-lt"/>
              <a:ea typeface="+mn-ea"/>
              <a:cs typeface="+mn-cs"/>
            </a:rPr>
            <a:t>65%</a:t>
          </a:r>
          <a:r>
            <a:rPr lang="ja-JP" altLang="ja-JP" sz="1000" b="0" i="0" baseline="0">
              <a:solidFill>
                <a:schemeClr val="dk1"/>
              </a:solidFill>
              <a:effectLst/>
              <a:latin typeface="+mn-lt"/>
              <a:ea typeface="+mn-ea"/>
              <a:cs typeface="+mn-cs"/>
            </a:rPr>
            <a:t>、公営企業債等繰入見込額が</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％、組合等負担見込額</a:t>
          </a:r>
          <a:r>
            <a:rPr lang="ja-JP" altLang="en-US" sz="1000" b="0" i="0" baseline="0">
              <a:solidFill>
                <a:schemeClr val="dk1"/>
              </a:solidFill>
              <a:effectLst/>
              <a:latin typeface="+mn-lt"/>
              <a:ea typeface="+mn-ea"/>
              <a:cs typeface="+mn-cs"/>
            </a:rPr>
            <a:t>及び退職手当負担見込額</a:t>
          </a:r>
          <a:r>
            <a:rPr lang="ja-JP" altLang="ja-JP" sz="1000" b="0" i="0" baseline="0">
              <a:solidFill>
                <a:schemeClr val="dk1"/>
              </a:solidFill>
              <a:effectLst/>
              <a:latin typeface="+mn-lt"/>
              <a:ea typeface="+mn-ea"/>
              <a:cs typeface="+mn-cs"/>
            </a:rPr>
            <a:t>が</a:t>
          </a:r>
          <a:r>
            <a:rPr lang="en-US" altLang="ja-JP" sz="1000" b="0" i="0" baseline="0">
              <a:solidFill>
                <a:schemeClr val="dk1"/>
              </a:solidFill>
              <a:effectLst/>
              <a:latin typeface="+mn-lt"/>
              <a:ea typeface="+mn-ea"/>
              <a:cs typeface="+mn-cs"/>
            </a:rPr>
            <a:t>14%</a:t>
          </a:r>
          <a:r>
            <a:rPr lang="ja-JP" altLang="ja-JP" sz="1000" b="0" i="0" baseline="0">
              <a:solidFill>
                <a:schemeClr val="dk1"/>
              </a:solidFill>
              <a:effectLst/>
              <a:latin typeface="+mn-lt"/>
              <a:ea typeface="+mn-ea"/>
              <a:cs typeface="+mn-cs"/>
            </a:rPr>
            <a:t>を占めている。一般会計等に係る地方債の現在高は、平成</a:t>
          </a:r>
          <a:r>
            <a:rPr lang="en-US" altLang="ja-JP" sz="1000" b="0" i="0" baseline="0">
              <a:solidFill>
                <a:schemeClr val="dk1"/>
              </a:solidFill>
              <a:effectLst/>
              <a:latin typeface="+mn-lt"/>
              <a:ea typeface="+mn-ea"/>
              <a:cs typeface="+mn-cs"/>
            </a:rPr>
            <a:t>17</a:t>
          </a:r>
          <a:r>
            <a:rPr lang="ja-JP" altLang="ja-JP" sz="1000" b="0" i="0" baseline="0">
              <a:solidFill>
                <a:schemeClr val="dk1"/>
              </a:solidFill>
              <a:effectLst/>
              <a:latin typeface="+mn-lt"/>
              <a:ea typeface="+mn-ea"/>
              <a:cs typeface="+mn-cs"/>
            </a:rPr>
            <a:t>年以降大型事業を継続して実施していることから上昇を続けている。公営企業債等繰入見込額は、下水道事業が主なるものであり、平成</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年度で整備が完了していることから、今後減少していく見込みである。組合等負担見込額は新規借入がなく償還が進んでいることから減少を続けている。充当可能財源</a:t>
          </a:r>
          <a:r>
            <a:rPr lang="en-US" altLang="ja-JP" sz="1000" b="0" i="0" baseline="0">
              <a:solidFill>
                <a:schemeClr val="dk1"/>
              </a:solidFill>
              <a:effectLst/>
              <a:latin typeface="+mn-lt"/>
              <a:ea typeface="+mn-ea"/>
              <a:cs typeface="+mn-cs"/>
            </a:rPr>
            <a:t>(B)</a:t>
          </a:r>
          <a:r>
            <a:rPr lang="ja-JP" altLang="ja-JP" sz="1000" b="0" i="0" baseline="0">
              <a:solidFill>
                <a:schemeClr val="dk1"/>
              </a:solidFill>
              <a:effectLst/>
              <a:latin typeface="+mn-lt"/>
              <a:ea typeface="+mn-ea"/>
              <a:cs typeface="+mn-cs"/>
            </a:rPr>
            <a:t>のうち、充当可能基金が</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、基準財政需要額算入見込額が</a:t>
          </a:r>
          <a:r>
            <a:rPr lang="en-US" altLang="ja-JP" sz="1000" b="0" i="0" baseline="0">
              <a:solidFill>
                <a:schemeClr val="dk1"/>
              </a:solidFill>
              <a:effectLst/>
              <a:latin typeface="+mn-lt"/>
              <a:ea typeface="+mn-ea"/>
              <a:cs typeface="+mn-cs"/>
            </a:rPr>
            <a:t>73%</a:t>
          </a:r>
          <a:r>
            <a:rPr lang="ja-JP" altLang="ja-JP" sz="1000" b="0" i="0" baseline="0">
              <a:solidFill>
                <a:schemeClr val="dk1"/>
              </a:solidFill>
              <a:effectLst/>
              <a:latin typeface="+mn-lt"/>
              <a:ea typeface="+mn-ea"/>
              <a:cs typeface="+mn-cs"/>
            </a:rPr>
            <a:t>を占めている。充当可能基金については、平成</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年度の普通地方交付税の復活に伴う剰余金を財政調整基金へ積み立てたため一時的に上昇</a:t>
          </a:r>
          <a:r>
            <a:rPr lang="ja-JP" altLang="en-US" sz="1000" b="0" i="0" baseline="0">
              <a:solidFill>
                <a:schemeClr val="dk1"/>
              </a:solidFill>
              <a:effectLst/>
              <a:latin typeface="+mn-lt"/>
              <a:ea typeface="+mn-ea"/>
              <a:cs typeface="+mn-cs"/>
            </a:rPr>
            <a:t>傾向にあったが、平成</a:t>
          </a:r>
          <a:r>
            <a:rPr lang="en-US" altLang="ja-JP" sz="1000" b="0" i="0" baseline="0">
              <a:solidFill>
                <a:schemeClr val="dk1"/>
              </a:solidFill>
              <a:effectLst/>
              <a:latin typeface="+mn-lt"/>
              <a:ea typeface="+mn-ea"/>
              <a:cs typeface="+mn-cs"/>
            </a:rPr>
            <a:t>25</a:t>
          </a:r>
          <a:r>
            <a:rPr lang="ja-JP" altLang="en-US" sz="1000" b="0" i="0" baseline="0">
              <a:solidFill>
                <a:schemeClr val="dk1"/>
              </a:solidFill>
              <a:effectLst/>
              <a:latin typeface="+mn-lt"/>
              <a:ea typeface="+mn-ea"/>
              <a:cs typeface="+mn-cs"/>
            </a:rPr>
            <a:t>年度は下降に転じた</a:t>
          </a:r>
          <a:r>
            <a:rPr lang="ja-JP" altLang="ja-JP" sz="1000" b="0" i="0" baseline="0">
              <a:solidFill>
                <a:schemeClr val="dk1"/>
              </a:solidFill>
              <a:effectLst/>
              <a:latin typeface="+mn-lt"/>
              <a:ea typeface="+mn-ea"/>
              <a:cs typeface="+mn-cs"/>
            </a:rPr>
            <a:t>。基準財政需要額算入見込額は、起債借入を元利償還金の</a:t>
          </a:r>
          <a:r>
            <a:rPr lang="en-US" altLang="ja-JP" sz="1000" b="0" i="0" baseline="0">
              <a:solidFill>
                <a:schemeClr val="dk1"/>
              </a:solidFill>
              <a:effectLst/>
              <a:latin typeface="+mn-lt"/>
              <a:ea typeface="+mn-ea"/>
              <a:cs typeface="+mn-cs"/>
            </a:rPr>
            <a:t>70%</a:t>
          </a:r>
          <a:r>
            <a:rPr lang="ja-JP" altLang="ja-JP" sz="1000" b="0" i="0" baseline="0">
              <a:solidFill>
                <a:schemeClr val="dk1"/>
              </a:solidFill>
              <a:effectLst/>
              <a:latin typeface="+mn-lt"/>
              <a:ea typeface="+mn-ea"/>
              <a:cs typeface="+mn-cs"/>
            </a:rPr>
            <a:t>が基準財政需要額に算入される過疎対策事業債を中心に行っているため毎年上昇を続けている。将来負担額</a:t>
          </a:r>
          <a:r>
            <a:rPr lang="en-US" altLang="ja-JP" sz="1000" b="0" i="0" baseline="0">
              <a:solidFill>
                <a:schemeClr val="dk1"/>
              </a:solidFill>
              <a:effectLst/>
              <a:latin typeface="+mn-lt"/>
              <a:ea typeface="+mn-ea"/>
              <a:cs typeface="+mn-cs"/>
            </a:rPr>
            <a:t>(A)</a:t>
          </a:r>
          <a:r>
            <a:rPr lang="ja-JP" altLang="ja-JP" sz="1000" b="0" i="0" baseline="0">
              <a:solidFill>
                <a:schemeClr val="dk1"/>
              </a:solidFill>
              <a:effectLst/>
              <a:latin typeface="+mn-lt"/>
              <a:ea typeface="+mn-ea"/>
              <a:cs typeface="+mn-cs"/>
            </a:rPr>
            <a:t>が上昇する一方、控除される充当可能財源等（</a:t>
          </a:r>
          <a:r>
            <a:rPr lang="en-US" altLang="ja-JP" sz="1000" b="0" i="0" baseline="0">
              <a:solidFill>
                <a:schemeClr val="dk1"/>
              </a:solidFill>
              <a:effectLst/>
              <a:latin typeface="+mn-lt"/>
              <a:ea typeface="+mn-ea"/>
              <a:cs typeface="+mn-cs"/>
            </a:rPr>
            <a:t>B</a:t>
          </a:r>
          <a:r>
            <a:rPr lang="ja-JP" altLang="ja-JP" sz="1000" b="0" i="0" baseline="0">
              <a:solidFill>
                <a:schemeClr val="dk1"/>
              </a:solidFill>
              <a:effectLst/>
              <a:latin typeface="+mn-lt"/>
              <a:ea typeface="+mn-ea"/>
              <a:cs typeface="+mn-cs"/>
            </a:rPr>
            <a:t>）のうち基準財政需要額算入見込額も上昇していることから、将来負担比率分子の値は大きく変動していない。この現象だけ捉えれば、磐梯町の将来負担は普通地方交付税によって補てんされるとも言えるが、これはそれだけ多くの地方債を借り入れているということであり、また地方交付税の将来推移も不透明な状況であり楽観することはできない。今後も、地方債、債務負担行為など、将来負担の要因となるべき要素は極力増大させないよう、計画的な財政運営を行わなければならない。</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I28" workbookViewId="0">
      <selection activeCell="BY38" sqref="BY38:CM3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4057154</v>
      </c>
      <c r="BO4" s="379"/>
      <c r="BP4" s="379"/>
      <c r="BQ4" s="379"/>
      <c r="BR4" s="379"/>
      <c r="BS4" s="379"/>
      <c r="BT4" s="379"/>
      <c r="BU4" s="380"/>
      <c r="BV4" s="378">
        <v>4514188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8.5</v>
      </c>
      <c r="CU4" s="554"/>
      <c r="CV4" s="554"/>
      <c r="CW4" s="554"/>
      <c r="CX4" s="554"/>
      <c r="CY4" s="554"/>
      <c r="CZ4" s="554"/>
      <c r="DA4" s="555"/>
      <c r="DB4" s="553">
        <v>7.6</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3857185</v>
      </c>
      <c r="BO5" s="384"/>
      <c r="BP5" s="384"/>
      <c r="BQ5" s="384"/>
      <c r="BR5" s="384"/>
      <c r="BS5" s="384"/>
      <c r="BT5" s="384"/>
      <c r="BU5" s="385"/>
      <c r="BV5" s="383">
        <v>4352884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87.9</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199969</v>
      </c>
      <c r="BO6" s="384"/>
      <c r="BP6" s="384"/>
      <c r="BQ6" s="384"/>
      <c r="BR6" s="384"/>
      <c r="BS6" s="384"/>
      <c r="BT6" s="384"/>
      <c r="BU6" s="385"/>
      <c r="BV6" s="383">
        <v>161304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94.5</v>
      </c>
      <c r="CU6" s="528"/>
      <c r="CV6" s="528"/>
      <c r="CW6" s="528"/>
      <c r="CX6" s="528"/>
      <c r="CY6" s="528"/>
      <c r="CZ6" s="528"/>
      <c r="DA6" s="529"/>
      <c r="DB6" s="527">
        <v>95.1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17431</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2139116</v>
      </c>
      <c r="CU7" s="384"/>
      <c r="CV7" s="384"/>
      <c r="CW7" s="384"/>
      <c r="CX7" s="384"/>
      <c r="CY7" s="384"/>
      <c r="CZ7" s="384"/>
      <c r="DA7" s="385"/>
      <c r="DB7" s="383">
        <v>2125839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182538</v>
      </c>
      <c r="BO8" s="384"/>
      <c r="BP8" s="384"/>
      <c r="BQ8" s="384"/>
      <c r="BR8" s="384"/>
      <c r="BS8" s="384"/>
      <c r="BT8" s="384"/>
      <c r="BU8" s="385"/>
      <c r="BV8" s="383">
        <v>161304</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0.3</v>
      </c>
      <c r="CU8" s="491"/>
      <c r="CV8" s="491"/>
      <c r="CW8" s="491"/>
      <c r="CX8" s="491"/>
      <c r="CY8" s="491"/>
      <c r="CZ8" s="491"/>
      <c r="DA8" s="492"/>
      <c r="DB8" s="490">
        <v>0.3</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3761</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21234</v>
      </c>
      <c r="BO9" s="384"/>
      <c r="BP9" s="384"/>
      <c r="BQ9" s="384"/>
      <c r="BR9" s="384"/>
      <c r="BS9" s="384"/>
      <c r="BT9" s="384"/>
      <c r="BU9" s="385"/>
      <c r="BV9" s="383">
        <v>-42980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3951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145183</v>
      </c>
      <c r="BO10" s="384"/>
      <c r="BP10" s="384"/>
      <c r="BQ10" s="384"/>
      <c r="BR10" s="384"/>
      <c r="BS10" s="384"/>
      <c r="BT10" s="384"/>
      <c r="BU10" s="385"/>
      <c r="BV10" s="383">
        <v>320836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108</v>
      </c>
      <c r="M11" s="430"/>
      <c r="N11" s="430"/>
      <c r="O11" s="430"/>
      <c r="P11" s="430"/>
      <c r="Q11" s="431"/>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3759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239000</v>
      </c>
      <c r="BO12" s="384"/>
      <c r="BP12" s="384"/>
      <c r="BQ12" s="384"/>
      <c r="BR12" s="384"/>
      <c r="BS12" s="384"/>
      <c r="BT12" s="384"/>
      <c r="BU12" s="385"/>
      <c r="BV12" s="383">
        <v>225000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3750</v>
      </c>
      <c r="S13" s="483"/>
      <c r="T13" s="483"/>
      <c r="U13" s="483"/>
      <c r="V13" s="484"/>
      <c r="W13" s="470" t="s">
        <v>124</v>
      </c>
      <c r="X13" s="398"/>
      <c r="Y13" s="398"/>
      <c r="Z13" s="398"/>
      <c r="AA13" s="398"/>
      <c r="AB13" s="399"/>
      <c r="AC13" s="359">
        <v>308</v>
      </c>
      <c r="AD13" s="360"/>
      <c r="AE13" s="360"/>
      <c r="AF13" s="360"/>
      <c r="AG13" s="361"/>
      <c r="AH13" s="359">
        <v>358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-72583</v>
      </c>
      <c r="BO13" s="384"/>
      <c r="BP13" s="384"/>
      <c r="BQ13" s="384"/>
      <c r="BR13" s="384"/>
      <c r="BS13" s="384"/>
      <c r="BT13" s="384"/>
      <c r="BU13" s="385"/>
      <c r="BV13" s="383">
        <v>52856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2.8</v>
      </c>
      <c r="CU13" s="354"/>
      <c r="CV13" s="354"/>
      <c r="CW13" s="354"/>
      <c r="CX13" s="354"/>
      <c r="CY13" s="354"/>
      <c r="CZ13" s="354"/>
      <c r="DA13" s="355"/>
      <c r="DB13" s="353">
        <v>3.4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3773</v>
      </c>
      <c r="S14" s="483"/>
      <c r="T14" s="483"/>
      <c r="U14" s="483"/>
      <c r="V14" s="484"/>
      <c r="W14" s="485"/>
      <c r="X14" s="401"/>
      <c r="Y14" s="401"/>
      <c r="Z14" s="401"/>
      <c r="AA14" s="401"/>
      <c r="AB14" s="402"/>
      <c r="AC14" s="475">
        <v>17.3</v>
      </c>
      <c r="AD14" s="476"/>
      <c r="AE14" s="476"/>
      <c r="AF14" s="476"/>
      <c r="AG14" s="477"/>
      <c r="AH14" s="475">
        <v>18.2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15.6</v>
      </c>
      <c r="CU14" s="454"/>
      <c r="CV14" s="454"/>
      <c r="CW14" s="454"/>
      <c r="CX14" s="454"/>
      <c r="CY14" s="454"/>
      <c r="CZ14" s="454"/>
      <c r="DA14" s="455"/>
      <c r="DB14" s="486">
        <v>21.4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3766</v>
      </c>
      <c r="S15" s="483"/>
      <c r="T15" s="483"/>
      <c r="U15" s="483"/>
      <c r="V15" s="484"/>
      <c r="W15" s="470" t="s">
        <v>131</v>
      </c>
      <c r="X15" s="398"/>
      <c r="Y15" s="398"/>
      <c r="Z15" s="398"/>
      <c r="AA15" s="398"/>
      <c r="AB15" s="399"/>
      <c r="AC15" s="359">
        <v>499</v>
      </c>
      <c r="AD15" s="360"/>
      <c r="AE15" s="360"/>
      <c r="AF15" s="360"/>
      <c r="AG15" s="361"/>
      <c r="AH15" s="359">
        <v>563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560610</v>
      </c>
      <c r="BO15" s="379"/>
      <c r="BP15" s="379"/>
      <c r="BQ15" s="379"/>
      <c r="BR15" s="379"/>
      <c r="BS15" s="379"/>
      <c r="BT15" s="379"/>
      <c r="BU15" s="380"/>
      <c r="BV15" s="378">
        <v>535902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28</v>
      </c>
      <c r="AD16" s="476"/>
      <c r="AE16" s="476"/>
      <c r="AF16" s="476"/>
      <c r="AG16" s="477"/>
      <c r="AH16" s="475">
        <v>28.6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1811279</v>
      </c>
      <c r="BO16" s="384"/>
      <c r="BP16" s="384"/>
      <c r="BQ16" s="384"/>
      <c r="BR16" s="384"/>
      <c r="BS16" s="384"/>
      <c r="BT16" s="384"/>
      <c r="BU16" s="385"/>
      <c r="BV16" s="383">
        <v>1803850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8"/>
      <c r="Y17" s="398"/>
      <c r="Z17" s="398"/>
      <c r="AA17" s="398"/>
      <c r="AB17" s="399"/>
      <c r="AC17" s="359">
        <v>974</v>
      </c>
      <c r="AD17" s="360"/>
      <c r="AE17" s="360"/>
      <c r="AF17" s="360"/>
      <c r="AG17" s="361"/>
      <c r="AH17" s="359">
        <v>1049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728239</v>
      </c>
      <c r="BO17" s="384"/>
      <c r="BP17" s="384"/>
      <c r="BQ17" s="384"/>
      <c r="BR17" s="384"/>
      <c r="BS17" s="384"/>
      <c r="BT17" s="384"/>
      <c r="BU17" s="385"/>
      <c r="BV17" s="383">
        <v>693071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59.69</v>
      </c>
      <c r="M18" s="446"/>
      <c r="N18" s="446"/>
      <c r="O18" s="446"/>
      <c r="P18" s="446"/>
      <c r="Q18" s="446"/>
      <c r="R18" s="447"/>
      <c r="S18" s="447"/>
      <c r="T18" s="447"/>
      <c r="U18" s="447"/>
      <c r="V18" s="448"/>
      <c r="W18" s="462"/>
      <c r="X18" s="463"/>
      <c r="Y18" s="463"/>
      <c r="Z18" s="463"/>
      <c r="AA18" s="463"/>
      <c r="AB18" s="471"/>
      <c r="AC18" s="347">
        <v>54.7</v>
      </c>
      <c r="AD18" s="348"/>
      <c r="AE18" s="348"/>
      <c r="AF18" s="348"/>
      <c r="AG18" s="449"/>
      <c r="AH18" s="347">
        <v>53.2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1847402</v>
      </c>
      <c r="BO18" s="384"/>
      <c r="BP18" s="384"/>
      <c r="BQ18" s="384"/>
      <c r="BR18" s="384"/>
      <c r="BS18" s="384"/>
      <c r="BT18" s="384"/>
      <c r="BU18" s="385"/>
      <c r="BV18" s="383">
        <v>1900114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63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2664351</v>
      </c>
      <c r="BO19" s="384"/>
      <c r="BP19" s="384"/>
      <c r="BQ19" s="384"/>
      <c r="BR19" s="384"/>
      <c r="BS19" s="384"/>
      <c r="BT19" s="384"/>
      <c r="BU19" s="385"/>
      <c r="BV19" s="383">
        <v>2831572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1131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4607369</v>
      </c>
      <c r="BO23" s="384"/>
      <c r="BP23" s="384"/>
      <c r="BQ23" s="384"/>
      <c r="BR23" s="384"/>
      <c r="BS23" s="384"/>
      <c r="BT23" s="384"/>
      <c r="BU23" s="385"/>
      <c r="BV23" s="383">
        <v>4326279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6950</v>
      </c>
      <c r="R24" s="360"/>
      <c r="S24" s="360"/>
      <c r="T24" s="360"/>
      <c r="U24" s="360"/>
      <c r="V24" s="361"/>
      <c r="W24" s="427"/>
      <c r="X24" s="418"/>
      <c r="Y24" s="419"/>
      <c r="Z24" s="356" t="s">
        <v>154</v>
      </c>
      <c r="AA24" s="357"/>
      <c r="AB24" s="357"/>
      <c r="AC24" s="357"/>
      <c r="AD24" s="357"/>
      <c r="AE24" s="357"/>
      <c r="AF24" s="357"/>
      <c r="AG24" s="358"/>
      <c r="AH24" s="359">
        <v>68</v>
      </c>
      <c r="AI24" s="360"/>
      <c r="AJ24" s="360"/>
      <c r="AK24" s="360"/>
      <c r="AL24" s="361"/>
      <c r="AM24" s="359">
        <v>217872</v>
      </c>
      <c r="AN24" s="360"/>
      <c r="AO24" s="360"/>
      <c r="AP24" s="360"/>
      <c r="AQ24" s="360"/>
      <c r="AR24" s="361"/>
      <c r="AS24" s="359">
        <v>3204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4344309</v>
      </c>
      <c r="BO24" s="384"/>
      <c r="BP24" s="384"/>
      <c r="BQ24" s="384"/>
      <c r="BR24" s="384"/>
      <c r="BS24" s="384"/>
      <c r="BT24" s="384"/>
      <c r="BU24" s="385"/>
      <c r="BV24" s="383">
        <v>3970475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5700</v>
      </c>
      <c r="R25" s="360"/>
      <c r="S25" s="360"/>
      <c r="T25" s="360"/>
      <c r="U25" s="360"/>
      <c r="V25" s="361"/>
      <c r="W25" s="427"/>
      <c r="X25" s="418"/>
      <c r="Y25" s="419"/>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38868</v>
      </c>
      <c r="BO25" s="379"/>
      <c r="BP25" s="379"/>
      <c r="BQ25" s="379"/>
      <c r="BR25" s="379"/>
      <c r="BS25" s="379"/>
      <c r="BT25" s="379"/>
      <c r="BU25" s="380"/>
      <c r="BV25" s="378">
        <v>50028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5400</v>
      </c>
      <c r="R26" s="360"/>
      <c r="S26" s="360"/>
      <c r="T26" s="360"/>
      <c r="U26" s="360"/>
      <c r="V26" s="361"/>
      <c r="W26" s="427"/>
      <c r="X26" s="418"/>
      <c r="Y26" s="419"/>
      <c r="Z26" s="356" t="s">
        <v>160</v>
      </c>
      <c r="AA26" s="395"/>
      <c r="AB26" s="395"/>
      <c r="AC26" s="395"/>
      <c r="AD26" s="395"/>
      <c r="AE26" s="395"/>
      <c r="AF26" s="395"/>
      <c r="AG26" s="396"/>
      <c r="AH26" s="359" t="s">
        <v>122</v>
      </c>
      <c r="AI26" s="360"/>
      <c r="AJ26" s="360"/>
      <c r="AK26" s="360"/>
      <c r="AL26" s="361"/>
      <c r="AM26" s="359" t="s">
        <v>122</v>
      </c>
      <c r="AN26" s="360"/>
      <c r="AO26" s="360"/>
      <c r="AP26" s="360"/>
      <c r="AQ26" s="360"/>
      <c r="AR26" s="361"/>
      <c r="AS26" s="359" t="s">
        <v>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2600</v>
      </c>
      <c r="R27" s="360"/>
      <c r="S27" s="360"/>
      <c r="T27" s="360"/>
      <c r="U27" s="360"/>
      <c r="V27" s="361"/>
      <c r="W27" s="427"/>
      <c r="X27" s="418"/>
      <c r="Y27" s="419"/>
      <c r="Z27" s="356" t="s">
        <v>163</v>
      </c>
      <c r="AA27" s="357"/>
      <c r="AB27" s="357"/>
      <c r="AC27" s="357"/>
      <c r="AD27" s="357"/>
      <c r="AE27" s="357"/>
      <c r="AF27" s="357"/>
      <c r="AG27" s="358"/>
      <c r="AH27" s="359">
        <v>5</v>
      </c>
      <c r="AI27" s="360"/>
      <c r="AJ27" s="360"/>
      <c r="AK27" s="360"/>
      <c r="AL27" s="361"/>
      <c r="AM27" s="359">
        <v>13545</v>
      </c>
      <c r="AN27" s="360"/>
      <c r="AO27" s="360"/>
      <c r="AP27" s="360"/>
      <c r="AQ27" s="360"/>
      <c r="AR27" s="361"/>
      <c r="AS27" s="359">
        <v>2709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53729</v>
      </c>
      <c r="BO27" s="387"/>
      <c r="BP27" s="387"/>
      <c r="BQ27" s="387"/>
      <c r="BR27" s="387"/>
      <c r="BS27" s="387"/>
      <c r="BT27" s="387"/>
      <c r="BU27" s="388"/>
      <c r="BV27" s="386">
        <v>53668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2110</v>
      </c>
      <c r="R28" s="360"/>
      <c r="S28" s="360"/>
      <c r="T28" s="360"/>
      <c r="U28" s="360"/>
      <c r="V28" s="361"/>
      <c r="W28" s="427"/>
      <c r="X28" s="418"/>
      <c r="Y28" s="419"/>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745906</v>
      </c>
      <c r="BO28" s="379"/>
      <c r="BP28" s="379"/>
      <c r="BQ28" s="379"/>
      <c r="BR28" s="379"/>
      <c r="BS28" s="379"/>
      <c r="BT28" s="379"/>
      <c r="BU28" s="380"/>
      <c r="BV28" s="378">
        <v>839723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8</v>
      </c>
      <c r="M29" s="360"/>
      <c r="N29" s="360"/>
      <c r="O29" s="360"/>
      <c r="P29" s="361"/>
      <c r="Q29" s="359">
        <v>1900</v>
      </c>
      <c r="R29" s="360"/>
      <c r="S29" s="360"/>
      <c r="T29" s="360"/>
      <c r="U29" s="360"/>
      <c r="V29" s="361"/>
      <c r="W29" s="427"/>
      <c r="X29" s="418"/>
      <c r="Y29" s="419"/>
      <c r="Z29" s="356" t="s">
        <v>170</v>
      </c>
      <c r="AA29" s="357"/>
      <c r="AB29" s="357"/>
      <c r="AC29" s="357"/>
      <c r="AD29" s="357"/>
      <c r="AE29" s="357"/>
      <c r="AF29" s="357"/>
      <c r="AG29" s="358"/>
      <c r="AH29" s="359">
        <v>73</v>
      </c>
      <c r="AI29" s="360"/>
      <c r="AJ29" s="360"/>
      <c r="AK29" s="360"/>
      <c r="AL29" s="361"/>
      <c r="AM29" s="359">
        <v>231417</v>
      </c>
      <c r="AN29" s="360"/>
      <c r="AO29" s="360"/>
      <c r="AP29" s="360"/>
      <c r="AQ29" s="360"/>
      <c r="AR29" s="361"/>
      <c r="AS29" s="359">
        <v>3170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98405</v>
      </c>
      <c r="BO29" s="384"/>
      <c r="BP29" s="384"/>
      <c r="BQ29" s="384"/>
      <c r="BR29" s="384"/>
      <c r="BS29" s="384"/>
      <c r="BT29" s="384"/>
      <c r="BU29" s="385"/>
      <c r="BV29" s="383">
        <v>98298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603926</v>
      </c>
      <c r="BO30" s="387"/>
      <c r="BP30" s="387"/>
      <c r="BQ30" s="387"/>
      <c r="BR30" s="387"/>
      <c r="BS30" s="387"/>
      <c r="BT30" s="387"/>
      <c r="BU30" s="388"/>
      <c r="BV30" s="386">
        <v>626223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会津若松地方広域市町村圏整備組合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磐梯清水平開発株式会社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公団分収造林特別会計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会津若松地方広域市町村圏整備組合 企業会計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磐梯七ツ森開発株式会社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七ツ森地区下水道事業特別会計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福島県市町村総合事務組合　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株式会社会津嶺の里</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IF('各会計、関係団体の財政状況及び健全化判断比率'!B34="","",'各会計、関係団体の財政状況及び健全化判断比率'!B34)</f>
        <v>林業集落排水事業特別会計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福島県市町村総合事務組合　消防補償等特別会計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会津若松地方土地開発公社磐梯事務所</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IF('各会計、関係団体の財政状況及び健全化判断比率'!B35="","",'各会計、関係団体の財政状況及び健全化判断比率'!B35)</f>
        <v>個別生活排水事業特別会計</v>
      </c>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福島県市町村総合事務組合　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福島県市町村総合事務組合　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福島県市町村総合事務組合　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福島県後期高齢者医療広域連合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福島県後期高齢者医療広域連合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磐梯町外一市二町一ヶ村組合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E37" zoomScale="85" zoomScaleNormal="85"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3286</v>
      </c>
      <c r="J41" s="83">
        <v>3615</v>
      </c>
      <c r="K41" s="83">
        <v>4003</v>
      </c>
      <c r="L41" s="83">
        <v>4324</v>
      </c>
      <c r="M41" s="84">
        <v>4606</v>
      </c>
    </row>
    <row r="42" spans="2:13" ht="27.75" customHeight="1">
      <c r="B42" s="1169"/>
      <c r="C42" s="1170"/>
      <c r="D42" s="85"/>
      <c r="E42" s="1173" t="s">
        <v>26</v>
      </c>
      <c r="F42" s="1173"/>
      <c r="G42" s="1173"/>
      <c r="H42" s="1174"/>
      <c r="I42" s="86">
        <v>85</v>
      </c>
      <c r="J42" s="87">
        <v>64</v>
      </c>
      <c r="K42" s="87">
        <v>44</v>
      </c>
      <c r="L42" s="87">
        <v>35</v>
      </c>
      <c r="M42" s="88">
        <v>25</v>
      </c>
    </row>
    <row r="43" spans="2:13" ht="27.75" customHeight="1">
      <c r="B43" s="1169"/>
      <c r="C43" s="1170"/>
      <c r="D43" s="85"/>
      <c r="E43" s="1173" t="s">
        <v>27</v>
      </c>
      <c r="F43" s="1173"/>
      <c r="G43" s="1173"/>
      <c r="H43" s="1174"/>
      <c r="I43" s="86">
        <v>2146</v>
      </c>
      <c r="J43" s="87">
        <v>1970</v>
      </c>
      <c r="K43" s="87">
        <v>1757</v>
      </c>
      <c r="L43" s="87">
        <v>1654</v>
      </c>
      <c r="M43" s="88">
        <v>1514</v>
      </c>
    </row>
    <row r="44" spans="2:13" ht="27.75" customHeight="1">
      <c r="B44" s="1169"/>
      <c r="C44" s="1170"/>
      <c r="D44" s="85"/>
      <c r="E44" s="1173" t="s">
        <v>28</v>
      </c>
      <c r="F44" s="1173"/>
      <c r="G44" s="1173"/>
      <c r="H44" s="1174"/>
      <c r="I44" s="86">
        <v>1302</v>
      </c>
      <c r="J44" s="87">
        <v>1060</v>
      </c>
      <c r="K44" s="87">
        <v>815</v>
      </c>
      <c r="L44" s="87">
        <v>566</v>
      </c>
      <c r="M44" s="88">
        <v>350</v>
      </c>
    </row>
    <row r="45" spans="2:13" ht="27.75" customHeight="1">
      <c r="B45" s="1169"/>
      <c r="C45" s="1170"/>
      <c r="D45" s="85"/>
      <c r="E45" s="1173" t="s">
        <v>29</v>
      </c>
      <c r="F45" s="1173"/>
      <c r="G45" s="1173"/>
      <c r="H45" s="1174"/>
      <c r="I45" s="86">
        <v>686</v>
      </c>
      <c r="J45" s="87">
        <v>655</v>
      </c>
      <c r="K45" s="87">
        <v>610</v>
      </c>
      <c r="L45" s="87">
        <v>655</v>
      </c>
      <c r="M45" s="88">
        <v>617</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1066</v>
      </c>
      <c r="J49" s="87">
        <v>1350</v>
      </c>
      <c r="K49" s="87">
        <v>1493</v>
      </c>
      <c r="L49" s="87">
        <v>1662</v>
      </c>
      <c r="M49" s="88">
        <v>1560</v>
      </c>
    </row>
    <row r="50" spans="2:13" ht="27.75" customHeight="1">
      <c r="B50" s="1169"/>
      <c r="C50" s="1170"/>
      <c r="D50" s="85"/>
      <c r="E50" s="1173" t="s">
        <v>35</v>
      </c>
      <c r="F50" s="1173"/>
      <c r="G50" s="1173"/>
      <c r="H50" s="1174"/>
      <c r="I50" s="86">
        <v>75</v>
      </c>
      <c r="J50" s="87">
        <v>213</v>
      </c>
      <c r="K50" s="87">
        <v>309</v>
      </c>
      <c r="L50" s="87">
        <v>335</v>
      </c>
      <c r="M50" s="88">
        <v>319</v>
      </c>
    </row>
    <row r="51" spans="2:13" ht="27.75" customHeight="1">
      <c r="B51" s="1171"/>
      <c r="C51" s="1172"/>
      <c r="D51" s="85"/>
      <c r="E51" s="1173" t="s">
        <v>36</v>
      </c>
      <c r="F51" s="1173"/>
      <c r="G51" s="1173"/>
      <c r="H51" s="1174"/>
      <c r="I51" s="86">
        <v>4520</v>
      </c>
      <c r="J51" s="87">
        <v>4655</v>
      </c>
      <c r="K51" s="87">
        <v>4795</v>
      </c>
      <c r="L51" s="87">
        <v>4892</v>
      </c>
      <c r="M51" s="88">
        <v>4980</v>
      </c>
    </row>
    <row r="52" spans="2:13" ht="27.75" customHeight="1" thickBot="1">
      <c r="B52" s="1175" t="s">
        <v>37</v>
      </c>
      <c r="C52" s="1176"/>
      <c r="D52" s="90"/>
      <c r="E52" s="1177" t="s">
        <v>38</v>
      </c>
      <c r="F52" s="1177"/>
      <c r="G52" s="1177"/>
      <c r="H52" s="1178"/>
      <c r="I52" s="91">
        <v>1843</v>
      </c>
      <c r="J52" s="92">
        <v>1146</v>
      </c>
      <c r="K52" s="92">
        <v>633</v>
      </c>
      <c r="L52" s="92">
        <v>345</v>
      </c>
      <c r="M52" s="93">
        <v>253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329891</v>
      </c>
      <c r="E3" s="116"/>
      <c r="F3" s="117">
        <v>209170</v>
      </c>
      <c r="G3" s="118"/>
      <c r="H3" s="119"/>
    </row>
    <row r="4" spans="1:8">
      <c r="A4" s="120"/>
      <c r="B4" s="121"/>
      <c r="C4" s="122"/>
      <c r="D4" s="123">
        <v>82576</v>
      </c>
      <c r="E4" s="124"/>
      <c r="F4" s="125">
        <v>117028</v>
      </c>
      <c r="G4" s="126"/>
      <c r="H4" s="127"/>
    </row>
    <row r="5" spans="1:8">
      <c r="A5" s="108" t="s">
        <v>512</v>
      </c>
      <c r="B5" s="113"/>
      <c r="C5" s="114"/>
      <c r="D5" s="115">
        <v>187301</v>
      </c>
      <c r="E5" s="116"/>
      <c r="F5" s="117">
        <v>220780</v>
      </c>
      <c r="G5" s="118"/>
      <c r="H5" s="119"/>
    </row>
    <row r="6" spans="1:8">
      <c r="A6" s="120"/>
      <c r="B6" s="121"/>
      <c r="C6" s="122"/>
      <c r="D6" s="123">
        <v>106050</v>
      </c>
      <c r="E6" s="124"/>
      <c r="F6" s="125">
        <v>105334</v>
      </c>
      <c r="G6" s="126"/>
      <c r="H6" s="127"/>
    </row>
    <row r="7" spans="1:8">
      <c r="A7" s="108" t="s">
        <v>513</v>
      </c>
      <c r="B7" s="113"/>
      <c r="C7" s="114"/>
      <c r="D7" s="115">
        <v>260995</v>
      </c>
      <c r="E7" s="116"/>
      <c r="F7" s="117">
        <v>201428</v>
      </c>
      <c r="G7" s="118"/>
      <c r="H7" s="119"/>
    </row>
    <row r="8" spans="1:8">
      <c r="A8" s="120"/>
      <c r="B8" s="121"/>
      <c r="C8" s="122"/>
      <c r="D8" s="123">
        <v>114281</v>
      </c>
      <c r="E8" s="124"/>
      <c r="F8" s="125">
        <v>118373</v>
      </c>
      <c r="G8" s="126"/>
      <c r="H8" s="127"/>
    </row>
    <row r="9" spans="1:8">
      <c r="A9" s="108" t="s">
        <v>514</v>
      </c>
      <c r="B9" s="113"/>
      <c r="C9" s="114"/>
      <c r="D9" s="115">
        <v>295412</v>
      </c>
      <c r="E9" s="116"/>
      <c r="F9" s="117">
        <v>221823</v>
      </c>
      <c r="G9" s="118"/>
      <c r="H9" s="119"/>
    </row>
    <row r="10" spans="1:8">
      <c r="A10" s="120"/>
      <c r="B10" s="121"/>
      <c r="C10" s="122"/>
      <c r="D10" s="123">
        <v>127561</v>
      </c>
      <c r="E10" s="124"/>
      <c r="F10" s="125">
        <v>104431</v>
      </c>
      <c r="G10" s="126"/>
      <c r="H10" s="127"/>
    </row>
    <row r="11" spans="1:8">
      <c r="A11" s="108" t="s">
        <v>515</v>
      </c>
      <c r="B11" s="113"/>
      <c r="C11" s="114"/>
      <c r="D11" s="115">
        <v>251838</v>
      </c>
      <c r="E11" s="116"/>
      <c r="F11" s="117">
        <v>263041</v>
      </c>
      <c r="G11" s="118"/>
      <c r="H11" s="119"/>
    </row>
    <row r="12" spans="1:8">
      <c r="A12" s="120"/>
      <c r="B12" s="121"/>
      <c r="C12" s="128"/>
      <c r="D12" s="123">
        <v>91159</v>
      </c>
      <c r="E12" s="124"/>
      <c r="F12" s="125">
        <v>103171</v>
      </c>
      <c r="G12" s="126"/>
      <c r="H12" s="127"/>
    </row>
    <row r="13" spans="1:8">
      <c r="A13" s="108"/>
      <c r="B13" s="113"/>
      <c r="C13" s="129"/>
      <c r="D13" s="130">
        <v>265087</v>
      </c>
      <c r="E13" s="131"/>
      <c r="F13" s="132">
        <v>223248</v>
      </c>
      <c r="G13" s="133"/>
      <c r="H13" s="119"/>
    </row>
    <row r="14" spans="1:8">
      <c r="A14" s="120"/>
      <c r="B14" s="121"/>
      <c r="C14" s="122"/>
      <c r="D14" s="123">
        <v>104325</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6.5</v>
      </c>
      <c r="C19" s="134">
        <f>ROUND(VALUE(SUBSTITUTE(実質収支比率等に係る経年分析!G$48,"▲","-")),2)</f>
        <v>6.43</v>
      </c>
      <c r="D19" s="134">
        <f>ROUND(VALUE(SUBSTITUTE(実質収支比率等に係る経年分析!H$48,"▲","-")),2)</f>
        <v>9.67</v>
      </c>
      <c r="E19" s="134">
        <f>ROUND(VALUE(SUBSTITUTE(実質収支比率等に係る経年分析!I$48,"▲","-")),2)</f>
        <v>7.59</v>
      </c>
      <c r="F19" s="134">
        <f>ROUND(VALUE(SUBSTITUTE(実質収支比率等に係る経年分析!J$48,"▲","-")),2)</f>
        <v>8.5299999999999994</v>
      </c>
    </row>
    <row r="20" spans="1:11">
      <c r="A20" s="134" t="s">
        <v>43</v>
      </c>
      <c r="B20" s="134">
        <f>ROUND(VALUE(SUBSTITUTE(実質収支比率等に係る経年分析!F$47,"▲","-")),2)</f>
        <v>25.2</v>
      </c>
      <c r="C20" s="134">
        <f>ROUND(VALUE(SUBSTITUTE(実質収支比率等に係る経年分析!G$47,"▲","-")),2)</f>
        <v>33.659999999999997</v>
      </c>
      <c r="D20" s="134">
        <f>ROUND(VALUE(SUBSTITUTE(実質収支比率等に係る経年分析!H$47,"▲","-")),2)</f>
        <v>35.229999999999997</v>
      </c>
      <c r="E20" s="134">
        <f>ROUND(VALUE(SUBSTITUTE(実質収支比率等に係る経年分析!I$47,"▲","-")),2)</f>
        <v>39.5</v>
      </c>
      <c r="F20" s="134">
        <f>ROUND(VALUE(SUBSTITUTE(実質収支比率等に係る経年分析!J$47,"▲","-")),2)</f>
        <v>34.869999999999997</v>
      </c>
    </row>
    <row r="21" spans="1:11">
      <c r="A21" s="134" t="s">
        <v>44</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8.89</v>
      </c>
      <c r="D21" s="134">
        <f>IF(ISNUMBER(VALUE(SUBSTITUTE(実質収支比率等に係る経年分析!H$49,"▲","-"))),ROUND(VALUE(SUBSTITUTE(実質収支比率等に係る経年分析!H$49,"▲","-")),2),NA())</f>
        <v>4.0199999999999996</v>
      </c>
      <c r="E21" s="134">
        <f>IF(ISNUMBER(VALUE(SUBSTITUTE(実質収支比率等に係る経年分析!I$49,"▲","-"))),ROUND(VALUE(SUBSTITUTE(実質収支比率等に係る経年分析!I$49,"▲","-")),2),NA())</f>
        <v>2.4900000000000002</v>
      </c>
      <c r="F21" s="134">
        <f>IF(ISNUMBER(VALUE(SUBSTITUTE(実質収支比率等に係る経年分析!J$49,"▲","-"))),ROUND(VALUE(SUBSTITUTE(実質収支比率等に係る経年分析!J$49,"▲","-")),2),NA())</f>
        <v>-3.39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公団分収造林特別会計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七ツ森地区下水道事業特別会計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514</v>
      </c>
      <c r="E42" s="136"/>
      <c r="F42" s="136"/>
      <c r="G42" s="136">
        <f>'実質公債費比率（分子）の構造'!L$52</f>
        <v>516</v>
      </c>
      <c r="H42" s="136"/>
      <c r="I42" s="136"/>
      <c r="J42" s="136">
        <f>'実質公債費比率（分子）の構造'!M$52</f>
        <v>516</v>
      </c>
      <c r="K42" s="136"/>
      <c r="L42" s="136"/>
      <c r="M42" s="136">
        <f>'実質公債費比率（分子）の構造'!N$52</f>
        <v>526</v>
      </c>
      <c r="N42" s="136"/>
      <c r="O42" s="136"/>
      <c r="P42" s="136">
        <f>'実質公債費比率（分子）の構造'!O$52</f>
        <v>535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26</v>
      </c>
      <c r="C44" s="136"/>
      <c r="D44" s="136"/>
      <c r="E44" s="136">
        <f>'実質公債費比率（分子）の構造'!L$50</f>
        <v>22</v>
      </c>
      <c r="F44" s="136"/>
      <c r="G44" s="136"/>
      <c r="H44" s="136">
        <f>'実質公債費比率（分子）の構造'!M$50</f>
        <v>11</v>
      </c>
      <c r="I44" s="136"/>
      <c r="J44" s="136"/>
      <c r="K44" s="136">
        <f>'実質公債費比率（分子）の構造'!N$50</f>
        <v>14</v>
      </c>
      <c r="L44" s="136"/>
      <c r="M44" s="136"/>
      <c r="N44" s="136">
        <f>'実質公債費比率（分子）の構造'!O$50</f>
        <v>15</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8</v>
      </c>
      <c r="L45" s="136"/>
      <c r="M45" s="136"/>
      <c r="N45" s="136">
        <f>'実質公債費比率（分子）の構造'!O$49</f>
        <v>6</v>
      </c>
      <c r="O45" s="136"/>
      <c r="P45" s="136"/>
    </row>
    <row r="46" spans="1:16">
      <c r="A46" s="136" t="s">
        <v>55</v>
      </c>
      <c r="B46" s="136">
        <f>'実質公債費比率（分子）の構造'!K$48</f>
        <v>143</v>
      </c>
      <c r="C46" s="136"/>
      <c r="D46" s="136"/>
      <c r="E46" s="136">
        <f>'実質公債費比率（分子）の構造'!L$48</f>
        <v>144</v>
      </c>
      <c r="F46" s="136"/>
      <c r="G46" s="136"/>
      <c r="H46" s="136">
        <f>'実質公債費比率（分子）の構造'!M$48</f>
        <v>131</v>
      </c>
      <c r="I46" s="136"/>
      <c r="J46" s="136"/>
      <c r="K46" s="136">
        <f>'実質公債費比率（分子）の構造'!N$48</f>
        <v>119</v>
      </c>
      <c r="L46" s="136"/>
      <c r="M46" s="136"/>
      <c r="N46" s="136">
        <f>'実質公債費比率（分子）の構造'!O$48</f>
        <v>125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411</v>
      </c>
      <c r="C49" s="136"/>
      <c r="D49" s="136"/>
      <c r="E49" s="136">
        <f>'実質公債費比率（分子）の構造'!L$45</f>
        <v>413</v>
      </c>
      <c r="F49" s="136"/>
      <c r="G49" s="136"/>
      <c r="H49" s="136">
        <f>'実質公債費比率（分子）の構造'!M$45</f>
        <v>413</v>
      </c>
      <c r="I49" s="136"/>
      <c r="J49" s="136"/>
      <c r="K49" s="136">
        <f>'実質公債費比率（分子）の構造'!N$45</f>
        <v>428</v>
      </c>
      <c r="L49" s="136"/>
      <c r="M49" s="136"/>
      <c r="N49" s="136">
        <f>'実質公債費比率（分子）の構造'!O$45</f>
        <v>433</v>
      </c>
      <c r="O49" s="136"/>
      <c r="P49" s="136"/>
    </row>
    <row r="50" spans="1:16">
      <c r="A50" s="136" t="s">
        <v>59</v>
      </c>
      <c r="B50" s="136" t="e">
        <f>NA()</f>
        <v>#N/A</v>
      </c>
      <c r="C50" s="136">
        <f>IF(ISNUMBER('実質公債費比率（分子）の構造'!K$53),'実質公債費比率（分子）の構造'!K$53,NA())</f>
        <v>77</v>
      </c>
      <c r="D50" s="136" t="e">
        <f>NA()</f>
        <v>#N/A</v>
      </c>
      <c r="E50" s="136" t="e">
        <f>NA()</f>
        <v>#N/A</v>
      </c>
      <c r="F50" s="136">
        <f>IF(ISNUMBER('実質公債費比率（分子）の構造'!L$53),'実質公債費比率（分子）の構造'!L$53,NA())</f>
        <v>74</v>
      </c>
      <c r="G50" s="136" t="e">
        <f>NA()</f>
        <v>#N/A</v>
      </c>
      <c r="H50" s="136" t="e">
        <f>NA()</f>
        <v>#N/A</v>
      </c>
      <c r="I50" s="136">
        <f>IF(ISNUMBER('実質公債費比率（分子）の構造'!M$53),'実質公債費比率（分子）の構造'!M$53,NA())</f>
        <v>50</v>
      </c>
      <c r="J50" s="136" t="e">
        <f>NA()</f>
        <v>#N/A</v>
      </c>
      <c r="K50" s="136" t="e">
        <f>NA()</f>
        <v>#N/A</v>
      </c>
      <c r="L50" s="136">
        <f>IF(ISNUMBER('実質公債費比率（分子）の構造'!N$53),'実質公債費比率（分子）の構造'!N$53,NA())</f>
        <v>43</v>
      </c>
      <c r="M50" s="136" t="e">
        <f>NA()</f>
        <v>#N/A</v>
      </c>
      <c r="N50" s="136" t="e">
        <f>NA()</f>
        <v>#N/A</v>
      </c>
      <c r="O50" s="136">
        <f>IF(ISNUMBER('実質公債費比率（分子）の構造'!O$53),'実質公債費比率（分子）の構造'!O$53,NA())</f>
        <v>44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4520</v>
      </c>
      <c r="E56" s="135"/>
      <c r="F56" s="135"/>
      <c r="G56" s="135">
        <f>'将来負担比率（分子）の構造'!J$51</f>
        <v>4655</v>
      </c>
      <c r="H56" s="135"/>
      <c r="I56" s="135"/>
      <c r="J56" s="135">
        <f>'将来負担比率（分子）の構造'!K$51</f>
        <v>4795</v>
      </c>
      <c r="K56" s="135"/>
      <c r="L56" s="135"/>
      <c r="M56" s="135">
        <f>'将来負担比率（分子）の構造'!L$51</f>
        <v>4892</v>
      </c>
      <c r="N56" s="135"/>
      <c r="O56" s="135"/>
      <c r="P56" s="135">
        <f>'将来負担比率（分子）の構造'!M$51</f>
        <v>4980</v>
      </c>
    </row>
    <row r="57" spans="1:16">
      <c r="A57" s="135" t="s">
        <v>35</v>
      </c>
      <c r="B57" s="135"/>
      <c r="C57" s="135"/>
      <c r="D57" s="135">
        <f>'将来負担比率（分子）の構造'!I$50</f>
        <v>75</v>
      </c>
      <c r="E57" s="135"/>
      <c r="F57" s="135"/>
      <c r="G57" s="135">
        <f>'将来負担比率（分子）の構造'!J$50</f>
        <v>213</v>
      </c>
      <c r="H57" s="135"/>
      <c r="I57" s="135"/>
      <c r="J57" s="135">
        <f>'将来負担比率（分子）の構造'!K$50</f>
        <v>309</v>
      </c>
      <c r="K57" s="135"/>
      <c r="L57" s="135"/>
      <c r="M57" s="135">
        <f>'将来負担比率（分子）の構造'!L$50</f>
        <v>335</v>
      </c>
      <c r="N57" s="135"/>
      <c r="O57" s="135"/>
      <c r="P57" s="135">
        <f>'将来負担比率（分子）の構造'!M$50</f>
        <v>319</v>
      </c>
    </row>
    <row r="58" spans="1:16">
      <c r="A58" s="135" t="s">
        <v>34</v>
      </c>
      <c r="B58" s="135"/>
      <c r="C58" s="135"/>
      <c r="D58" s="135">
        <f>'将来負担比率（分子）の構造'!I$49</f>
        <v>1066</v>
      </c>
      <c r="E58" s="135"/>
      <c r="F58" s="135"/>
      <c r="G58" s="135">
        <f>'将来負担比率（分子）の構造'!J$49</f>
        <v>1350</v>
      </c>
      <c r="H58" s="135"/>
      <c r="I58" s="135"/>
      <c r="J58" s="135">
        <f>'将来負担比率（分子）の構造'!K$49</f>
        <v>1493</v>
      </c>
      <c r="K58" s="135"/>
      <c r="L58" s="135"/>
      <c r="M58" s="135">
        <f>'将来負担比率（分子）の構造'!L$49</f>
        <v>1662</v>
      </c>
      <c r="N58" s="135"/>
      <c r="O58" s="135"/>
      <c r="P58" s="135">
        <f>'将来負担比率（分子）の構造'!M$49</f>
        <v>1560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686</v>
      </c>
      <c r="C62" s="135"/>
      <c r="D62" s="135"/>
      <c r="E62" s="135">
        <f>'将来負担比率（分子）の構造'!J$45</f>
        <v>655</v>
      </c>
      <c r="F62" s="135"/>
      <c r="G62" s="135"/>
      <c r="H62" s="135">
        <f>'将来負担比率（分子）の構造'!K$45</f>
        <v>610</v>
      </c>
      <c r="I62" s="135"/>
      <c r="J62" s="135"/>
      <c r="K62" s="135">
        <f>'将来負担比率（分子）の構造'!L$45</f>
        <v>655</v>
      </c>
      <c r="L62" s="135"/>
      <c r="M62" s="135"/>
      <c r="N62" s="135">
        <f>'将来負担比率（分子）の構造'!M$45</f>
        <v>617</v>
      </c>
      <c r="O62" s="135"/>
      <c r="P62" s="135"/>
    </row>
    <row r="63" spans="1:16">
      <c r="A63" s="135" t="s">
        <v>28</v>
      </c>
      <c r="B63" s="135">
        <f>'将来負担比率（分子）の構造'!I$44</f>
        <v>1302</v>
      </c>
      <c r="C63" s="135"/>
      <c r="D63" s="135"/>
      <c r="E63" s="135">
        <f>'将来負担比率（分子）の構造'!J$44</f>
        <v>1060</v>
      </c>
      <c r="F63" s="135"/>
      <c r="G63" s="135"/>
      <c r="H63" s="135">
        <f>'将来負担比率（分子）の構造'!K$44</f>
        <v>815</v>
      </c>
      <c r="I63" s="135"/>
      <c r="J63" s="135"/>
      <c r="K63" s="135">
        <f>'将来負担比率（分子）の構造'!L$44</f>
        <v>566</v>
      </c>
      <c r="L63" s="135"/>
      <c r="M63" s="135"/>
      <c r="N63" s="135">
        <f>'将来負担比率（分子）の構造'!M$44</f>
        <v>350</v>
      </c>
      <c r="O63" s="135"/>
      <c r="P63" s="135"/>
    </row>
    <row r="64" spans="1:16">
      <c r="A64" s="135" t="s">
        <v>27</v>
      </c>
      <c r="B64" s="135">
        <f>'将来負担比率（分子）の構造'!I$43</f>
        <v>2146</v>
      </c>
      <c r="C64" s="135"/>
      <c r="D64" s="135"/>
      <c r="E64" s="135">
        <f>'将来負担比率（分子）の構造'!J$43</f>
        <v>1970</v>
      </c>
      <c r="F64" s="135"/>
      <c r="G64" s="135"/>
      <c r="H64" s="135">
        <f>'将来負担比率（分子）の構造'!K$43</f>
        <v>1757</v>
      </c>
      <c r="I64" s="135"/>
      <c r="J64" s="135"/>
      <c r="K64" s="135">
        <f>'将来負担比率（分子）の構造'!L$43</f>
        <v>1654</v>
      </c>
      <c r="L64" s="135"/>
      <c r="M64" s="135"/>
      <c r="N64" s="135">
        <f>'将来負担比率（分子）の構造'!M$43</f>
        <v>1514</v>
      </c>
      <c r="O64" s="135"/>
      <c r="P64" s="135"/>
    </row>
    <row r="65" spans="1:16">
      <c r="A65" s="135" t="s">
        <v>26</v>
      </c>
      <c r="B65" s="135">
        <f>'将来負担比率（分子）の構造'!I$42</f>
        <v>85</v>
      </c>
      <c r="C65" s="135"/>
      <c r="D65" s="135"/>
      <c r="E65" s="135">
        <f>'将来負担比率（分子）の構造'!J$42</f>
        <v>64</v>
      </c>
      <c r="F65" s="135"/>
      <c r="G65" s="135"/>
      <c r="H65" s="135">
        <f>'将来負担比率（分子）の構造'!K$42</f>
        <v>44</v>
      </c>
      <c r="I65" s="135"/>
      <c r="J65" s="135"/>
      <c r="K65" s="135">
        <f>'将来負担比率（分子）の構造'!L$42</f>
        <v>35</v>
      </c>
      <c r="L65" s="135"/>
      <c r="M65" s="135"/>
      <c r="N65" s="135">
        <f>'将来負担比率（分子）の構造'!M$42</f>
        <v>25</v>
      </c>
      <c r="O65" s="135"/>
      <c r="P65" s="135"/>
    </row>
    <row r="66" spans="1:16">
      <c r="A66" s="135" t="s">
        <v>25</v>
      </c>
      <c r="B66" s="135">
        <f>'将来負担比率（分子）の構造'!I$41</f>
        <v>3286</v>
      </c>
      <c r="C66" s="135"/>
      <c r="D66" s="135"/>
      <c r="E66" s="135">
        <f>'将来負担比率（分子）の構造'!J$41</f>
        <v>3615</v>
      </c>
      <c r="F66" s="135"/>
      <c r="G66" s="135"/>
      <c r="H66" s="135">
        <f>'将来負担比率（分子）の構造'!K$41</f>
        <v>4003</v>
      </c>
      <c r="I66" s="135"/>
      <c r="J66" s="135"/>
      <c r="K66" s="135">
        <f>'将来負担比率（分子）の構造'!L$41</f>
        <v>4324</v>
      </c>
      <c r="L66" s="135"/>
      <c r="M66" s="135"/>
      <c r="N66" s="135">
        <f>'将来負担比率（分子）の構造'!M$41</f>
        <v>4606</v>
      </c>
      <c r="O66" s="135"/>
      <c r="P66" s="135"/>
    </row>
    <row r="67" spans="1:16">
      <c r="A67" s="135" t="s">
        <v>63</v>
      </c>
      <c r="B67" s="135" t="e">
        <f>NA()</f>
        <v>#N/A</v>
      </c>
      <c r="C67" s="135">
        <f>IF(ISNUMBER('将来負担比率（分子）の構造'!I$52), IF('将来負担比率（分子）の構造'!I$52 &lt; 0, 0, '将来負担比率（分子）の構造'!I$52), NA())</f>
        <v>1843</v>
      </c>
      <c r="D67" s="135" t="e">
        <f>NA()</f>
        <v>#N/A</v>
      </c>
      <c r="E67" s="135" t="e">
        <f>NA()</f>
        <v>#N/A</v>
      </c>
      <c r="F67" s="135">
        <f>IF(ISNUMBER('将来負担比率（分子）の構造'!J$52), IF('将来負担比率（分子）の構造'!J$52 &lt; 0, 0, '将来負担比率（分子）の構造'!J$52), NA())</f>
        <v>1146</v>
      </c>
      <c r="G67" s="135" t="e">
        <f>NA()</f>
        <v>#N/A</v>
      </c>
      <c r="H67" s="135" t="e">
        <f>NA()</f>
        <v>#N/A</v>
      </c>
      <c r="I67" s="135">
        <f>IF(ISNUMBER('将来負担比率（分子）の構造'!K$52), IF('将来負担比率（分子）の構造'!K$52 &lt; 0, 0, '将来負担比率（分子）の構造'!K$52), NA())</f>
        <v>633</v>
      </c>
      <c r="J67" s="135" t="e">
        <f>NA()</f>
        <v>#N/A</v>
      </c>
      <c r="K67" s="135" t="e">
        <f>NA()</f>
        <v>#N/A</v>
      </c>
      <c r="L67" s="135">
        <f>IF(ISNUMBER('将来負担比率（分子）の構造'!L$52), IF('将来負担比率（分子）の構造'!L$52 &lt; 0, 0, '将来負担比率（分子）の構造'!L$52), NA())</f>
        <v>345</v>
      </c>
      <c r="M67" s="135" t="e">
        <f>NA()</f>
        <v>#N/A</v>
      </c>
      <c r="N67" s="135" t="e">
        <f>NA()</f>
        <v>#N/A</v>
      </c>
      <c r="O67" s="135">
        <f>IF(ISNUMBER('将来負担比率（分子）の構造'!M$52), IF('将来負担比率（分子）の構造'!M$52 &lt; 0, 0, '将来負担比率（分子）の構造'!M$52), NA())</f>
        <v>253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3" zoomScaleNormal="100" workbookViewId="0">
      <selection activeCell="DL38" sqref="DL38:DV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619419</v>
      </c>
      <c r="S5" s="637"/>
      <c r="T5" s="637"/>
      <c r="U5" s="637"/>
      <c r="V5" s="637"/>
      <c r="W5" s="637"/>
      <c r="X5" s="637"/>
      <c r="Y5" s="684"/>
      <c r="Z5" s="697">
        <v>15.3</v>
      </c>
      <c r="AA5" s="697"/>
      <c r="AB5" s="697"/>
      <c r="AC5" s="697"/>
      <c r="AD5" s="698">
        <v>619419</v>
      </c>
      <c r="AE5" s="698"/>
      <c r="AF5" s="698"/>
      <c r="AG5" s="698"/>
      <c r="AH5" s="698"/>
      <c r="AI5" s="698"/>
      <c r="AJ5" s="698"/>
      <c r="AK5" s="698"/>
      <c r="AL5" s="685">
        <v>31.7</v>
      </c>
      <c r="AM5" s="654"/>
      <c r="AN5" s="654"/>
      <c r="AO5" s="686"/>
      <c r="AP5" s="671" t="s">
        <v>208</v>
      </c>
      <c r="AQ5" s="672"/>
      <c r="AR5" s="672"/>
      <c r="AS5" s="672"/>
      <c r="AT5" s="672"/>
      <c r="AU5" s="672"/>
      <c r="AV5" s="672"/>
      <c r="AW5" s="672"/>
      <c r="AX5" s="672"/>
      <c r="AY5" s="672"/>
      <c r="AZ5" s="672"/>
      <c r="BA5" s="672"/>
      <c r="BB5" s="672"/>
      <c r="BC5" s="672"/>
      <c r="BD5" s="672"/>
      <c r="BE5" s="672"/>
      <c r="BF5" s="673"/>
      <c r="BG5" s="586">
        <v>614448</v>
      </c>
      <c r="BH5" s="587"/>
      <c r="BI5" s="587"/>
      <c r="BJ5" s="587"/>
      <c r="BK5" s="587"/>
      <c r="BL5" s="587"/>
      <c r="BM5" s="587"/>
      <c r="BN5" s="588"/>
      <c r="BO5" s="639">
        <v>99.2</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24850</v>
      </c>
      <c r="S6" s="587"/>
      <c r="T6" s="587"/>
      <c r="U6" s="587"/>
      <c r="V6" s="587"/>
      <c r="W6" s="587"/>
      <c r="X6" s="587"/>
      <c r="Y6" s="588"/>
      <c r="Z6" s="639">
        <v>0.6</v>
      </c>
      <c r="AA6" s="639"/>
      <c r="AB6" s="639"/>
      <c r="AC6" s="639"/>
      <c r="AD6" s="640">
        <v>24850</v>
      </c>
      <c r="AE6" s="640"/>
      <c r="AF6" s="640"/>
      <c r="AG6" s="640"/>
      <c r="AH6" s="640"/>
      <c r="AI6" s="640"/>
      <c r="AJ6" s="640"/>
      <c r="AK6" s="640"/>
      <c r="AL6" s="609">
        <v>1.3</v>
      </c>
      <c r="AM6" s="641"/>
      <c r="AN6" s="641"/>
      <c r="AO6" s="642"/>
      <c r="AP6" s="583" t="s">
        <v>214</v>
      </c>
      <c r="AQ6" s="584"/>
      <c r="AR6" s="584"/>
      <c r="AS6" s="584"/>
      <c r="AT6" s="584"/>
      <c r="AU6" s="584"/>
      <c r="AV6" s="584"/>
      <c r="AW6" s="584"/>
      <c r="AX6" s="584"/>
      <c r="AY6" s="584"/>
      <c r="AZ6" s="584"/>
      <c r="BA6" s="584"/>
      <c r="BB6" s="584"/>
      <c r="BC6" s="584"/>
      <c r="BD6" s="584"/>
      <c r="BE6" s="584"/>
      <c r="BF6" s="585"/>
      <c r="BG6" s="586">
        <v>614448</v>
      </c>
      <c r="BH6" s="587"/>
      <c r="BI6" s="587"/>
      <c r="BJ6" s="587"/>
      <c r="BK6" s="587"/>
      <c r="BL6" s="587"/>
      <c r="BM6" s="587"/>
      <c r="BN6" s="588"/>
      <c r="BO6" s="639">
        <v>99.2</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56691</v>
      </c>
      <c r="CS6" s="587"/>
      <c r="CT6" s="587"/>
      <c r="CU6" s="587"/>
      <c r="CV6" s="587"/>
      <c r="CW6" s="587"/>
      <c r="CX6" s="587"/>
      <c r="CY6" s="588"/>
      <c r="CZ6" s="639">
        <v>1.5</v>
      </c>
      <c r="DA6" s="639"/>
      <c r="DB6" s="639"/>
      <c r="DC6" s="639"/>
      <c r="DD6" s="592" t="s">
        <v>209</v>
      </c>
      <c r="DE6" s="587"/>
      <c r="DF6" s="587"/>
      <c r="DG6" s="587"/>
      <c r="DH6" s="587"/>
      <c r="DI6" s="587"/>
      <c r="DJ6" s="587"/>
      <c r="DK6" s="587"/>
      <c r="DL6" s="587"/>
      <c r="DM6" s="587"/>
      <c r="DN6" s="587"/>
      <c r="DO6" s="587"/>
      <c r="DP6" s="588"/>
      <c r="DQ6" s="592">
        <v>56691</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837</v>
      </c>
      <c r="S7" s="587"/>
      <c r="T7" s="587"/>
      <c r="U7" s="587"/>
      <c r="V7" s="587"/>
      <c r="W7" s="587"/>
      <c r="X7" s="587"/>
      <c r="Y7" s="588"/>
      <c r="Z7" s="639">
        <v>0</v>
      </c>
      <c r="AA7" s="639"/>
      <c r="AB7" s="639"/>
      <c r="AC7" s="639"/>
      <c r="AD7" s="640">
        <v>837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145463</v>
      </c>
      <c r="BH7" s="587"/>
      <c r="BI7" s="587"/>
      <c r="BJ7" s="587"/>
      <c r="BK7" s="587"/>
      <c r="BL7" s="587"/>
      <c r="BM7" s="587"/>
      <c r="BN7" s="588"/>
      <c r="BO7" s="639">
        <v>23.5</v>
      </c>
      <c r="BP7" s="639"/>
      <c r="BQ7" s="639"/>
      <c r="BR7" s="639"/>
      <c r="BS7" s="640" t="s">
        <v>209</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736152</v>
      </c>
      <c r="CS7" s="587"/>
      <c r="CT7" s="587"/>
      <c r="CU7" s="587"/>
      <c r="CV7" s="587"/>
      <c r="CW7" s="587"/>
      <c r="CX7" s="587"/>
      <c r="CY7" s="588"/>
      <c r="CZ7" s="639">
        <v>19.100000000000001</v>
      </c>
      <c r="DA7" s="639"/>
      <c r="DB7" s="639"/>
      <c r="DC7" s="639"/>
      <c r="DD7" s="592">
        <v>7633</v>
      </c>
      <c r="DE7" s="587"/>
      <c r="DF7" s="587"/>
      <c r="DG7" s="587"/>
      <c r="DH7" s="587"/>
      <c r="DI7" s="587"/>
      <c r="DJ7" s="587"/>
      <c r="DK7" s="587"/>
      <c r="DL7" s="587"/>
      <c r="DM7" s="587"/>
      <c r="DN7" s="587"/>
      <c r="DO7" s="587"/>
      <c r="DP7" s="588"/>
      <c r="DQ7" s="592">
        <v>667232</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1083</v>
      </c>
      <c r="S8" s="587"/>
      <c r="T8" s="587"/>
      <c r="U8" s="587"/>
      <c r="V8" s="587"/>
      <c r="W8" s="587"/>
      <c r="X8" s="587"/>
      <c r="Y8" s="588"/>
      <c r="Z8" s="639">
        <v>0</v>
      </c>
      <c r="AA8" s="639"/>
      <c r="AB8" s="639"/>
      <c r="AC8" s="639"/>
      <c r="AD8" s="640">
        <v>1083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5436</v>
      </c>
      <c r="BH8" s="587"/>
      <c r="BI8" s="587"/>
      <c r="BJ8" s="587"/>
      <c r="BK8" s="587"/>
      <c r="BL8" s="587"/>
      <c r="BM8" s="587"/>
      <c r="BN8" s="588"/>
      <c r="BO8" s="639">
        <v>0.9</v>
      </c>
      <c r="BP8" s="639"/>
      <c r="BQ8" s="639"/>
      <c r="BR8" s="639"/>
      <c r="BS8" s="592" t="s">
        <v>112</v>
      </c>
      <c r="BT8" s="587"/>
      <c r="BU8" s="587"/>
      <c r="BV8" s="587"/>
      <c r="BW8" s="587"/>
      <c r="BX8" s="587"/>
      <c r="BY8" s="587"/>
      <c r="BZ8" s="587"/>
      <c r="CA8" s="587"/>
      <c r="CB8" s="618"/>
      <c r="CD8" s="619" t="s">
        <v>221</v>
      </c>
      <c r="CE8" s="616"/>
      <c r="CF8" s="616"/>
      <c r="CG8" s="616"/>
      <c r="CH8" s="616"/>
      <c r="CI8" s="616"/>
      <c r="CJ8" s="616"/>
      <c r="CK8" s="616"/>
      <c r="CL8" s="616"/>
      <c r="CM8" s="616"/>
      <c r="CN8" s="616"/>
      <c r="CO8" s="616"/>
      <c r="CP8" s="616"/>
      <c r="CQ8" s="617"/>
      <c r="CR8" s="586">
        <v>637591</v>
      </c>
      <c r="CS8" s="587"/>
      <c r="CT8" s="587"/>
      <c r="CU8" s="587"/>
      <c r="CV8" s="587"/>
      <c r="CW8" s="587"/>
      <c r="CX8" s="587"/>
      <c r="CY8" s="588"/>
      <c r="CZ8" s="639">
        <v>16.5</v>
      </c>
      <c r="DA8" s="639"/>
      <c r="DB8" s="639"/>
      <c r="DC8" s="639"/>
      <c r="DD8" s="592">
        <v>5814</v>
      </c>
      <c r="DE8" s="587"/>
      <c r="DF8" s="587"/>
      <c r="DG8" s="587"/>
      <c r="DH8" s="587"/>
      <c r="DI8" s="587"/>
      <c r="DJ8" s="587"/>
      <c r="DK8" s="587"/>
      <c r="DL8" s="587"/>
      <c r="DM8" s="587"/>
      <c r="DN8" s="587"/>
      <c r="DO8" s="587"/>
      <c r="DP8" s="588"/>
      <c r="DQ8" s="592">
        <v>472750</v>
      </c>
      <c r="DR8" s="587"/>
      <c r="DS8" s="587"/>
      <c r="DT8" s="587"/>
      <c r="DU8" s="587"/>
      <c r="DV8" s="587"/>
      <c r="DW8" s="587"/>
      <c r="DX8" s="587"/>
      <c r="DY8" s="587"/>
      <c r="DZ8" s="587"/>
      <c r="EA8" s="587"/>
      <c r="EB8" s="587"/>
      <c r="EC8" s="618"/>
    </row>
    <row r="9" spans="2:143" ht="11.25" customHeight="1">
      <c r="B9" s="583" t="s">
        <v>222</v>
      </c>
      <c r="C9" s="584"/>
      <c r="D9" s="584"/>
      <c r="E9" s="584"/>
      <c r="F9" s="584"/>
      <c r="G9" s="584"/>
      <c r="H9" s="584"/>
      <c r="I9" s="584"/>
      <c r="J9" s="584"/>
      <c r="K9" s="584"/>
      <c r="L9" s="584"/>
      <c r="M9" s="584"/>
      <c r="N9" s="584"/>
      <c r="O9" s="584"/>
      <c r="P9" s="584"/>
      <c r="Q9" s="585"/>
      <c r="R9" s="586">
        <v>1451</v>
      </c>
      <c r="S9" s="587"/>
      <c r="T9" s="587"/>
      <c r="U9" s="587"/>
      <c r="V9" s="587"/>
      <c r="W9" s="587"/>
      <c r="X9" s="587"/>
      <c r="Y9" s="588"/>
      <c r="Z9" s="639">
        <v>0</v>
      </c>
      <c r="AA9" s="639"/>
      <c r="AB9" s="639"/>
      <c r="AC9" s="639"/>
      <c r="AD9" s="640">
        <v>1451</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126448</v>
      </c>
      <c r="BH9" s="587"/>
      <c r="BI9" s="587"/>
      <c r="BJ9" s="587"/>
      <c r="BK9" s="587"/>
      <c r="BL9" s="587"/>
      <c r="BM9" s="587"/>
      <c r="BN9" s="588"/>
      <c r="BO9" s="639">
        <v>20.399999999999999</v>
      </c>
      <c r="BP9" s="639"/>
      <c r="BQ9" s="639"/>
      <c r="BR9" s="639"/>
      <c r="BS9" s="592" t="s">
        <v>112</v>
      </c>
      <c r="BT9" s="587"/>
      <c r="BU9" s="587"/>
      <c r="BV9" s="587"/>
      <c r="BW9" s="587"/>
      <c r="BX9" s="587"/>
      <c r="BY9" s="587"/>
      <c r="BZ9" s="587"/>
      <c r="CA9" s="587"/>
      <c r="CB9" s="618"/>
      <c r="CD9" s="619" t="s">
        <v>224</v>
      </c>
      <c r="CE9" s="616"/>
      <c r="CF9" s="616"/>
      <c r="CG9" s="616"/>
      <c r="CH9" s="616"/>
      <c r="CI9" s="616"/>
      <c r="CJ9" s="616"/>
      <c r="CK9" s="616"/>
      <c r="CL9" s="616"/>
      <c r="CM9" s="616"/>
      <c r="CN9" s="616"/>
      <c r="CO9" s="616"/>
      <c r="CP9" s="616"/>
      <c r="CQ9" s="617"/>
      <c r="CR9" s="586">
        <v>153790</v>
      </c>
      <c r="CS9" s="587"/>
      <c r="CT9" s="587"/>
      <c r="CU9" s="587"/>
      <c r="CV9" s="587"/>
      <c r="CW9" s="587"/>
      <c r="CX9" s="587"/>
      <c r="CY9" s="588"/>
      <c r="CZ9" s="639">
        <v>4</v>
      </c>
      <c r="DA9" s="639"/>
      <c r="DB9" s="639"/>
      <c r="DC9" s="639"/>
      <c r="DD9" s="592">
        <v>19037</v>
      </c>
      <c r="DE9" s="587"/>
      <c r="DF9" s="587"/>
      <c r="DG9" s="587"/>
      <c r="DH9" s="587"/>
      <c r="DI9" s="587"/>
      <c r="DJ9" s="587"/>
      <c r="DK9" s="587"/>
      <c r="DL9" s="587"/>
      <c r="DM9" s="587"/>
      <c r="DN9" s="587"/>
      <c r="DO9" s="587"/>
      <c r="DP9" s="588"/>
      <c r="DQ9" s="592">
        <v>125459</v>
      </c>
      <c r="DR9" s="587"/>
      <c r="DS9" s="587"/>
      <c r="DT9" s="587"/>
      <c r="DU9" s="587"/>
      <c r="DV9" s="587"/>
      <c r="DW9" s="587"/>
      <c r="DX9" s="587"/>
      <c r="DY9" s="587"/>
      <c r="DZ9" s="587"/>
      <c r="EA9" s="587"/>
      <c r="EB9" s="587"/>
      <c r="EC9" s="618"/>
    </row>
    <row r="10" spans="2:143" ht="11.25" customHeight="1">
      <c r="B10" s="583" t="s">
        <v>225</v>
      </c>
      <c r="C10" s="584"/>
      <c r="D10" s="584"/>
      <c r="E10" s="584"/>
      <c r="F10" s="584"/>
      <c r="G10" s="584"/>
      <c r="H10" s="584"/>
      <c r="I10" s="584"/>
      <c r="J10" s="584"/>
      <c r="K10" s="584"/>
      <c r="L10" s="584"/>
      <c r="M10" s="584"/>
      <c r="N10" s="584"/>
      <c r="O10" s="584"/>
      <c r="P10" s="584"/>
      <c r="Q10" s="585"/>
      <c r="R10" s="586">
        <v>37157</v>
      </c>
      <c r="S10" s="587"/>
      <c r="T10" s="587"/>
      <c r="U10" s="587"/>
      <c r="V10" s="587"/>
      <c r="W10" s="587"/>
      <c r="X10" s="587"/>
      <c r="Y10" s="588"/>
      <c r="Z10" s="639">
        <v>0.9</v>
      </c>
      <c r="AA10" s="639"/>
      <c r="AB10" s="639"/>
      <c r="AC10" s="639"/>
      <c r="AD10" s="640">
        <v>37157</v>
      </c>
      <c r="AE10" s="640"/>
      <c r="AF10" s="640"/>
      <c r="AG10" s="640"/>
      <c r="AH10" s="640"/>
      <c r="AI10" s="640"/>
      <c r="AJ10" s="640"/>
      <c r="AK10" s="640"/>
      <c r="AL10" s="609">
        <v>1.9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9055</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18"/>
      <c r="CD10" s="619" t="s">
        <v>227</v>
      </c>
      <c r="CE10" s="616"/>
      <c r="CF10" s="616"/>
      <c r="CG10" s="616"/>
      <c r="CH10" s="616"/>
      <c r="CI10" s="616"/>
      <c r="CJ10" s="616"/>
      <c r="CK10" s="616"/>
      <c r="CL10" s="616"/>
      <c r="CM10" s="616"/>
      <c r="CN10" s="616"/>
      <c r="CO10" s="616"/>
      <c r="CP10" s="616"/>
      <c r="CQ10" s="617"/>
      <c r="CR10" s="586">
        <v>21868</v>
      </c>
      <c r="CS10" s="587"/>
      <c r="CT10" s="587"/>
      <c r="CU10" s="587"/>
      <c r="CV10" s="587"/>
      <c r="CW10" s="587"/>
      <c r="CX10" s="587"/>
      <c r="CY10" s="588"/>
      <c r="CZ10" s="639">
        <v>0.6</v>
      </c>
      <c r="DA10" s="639"/>
      <c r="DB10" s="639"/>
      <c r="DC10" s="639"/>
      <c r="DD10" s="592" t="s">
        <v>112</v>
      </c>
      <c r="DE10" s="587"/>
      <c r="DF10" s="587"/>
      <c r="DG10" s="587"/>
      <c r="DH10" s="587"/>
      <c r="DI10" s="587"/>
      <c r="DJ10" s="587"/>
      <c r="DK10" s="587"/>
      <c r="DL10" s="587"/>
      <c r="DM10" s="587"/>
      <c r="DN10" s="587"/>
      <c r="DO10" s="587"/>
      <c r="DP10" s="588"/>
      <c r="DQ10" s="592">
        <v>1</v>
      </c>
      <c r="DR10" s="587"/>
      <c r="DS10" s="587"/>
      <c r="DT10" s="587"/>
      <c r="DU10" s="587"/>
      <c r="DV10" s="587"/>
      <c r="DW10" s="587"/>
      <c r="DX10" s="587"/>
      <c r="DY10" s="587"/>
      <c r="DZ10" s="587"/>
      <c r="EA10" s="587"/>
      <c r="EB10" s="587"/>
      <c r="EC10" s="618"/>
    </row>
    <row r="11" spans="2:143" ht="11.25" customHeight="1">
      <c r="B11" s="583" t="s">
        <v>228</v>
      </c>
      <c r="C11" s="584"/>
      <c r="D11" s="584"/>
      <c r="E11" s="584"/>
      <c r="F11" s="584"/>
      <c r="G11" s="584"/>
      <c r="H11" s="584"/>
      <c r="I11" s="584"/>
      <c r="J11" s="584"/>
      <c r="K11" s="584"/>
      <c r="L11" s="584"/>
      <c r="M11" s="584"/>
      <c r="N11" s="584"/>
      <c r="O11" s="584"/>
      <c r="P11" s="584"/>
      <c r="Q11" s="585"/>
      <c r="R11" s="586">
        <v>5080</v>
      </c>
      <c r="S11" s="587"/>
      <c r="T11" s="587"/>
      <c r="U11" s="587"/>
      <c r="V11" s="587"/>
      <c r="W11" s="587"/>
      <c r="X11" s="587"/>
      <c r="Y11" s="588"/>
      <c r="Z11" s="639">
        <v>0.1</v>
      </c>
      <c r="AA11" s="639"/>
      <c r="AB11" s="639"/>
      <c r="AC11" s="639"/>
      <c r="AD11" s="640">
        <v>5080</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4524</v>
      </c>
      <c r="BH11" s="587"/>
      <c r="BI11" s="587"/>
      <c r="BJ11" s="587"/>
      <c r="BK11" s="587"/>
      <c r="BL11" s="587"/>
      <c r="BM11" s="587"/>
      <c r="BN11" s="588"/>
      <c r="BO11" s="639">
        <v>0.7</v>
      </c>
      <c r="BP11" s="639"/>
      <c r="BQ11" s="639"/>
      <c r="BR11" s="639"/>
      <c r="BS11" s="592" t="s">
        <v>112</v>
      </c>
      <c r="BT11" s="587"/>
      <c r="BU11" s="587"/>
      <c r="BV11" s="587"/>
      <c r="BW11" s="587"/>
      <c r="BX11" s="587"/>
      <c r="BY11" s="587"/>
      <c r="BZ11" s="587"/>
      <c r="CA11" s="587"/>
      <c r="CB11" s="618"/>
      <c r="CD11" s="619" t="s">
        <v>230</v>
      </c>
      <c r="CE11" s="616"/>
      <c r="CF11" s="616"/>
      <c r="CG11" s="616"/>
      <c r="CH11" s="616"/>
      <c r="CI11" s="616"/>
      <c r="CJ11" s="616"/>
      <c r="CK11" s="616"/>
      <c r="CL11" s="616"/>
      <c r="CM11" s="616"/>
      <c r="CN11" s="616"/>
      <c r="CO11" s="616"/>
      <c r="CP11" s="616"/>
      <c r="CQ11" s="617"/>
      <c r="CR11" s="586">
        <v>350529</v>
      </c>
      <c r="CS11" s="587"/>
      <c r="CT11" s="587"/>
      <c r="CU11" s="587"/>
      <c r="CV11" s="587"/>
      <c r="CW11" s="587"/>
      <c r="CX11" s="587"/>
      <c r="CY11" s="588"/>
      <c r="CZ11" s="639">
        <v>9.1</v>
      </c>
      <c r="DA11" s="639"/>
      <c r="DB11" s="639"/>
      <c r="DC11" s="639"/>
      <c r="DD11" s="592">
        <v>58716</v>
      </c>
      <c r="DE11" s="587"/>
      <c r="DF11" s="587"/>
      <c r="DG11" s="587"/>
      <c r="DH11" s="587"/>
      <c r="DI11" s="587"/>
      <c r="DJ11" s="587"/>
      <c r="DK11" s="587"/>
      <c r="DL11" s="587"/>
      <c r="DM11" s="587"/>
      <c r="DN11" s="587"/>
      <c r="DO11" s="587"/>
      <c r="DP11" s="588"/>
      <c r="DQ11" s="592">
        <v>127164</v>
      </c>
      <c r="DR11" s="587"/>
      <c r="DS11" s="587"/>
      <c r="DT11" s="587"/>
      <c r="DU11" s="587"/>
      <c r="DV11" s="587"/>
      <c r="DW11" s="587"/>
      <c r="DX11" s="587"/>
      <c r="DY11" s="587"/>
      <c r="DZ11" s="587"/>
      <c r="EA11" s="587"/>
      <c r="EB11" s="587"/>
      <c r="EC11" s="618"/>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435539</v>
      </c>
      <c r="BH12" s="587"/>
      <c r="BI12" s="587"/>
      <c r="BJ12" s="587"/>
      <c r="BK12" s="587"/>
      <c r="BL12" s="587"/>
      <c r="BM12" s="587"/>
      <c r="BN12" s="588"/>
      <c r="BO12" s="639">
        <v>70.3</v>
      </c>
      <c r="BP12" s="639"/>
      <c r="BQ12" s="639"/>
      <c r="BR12" s="639"/>
      <c r="BS12" s="592" t="s">
        <v>112</v>
      </c>
      <c r="BT12" s="587"/>
      <c r="BU12" s="587"/>
      <c r="BV12" s="587"/>
      <c r="BW12" s="587"/>
      <c r="BX12" s="587"/>
      <c r="BY12" s="587"/>
      <c r="BZ12" s="587"/>
      <c r="CA12" s="587"/>
      <c r="CB12" s="618"/>
      <c r="CD12" s="619" t="s">
        <v>233</v>
      </c>
      <c r="CE12" s="616"/>
      <c r="CF12" s="616"/>
      <c r="CG12" s="616"/>
      <c r="CH12" s="616"/>
      <c r="CI12" s="616"/>
      <c r="CJ12" s="616"/>
      <c r="CK12" s="616"/>
      <c r="CL12" s="616"/>
      <c r="CM12" s="616"/>
      <c r="CN12" s="616"/>
      <c r="CO12" s="616"/>
      <c r="CP12" s="616"/>
      <c r="CQ12" s="617"/>
      <c r="CR12" s="586">
        <v>56412</v>
      </c>
      <c r="CS12" s="587"/>
      <c r="CT12" s="587"/>
      <c r="CU12" s="587"/>
      <c r="CV12" s="587"/>
      <c r="CW12" s="587"/>
      <c r="CX12" s="587"/>
      <c r="CY12" s="588"/>
      <c r="CZ12" s="639">
        <v>1.5</v>
      </c>
      <c r="DA12" s="639"/>
      <c r="DB12" s="639"/>
      <c r="DC12" s="639"/>
      <c r="DD12" s="592">
        <v>387</v>
      </c>
      <c r="DE12" s="587"/>
      <c r="DF12" s="587"/>
      <c r="DG12" s="587"/>
      <c r="DH12" s="587"/>
      <c r="DI12" s="587"/>
      <c r="DJ12" s="587"/>
      <c r="DK12" s="587"/>
      <c r="DL12" s="587"/>
      <c r="DM12" s="587"/>
      <c r="DN12" s="587"/>
      <c r="DO12" s="587"/>
      <c r="DP12" s="588"/>
      <c r="DQ12" s="592">
        <v>35852</v>
      </c>
      <c r="DR12" s="587"/>
      <c r="DS12" s="587"/>
      <c r="DT12" s="587"/>
      <c r="DU12" s="587"/>
      <c r="DV12" s="587"/>
      <c r="DW12" s="587"/>
      <c r="DX12" s="587"/>
      <c r="DY12" s="587"/>
      <c r="DZ12" s="587"/>
      <c r="EA12" s="587"/>
      <c r="EB12" s="587"/>
      <c r="EC12" s="618"/>
    </row>
    <row r="13" spans="2:143" ht="11.25" customHeight="1">
      <c r="B13" s="583" t="s">
        <v>234</v>
      </c>
      <c r="C13" s="584"/>
      <c r="D13" s="584"/>
      <c r="E13" s="584"/>
      <c r="F13" s="584"/>
      <c r="G13" s="584"/>
      <c r="H13" s="584"/>
      <c r="I13" s="584"/>
      <c r="J13" s="584"/>
      <c r="K13" s="584"/>
      <c r="L13" s="584"/>
      <c r="M13" s="584"/>
      <c r="N13" s="584"/>
      <c r="O13" s="584"/>
      <c r="P13" s="584"/>
      <c r="Q13" s="585"/>
      <c r="R13" s="586">
        <v>6836</v>
      </c>
      <c r="S13" s="587"/>
      <c r="T13" s="587"/>
      <c r="U13" s="587"/>
      <c r="V13" s="587"/>
      <c r="W13" s="587"/>
      <c r="X13" s="587"/>
      <c r="Y13" s="588"/>
      <c r="Z13" s="639">
        <v>0.2</v>
      </c>
      <c r="AA13" s="639"/>
      <c r="AB13" s="639"/>
      <c r="AC13" s="639"/>
      <c r="AD13" s="640">
        <v>6836</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435165</v>
      </c>
      <c r="BH13" s="587"/>
      <c r="BI13" s="587"/>
      <c r="BJ13" s="587"/>
      <c r="BK13" s="587"/>
      <c r="BL13" s="587"/>
      <c r="BM13" s="587"/>
      <c r="BN13" s="588"/>
      <c r="BO13" s="639">
        <v>70.3</v>
      </c>
      <c r="BP13" s="639"/>
      <c r="BQ13" s="639"/>
      <c r="BR13" s="639"/>
      <c r="BS13" s="592" t="s">
        <v>112</v>
      </c>
      <c r="BT13" s="587"/>
      <c r="BU13" s="587"/>
      <c r="BV13" s="587"/>
      <c r="BW13" s="587"/>
      <c r="BX13" s="587"/>
      <c r="BY13" s="587"/>
      <c r="BZ13" s="587"/>
      <c r="CA13" s="587"/>
      <c r="CB13" s="618"/>
      <c r="CD13" s="619" t="s">
        <v>236</v>
      </c>
      <c r="CE13" s="616"/>
      <c r="CF13" s="616"/>
      <c r="CG13" s="616"/>
      <c r="CH13" s="616"/>
      <c r="CI13" s="616"/>
      <c r="CJ13" s="616"/>
      <c r="CK13" s="616"/>
      <c r="CL13" s="616"/>
      <c r="CM13" s="616"/>
      <c r="CN13" s="616"/>
      <c r="CO13" s="616"/>
      <c r="CP13" s="616"/>
      <c r="CQ13" s="617"/>
      <c r="CR13" s="586">
        <v>303520</v>
      </c>
      <c r="CS13" s="587"/>
      <c r="CT13" s="587"/>
      <c r="CU13" s="587"/>
      <c r="CV13" s="587"/>
      <c r="CW13" s="587"/>
      <c r="CX13" s="587"/>
      <c r="CY13" s="588"/>
      <c r="CZ13" s="639">
        <v>7.9</v>
      </c>
      <c r="DA13" s="639"/>
      <c r="DB13" s="639"/>
      <c r="DC13" s="639"/>
      <c r="DD13" s="592">
        <v>64904</v>
      </c>
      <c r="DE13" s="587"/>
      <c r="DF13" s="587"/>
      <c r="DG13" s="587"/>
      <c r="DH13" s="587"/>
      <c r="DI13" s="587"/>
      <c r="DJ13" s="587"/>
      <c r="DK13" s="587"/>
      <c r="DL13" s="587"/>
      <c r="DM13" s="587"/>
      <c r="DN13" s="587"/>
      <c r="DO13" s="587"/>
      <c r="DP13" s="588"/>
      <c r="DQ13" s="592">
        <v>231678</v>
      </c>
      <c r="DR13" s="587"/>
      <c r="DS13" s="587"/>
      <c r="DT13" s="587"/>
      <c r="DU13" s="587"/>
      <c r="DV13" s="587"/>
      <c r="DW13" s="587"/>
      <c r="DX13" s="587"/>
      <c r="DY13" s="587"/>
      <c r="DZ13" s="587"/>
      <c r="EA13" s="587"/>
      <c r="EB13" s="587"/>
      <c r="EC13" s="618"/>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8284</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18"/>
      <c r="CD14" s="619" t="s">
        <v>239</v>
      </c>
      <c r="CE14" s="616"/>
      <c r="CF14" s="616"/>
      <c r="CG14" s="616"/>
      <c r="CH14" s="616"/>
      <c r="CI14" s="616"/>
      <c r="CJ14" s="616"/>
      <c r="CK14" s="616"/>
      <c r="CL14" s="616"/>
      <c r="CM14" s="616"/>
      <c r="CN14" s="616"/>
      <c r="CO14" s="616"/>
      <c r="CP14" s="616"/>
      <c r="CQ14" s="617"/>
      <c r="CR14" s="586">
        <v>119404</v>
      </c>
      <c r="CS14" s="587"/>
      <c r="CT14" s="587"/>
      <c r="CU14" s="587"/>
      <c r="CV14" s="587"/>
      <c r="CW14" s="587"/>
      <c r="CX14" s="587"/>
      <c r="CY14" s="588"/>
      <c r="CZ14" s="639">
        <v>3.1</v>
      </c>
      <c r="DA14" s="639"/>
      <c r="DB14" s="639"/>
      <c r="DC14" s="639"/>
      <c r="DD14" s="592">
        <v>13494</v>
      </c>
      <c r="DE14" s="587"/>
      <c r="DF14" s="587"/>
      <c r="DG14" s="587"/>
      <c r="DH14" s="587"/>
      <c r="DI14" s="587"/>
      <c r="DJ14" s="587"/>
      <c r="DK14" s="587"/>
      <c r="DL14" s="587"/>
      <c r="DM14" s="587"/>
      <c r="DN14" s="587"/>
      <c r="DO14" s="587"/>
      <c r="DP14" s="588"/>
      <c r="DQ14" s="592">
        <v>102218</v>
      </c>
      <c r="DR14" s="587"/>
      <c r="DS14" s="587"/>
      <c r="DT14" s="587"/>
      <c r="DU14" s="587"/>
      <c r="DV14" s="587"/>
      <c r="DW14" s="587"/>
      <c r="DX14" s="587"/>
      <c r="DY14" s="587"/>
      <c r="DZ14" s="587"/>
      <c r="EA14" s="587"/>
      <c r="EB14" s="587"/>
      <c r="EC14" s="618"/>
    </row>
    <row r="15" spans="2:143" ht="11.25" customHeight="1">
      <c r="B15" s="583" t="s">
        <v>240</v>
      </c>
      <c r="C15" s="584"/>
      <c r="D15" s="584"/>
      <c r="E15" s="584"/>
      <c r="F15" s="584"/>
      <c r="G15" s="584"/>
      <c r="H15" s="584"/>
      <c r="I15" s="584"/>
      <c r="J15" s="584"/>
      <c r="K15" s="584"/>
      <c r="L15" s="584"/>
      <c r="M15" s="584"/>
      <c r="N15" s="584"/>
      <c r="O15" s="584"/>
      <c r="P15" s="584"/>
      <c r="Q15" s="585"/>
      <c r="R15" s="586">
        <v>1057</v>
      </c>
      <c r="S15" s="587"/>
      <c r="T15" s="587"/>
      <c r="U15" s="587"/>
      <c r="V15" s="587"/>
      <c r="W15" s="587"/>
      <c r="X15" s="587"/>
      <c r="Y15" s="588"/>
      <c r="Z15" s="639">
        <v>0</v>
      </c>
      <c r="AA15" s="639"/>
      <c r="AB15" s="639"/>
      <c r="AC15" s="639"/>
      <c r="AD15" s="640">
        <v>1057</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25162</v>
      </c>
      <c r="BH15" s="587"/>
      <c r="BI15" s="587"/>
      <c r="BJ15" s="587"/>
      <c r="BK15" s="587"/>
      <c r="BL15" s="587"/>
      <c r="BM15" s="587"/>
      <c r="BN15" s="588"/>
      <c r="BO15" s="639">
        <v>4.0999999999999996</v>
      </c>
      <c r="BP15" s="639"/>
      <c r="BQ15" s="639"/>
      <c r="BR15" s="639"/>
      <c r="BS15" s="592" t="s">
        <v>112</v>
      </c>
      <c r="BT15" s="587"/>
      <c r="BU15" s="587"/>
      <c r="BV15" s="587"/>
      <c r="BW15" s="587"/>
      <c r="BX15" s="587"/>
      <c r="BY15" s="587"/>
      <c r="BZ15" s="587"/>
      <c r="CA15" s="587"/>
      <c r="CB15" s="618"/>
      <c r="CD15" s="619" t="s">
        <v>242</v>
      </c>
      <c r="CE15" s="616"/>
      <c r="CF15" s="616"/>
      <c r="CG15" s="616"/>
      <c r="CH15" s="616"/>
      <c r="CI15" s="616"/>
      <c r="CJ15" s="616"/>
      <c r="CK15" s="616"/>
      <c r="CL15" s="616"/>
      <c r="CM15" s="616"/>
      <c r="CN15" s="616"/>
      <c r="CO15" s="616"/>
      <c r="CP15" s="616"/>
      <c r="CQ15" s="617"/>
      <c r="CR15" s="586">
        <v>987827</v>
      </c>
      <c r="CS15" s="587"/>
      <c r="CT15" s="587"/>
      <c r="CU15" s="587"/>
      <c r="CV15" s="587"/>
      <c r="CW15" s="587"/>
      <c r="CX15" s="587"/>
      <c r="CY15" s="588"/>
      <c r="CZ15" s="639">
        <v>25.6</v>
      </c>
      <c r="DA15" s="639"/>
      <c r="DB15" s="639"/>
      <c r="DC15" s="639"/>
      <c r="DD15" s="592">
        <v>776673</v>
      </c>
      <c r="DE15" s="587"/>
      <c r="DF15" s="587"/>
      <c r="DG15" s="587"/>
      <c r="DH15" s="587"/>
      <c r="DI15" s="587"/>
      <c r="DJ15" s="587"/>
      <c r="DK15" s="587"/>
      <c r="DL15" s="587"/>
      <c r="DM15" s="587"/>
      <c r="DN15" s="587"/>
      <c r="DO15" s="587"/>
      <c r="DP15" s="588"/>
      <c r="DQ15" s="592">
        <v>230878</v>
      </c>
      <c r="DR15" s="587"/>
      <c r="DS15" s="587"/>
      <c r="DT15" s="587"/>
      <c r="DU15" s="587"/>
      <c r="DV15" s="587"/>
      <c r="DW15" s="587"/>
      <c r="DX15" s="587"/>
      <c r="DY15" s="587"/>
      <c r="DZ15" s="587"/>
      <c r="EA15" s="587"/>
      <c r="EB15" s="587"/>
      <c r="EC15" s="618"/>
    </row>
    <row r="16" spans="2:143" ht="11.25" customHeight="1">
      <c r="B16" s="583" t="s">
        <v>243</v>
      </c>
      <c r="C16" s="584"/>
      <c r="D16" s="584"/>
      <c r="E16" s="584"/>
      <c r="F16" s="584"/>
      <c r="G16" s="584"/>
      <c r="H16" s="584"/>
      <c r="I16" s="584"/>
      <c r="J16" s="584"/>
      <c r="K16" s="584"/>
      <c r="L16" s="584"/>
      <c r="M16" s="584"/>
      <c r="N16" s="584"/>
      <c r="O16" s="584"/>
      <c r="P16" s="584"/>
      <c r="Q16" s="585"/>
      <c r="R16" s="586">
        <v>1362111</v>
      </c>
      <c r="S16" s="587"/>
      <c r="T16" s="587"/>
      <c r="U16" s="587"/>
      <c r="V16" s="587"/>
      <c r="W16" s="587"/>
      <c r="X16" s="587"/>
      <c r="Y16" s="588"/>
      <c r="Z16" s="639">
        <v>33.6</v>
      </c>
      <c r="AA16" s="639"/>
      <c r="AB16" s="639"/>
      <c r="AC16" s="639"/>
      <c r="AD16" s="640">
        <v>1253647</v>
      </c>
      <c r="AE16" s="640"/>
      <c r="AF16" s="640"/>
      <c r="AG16" s="640"/>
      <c r="AH16" s="640"/>
      <c r="AI16" s="640"/>
      <c r="AJ16" s="640"/>
      <c r="AK16" s="640"/>
      <c r="AL16" s="609">
        <v>64.099999999999994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245</v>
      </c>
      <c r="CE16" s="616"/>
      <c r="CF16" s="616"/>
      <c r="CG16" s="616"/>
      <c r="CH16" s="616"/>
      <c r="CI16" s="616"/>
      <c r="CJ16" s="616"/>
      <c r="CK16" s="616"/>
      <c r="CL16" s="616"/>
      <c r="CM16" s="616"/>
      <c r="CN16" s="616"/>
      <c r="CO16" s="616"/>
      <c r="CP16" s="616"/>
      <c r="CQ16" s="617"/>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18"/>
    </row>
    <row r="17" spans="2:133" ht="11.25" customHeight="1">
      <c r="B17" s="583" t="s">
        <v>246</v>
      </c>
      <c r="C17" s="584"/>
      <c r="D17" s="584"/>
      <c r="E17" s="584"/>
      <c r="F17" s="584"/>
      <c r="G17" s="584"/>
      <c r="H17" s="584"/>
      <c r="I17" s="584"/>
      <c r="J17" s="584"/>
      <c r="K17" s="584"/>
      <c r="L17" s="584"/>
      <c r="M17" s="584"/>
      <c r="N17" s="584"/>
      <c r="O17" s="584"/>
      <c r="P17" s="584"/>
      <c r="Q17" s="585"/>
      <c r="R17" s="586">
        <v>1253647</v>
      </c>
      <c r="S17" s="587"/>
      <c r="T17" s="587"/>
      <c r="U17" s="587"/>
      <c r="V17" s="587"/>
      <c r="W17" s="587"/>
      <c r="X17" s="587"/>
      <c r="Y17" s="588"/>
      <c r="Z17" s="639">
        <v>30.9</v>
      </c>
      <c r="AA17" s="639"/>
      <c r="AB17" s="639"/>
      <c r="AC17" s="639"/>
      <c r="AD17" s="640">
        <v>1253647</v>
      </c>
      <c r="AE17" s="640"/>
      <c r="AF17" s="640"/>
      <c r="AG17" s="640"/>
      <c r="AH17" s="640"/>
      <c r="AI17" s="640"/>
      <c r="AJ17" s="640"/>
      <c r="AK17" s="640"/>
      <c r="AL17" s="609">
        <v>64.099999999999994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248</v>
      </c>
      <c r="CE17" s="616"/>
      <c r="CF17" s="616"/>
      <c r="CG17" s="616"/>
      <c r="CH17" s="616"/>
      <c r="CI17" s="616"/>
      <c r="CJ17" s="616"/>
      <c r="CK17" s="616"/>
      <c r="CL17" s="616"/>
      <c r="CM17" s="616"/>
      <c r="CN17" s="616"/>
      <c r="CO17" s="616"/>
      <c r="CP17" s="616"/>
      <c r="CQ17" s="617"/>
      <c r="CR17" s="586">
        <v>433401</v>
      </c>
      <c r="CS17" s="587"/>
      <c r="CT17" s="587"/>
      <c r="CU17" s="587"/>
      <c r="CV17" s="587"/>
      <c r="CW17" s="587"/>
      <c r="CX17" s="587"/>
      <c r="CY17" s="588"/>
      <c r="CZ17" s="639">
        <v>11.2</v>
      </c>
      <c r="DA17" s="639"/>
      <c r="DB17" s="639"/>
      <c r="DC17" s="639"/>
      <c r="DD17" s="592" t="s">
        <v>112</v>
      </c>
      <c r="DE17" s="587"/>
      <c r="DF17" s="587"/>
      <c r="DG17" s="587"/>
      <c r="DH17" s="587"/>
      <c r="DI17" s="587"/>
      <c r="DJ17" s="587"/>
      <c r="DK17" s="587"/>
      <c r="DL17" s="587"/>
      <c r="DM17" s="587"/>
      <c r="DN17" s="587"/>
      <c r="DO17" s="587"/>
      <c r="DP17" s="588"/>
      <c r="DQ17" s="592">
        <v>421678</v>
      </c>
      <c r="DR17" s="587"/>
      <c r="DS17" s="587"/>
      <c r="DT17" s="587"/>
      <c r="DU17" s="587"/>
      <c r="DV17" s="587"/>
      <c r="DW17" s="587"/>
      <c r="DX17" s="587"/>
      <c r="DY17" s="587"/>
      <c r="DZ17" s="587"/>
      <c r="EA17" s="587"/>
      <c r="EB17" s="587"/>
      <c r="EC17" s="618"/>
    </row>
    <row r="18" spans="2:133" ht="11.25" customHeight="1">
      <c r="B18" s="583" t="s">
        <v>249</v>
      </c>
      <c r="C18" s="584"/>
      <c r="D18" s="584"/>
      <c r="E18" s="584"/>
      <c r="F18" s="584"/>
      <c r="G18" s="584"/>
      <c r="H18" s="584"/>
      <c r="I18" s="584"/>
      <c r="J18" s="584"/>
      <c r="K18" s="584"/>
      <c r="L18" s="584"/>
      <c r="M18" s="584"/>
      <c r="N18" s="584"/>
      <c r="O18" s="584"/>
      <c r="P18" s="584"/>
      <c r="Q18" s="585"/>
      <c r="R18" s="586">
        <v>107999</v>
      </c>
      <c r="S18" s="587"/>
      <c r="T18" s="587"/>
      <c r="U18" s="587"/>
      <c r="V18" s="587"/>
      <c r="W18" s="587"/>
      <c r="X18" s="587"/>
      <c r="Y18" s="588"/>
      <c r="Z18" s="639">
        <v>2.7</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251</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c r="B19" s="583" t="s">
        <v>252</v>
      </c>
      <c r="C19" s="584"/>
      <c r="D19" s="584"/>
      <c r="E19" s="584"/>
      <c r="F19" s="584"/>
      <c r="G19" s="584"/>
      <c r="H19" s="584"/>
      <c r="I19" s="584"/>
      <c r="J19" s="584"/>
      <c r="K19" s="584"/>
      <c r="L19" s="584"/>
      <c r="M19" s="584"/>
      <c r="N19" s="584"/>
      <c r="O19" s="584"/>
      <c r="P19" s="584"/>
      <c r="Q19" s="585"/>
      <c r="R19" s="586">
        <v>465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4971</v>
      </c>
      <c r="BH19" s="587"/>
      <c r="BI19" s="587"/>
      <c r="BJ19" s="587"/>
      <c r="BK19" s="587"/>
      <c r="BL19" s="587"/>
      <c r="BM19" s="587"/>
      <c r="BN19" s="588"/>
      <c r="BO19" s="639">
        <v>0.8</v>
      </c>
      <c r="BP19" s="639"/>
      <c r="BQ19" s="639"/>
      <c r="BR19" s="639"/>
      <c r="BS19" s="592" t="s">
        <v>112</v>
      </c>
      <c r="BT19" s="587"/>
      <c r="BU19" s="587"/>
      <c r="BV19" s="587"/>
      <c r="BW19" s="587"/>
      <c r="BX19" s="587"/>
      <c r="BY19" s="587"/>
      <c r="BZ19" s="587"/>
      <c r="CA19" s="587"/>
      <c r="CB19" s="618"/>
      <c r="CD19" s="619" t="s">
        <v>254</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c r="B20" s="583" t="s">
        <v>255</v>
      </c>
      <c r="C20" s="584"/>
      <c r="D20" s="584"/>
      <c r="E20" s="584"/>
      <c r="F20" s="584"/>
      <c r="G20" s="584"/>
      <c r="H20" s="584"/>
      <c r="I20" s="584"/>
      <c r="J20" s="584"/>
      <c r="K20" s="584"/>
      <c r="L20" s="584"/>
      <c r="M20" s="584"/>
      <c r="N20" s="584"/>
      <c r="O20" s="584"/>
      <c r="P20" s="584"/>
      <c r="Q20" s="585"/>
      <c r="R20" s="586">
        <v>2059881</v>
      </c>
      <c r="S20" s="587"/>
      <c r="T20" s="587"/>
      <c r="U20" s="587"/>
      <c r="V20" s="587"/>
      <c r="W20" s="587"/>
      <c r="X20" s="587"/>
      <c r="Y20" s="588"/>
      <c r="Z20" s="639">
        <v>50.8</v>
      </c>
      <c r="AA20" s="639"/>
      <c r="AB20" s="639"/>
      <c r="AC20" s="639"/>
      <c r="AD20" s="640">
        <v>1951417</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4971</v>
      </c>
      <c r="BH20" s="587"/>
      <c r="BI20" s="587"/>
      <c r="BJ20" s="587"/>
      <c r="BK20" s="587"/>
      <c r="BL20" s="587"/>
      <c r="BM20" s="587"/>
      <c r="BN20" s="588"/>
      <c r="BO20" s="639">
        <v>0.8</v>
      </c>
      <c r="BP20" s="639"/>
      <c r="BQ20" s="639"/>
      <c r="BR20" s="639"/>
      <c r="BS20" s="592" t="s">
        <v>112</v>
      </c>
      <c r="BT20" s="587"/>
      <c r="BU20" s="587"/>
      <c r="BV20" s="587"/>
      <c r="BW20" s="587"/>
      <c r="BX20" s="587"/>
      <c r="BY20" s="587"/>
      <c r="BZ20" s="587"/>
      <c r="CA20" s="587"/>
      <c r="CB20" s="618"/>
      <c r="CD20" s="619" t="s">
        <v>257</v>
      </c>
      <c r="CE20" s="616"/>
      <c r="CF20" s="616"/>
      <c r="CG20" s="616"/>
      <c r="CH20" s="616"/>
      <c r="CI20" s="616"/>
      <c r="CJ20" s="616"/>
      <c r="CK20" s="616"/>
      <c r="CL20" s="616"/>
      <c r="CM20" s="616"/>
      <c r="CN20" s="616"/>
      <c r="CO20" s="616"/>
      <c r="CP20" s="616"/>
      <c r="CQ20" s="617"/>
      <c r="CR20" s="586">
        <v>3857185</v>
      </c>
      <c r="CS20" s="587"/>
      <c r="CT20" s="587"/>
      <c r="CU20" s="587"/>
      <c r="CV20" s="587"/>
      <c r="CW20" s="587"/>
      <c r="CX20" s="587"/>
      <c r="CY20" s="588"/>
      <c r="CZ20" s="639">
        <v>100</v>
      </c>
      <c r="DA20" s="639"/>
      <c r="DB20" s="639"/>
      <c r="DC20" s="639"/>
      <c r="DD20" s="592">
        <v>946658</v>
      </c>
      <c r="DE20" s="587"/>
      <c r="DF20" s="587"/>
      <c r="DG20" s="587"/>
      <c r="DH20" s="587"/>
      <c r="DI20" s="587"/>
      <c r="DJ20" s="587"/>
      <c r="DK20" s="587"/>
      <c r="DL20" s="587"/>
      <c r="DM20" s="587"/>
      <c r="DN20" s="587"/>
      <c r="DO20" s="587"/>
      <c r="DP20" s="588"/>
      <c r="DQ20" s="592">
        <v>2471601</v>
      </c>
      <c r="DR20" s="587"/>
      <c r="DS20" s="587"/>
      <c r="DT20" s="587"/>
      <c r="DU20" s="587"/>
      <c r="DV20" s="587"/>
      <c r="DW20" s="587"/>
      <c r="DX20" s="587"/>
      <c r="DY20" s="587"/>
      <c r="DZ20" s="587"/>
      <c r="EA20" s="587"/>
      <c r="EB20" s="587"/>
      <c r="EC20" s="618"/>
    </row>
    <row r="21" spans="2:133" ht="11.25" customHeight="1">
      <c r="B21" s="583" t="s">
        <v>258</v>
      </c>
      <c r="C21" s="584"/>
      <c r="D21" s="584"/>
      <c r="E21" s="584"/>
      <c r="F21" s="584"/>
      <c r="G21" s="584"/>
      <c r="H21" s="584"/>
      <c r="I21" s="584"/>
      <c r="J21" s="584"/>
      <c r="K21" s="584"/>
      <c r="L21" s="584"/>
      <c r="M21" s="584"/>
      <c r="N21" s="584"/>
      <c r="O21" s="584"/>
      <c r="P21" s="584"/>
      <c r="Q21" s="585"/>
      <c r="R21" s="586">
        <v>573</v>
      </c>
      <c r="S21" s="587"/>
      <c r="T21" s="587"/>
      <c r="U21" s="587"/>
      <c r="V21" s="587"/>
      <c r="W21" s="587"/>
      <c r="X21" s="587"/>
      <c r="Y21" s="588"/>
      <c r="Z21" s="639">
        <v>0</v>
      </c>
      <c r="AA21" s="639"/>
      <c r="AB21" s="639"/>
      <c r="AC21" s="639"/>
      <c r="AD21" s="640">
        <v>573</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4971</v>
      </c>
      <c r="BH21" s="587"/>
      <c r="BI21" s="587"/>
      <c r="BJ21" s="587"/>
      <c r="BK21" s="587"/>
      <c r="BL21" s="587"/>
      <c r="BM21" s="587"/>
      <c r="BN21" s="588"/>
      <c r="BO21" s="639">
        <v>0.8</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260</v>
      </c>
      <c r="C22" s="584"/>
      <c r="D22" s="584"/>
      <c r="E22" s="584"/>
      <c r="F22" s="584"/>
      <c r="G22" s="584"/>
      <c r="H22" s="584"/>
      <c r="I22" s="584"/>
      <c r="J22" s="584"/>
      <c r="K22" s="584"/>
      <c r="L22" s="584"/>
      <c r="M22" s="584"/>
      <c r="N22" s="584"/>
      <c r="O22" s="584"/>
      <c r="P22" s="584"/>
      <c r="Q22" s="585"/>
      <c r="R22" s="586">
        <v>776</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55023</v>
      </c>
      <c r="S23" s="587"/>
      <c r="T23" s="587"/>
      <c r="U23" s="587"/>
      <c r="V23" s="587"/>
      <c r="W23" s="587"/>
      <c r="X23" s="587"/>
      <c r="Y23" s="588"/>
      <c r="Z23" s="639">
        <v>1.4</v>
      </c>
      <c r="AA23" s="639"/>
      <c r="AB23" s="639"/>
      <c r="AC23" s="639"/>
      <c r="AD23" s="640">
        <v>1898</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1841</v>
      </c>
      <c r="S24" s="587"/>
      <c r="T24" s="587"/>
      <c r="U24" s="587"/>
      <c r="V24" s="587"/>
      <c r="W24" s="587"/>
      <c r="X24" s="587"/>
      <c r="Y24" s="588"/>
      <c r="Z24" s="639">
        <v>0</v>
      </c>
      <c r="AA24" s="639"/>
      <c r="AB24" s="639"/>
      <c r="AC24" s="639"/>
      <c r="AD24" s="640">
        <v>2</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272</v>
      </c>
      <c r="CE24" s="644"/>
      <c r="CF24" s="644"/>
      <c r="CG24" s="644"/>
      <c r="CH24" s="644"/>
      <c r="CI24" s="644"/>
      <c r="CJ24" s="644"/>
      <c r="CK24" s="644"/>
      <c r="CL24" s="644"/>
      <c r="CM24" s="644"/>
      <c r="CN24" s="644"/>
      <c r="CO24" s="644"/>
      <c r="CP24" s="644"/>
      <c r="CQ24" s="645"/>
      <c r="CR24" s="636">
        <v>1165215</v>
      </c>
      <c r="CS24" s="637"/>
      <c r="CT24" s="637"/>
      <c r="CU24" s="637"/>
      <c r="CV24" s="637"/>
      <c r="CW24" s="637"/>
      <c r="CX24" s="637"/>
      <c r="CY24" s="684"/>
      <c r="CZ24" s="688">
        <v>30.2</v>
      </c>
      <c r="DA24" s="689"/>
      <c r="DB24" s="689"/>
      <c r="DC24" s="690"/>
      <c r="DD24" s="683">
        <v>1040345</v>
      </c>
      <c r="DE24" s="637"/>
      <c r="DF24" s="637"/>
      <c r="DG24" s="637"/>
      <c r="DH24" s="637"/>
      <c r="DI24" s="637"/>
      <c r="DJ24" s="637"/>
      <c r="DK24" s="684"/>
      <c r="DL24" s="683">
        <v>1019619</v>
      </c>
      <c r="DM24" s="637"/>
      <c r="DN24" s="637"/>
      <c r="DO24" s="637"/>
      <c r="DP24" s="637"/>
      <c r="DQ24" s="637"/>
      <c r="DR24" s="637"/>
      <c r="DS24" s="637"/>
      <c r="DT24" s="637"/>
      <c r="DU24" s="637"/>
      <c r="DV24" s="684"/>
      <c r="DW24" s="685">
        <v>48.3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412714</v>
      </c>
      <c r="S25" s="587"/>
      <c r="T25" s="587"/>
      <c r="U25" s="587"/>
      <c r="V25" s="587"/>
      <c r="W25" s="587"/>
      <c r="X25" s="587"/>
      <c r="Y25" s="588"/>
      <c r="Z25" s="639">
        <v>10.199999999999999</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275</v>
      </c>
      <c r="CE25" s="616"/>
      <c r="CF25" s="616"/>
      <c r="CG25" s="616"/>
      <c r="CH25" s="616"/>
      <c r="CI25" s="616"/>
      <c r="CJ25" s="616"/>
      <c r="CK25" s="616"/>
      <c r="CL25" s="616"/>
      <c r="CM25" s="616"/>
      <c r="CN25" s="616"/>
      <c r="CO25" s="616"/>
      <c r="CP25" s="616"/>
      <c r="CQ25" s="617"/>
      <c r="CR25" s="586">
        <v>595763</v>
      </c>
      <c r="CS25" s="605"/>
      <c r="CT25" s="605"/>
      <c r="CU25" s="605"/>
      <c r="CV25" s="605"/>
      <c r="CW25" s="605"/>
      <c r="CX25" s="605"/>
      <c r="CY25" s="606"/>
      <c r="CZ25" s="589">
        <v>15.4</v>
      </c>
      <c r="DA25" s="607"/>
      <c r="DB25" s="607"/>
      <c r="DC25" s="608"/>
      <c r="DD25" s="592">
        <v>579162</v>
      </c>
      <c r="DE25" s="605"/>
      <c r="DF25" s="605"/>
      <c r="DG25" s="605"/>
      <c r="DH25" s="605"/>
      <c r="DI25" s="605"/>
      <c r="DJ25" s="605"/>
      <c r="DK25" s="606"/>
      <c r="DL25" s="592">
        <v>558575</v>
      </c>
      <c r="DM25" s="605"/>
      <c r="DN25" s="605"/>
      <c r="DO25" s="605"/>
      <c r="DP25" s="605"/>
      <c r="DQ25" s="605"/>
      <c r="DR25" s="605"/>
      <c r="DS25" s="605"/>
      <c r="DT25" s="605"/>
      <c r="DU25" s="605"/>
      <c r="DV25" s="606"/>
      <c r="DW25" s="609">
        <v>26.5</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278</v>
      </c>
      <c r="CE26" s="616"/>
      <c r="CF26" s="616"/>
      <c r="CG26" s="616"/>
      <c r="CH26" s="616"/>
      <c r="CI26" s="616"/>
      <c r="CJ26" s="616"/>
      <c r="CK26" s="616"/>
      <c r="CL26" s="616"/>
      <c r="CM26" s="616"/>
      <c r="CN26" s="616"/>
      <c r="CO26" s="616"/>
      <c r="CP26" s="616"/>
      <c r="CQ26" s="617"/>
      <c r="CR26" s="586">
        <v>367881</v>
      </c>
      <c r="CS26" s="587"/>
      <c r="CT26" s="587"/>
      <c r="CU26" s="587"/>
      <c r="CV26" s="587"/>
      <c r="CW26" s="587"/>
      <c r="CX26" s="587"/>
      <c r="CY26" s="588"/>
      <c r="CZ26" s="589">
        <v>9.5</v>
      </c>
      <c r="DA26" s="607"/>
      <c r="DB26" s="607"/>
      <c r="DC26" s="608"/>
      <c r="DD26" s="592">
        <v>351280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295696</v>
      </c>
      <c r="S27" s="587"/>
      <c r="T27" s="587"/>
      <c r="U27" s="587"/>
      <c r="V27" s="587"/>
      <c r="W27" s="587"/>
      <c r="X27" s="587"/>
      <c r="Y27" s="588"/>
      <c r="Z27" s="639">
        <v>7.3</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619419</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18"/>
      <c r="CD27" s="619" t="s">
        <v>281</v>
      </c>
      <c r="CE27" s="616"/>
      <c r="CF27" s="616"/>
      <c r="CG27" s="616"/>
      <c r="CH27" s="616"/>
      <c r="CI27" s="616"/>
      <c r="CJ27" s="616"/>
      <c r="CK27" s="616"/>
      <c r="CL27" s="616"/>
      <c r="CM27" s="616"/>
      <c r="CN27" s="616"/>
      <c r="CO27" s="616"/>
      <c r="CP27" s="616"/>
      <c r="CQ27" s="617"/>
      <c r="CR27" s="586">
        <v>136051</v>
      </c>
      <c r="CS27" s="605"/>
      <c r="CT27" s="605"/>
      <c r="CU27" s="605"/>
      <c r="CV27" s="605"/>
      <c r="CW27" s="605"/>
      <c r="CX27" s="605"/>
      <c r="CY27" s="606"/>
      <c r="CZ27" s="589">
        <v>3.5</v>
      </c>
      <c r="DA27" s="607"/>
      <c r="DB27" s="607"/>
      <c r="DC27" s="608"/>
      <c r="DD27" s="592">
        <v>39505</v>
      </c>
      <c r="DE27" s="605"/>
      <c r="DF27" s="605"/>
      <c r="DG27" s="605"/>
      <c r="DH27" s="605"/>
      <c r="DI27" s="605"/>
      <c r="DJ27" s="605"/>
      <c r="DK27" s="606"/>
      <c r="DL27" s="592">
        <v>39366</v>
      </c>
      <c r="DM27" s="605"/>
      <c r="DN27" s="605"/>
      <c r="DO27" s="605"/>
      <c r="DP27" s="605"/>
      <c r="DQ27" s="605"/>
      <c r="DR27" s="605"/>
      <c r="DS27" s="605"/>
      <c r="DT27" s="605"/>
      <c r="DU27" s="605"/>
      <c r="DV27" s="606"/>
      <c r="DW27" s="609">
        <v>1.9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16274</v>
      </c>
      <c r="S28" s="587"/>
      <c r="T28" s="587"/>
      <c r="U28" s="587"/>
      <c r="V28" s="587"/>
      <c r="W28" s="587"/>
      <c r="X28" s="587"/>
      <c r="Y28" s="588"/>
      <c r="Z28" s="639">
        <v>0.4</v>
      </c>
      <c r="AA28" s="639"/>
      <c r="AB28" s="639"/>
      <c r="AC28" s="639"/>
      <c r="AD28" s="640">
        <v>252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283</v>
      </c>
      <c r="CE28" s="616"/>
      <c r="CF28" s="616"/>
      <c r="CG28" s="616"/>
      <c r="CH28" s="616"/>
      <c r="CI28" s="616"/>
      <c r="CJ28" s="616"/>
      <c r="CK28" s="616"/>
      <c r="CL28" s="616"/>
      <c r="CM28" s="616"/>
      <c r="CN28" s="616"/>
      <c r="CO28" s="616"/>
      <c r="CP28" s="616"/>
      <c r="CQ28" s="617"/>
      <c r="CR28" s="586">
        <v>433401</v>
      </c>
      <c r="CS28" s="587"/>
      <c r="CT28" s="587"/>
      <c r="CU28" s="587"/>
      <c r="CV28" s="587"/>
      <c r="CW28" s="587"/>
      <c r="CX28" s="587"/>
      <c r="CY28" s="588"/>
      <c r="CZ28" s="589">
        <v>11.2</v>
      </c>
      <c r="DA28" s="607"/>
      <c r="DB28" s="607"/>
      <c r="DC28" s="608"/>
      <c r="DD28" s="592">
        <v>421678</v>
      </c>
      <c r="DE28" s="587"/>
      <c r="DF28" s="587"/>
      <c r="DG28" s="587"/>
      <c r="DH28" s="587"/>
      <c r="DI28" s="587"/>
      <c r="DJ28" s="587"/>
      <c r="DK28" s="588"/>
      <c r="DL28" s="592">
        <v>421678</v>
      </c>
      <c r="DM28" s="587"/>
      <c r="DN28" s="587"/>
      <c r="DO28" s="587"/>
      <c r="DP28" s="587"/>
      <c r="DQ28" s="587"/>
      <c r="DR28" s="587"/>
      <c r="DS28" s="587"/>
      <c r="DT28" s="587"/>
      <c r="DU28" s="587"/>
      <c r="DV28" s="588"/>
      <c r="DW28" s="609">
        <v>20</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1094</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19" t="s">
        <v>288</v>
      </c>
      <c r="CG29" s="616"/>
      <c r="CH29" s="616"/>
      <c r="CI29" s="616"/>
      <c r="CJ29" s="616"/>
      <c r="CK29" s="616"/>
      <c r="CL29" s="616"/>
      <c r="CM29" s="616"/>
      <c r="CN29" s="616"/>
      <c r="CO29" s="616"/>
      <c r="CP29" s="616"/>
      <c r="CQ29" s="617"/>
      <c r="CR29" s="586">
        <v>433313</v>
      </c>
      <c r="CS29" s="605"/>
      <c r="CT29" s="605"/>
      <c r="CU29" s="605"/>
      <c r="CV29" s="605"/>
      <c r="CW29" s="605"/>
      <c r="CX29" s="605"/>
      <c r="CY29" s="606"/>
      <c r="CZ29" s="589">
        <v>11.2</v>
      </c>
      <c r="DA29" s="607"/>
      <c r="DB29" s="607"/>
      <c r="DC29" s="608"/>
      <c r="DD29" s="592">
        <v>421590</v>
      </c>
      <c r="DE29" s="605"/>
      <c r="DF29" s="605"/>
      <c r="DG29" s="605"/>
      <c r="DH29" s="605"/>
      <c r="DI29" s="605"/>
      <c r="DJ29" s="605"/>
      <c r="DK29" s="606"/>
      <c r="DL29" s="592">
        <v>421590</v>
      </c>
      <c r="DM29" s="605"/>
      <c r="DN29" s="605"/>
      <c r="DO29" s="605"/>
      <c r="DP29" s="605"/>
      <c r="DQ29" s="605"/>
      <c r="DR29" s="605"/>
      <c r="DS29" s="605"/>
      <c r="DT29" s="605"/>
      <c r="DU29" s="605"/>
      <c r="DV29" s="606"/>
      <c r="DW29" s="609">
        <v>20</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352814</v>
      </c>
      <c r="S30" s="587"/>
      <c r="T30" s="587"/>
      <c r="U30" s="587"/>
      <c r="V30" s="587"/>
      <c r="W30" s="587"/>
      <c r="X30" s="587"/>
      <c r="Y30" s="588"/>
      <c r="Z30" s="639">
        <v>8.6999999999999993</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99.7</v>
      </c>
      <c r="BH30" s="653"/>
      <c r="BI30" s="653"/>
      <c r="BJ30" s="653"/>
      <c r="BK30" s="653"/>
      <c r="BL30" s="653"/>
      <c r="BM30" s="654">
        <v>97.4</v>
      </c>
      <c r="BN30" s="653"/>
      <c r="BO30" s="653"/>
      <c r="BP30" s="653"/>
      <c r="BQ30" s="655"/>
      <c r="BR30" s="652">
        <v>99.6</v>
      </c>
      <c r="BS30" s="653"/>
      <c r="BT30" s="653"/>
      <c r="BU30" s="653"/>
      <c r="BV30" s="653"/>
      <c r="BW30" s="653"/>
      <c r="BX30" s="654">
        <v>89.6</v>
      </c>
      <c r="BY30" s="653"/>
      <c r="BZ30" s="653"/>
      <c r="CA30" s="653"/>
      <c r="CB30" s="655"/>
      <c r="CD30" s="658"/>
      <c r="CE30" s="659"/>
      <c r="CF30" s="619" t="s">
        <v>292</v>
      </c>
      <c r="CG30" s="616"/>
      <c r="CH30" s="616"/>
      <c r="CI30" s="616"/>
      <c r="CJ30" s="616"/>
      <c r="CK30" s="616"/>
      <c r="CL30" s="616"/>
      <c r="CM30" s="616"/>
      <c r="CN30" s="616"/>
      <c r="CO30" s="616"/>
      <c r="CP30" s="616"/>
      <c r="CQ30" s="617"/>
      <c r="CR30" s="586">
        <v>391040</v>
      </c>
      <c r="CS30" s="587"/>
      <c r="CT30" s="587"/>
      <c r="CU30" s="587"/>
      <c r="CV30" s="587"/>
      <c r="CW30" s="587"/>
      <c r="CX30" s="587"/>
      <c r="CY30" s="588"/>
      <c r="CZ30" s="589">
        <v>10.1</v>
      </c>
      <c r="DA30" s="607"/>
      <c r="DB30" s="607"/>
      <c r="DC30" s="608"/>
      <c r="DD30" s="592">
        <v>379317</v>
      </c>
      <c r="DE30" s="587"/>
      <c r="DF30" s="587"/>
      <c r="DG30" s="587"/>
      <c r="DH30" s="587"/>
      <c r="DI30" s="587"/>
      <c r="DJ30" s="587"/>
      <c r="DK30" s="588"/>
      <c r="DL30" s="592">
        <v>379317</v>
      </c>
      <c r="DM30" s="587"/>
      <c r="DN30" s="587"/>
      <c r="DO30" s="587"/>
      <c r="DP30" s="587"/>
      <c r="DQ30" s="587"/>
      <c r="DR30" s="587"/>
      <c r="DS30" s="587"/>
      <c r="DT30" s="587"/>
      <c r="DU30" s="587"/>
      <c r="DV30" s="588"/>
      <c r="DW30" s="609">
        <v>18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161304</v>
      </c>
      <c r="S31" s="587"/>
      <c r="T31" s="587"/>
      <c r="U31" s="587"/>
      <c r="V31" s="587"/>
      <c r="W31" s="587"/>
      <c r="X31" s="587"/>
      <c r="Y31" s="588"/>
      <c r="Z31" s="639">
        <v>4</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99.7</v>
      </c>
      <c r="BH31" s="605"/>
      <c r="BI31" s="605"/>
      <c r="BJ31" s="605"/>
      <c r="BK31" s="605"/>
      <c r="BL31" s="605"/>
      <c r="BM31" s="641">
        <v>98.7</v>
      </c>
      <c r="BN31" s="651"/>
      <c r="BO31" s="651"/>
      <c r="BP31" s="651"/>
      <c r="BQ31" s="615"/>
      <c r="BR31" s="650">
        <v>99.6</v>
      </c>
      <c r="BS31" s="605"/>
      <c r="BT31" s="605"/>
      <c r="BU31" s="605"/>
      <c r="BV31" s="605"/>
      <c r="BW31" s="605"/>
      <c r="BX31" s="641">
        <v>98.9</v>
      </c>
      <c r="BY31" s="651"/>
      <c r="BZ31" s="651"/>
      <c r="CA31" s="651"/>
      <c r="CB31" s="615"/>
      <c r="CD31" s="658"/>
      <c r="CE31" s="659"/>
      <c r="CF31" s="619" t="s">
        <v>296</v>
      </c>
      <c r="CG31" s="616"/>
      <c r="CH31" s="616"/>
      <c r="CI31" s="616"/>
      <c r="CJ31" s="616"/>
      <c r="CK31" s="616"/>
      <c r="CL31" s="616"/>
      <c r="CM31" s="616"/>
      <c r="CN31" s="616"/>
      <c r="CO31" s="616"/>
      <c r="CP31" s="616"/>
      <c r="CQ31" s="617"/>
      <c r="CR31" s="586">
        <v>42273</v>
      </c>
      <c r="CS31" s="605"/>
      <c r="CT31" s="605"/>
      <c r="CU31" s="605"/>
      <c r="CV31" s="605"/>
      <c r="CW31" s="605"/>
      <c r="CX31" s="605"/>
      <c r="CY31" s="606"/>
      <c r="CZ31" s="589">
        <v>1.1000000000000001</v>
      </c>
      <c r="DA31" s="607"/>
      <c r="DB31" s="607"/>
      <c r="DC31" s="608"/>
      <c r="DD31" s="592">
        <v>42273</v>
      </c>
      <c r="DE31" s="605"/>
      <c r="DF31" s="605"/>
      <c r="DG31" s="605"/>
      <c r="DH31" s="605"/>
      <c r="DI31" s="605"/>
      <c r="DJ31" s="605"/>
      <c r="DK31" s="606"/>
      <c r="DL31" s="592">
        <v>42273</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27034</v>
      </c>
      <c r="S32" s="587"/>
      <c r="T32" s="587"/>
      <c r="U32" s="587"/>
      <c r="V32" s="587"/>
      <c r="W32" s="587"/>
      <c r="X32" s="587"/>
      <c r="Y32" s="588"/>
      <c r="Z32" s="639">
        <v>0.7</v>
      </c>
      <c r="AA32" s="639"/>
      <c r="AB32" s="639"/>
      <c r="AC32" s="639"/>
      <c r="AD32" s="640">
        <v>225</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99.6</v>
      </c>
      <c r="BH32" s="571"/>
      <c r="BI32" s="571"/>
      <c r="BJ32" s="571"/>
      <c r="BK32" s="571"/>
      <c r="BL32" s="571"/>
      <c r="BM32" s="634">
        <v>97.1</v>
      </c>
      <c r="BN32" s="571"/>
      <c r="BO32" s="571"/>
      <c r="BP32" s="571"/>
      <c r="BQ32" s="628"/>
      <c r="BR32" s="649">
        <v>99.5</v>
      </c>
      <c r="BS32" s="571"/>
      <c r="BT32" s="571"/>
      <c r="BU32" s="571"/>
      <c r="BV32" s="571"/>
      <c r="BW32" s="571"/>
      <c r="BX32" s="634">
        <v>84.5</v>
      </c>
      <c r="BY32" s="571"/>
      <c r="BZ32" s="571"/>
      <c r="CA32" s="571"/>
      <c r="CB32" s="628"/>
      <c r="CD32" s="660"/>
      <c r="CE32" s="661"/>
      <c r="CF32" s="619" t="s">
        <v>299</v>
      </c>
      <c r="CG32" s="616"/>
      <c r="CH32" s="616"/>
      <c r="CI32" s="616"/>
      <c r="CJ32" s="616"/>
      <c r="CK32" s="616"/>
      <c r="CL32" s="616"/>
      <c r="CM32" s="616"/>
      <c r="CN32" s="616"/>
      <c r="CO32" s="616"/>
      <c r="CP32" s="616"/>
      <c r="CQ32" s="617"/>
      <c r="CR32" s="586">
        <v>88</v>
      </c>
      <c r="CS32" s="587"/>
      <c r="CT32" s="587"/>
      <c r="CU32" s="587"/>
      <c r="CV32" s="587"/>
      <c r="CW32" s="587"/>
      <c r="CX32" s="587"/>
      <c r="CY32" s="588"/>
      <c r="CZ32" s="589">
        <v>0</v>
      </c>
      <c r="DA32" s="607"/>
      <c r="DB32" s="607"/>
      <c r="DC32" s="608"/>
      <c r="DD32" s="592">
        <v>88</v>
      </c>
      <c r="DE32" s="587"/>
      <c r="DF32" s="587"/>
      <c r="DG32" s="587"/>
      <c r="DH32" s="587"/>
      <c r="DI32" s="587"/>
      <c r="DJ32" s="587"/>
      <c r="DK32" s="588"/>
      <c r="DL32" s="592">
        <v>88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672130</v>
      </c>
      <c r="S33" s="587"/>
      <c r="T33" s="587"/>
      <c r="U33" s="587"/>
      <c r="V33" s="587"/>
      <c r="W33" s="587"/>
      <c r="X33" s="587"/>
      <c r="Y33" s="588"/>
      <c r="Z33" s="639">
        <v>16.600000000000001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301</v>
      </c>
      <c r="CE33" s="616"/>
      <c r="CF33" s="616"/>
      <c r="CG33" s="616"/>
      <c r="CH33" s="616"/>
      <c r="CI33" s="616"/>
      <c r="CJ33" s="616"/>
      <c r="CK33" s="616"/>
      <c r="CL33" s="616"/>
      <c r="CM33" s="616"/>
      <c r="CN33" s="616"/>
      <c r="CO33" s="616"/>
      <c r="CP33" s="616"/>
      <c r="CQ33" s="617"/>
      <c r="CR33" s="586">
        <v>1745312</v>
      </c>
      <c r="CS33" s="605"/>
      <c r="CT33" s="605"/>
      <c r="CU33" s="605"/>
      <c r="CV33" s="605"/>
      <c r="CW33" s="605"/>
      <c r="CX33" s="605"/>
      <c r="CY33" s="606"/>
      <c r="CZ33" s="589">
        <v>45.2</v>
      </c>
      <c r="DA33" s="607"/>
      <c r="DB33" s="607"/>
      <c r="DC33" s="608"/>
      <c r="DD33" s="592">
        <v>1327912</v>
      </c>
      <c r="DE33" s="605"/>
      <c r="DF33" s="605"/>
      <c r="DG33" s="605"/>
      <c r="DH33" s="605"/>
      <c r="DI33" s="605"/>
      <c r="DJ33" s="605"/>
      <c r="DK33" s="606"/>
      <c r="DL33" s="592">
        <v>827783</v>
      </c>
      <c r="DM33" s="605"/>
      <c r="DN33" s="605"/>
      <c r="DO33" s="605"/>
      <c r="DP33" s="605"/>
      <c r="DQ33" s="605"/>
      <c r="DR33" s="605"/>
      <c r="DS33" s="605"/>
      <c r="DT33" s="605"/>
      <c r="DU33" s="605"/>
      <c r="DV33" s="606"/>
      <c r="DW33" s="609">
        <v>39.200000000000003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305</v>
      </c>
      <c r="CE34" s="616"/>
      <c r="CF34" s="616"/>
      <c r="CG34" s="616"/>
      <c r="CH34" s="616"/>
      <c r="CI34" s="616"/>
      <c r="CJ34" s="616"/>
      <c r="CK34" s="616"/>
      <c r="CL34" s="616"/>
      <c r="CM34" s="616"/>
      <c r="CN34" s="616"/>
      <c r="CO34" s="616"/>
      <c r="CP34" s="616"/>
      <c r="CQ34" s="617"/>
      <c r="CR34" s="586">
        <v>626902</v>
      </c>
      <c r="CS34" s="587"/>
      <c r="CT34" s="587"/>
      <c r="CU34" s="587"/>
      <c r="CV34" s="587"/>
      <c r="CW34" s="587"/>
      <c r="CX34" s="587"/>
      <c r="CY34" s="588"/>
      <c r="CZ34" s="589">
        <v>16.3</v>
      </c>
      <c r="DA34" s="607"/>
      <c r="DB34" s="607"/>
      <c r="DC34" s="608"/>
      <c r="DD34" s="592">
        <v>370837</v>
      </c>
      <c r="DE34" s="587"/>
      <c r="DF34" s="587"/>
      <c r="DG34" s="587"/>
      <c r="DH34" s="587"/>
      <c r="DI34" s="587"/>
      <c r="DJ34" s="587"/>
      <c r="DK34" s="588"/>
      <c r="DL34" s="592">
        <v>311474</v>
      </c>
      <c r="DM34" s="587"/>
      <c r="DN34" s="587"/>
      <c r="DO34" s="587"/>
      <c r="DP34" s="587"/>
      <c r="DQ34" s="587"/>
      <c r="DR34" s="587"/>
      <c r="DS34" s="587"/>
      <c r="DT34" s="587"/>
      <c r="DU34" s="587"/>
      <c r="DV34" s="588"/>
      <c r="DW34" s="609">
        <v>14.8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157230</v>
      </c>
      <c r="S35" s="587"/>
      <c r="T35" s="587"/>
      <c r="U35" s="587"/>
      <c r="V35" s="587"/>
      <c r="W35" s="587"/>
      <c r="X35" s="587"/>
      <c r="Y35" s="588"/>
      <c r="Z35" s="639">
        <v>3.9</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362663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50133</v>
      </c>
      <c r="BW35" s="637"/>
      <c r="BX35" s="637"/>
      <c r="BY35" s="637"/>
      <c r="BZ35" s="637"/>
      <c r="CA35" s="637"/>
      <c r="CB35" s="638"/>
      <c r="CD35" s="619" t="s">
        <v>309</v>
      </c>
      <c r="CE35" s="616"/>
      <c r="CF35" s="616"/>
      <c r="CG35" s="616"/>
      <c r="CH35" s="616"/>
      <c r="CI35" s="616"/>
      <c r="CJ35" s="616"/>
      <c r="CK35" s="616"/>
      <c r="CL35" s="616"/>
      <c r="CM35" s="616"/>
      <c r="CN35" s="616"/>
      <c r="CO35" s="616"/>
      <c r="CP35" s="616"/>
      <c r="CQ35" s="617"/>
      <c r="CR35" s="586">
        <v>138941</v>
      </c>
      <c r="CS35" s="605"/>
      <c r="CT35" s="605"/>
      <c r="CU35" s="605"/>
      <c r="CV35" s="605"/>
      <c r="CW35" s="605"/>
      <c r="CX35" s="605"/>
      <c r="CY35" s="606"/>
      <c r="CZ35" s="589">
        <v>3.6</v>
      </c>
      <c r="DA35" s="607"/>
      <c r="DB35" s="607"/>
      <c r="DC35" s="608"/>
      <c r="DD35" s="592">
        <v>95709</v>
      </c>
      <c r="DE35" s="605"/>
      <c r="DF35" s="605"/>
      <c r="DG35" s="605"/>
      <c r="DH35" s="605"/>
      <c r="DI35" s="605"/>
      <c r="DJ35" s="605"/>
      <c r="DK35" s="606"/>
      <c r="DL35" s="592">
        <v>77132</v>
      </c>
      <c r="DM35" s="605"/>
      <c r="DN35" s="605"/>
      <c r="DO35" s="605"/>
      <c r="DP35" s="605"/>
      <c r="DQ35" s="605"/>
      <c r="DR35" s="605"/>
      <c r="DS35" s="605"/>
      <c r="DT35" s="605"/>
      <c r="DU35" s="605"/>
      <c r="DV35" s="606"/>
      <c r="DW35" s="609">
        <v>3.7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4057154</v>
      </c>
      <c r="S36" s="627"/>
      <c r="T36" s="627"/>
      <c r="U36" s="627"/>
      <c r="V36" s="627"/>
      <c r="W36" s="627"/>
      <c r="X36" s="627"/>
      <c r="Y36" s="630"/>
      <c r="Z36" s="631">
        <v>100</v>
      </c>
      <c r="AA36" s="631"/>
      <c r="AB36" s="631"/>
      <c r="AC36" s="631"/>
      <c r="AD36" s="632">
        <v>1954367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122933</v>
      </c>
      <c r="BA36" s="587"/>
      <c r="BB36" s="587"/>
      <c r="BC36" s="587"/>
      <c r="BD36" s="605"/>
      <c r="BE36" s="605"/>
      <c r="BF36" s="615"/>
      <c r="BG36" s="619" t="s">
        <v>312</v>
      </c>
      <c r="BH36" s="616"/>
      <c r="BI36" s="616"/>
      <c r="BJ36" s="616"/>
      <c r="BK36" s="616"/>
      <c r="BL36" s="616"/>
      <c r="BM36" s="616"/>
      <c r="BN36" s="616"/>
      <c r="BO36" s="616"/>
      <c r="BP36" s="616"/>
      <c r="BQ36" s="616"/>
      <c r="BR36" s="616"/>
      <c r="BS36" s="616"/>
      <c r="BT36" s="616"/>
      <c r="BU36" s="617"/>
      <c r="BV36" s="586">
        <v>44806</v>
      </c>
      <c r="BW36" s="587"/>
      <c r="BX36" s="587"/>
      <c r="BY36" s="587"/>
      <c r="BZ36" s="587"/>
      <c r="CA36" s="587"/>
      <c r="CB36" s="618"/>
      <c r="CD36" s="619" t="s">
        <v>313</v>
      </c>
      <c r="CE36" s="616"/>
      <c r="CF36" s="616"/>
      <c r="CG36" s="616"/>
      <c r="CH36" s="616"/>
      <c r="CI36" s="616"/>
      <c r="CJ36" s="616"/>
      <c r="CK36" s="616"/>
      <c r="CL36" s="616"/>
      <c r="CM36" s="616"/>
      <c r="CN36" s="616"/>
      <c r="CO36" s="616"/>
      <c r="CP36" s="616"/>
      <c r="CQ36" s="617"/>
      <c r="CR36" s="586">
        <v>392683</v>
      </c>
      <c r="CS36" s="587"/>
      <c r="CT36" s="587"/>
      <c r="CU36" s="587"/>
      <c r="CV36" s="587"/>
      <c r="CW36" s="587"/>
      <c r="CX36" s="587"/>
      <c r="CY36" s="588"/>
      <c r="CZ36" s="589">
        <v>10.199999999999999</v>
      </c>
      <c r="DA36" s="607"/>
      <c r="DB36" s="607"/>
      <c r="DC36" s="608"/>
      <c r="DD36" s="592">
        <v>311854</v>
      </c>
      <c r="DE36" s="587"/>
      <c r="DF36" s="587"/>
      <c r="DG36" s="587"/>
      <c r="DH36" s="587"/>
      <c r="DI36" s="587"/>
      <c r="DJ36" s="587"/>
      <c r="DK36" s="588"/>
      <c r="DL36" s="592">
        <v>295060</v>
      </c>
      <c r="DM36" s="587"/>
      <c r="DN36" s="587"/>
      <c r="DO36" s="587"/>
      <c r="DP36" s="587"/>
      <c r="DQ36" s="587"/>
      <c r="DR36" s="587"/>
      <c r="DS36" s="587"/>
      <c r="DT36" s="587"/>
      <c r="DU36" s="587"/>
      <c r="DV36" s="588"/>
      <c r="DW36" s="609">
        <v>14</v>
      </c>
      <c r="DX36" s="610"/>
      <c r="DY36" s="610"/>
      <c r="DZ36" s="610"/>
      <c r="EA36" s="610"/>
      <c r="EB36" s="610"/>
      <c r="EC36" s="611"/>
    </row>
    <row r="37" spans="2:133" ht="11.25" customHeight="1">
      <c r="AQ37" s="612" t="s">
        <v>314</v>
      </c>
      <c r="AR37" s="613"/>
      <c r="AS37" s="613"/>
      <c r="AT37" s="613"/>
      <c r="AU37" s="613"/>
      <c r="AV37" s="613"/>
      <c r="AW37" s="613"/>
      <c r="AX37" s="613"/>
      <c r="AY37" s="614"/>
      <c r="AZ37" s="586">
        <v>6850</v>
      </c>
      <c r="BA37" s="587"/>
      <c r="BB37" s="587"/>
      <c r="BC37" s="587"/>
      <c r="BD37" s="605"/>
      <c r="BE37" s="605"/>
      <c r="BF37" s="615"/>
      <c r="BG37" s="619" t="s">
        <v>315</v>
      </c>
      <c r="BH37" s="616"/>
      <c r="BI37" s="616"/>
      <c r="BJ37" s="616"/>
      <c r="BK37" s="616"/>
      <c r="BL37" s="616"/>
      <c r="BM37" s="616"/>
      <c r="BN37" s="616"/>
      <c r="BO37" s="616"/>
      <c r="BP37" s="616"/>
      <c r="BQ37" s="616"/>
      <c r="BR37" s="616"/>
      <c r="BS37" s="616"/>
      <c r="BT37" s="616"/>
      <c r="BU37" s="617"/>
      <c r="BV37" s="586">
        <v>564</v>
      </c>
      <c r="BW37" s="587"/>
      <c r="BX37" s="587"/>
      <c r="BY37" s="587"/>
      <c r="BZ37" s="587"/>
      <c r="CA37" s="587"/>
      <c r="CB37" s="618"/>
      <c r="CD37" s="619" t="s">
        <v>316</v>
      </c>
      <c r="CE37" s="616"/>
      <c r="CF37" s="616"/>
      <c r="CG37" s="616"/>
      <c r="CH37" s="616"/>
      <c r="CI37" s="616"/>
      <c r="CJ37" s="616"/>
      <c r="CK37" s="616"/>
      <c r="CL37" s="616"/>
      <c r="CM37" s="616"/>
      <c r="CN37" s="616"/>
      <c r="CO37" s="616"/>
      <c r="CP37" s="616"/>
      <c r="CQ37" s="617"/>
      <c r="CR37" s="586">
        <v>123232</v>
      </c>
      <c r="CS37" s="605"/>
      <c r="CT37" s="605"/>
      <c r="CU37" s="605"/>
      <c r="CV37" s="605"/>
      <c r="CW37" s="605"/>
      <c r="CX37" s="605"/>
      <c r="CY37" s="606"/>
      <c r="CZ37" s="589">
        <v>3.2</v>
      </c>
      <c r="DA37" s="607"/>
      <c r="DB37" s="607"/>
      <c r="DC37" s="608"/>
      <c r="DD37" s="592">
        <v>116232</v>
      </c>
      <c r="DE37" s="605"/>
      <c r="DF37" s="605"/>
      <c r="DG37" s="605"/>
      <c r="DH37" s="605"/>
      <c r="DI37" s="605"/>
      <c r="DJ37" s="605"/>
      <c r="DK37" s="606"/>
      <c r="DL37" s="592">
        <v>115500</v>
      </c>
      <c r="DM37" s="605"/>
      <c r="DN37" s="605"/>
      <c r="DO37" s="605"/>
      <c r="DP37" s="605"/>
      <c r="DQ37" s="605"/>
      <c r="DR37" s="605"/>
      <c r="DS37" s="605"/>
      <c r="DT37" s="605"/>
      <c r="DU37" s="605"/>
      <c r="DV37" s="606"/>
      <c r="DW37" s="609">
        <v>5.5</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19" t="s">
        <v>319</v>
      </c>
      <c r="BH38" s="616"/>
      <c r="BI38" s="616"/>
      <c r="BJ38" s="616"/>
      <c r="BK38" s="616"/>
      <c r="BL38" s="616"/>
      <c r="BM38" s="616"/>
      <c r="BN38" s="616"/>
      <c r="BO38" s="616"/>
      <c r="BP38" s="616"/>
      <c r="BQ38" s="616"/>
      <c r="BR38" s="616"/>
      <c r="BS38" s="616"/>
      <c r="BT38" s="616"/>
      <c r="BU38" s="617"/>
      <c r="BV38" s="586">
        <v>978</v>
      </c>
      <c r="BW38" s="587"/>
      <c r="BX38" s="587"/>
      <c r="BY38" s="587"/>
      <c r="BZ38" s="587"/>
      <c r="CA38" s="587"/>
      <c r="CB38" s="618"/>
      <c r="CD38" s="619" t="s">
        <v>320</v>
      </c>
      <c r="CE38" s="616"/>
      <c r="CF38" s="616"/>
      <c r="CG38" s="616"/>
      <c r="CH38" s="616"/>
      <c r="CI38" s="616"/>
      <c r="CJ38" s="616"/>
      <c r="CK38" s="616"/>
      <c r="CL38" s="616"/>
      <c r="CM38" s="616"/>
      <c r="CN38" s="616"/>
      <c r="CO38" s="616"/>
      <c r="CP38" s="616"/>
      <c r="CQ38" s="617"/>
      <c r="CR38" s="586">
        <v>362663</v>
      </c>
      <c r="CS38" s="587"/>
      <c r="CT38" s="587"/>
      <c r="CU38" s="587"/>
      <c r="CV38" s="587"/>
      <c r="CW38" s="587"/>
      <c r="CX38" s="587"/>
      <c r="CY38" s="588"/>
      <c r="CZ38" s="589">
        <v>9.4</v>
      </c>
      <c r="DA38" s="607"/>
      <c r="DB38" s="607"/>
      <c r="DC38" s="608"/>
      <c r="DD38" s="592">
        <v>347152</v>
      </c>
      <c r="DE38" s="587"/>
      <c r="DF38" s="587"/>
      <c r="DG38" s="587"/>
      <c r="DH38" s="587"/>
      <c r="DI38" s="587"/>
      <c r="DJ38" s="587"/>
      <c r="DK38" s="588"/>
      <c r="DL38" s="592">
        <v>144117</v>
      </c>
      <c r="DM38" s="587"/>
      <c r="DN38" s="587"/>
      <c r="DO38" s="587"/>
      <c r="DP38" s="587"/>
      <c r="DQ38" s="587"/>
      <c r="DR38" s="587"/>
      <c r="DS38" s="587"/>
      <c r="DT38" s="587"/>
      <c r="DU38" s="587"/>
      <c r="DV38" s="588"/>
      <c r="DW38" s="609">
        <v>6.8</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20" t="s">
        <v>322</v>
      </c>
      <c r="BH39" s="621"/>
      <c r="BI39" s="621"/>
      <c r="BJ39" s="621"/>
      <c r="BK39" s="621"/>
      <c r="BL39" s="187"/>
      <c r="BM39" s="616" t="s">
        <v>323</v>
      </c>
      <c r="BN39" s="616"/>
      <c r="BO39" s="616"/>
      <c r="BP39" s="616"/>
      <c r="BQ39" s="616"/>
      <c r="BR39" s="616"/>
      <c r="BS39" s="616"/>
      <c r="BT39" s="616"/>
      <c r="BU39" s="617"/>
      <c r="BV39" s="586">
        <v>79</v>
      </c>
      <c r="BW39" s="587"/>
      <c r="BX39" s="587"/>
      <c r="BY39" s="587"/>
      <c r="BZ39" s="587"/>
      <c r="CA39" s="587"/>
      <c r="CB39" s="618"/>
      <c r="CD39" s="619" t="s">
        <v>324</v>
      </c>
      <c r="CE39" s="616"/>
      <c r="CF39" s="616"/>
      <c r="CG39" s="616"/>
      <c r="CH39" s="616"/>
      <c r="CI39" s="616"/>
      <c r="CJ39" s="616"/>
      <c r="CK39" s="616"/>
      <c r="CL39" s="616"/>
      <c r="CM39" s="616"/>
      <c r="CN39" s="616"/>
      <c r="CO39" s="616"/>
      <c r="CP39" s="616"/>
      <c r="CQ39" s="617"/>
      <c r="CR39" s="586">
        <v>221523</v>
      </c>
      <c r="CS39" s="605"/>
      <c r="CT39" s="605"/>
      <c r="CU39" s="605"/>
      <c r="CV39" s="605"/>
      <c r="CW39" s="605"/>
      <c r="CX39" s="605"/>
      <c r="CY39" s="606"/>
      <c r="CZ39" s="589">
        <v>5.7</v>
      </c>
      <c r="DA39" s="607"/>
      <c r="DB39" s="607"/>
      <c r="DC39" s="608"/>
      <c r="DD39" s="592">
        <v>199760</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28107</v>
      </c>
      <c r="BA40" s="587"/>
      <c r="BB40" s="587"/>
      <c r="BC40" s="587"/>
      <c r="BD40" s="605"/>
      <c r="BE40" s="605"/>
      <c r="BF40" s="615"/>
      <c r="BG40" s="620"/>
      <c r="BH40" s="621"/>
      <c r="BI40" s="621"/>
      <c r="BJ40" s="621"/>
      <c r="BK40" s="621"/>
      <c r="BL40" s="187"/>
      <c r="BM40" s="616" t="s">
        <v>326</v>
      </c>
      <c r="BN40" s="616"/>
      <c r="BO40" s="616"/>
      <c r="BP40" s="616"/>
      <c r="BQ40" s="616"/>
      <c r="BR40" s="616"/>
      <c r="BS40" s="616"/>
      <c r="BT40" s="616"/>
      <c r="BU40" s="617"/>
      <c r="BV40" s="586">
        <v>98</v>
      </c>
      <c r="BW40" s="587"/>
      <c r="BX40" s="587"/>
      <c r="BY40" s="587"/>
      <c r="BZ40" s="587"/>
      <c r="CA40" s="587"/>
      <c r="CB40" s="618"/>
      <c r="CD40" s="619" t="s">
        <v>327</v>
      </c>
      <c r="CE40" s="616"/>
      <c r="CF40" s="616"/>
      <c r="CG40" s="616"/>
      <c r="CH40" s="616"/>
      <c r="CI40" s="616"/>
      <c r="CJ40" s="616"/>
      <c r="CK40" s="616"/>
      <c r="CL40" s="616"/>
      <c r="CM40" s="616"/>
      <c r="CN40" s="616"/>
      <c r="CO40" s="616"/>
      <c r="CP40" s="616"/>
      <c r="CQ40" s="617"/>
      <c r="CR40" s="586">
        <v>2600</v>
      </c>
      <c r="CS40" s="587"/>
      <c r="CT40" s="587"/>
      <c r="CU40" s="587"/>
      <c r="CV40" s="587"/>
      <c r="CW40" s="587"/>
      <c r="CX40" s="587"/>
      <c r="CY40" s="588"/>
      <c r="CZ40" s="589">
        <v>0.1</v>
      </c>
      <c r="DA40" s="607"/>
      <c r="DB40" s="607"/>
      <c r="DC40" s="608"/>
      <c r="DD40" s="592">
        <v>2600</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204773</v>
      </c>
      <c r="BA41" s="627"/>
      <c r="BB41" s="627"/>
      <c r="BC41" s="627"/>
      <c r="BD41" s="571"/>
      <c r="BE41" s="571"/>
      <c r="BF41" s="628"/>
      <c r="BG41" s="622"/>
      <c r="BH41" s="623"/>
      <c r="BI41" s="623"/>
      <c r="BJ41" s="623"/>
      <c r="BK41" s="623"/>
      <c r="BL41" s="189"/>
      <c r="BM41" s="625" t="s">
        <v>329</v>
      </c>
      <c r="BN41" s="625"/>
      <c r="BO41" s="625"/>
      <c r="BP41" s="625"/>
      <c r="BQ41" s="625"/>
      <c r="BR41" s="625"/>
      <c r="BS41" s="625"/>
      <c r="BT41" s="625"/>
      <c r="BU41" s="626"/>
      <c r="BV41" s="570">
        <v>292</v>
      </c>
      <c r="BW41" s="627"/>
      <c r="BX41" s="627"/>
      <c r="BY41" s="627"/>
      <c r="BZ41" s="627"/>
      <c r="CA41" s="627"/>
      <c r="CB41" s="629"/>
      <c r="CD41" s="619" t="s">
        <v>330</v>
      </c>
      <c r="CE41" s="616"/>
      <c r="CF41" s="616"/>
      <c r="CG41" s="616"/>
      <c r="CH41" s="616"/>
      <c r="CI41" s="616"/>
      <c r="CJ41" s="616"/>
      <c r="CK41" s="616"/>
      <c r="CL41" s="616"/>
      <c r="CM41" s="616"/>
      <c r="CN41" s="616"/>
      <c r="CO41" s="616"/>
      <c r="CP41" s="616"/>
      <c r="CQ41" s="617"/>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946658</v>
      </c>
      <c r="CS42" s="587"/>
      <c r="CT42" s="587"/>
      <c r="CU42" s="587"/>
      <c r="CV42" s="587"/>
      <c r="CW42" s="587"/>
      <c r="CX42" s="587"/>
      <c r="CY42" s="588"/>
      <c r="CZ42" s="589">
        <v>24.5</v>
      </c>
      <c r="DA42" s="590"/>
      <c r="DB42" s="590"/>
      <c r="DC42" s="591"/>
      <c r="DD42" s="592">
        <v>103344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33156</v>
      </c>
      <c r="CS43" s="605"/>
      <c r="CT43" s="605"/>
      <c r="CU43" s="605"/>
      <c r="CV43" s="605"/>
      <c r="CW43" s="605"/>
      <c r="CX43" s="605"/>
      <c r="CY43" s="606"/>
      <c r="CZ43" s="589">
        <v>0.9</v>
      </c>
      <c r="DA43" s="607"/>
      <c r="DB43" s="607"/>
      <c r="DC43" s="608"/>
      <c r="DD43" s="592">
        <v>33156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946658</v>
      </c>
      <c r="CS44" s="587"/>
      <c r="CT44" s="587"/>
      <c r="CU44" s="587"/>
      <c r="CV44" s="587"/>
      <c r="CW44" s="587"/>
      <c r="CX44" s="587"/>
      <c r="CY44" s="588"/>
      <c r="CZ44" s="589">
        <v>24.5</v>
      </c>
      <c r="DA44" s="590"/>
      <c r="DB44" s="590"/>
      <c r="DC44" s="591"/>
      <c r="DD44" s="592">
        <v>103344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603991</v>
      </c>
      <c r="CS45" s="605"/>
      <c r="CT45" s="605"/>
      <c r="CU45" s="605"/>
      <c r="CV45" s="605"/>
      <c r="CW45" s="605"/>
      <c r="CX45" s="605"/>
      <c r="CY45" s="606"/>
      <c r="CZ45" s="589">
        <v>15.7</v>
      </c>
      <c r="DA45" s="607"/>
      <c r="DB45" s="607"/>
      <c r="DC45" s="608"/>
      <c r="DD45" s="592">
        <v>41251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342667</v>
      </c>
      <c r="CS46" s="587"/>
      <c r="CT46" s="587"/>
      <c r="CU46" s="587"/>
      <c r="CV46" s="587"/>
      <c r="CW46" s="587"/>
      <c r="CX46" s="587"/>
      <c r="CY46" s="588"/>
      <c r="CZ46" s="589">
        <v>8.9</v>
      </c>
      <c r="DA46" s="590"/>
      <c r="DB46" s="590"/>
      <c r="DC46" s="591"/>
      <c r="DD46" s="592">
        <v>62093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3857185</v>
      </c>
      <c r="CS49" s="571"/>
      <c r="CT49" s="571"/>
      <c r="CU49" s="571"/>
      <c r="CV49" s="571"/>
      <c r="CW49" s="571"/>
      <c r="CX49" s="571"/>
      <c r="CY49" s="572"/>
      <c r="CZ49" s="573">
        <v>100</v>
      </c>
      <c r="DA49" s="574"/>
      <c r="DB49" s="574"/>
      <c r="DC49" s="575"/>
      <c r="DD49" s="576">
        <v>2471601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5" zoomScale="70" zoomScaleNormal="25" zoomScaleSheetLayoutView="70" workbookViewId="0">
      <selection activeCell="CR10" sqref="CR10:CV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4052</v>
      </c>
      <c r="R7" s="1099"/>
      <c r="S7" s="1099"/>
      <c r="T7" s="1099"/>
      <c r="U7" s="1099"/>
      <c r="V7" s="1099">
        <v>3853</v>
      </c>
      <c r="W7" s="1099"/>
      <c r="X7" s="1099"/>
      <c r="Y7" s="1099"/>
      <c r="Z7" s="1099"/>
      <c r="AA7" s="1099">
        <v>199</v>
      </c>
      <c r="AB7" s="1099"/>
      <c r="AC7" s="1099"/>
      <c r="AD7" s="1099"/>
      <c r="AE7" s="1100"/>
      <c r="AF7" s="1101">
        <v>182</v>
      </c>
      <c r="AG7" s="1102"/>
      <c r="AH7" s="1102"/>
      <c r="AI7" s="1102"/>
      <c r="AJ7" s="1103"/>
      <c r="AK7" s="1085">
        <v>0</v>
      </c>
      <c r="AL7" s="1086"/>
      <c r="AM7" s="1086"/>
      <c r="AN7" s="1086"/>
      <c r="AO7" s="1086"/>
      <c r="AP7" s="1086">
        <v>4606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-10</v>
      </c>
      <c r="CI7" s="1083"/>
      <c r="CJ7" s="1083"/>
      <c r="CK7" s="1083"/>
      <c r="CL7" s="1084"/>
      <c r="CM7" s="1082">
        <v>-223</v>
      </c>
      <c r="CN7" s="1083"/>
      <c r="CO7" s="1083"/>
      <c r="CP7" s="1083"/>
      <c r="CQ7" s="1084"/>
      <c r="CR7" s="1082">
        <v>11</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0</v>
      </c>
      <c r="R8" s="1038"/>
      <c r="S8" s="1038"/>
      <c r="T8" s="1038"/>
      <c r="U8" s="1038"/>
      <c r="V8" s="1038">
        <v>0</v>
      </c>
      <c r="W8" s="1038"/>
      <c r="X8" s="1038"/>
      <c r="Y8" s="1038"/>
      <c r="Z8" s="1038"/>
      <c r="AA8" s="1038">
        <v>0</v>
      </c>
      <c r="AB8" s="1038"/>
      <c r="AC8" s="1038"/>
      <c r="AD8" s="1038"/>
      <c r="AE8" s="1039"/>
      <c r="AF8" s="1031" t="s">
        <v>112</v>
      </c>
      <c r="AG8" s="1032"/>
      <c r="AH8" s="1032"/>
      <c r="AI8" s="1032"/>
      <c r="AJ8" s="1033"/>
      <c r="AK8" s="1080">
        <v>0</v>
      </c>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12</v>
      </c>
      <c r="CI8" s="984"/>
      <c r="CJ8" s="984"/>
      <c r="CK8" s="984"/>
      <c r="CL8" s="985"/>
      <c r="CM8" s="983">
        <v>106</v>
      </c>
      <c r="CN8" s="984"/>
      <c r="CO8" s="984"/>
      <c r="CP8" s="984"/>
      <c r="CQ8" s="985"/>
      <c r="CR8" s="983">
        <v>3</v>
      </c>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4</v>
      </c>
      <c r="R9" s="1038"/>
      <c r="S9" s="1038"/>
      <c r="T9" s="1038"/>
      <c r="U9" s="1038"/>
      <c r="V9" s="1038">
        <v>3</v>
      </c>
      <c r="W9" s="1038"/>
      <c r="X9" s="1038"/>
      <c r="Y9" s="1038"/>
      <c r="Z9" s="1038"/>
      <c r="AA9" s="1038">
        <v>1</v>
      </c>
      <c r="AB9" s="1038"/>
      <c r="AC9" s="1038"/>
      <c r="AD9" s="1038"/>
      <c r="AE9" s="1039"/>
      <c r="AF9" s="1031">
        <v>1</v>
      </c>
      <c r="AG9" s="1032"/>
      <c r="AH9" s="1032"/>
      <c r="AI9" s="1032"/>
      <c r="AJ9" s="1033"/>
      <c r="AK9" s="1080">
        <v>0</v>
      </c>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546</v>
      </c>
      <c r="BT9" s="1009"/>
      <c r="BU9" s="1009"/>
      <c r="BV9" s="1009"/>
      <c r="BW9" s="1009"/>
      <c r="BX9" s="1009"/>
      <c r="BY9" s="1009"/>
      <c r="BZ9" s="1009"/>
      <c r="CA9" s="1009"/>
      <c r="CB9" s="1009"/>
      <c r="CC9" s="1009"/>
      <c r="CD9" s="1009"/>
      <c r="CE9" s="1009"/>
      <c r="CF9" s="1009"/>
      <c r="CG9" s="1010"/>
      <c r="CH9" s="983">
        <v>23</v>
      </c>
      <c r="CI9" s="984"/>
      <c r="CJ9" s="984"/>
      <c r="CK9" s="984"/>
      <c r="CL9" s="985"/>
      <c r="CM9" s="983">
        <v>99</v>
      </c>
      <c r="CN9" s="984"/>
      <c r="CO9" s="984"/>
      <c r="CP9" s="984"/>
      <c r="CQ9" s="985"/>
      <c r="CR9" s="983">
        <v>20</v>
      </c>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547</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0</v>
      </c>
      <c r="CN10" s="984"/>
      <c r="CO10" s="984"/>
      <c r="CP10" s="984"/>
      <c r="CQ10" s="985"/>
      <c r="CR10" s="983">
        <v>0</v>
      </c>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183</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494</v>
      </c>
      <c r="R28" s="1048"/>
      <c r="S28" s="1048"/>
      <c r="T28" s="1048"/>
      <c r="U28" s="1048"/>
      <c r="V28" s="1048">
        <v>444</v>
      </c>
      <c r="W28" s="1048"/>
      <c r="X28" s="1048"/>
      <c r="Y28" s="1048"/>
      <c r="Z28" s="1048"/>
      <c r="AA28" s="1048">
        <v>50</v>
      </c>
      <c r="AB28" s="1048"/>
      <c r="AC28" s="1048"/>
      <c r="AD28" s="1048"/>
      <c r="AE28" s="1049"/>
      <c r="AF28" s="1050">
        <v>50</v>
      </c>
      <c r="AG28" s="1048"/>
      <c r="AH28" s="1048"/>
      <c r="AI28" s="1048"/>
      <c r="AJ28" s="1051"/>
      <c r="AK28" s="1052">
        <v>28</v>
      </c>
      <c r="AL28" s="1040"/>
      <c r="AM28" s="1040"/>
      <c r="AN28" s="1040"/>
      <c r="AO28" s="1040"/>
      <c r="AP28" s="1040"/>
      <c r="AQ28" s="1040"/>
      <c r="AR28" s="1040"/>
      <c r="AS28" s="1040"/>
      <c r="AT28" s="1040"/>
      <c r="AU28" s="1040">
        <v>28</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467</v>
      </c>
      <c r="R29" s="1038"/>
      <c r="S29" s="1038"/>
      <c r="T29" s="1038"/>
      <c r="U29" s="1038"/>
      <c r="V29" s="1038">
        <v>454</v>
      </c>
      <c r="W29" s="1038"/>
      <c r="X29" s="1038"/>
      <c r="Y29" s="1038"/>
      <c r="Z29" s="1038"/>
      <c r="AA29" s="1038">
        <v>13</v>
      </c>
      <c r="AB29" s="1038"/>
      <c r="AC29" s="1038"/>
      <c r="AD29" s="1038"/>
      <c r="AE29" s="1039"/>
      <c r="AF29" s="1031">
        <v>13</v>
      </c>
      <c r="AG29" s="1032"/>
      <c r="AH29" s="1032"/>
      <c r="AI29" s="1032"/>
      <c r="AJ29" s="1033"/>
      <c r="AK29" s="974">
        <v>186</v>
      </c>
      <c r="AL29" s="965"/>
      <c r="AM29" s="965"/>
      <c r="AN29" s="965"/>
      <c r="AO29" s="965"/>
      <c r="AP29" s="965"/>
      <c r="AQ29" s="965"/>
      <c r="AR29" s="965"/>
      <c r="AS29" s="965"/>
      <c r="AT29" s="965"/>
      <c r="AU29" s="965">
        <v>186</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41</v>
      </c>
      <c r="R30" s="1038"/>
      <c r="S30" s="1038"/>
      <c r="T30" s="1038"/>
      <c r="U30" s="1038"/>
      <c r="V30" s="1038">
        <v>41</v>
      </c>
      <c r="W30" s="1038"/>
      <c r="X30" s="1038"/>
      <c r="Y30" s="1038"/>
      <c r="Z30" s="1038"/>
      <c r="AA30" s="1038">
        <v>0</v>
      </c>
      <c r="AB30" s="1038"/>
      <c r="AC30" s="1038"/>
      <c r="AD30" s="1038"/>
      <c r="AE30" s="1039"/>
      <c r="AF30" s="1031" t="s">
        <v>112</v>
      </c>
      <c r="AG30" s="1032"/>
      <c r="AH30" s="1032"/>
      <c r="AI30" s="1032"/>
      <c r="AJ30" s="1033"/>
      <c r="AK30" s="974">
        <v>19</v>
      </c>
      <c r="AL30" s="965"/>
      <c r="AM30" s="965"/>
      <c r="AN30" s="965"/>
      <c r="AO30" s="965"/>
      <c r="AP30" s="965"/>
      <c r="AQ30" s="965"/>
      <c r="AR30" s="965"/>
      <c r="AS30" s="965"/>
      <c r="AT30" s="965"/>
      <c r="AU30" s="965">
        <v>19</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180</v>
      </c>
      <c r="R31" s="1038"/>
      <c r="S31" s="1038"/>
      <c r="T31" s="1038"/>
      <c r="U31" s="1038"/>
      <c r="V31" s="1038">
        <v>163</v>
      </c>
      <c r="W31" s="1038"/>
      <c r="X31" s="1038"/>
      <c r="Y31" s="1038"/>
      <c r="Z31" s="1038"/>
      <c r="AA31" s="1038">
        <v>17</v>
      </c>
      <c r="AB31" s="1038"/>
      <c r="AC31" s="1038"/>
      <c r="AD31" s="1038"/>
      <c r="AE31" s="1039"/>
      <c r="AF31" s="1031">
        <v>17</v>
      </c>
      <c r="AG31" s="1032"/>
      <c r="AH31" s="1032"/>
      <c r="AI31" s="1032"/>
      <c r="AJ31" s="1033"/>
      <c r="AK31" s="974">
        <v>14</v>
      </c>
      <c r="AL31" s="965"/>
      <c r="AM31" s="965"/>
      <c r="AN31" s="965"/>
      <c r="AO31" s="965"/>
      <c r="AP31" s="965">
        <v>38</v>
      </c>
      <c r="AQ31" s="965"/>
      <c r="AR31" s="965"/>
      <c r="AS31" s="965"/>
      <c r="AT31" s="965"/>
      <c r="AU31" s="965">
        <v>7</v>
      </c>
      <c r="AV31" s="965"/>
      <c r="AW31" s="965"/>
      <c r="AX31" s="965"/>
      <c r="AY31" s="965"/>
      <c r="AZ31" s="1036"/>
      <c r="BA31" s="1036"/>
      <c r="BB31" s="1036"/>
      <c r="BC31" s="1036"/>
      <c r="BD31" s="1036"/>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119</v>
      </c>
      <c r="R32" s="1038"/>
      <c r="S32" s="1038"/>
      <c r="T32" s="1038"/>
      <c r="U32" s="1038"/>
      <c r="V32" s="1038">
        <v>118</v>
      </c>
      <c r="W32" s="1038"/>
      <c r="X32" s="1038"/>
      <c r="Y32" s="1038"/>
      <c r="Z32" s="1038"/>
      <c r="AA32" s="1038">
        <v>1</v>
      </c>
      <c r="AB32" s="1038"/>
      <c r="AC32" s="1038"/>
      <c r="AD32" s="1038"/>
      <c r="AE32" s="1039"/>
      <c r="AF32" s="1031" t="s">
        <v>112</v>
      </c>
      <c r="AG32" s="1032"/>
      <c r="AH32" s="1032"/>
      <c r="AI32" s="1032"/>
      <c r="AJ32" s="1033"/>
      <c r="AK32" s="974">
        <v>80</v>
      </c>
      <c r="AL32" s="965"/>
      <c r="AM32" s="965"/>
      <c r="AN32" s="965"/>
      <c r="AO32" s="965"/>
      <c r="AP32" s="965">
        <v>1127</v>
      </c>
      <c r="AQ32" s="965"/>
      <c r="AR32" s="965"/>
      <c r="AS32" s="965"/>
      <c r="AT32" s="965"/>
      <c r="AU32" s="965">
        <v>80</v>
      </c>
      <c r="AV32" s="965"/>
      <c r="AW32" s="965"/>
      <c r="AX32" s="965"/>
      <c r="AY32" s="965"/>
      <c r="AZ32" s="1036"/>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33</v>
      </c>
      <c r="R33" s="1038"/>
      <c r="S33" s="1038"/>
      <c r="T33" s="1038"/>
      <c r="U33" s="1038"/>
      <c r="V33" s="1038">
        <v>33</v>
      </c>
      <c r="W33" s="1038"/>
      <c r="X33" s="1038"/>
      <c r="Y33" s="1038"/>
      <c r="Z33" s="1038"/>
      <c r="AA33" s="1038">
        <v>0</v>
      </c>
      <c r="AB33" s="1038"/>
      <c r="AC33" s="1038"/>
      <c r="AD33" s="1038"/>
      <c r="AE33" s="1039"/>
      <c r="AF33" s="1031" t="s">
        <v>112</v>
      </c>
      <c r="AG33" s="1032"/>
      <c r="AH33" s="1032"/>
      <c r="AI33" s="1032"/>
      <c r="AJ33" s="1033"/>
      <c r="AK33" s="974">
        <v>25</v>
      </c>
      <c r="AL33" s="965"/>
      <c r="AM33" s="965"/>
      <c r="AN33" s="965"/>
      <c r="AO33" s="965"/>
      <c r="AP33" s="965">
        <v>393</v>
      </c>
      <c r="AQ33" s="965"/>
      <c r="AR33" s="965"/>
      <c r="AS33" s="965"/>
      <c r="AT33" s="965"/>
      <c r="AU33" s="965">
        <v>25</v>
      </c>
      <c r="AV33" s="965"/>
      <c r="AW33" s="965"/>
      <c r="AX33" s="965"/>
      <c r="AY33" s="965"/>
      <c r="AZ33" s="1036"/>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13</v>
      </c>
      <c r="R34" s="1038"/>
      <c r="S34" s="1038"/>
      <c r="T34" s="1038"/>
      <c r="U34" s="1038"/>
      <c r="V34" s="1038">
        <v>13</v>
      </c>
      <c r="W34" s="1038"/>
      <c r="X34" s="1038"/>
      <c r="Y34" s="1038"/>
      <c r="Z34" s="1038"/>
      <c r="AA34" s="1038">
        <v>0</v>
      </c>
      <c r="AB34" s="1038"/>
      <c r="AC34" s="1038"/>
      <c r="AD34" s="1038"/>
      <c r="AE34" s="1039"/>
      <c r="AF34" s="1031" t="s">
        <v>112</v>
      </c>
      <c r="AG34" s="1032"/>
      <c r="AH34" s="1032"/>
      <c r="AI34" s="1032"/>
      <c r="AJ34" s="1033"/>
      <c r="AK34" s="974">
        <v>11</v>
      </c>
      <c r="AL34" s="965"/>
      <c r="AM34" s="965"/>
      <c r="AN34" s="965"/>
      <c r="AO34" s="965"/>
      <c r="AP34" s="965">
        <v>104</v>
      </c>
      <c r="AQ34" s="965"/>
      <c r="AR34" s="965"/>
      <c r="AS34" s="965"/>
      <c r="AT34" s="965"/>
      <c r="AU34" s="965">
        <v>11</v>
      </c>
      <c r="AV34" s="965"/>
      <c r="AW34" s="965"/>
      <c r="AX34" s="965"/>
      <c r="AY34" s="965"/>
      <c r="AZ34" s="1036"/>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8</v>
      </c>
      <c r="R35" s="1038"/>
      <c r="S35" s="1038"/>
      <c r="T35" s="1038"/>
      <c r="U35" s="1038"/>
      <c r="V35" s="1038">
        <v>8</v>
      </c>
      <c r="W35" s="1038"/>
      <c r="X35" s="1038"/>
      <c r="Y35" s="1038"/>
      <c r="Z35" s="1038"/>
      <c r="AA35" s="1038">
        <v>0</v>
      </c>
      <c r="AB35" s="1038"/>
      <c r="AC35" s="1038"/>
      <c r="AD35" s="1038"/>
      <c r="AE35" s="1039"/>
      <c r="AF35" s="1031" t="s">
        <v>112</v>
      </c>
      <c r="AG35" s="1032"/>
      <c r="AH35" s="1032"/>
      <c r="AI35" s="1032"/>
      <c r="AJ35" s="1033"/>
      <c r="AK35" s="974">
        <v>7</v>
      </c>
      <c r="AL35" s="965"/>
      <c r="AM35" s="965"/>
      <c r="AN35" s="965"/>
      <c r="AO35" s="965"/>
      <c r="AP35" s="965">
        <v>9</v>
      </c>
      <c r="AQ35" s="965"/>
      <c r="AR35" s="965"/>
      <c r="AS35" s="965"/>
      <c r="AT35" s="965"/>
      <c r="AU35" s="965">
        <v>7</v>
      </c>
      <c r="AV35" s="965"/>
      <c r="AW35" s="965"/>
      <c r="AX35" s="965"/>
      <c r="AY35" s="965"/>
      <c r="AZ35" s="1036"/>
      <c r="BA35" s="1036"/>
      <c r="BB35" s="1036"/>
      <c r="BC35" s="1036"/>
      <c r="BD35" s="1036"/>
      <c r="BE35" s="1020" t="s">
        <v>385</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80</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394</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4792</v>
      </c>
      <c r="R68" s="976"/>
      <c r="S68" s="976"/>
      <c r="T68" s="976"/>
      <c r="U68" s="976"/>
      <c r="V68" s="976">
        <v>4664</v>
      </c>
      <c r="W68" s="976"/>
      <c r="X68" s="976"/>
      <c r="Y68" s="976"/>
      <c r="Z68" s="976"/>
      <c r="AA68" s="976">
        <v>128</v>
      </c>
      <c r="AB68" s="976"/>
      <c r="AC68" s="976"/>
      <c r="AD68" s="976"/>
      <c r="AE68" s="976"/>
      <c r="AF68" s="976">
        <v>128</v>
      </c>
      <c r="AG68" s="976"/>
      <c r="AH68" s="976"/>
      <c r="AI68" s="976"/>
      <c r="AJ68" s="976"/>
      <c r="AK68" s="976">
        <v>111</v>
      </c>
      <c r="AL68" s="976"/>
      <c r="AM68" s="976"/>
      <c r="AN68" s="976"/>
      <c r="AO68" s="976"/>
      <c r="AP68" s="976">
        <v>890</v>
      </c>
      <c r="AQ68" s="976"/>
      <c r="AR68" s="976"/>
      <c r="AS68" s="976"/>
      <c r="AT68" s="976"/>
      <c r="AU68" s="976">
        <v>109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627</v>
      </c>
      <c r="R69" s="965"/>
      <c r="S69" s="965"/>
      <c r="T69" s="965"/>
      <c r="U69" s="965"/>
      <c r="V69" s="965">
        <v>463</v>
      </c>
      <c r="W69" s="965"/>
      <c r="X69" s="965"/>
      <c r="Y69" s="965"/>
      <c r="Z69" s="965"/>
      <c r="AA69" s="965">
        <v>164</v>
      </c>
      <c r="AB69" s="965"/>
      <c r="AC69" s="965"/>
      <c r="AD69" s="965"/>
      <c r="AE69" s="965"/>
      <c r="AF69" s="965">
        <v>632</v>
      </c>
      <c r="AG69" s="965"/>
      <c r="AH69" s="965"/>
      <c r="AI69" s="965"/>
      <c r="AJ69" s="965"/>
      <c r="AK69" s="965"/>
      <c r="AL69" s="965"/>
      <c r="AM69" s="965"/>
      <c r="AN69" s="965"/>
      <c r="AO69" s="965"/>
      <c r="AP69" s="965">
        <v>924</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11109</v>
      </c>
      <c r="R70" s="965"/>
      <c r="S70" s="965"/>
      <c r="T70" s="965"/>
      <c r="U70" s="965"/>
      <c r="V70" s="965">
        <v>10768</v>
      </c>
      <c r="W70" s="965"/>
      <c r="X70" s="965"/>
      <c r="Y70" s="965"/>
      <c r="Z70" s="965"/>
      <c r="AA70" s="965">
        <v>341</v>
      </c>
      <c r="AB70" s="965"/>
      <c r="AC70" s="965"/>
      <c r="AD70" s="965"/>
      <c r="AE70" s="965"/>
      <c r="AF70" s="965"/>
      <c r="AG70" s="965"/>
      <c r="AH70" s="965"/>
      <c r="AI70" s="965"/>
      <c r="AJ70" s="965"/>
      <c r="AK70" s="965">
        <v>2209</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1420</v>
      </c>
      <c r="R71" s="965"/>
      <c r="S71" s="965"/>
      <c r="T71" s="965"/>
      <c r="U71" s="965"/>
      <c r="V71" s="965">
        <v>1419</v>
      </c>
      <c r="W71" s="965"/>
      <c r="X71" s="965"/>
      <c r="Y71" s="965"/>
      <c r="Z71" s="965"/>
      <c r="AA71" s="965">
        <v>1</v>
      </c>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2</v>
      </c>
      <c r="R72" s="965"/>
      <c r="S72" s="965"/>
      <c r="T72" s="965"/>
      <c r="U72" s="965"/>
      <c r="V72" s="965">
        <v>0</v>
      </c>
      <c r="W72" s="965"/>
      <c r="X72" s="965"/>
      <c r="Y72" s="965"/>
      <c r="Z72" s="965"/>
      <c r="AA72" s="965">
        <v>2</v>
      </c>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39</v>
      </c>
      <c r="R73" s="965"/>
      <c r="S73" s="965"/>
      <c r="T73" s="965"/>
      <c r="U73" s="965"/>
      <c r="V73" s="965">
        <v>38</v>
      </c>
      <c r="W73" s="965"/>
      <c r="X73" s="965"/>
      <c r="Y73" s="965"/>
      <c r="Z73" s="965"/>
      <c r="AA73" s="965">
        <v>1</v>
      </c>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13</v>
      </c>
      <c r="R74" s="965"/>
      <c r="S74" s="965"/>
      <c r="T74" s="965"/>
      <c r="U74" s="965"/>
      <c r="V74" s="965">
        <v>12</v>
      </c>
      <c r="W74" s="965"/>
      <c r="X74" s="965"/>
      <c r="Y74" s="965"/>
      <c r="Z74" s="965"/>
      <c r="AA74" s="965">
        <v>1</v>
      </c>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821</v>
      </c>
      <c r="R75" s="973"/>
      <c r="S75" s="973"/>
      <c r="T75" s="973"/>
      <c r="U75" s="974"/>
      <c r="V75" s="975">
        <v>781</v>
      </c>
      <c r="W75" s="973"/>
      <c r="X75" s="973"/>
      <c r="Y75" s="973"/>
      <c r="Z75" s="974"/>
      <c r="AA75" s="975">
        <v>40</v>
      </c>
      <c r="AB75" s="973"/>
      <c r="AC75" s="973"/>
      <c r="AD75" s="973"/>
      <c r="AE75" s="974"/>
      <c r="AF75" s="975">
        <v>40</v>
      </c>
      <c r="AG75" s="973"/>
      <c r="AH75" s="973"/>
      <c r="AI75" s="973"/>
      <c r="AJ75" s="974"/>
      <c r="AK75" s="975">
        <v>1</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240924</v>
      </c>
      <c r="R76" s="973"/>
      <c r="S76" s="973"/>
      <c r="T76" s="973"/>
      <c r="U76" s="974"/>
      <c r="V76" s="975">
        <v>229430</v>
      </c>
      <c r="W76" s="973"/>
      <c r="X76" s="973"/>
      <c r="Y76" s="973"/>
      <c r="Z76" s="974"/>
      <c r="AA76" s="975">
        <v>11494</v>
      </c>
      <c r="AB76" s="973"/>
      <c r="AC76" s="973"/>
      <c r="AD76" s="973"/>
      <c r="AE76" s="974"/>
      <c r="AF76" s="975">
        <v>11494</v>
      </c>
      <c r="AG76" s="973"/>
      <c r="AH76" s="973"/>
      <c r="AI76" s="973"/>
      <c r="AJ76" s="974"/>
      <c r="AK76" s="975">
        <v>2244</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3</v>
      </c>
      <c r="R77" s="973"/>
      <c r="S77" s="973"/>
      <c r="T77" s="973"/>
      <c r="U77" s="974"/>
      <c r="V77" s="975">
        <v>3</v>
      </c>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412776</v>
      </c>
      <c r="AB110" s="871"/>
      <c r="AC110" s="871"/>
      <c r="AD110" s="871"/>
      <c r="AE110" s="872"/>
      <c r="AF110" s="873">
        <v>428097</v>
      </c>
      <c r="AG110" s="871"/>
      <c r="AH110" s="871"/>
      <c r="AI110" s="871"/>
      <c r="AJ110" s="872"/>
      <c r="AK110" s="873">
        <v>433401</v>
      </c>
      <c r="AL110" s="871"/>
      <c r="AM110" s="871"/>
      <c r="AN110" s="871"/>
      <c r="AO110" s="872"/>
      <c r="AP110" s="874">
        <v>26.9</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4003286</v>
      </c>
      <c r="BR110" s="798"/>
      <c r="BS110" s="798"/>
      <c r="BT110" s="798"/>
      <c r="BU110" s="798"/>
      <c r="BV110" s="798">
        <v>4324430</v>
      </c>
      <c r="BW110" s="798"/>
      <c r="BX110" s="798"/>
      <c r="BY110" s="798"/>
      <c r="BZ110" s="798"/>
      <c r="CA110" s="798">
        <v>4605630</v>
      </c>
      <c r="CB110" s="798"/>
      <c r="CC110" s="798"/>
      <c r="CD110" s="798"/>
      <c r="CE110" s="798"/>
      <c r="CF110" s="859">
        <v>285.39999999999998</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44219</v>
      </c>
      <c r="BR111" s="769"/>
      <c r="BS111" s="769"/>
      <c r="BT111" s="769"/>
      <c r="BU111" s="769"/>
      <c r="BV111" s="769">
        <v>34732</v>
      </c>
      <c r="BW111" s="769"/>
      <c r="BX111" s="769"/>
      <c r="BY111" s="769"/>
      <c r="BZ111" s="769"/>
      <c r="CA111" s="769">
        <v>25162</v>
      </c>
      <c r="CB111" s="769"/>
      <c r="CC111" s="769"/>
      <c r="CD111" s="769"/>
      <c r="CE111" s="769"/>
      <c r="CF111" s="846">
        <v>1.6</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1756979</v>
      </c>
      <c r="BR112" s="769"/>
      <c r="BS112" s="769"/>
      <c r="BT112" s="769"/>
      <c r="BU112" s="769"/>
      <c r="BV112" s="769">
        <v>1653507</v>
      </c>
      <c r="BW112" s="769"/>
      <c r="BX112" s="769"/>
      <c r="BY112" s="769"/>
      <c r="BZ112" s="769"/>
      <c r="CA112" s="769">
        <v>1514329</v>
      </c>
      <c r="CB112" s="769"/>
      <c r="CC112" s="769"/>
      <c r="CD112" s="769"/>
      <c r="CE112" s="769"/>
      <c r="CF112" s="846">
        <v>93.8</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131336</v>
      </c>
      <c r="AB113" s="907"/>
      <c r="AC113" s="907"/>
      <c r="AD113" s="907"/>
      <c r="AE113" s="908"/>
      <c r="AF113" s="909">
        <v>119040</v>
      </c>
      <c r="AG113" s="907"/>
      <c r="AH113" s="907"/>
      <c r="AI113" s="907"/>
      <c r="AJ113" s="908"/>
      <c r="AK113" s="909">
        <v>125448</v>
      </c>
      <c r="AL113" s="907"/>
      <c r="AM113" s="907"/>
      <c r="AN113" s="907"/>
      <c r="AO113" s="908"/>
      <c r="AP113" s="910">
        <v>7.8</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815061</v>
      </c>
      <c r="BR113" s="769"/>
      <c r="BS113" s="769"/>
      <c r="BT113" s="769"/>
      <c r="BU113" s="769"/>
      <c r="BV113" s="769">
        <v>566089</v>
      </c>
      <c r="BW113" s="769"/>
      <c r="BX113" s="769"/>
      <c r="BY113" s="769"/>
      <c r="BZ113" s="769"/>
      <c r="CA113" s="769">
        <v>349821</v>
      </c>
      <c r="CB113" s="769"/>
      <c r="CC113" s="769"/>
      <c r="CD113" s="769"/>
      <c r="CE113" s="769"/>
      <c r="CF113" s="846">
        <v>21.7</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11012</v>
      </c>
      <c r="AB114" s="782"/>
      <c r="AC114" s="782"/>
      <c r="AD114" s="782"/>
      <c r="AE114" s="783"/>
      <c r="AF114" s="784">
        <v>7829</v>
      </c>
      <c r="AG114" s="782"/>
      <c r="AH114" s="782"/>
      <c r="AI114" s="782"/>
      <c r="AJ114" s="783"/>
      <c r="AK114" s="784">
        <v>5928</v>
      </c>
      <c r="AL114" s="782"/>
      <c r="AM114" s="782"/>
      <c r="AN114" s="782"/>
      <c r="AO114" s="783"/>
      <c r="AP114" s="752">
        <v>0.4</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610258</v>
      </c>
      <c r="BR114" s="769"/>
      <c r="BS114" s="769"/>
      <c r="BT114" s="769"/>
      <c r="BU114" s="769"/>
      <c r="BV114" s="769">
        <v>655386</v>
      </c>
      <c r="BW114" s="769"/>
      <c r="BX114" s="769"/>
      <c r="BY114" s="769"/>
      <c r="BZ114" s="769"/>
      <c r="CA114" s="769">
        <v>617135</v>
      </c>
      <c r="CB114" s="769"/>
      <c r="CC114" s="769"/>
      <c r="CD114" s="769"/>
      <c r="CE114" s="769"/>
      <c r="CF114" s="846">
        <v>38.200000000000003</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11441</v>
      </c>
      <c r="AB115" s="907"/>
      <c r="AC115" s="907"/>
      <c r="AD115" s="907"/>
      <c r="AE115" s="908"/>
      <c r="AF115" s="909">
        <v>13956</v>
      </c>
      <c r="AG115" s="907"/>
      <c r="AH115" s="907"/>
      <c r="AI115" s="907"/>
      <c r="AJ115" s="908"/>
      <c r="AK115" s="909">
        <v>14569</v>
      </c>
      <c r="AL115" s="907"/>
      <c r="AM115" s="907"/>
      <c r="AN115" s="907"/>
      <c r="AO115" s="908"/>
      <c r="AP115" s="910">
        <v>0.9</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77</v>
      </c>
      <c r="AB116" s="782"/>
      <c r="AC116" s="782"/>
      <c r="AD116" s="782"/>
      <c r="AE116" s="783"/>
      <c r="AF116" s="784">
        <v>21</v>
      </c>
      <c r="AG116" s="782"/>
      <c r="AH116" s="782"/>
      <c r="AI116" s="782"/>
      <c r="AJ116" s="783"/>
      <c r="AK116" s="784">
        <v>88</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566642</v>
      </c>
      <c r="AB117" s="893"/>
      <c r="AC117" s="893"/>
      <c r="AD117" s="893"/>
      <c r="AE117" s="894"/>
      <c r="AF117" s="896">
        <v>568943</v>
      </c>
      <c r="AG117" s="893"/>
      <c r="AH117" s="893"/>
      <c r="AI117" s="893"/>
      <c r="AJ117" s="894"/>
      <c r="AK117" s="896">
        <v>579434</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7229803</v>
      </c>
      <c r="BR118" s="856"/>
      <c r="BS118" s="856"/>
      <c r="BT118" s="856"/>
      <c r="BU118" s="856"/>
      <c r="BV118" s="856">
        <v>7234144</v>
      </c>
      <c r="BW118" s="856"/>
      <c r="BX118" s="856"/>
      <c r="BY118" s="856"/>
      <c r="BZ118" s="856"/>
      <c r="CA118" s="856">
        <v>7112077</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1492980</v>
      </c>
      <c r="BR119" s="798"/>
      <c r="BS119" s="798"/>
      <c r="BT119" s="798"/>
      <c r="BU119" s="798"/>
      <c r="BV119" s="798">
        <v>1661699</v>
      </c>
      <c r="BW119" s="798"/>
      <c r="BX119" s="798"/>
      <c r="BY119" s="798"/>
      <c r="BZ119" s="798"/>
      <c r="CA119" s="798">
        <v>1560341</v>
      </c>
      <c r="CB119" s="798"/>
      <c r="CC119" s="798"/>
      <c r="CD119" s="798"/>
      <c r="CE119" s="798"/>
      <c r="CF119" s="859">
        <v>96.7</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44219</v>
      </c>
      <c r="DH119" s="715"/>
      <c r="DI119" s="715"/>
      <c r="DJ119" s="715"/>
      <c r="DK119" s="716"/>
      <c r="DL119" s="717">
        <v>34732</v>
      </c>
      <c r="DM119" s="715"/>
      <c r="DN119" s="715"/>
      <c r="DO119" s="715"/>
      <c r="DP119" s="716"/>
      <c r="DQ119" s="717">
        <v>25162</v>
      </c>
      <c r="DR119" s="715"/>
      <c r="DS119" s="715"/>
      <c r="DT119" s="715"/>
      <c r="DU119" s="716"/>
      <c r="DV119" s="805">
        <v>1.6</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309312</v>
      </c>
      <c r="BR120" s="769"/>
      <c r="BS120" s="769"/>
      <c r="BT120" s="769"/>
      <c r="BU120" s="769"/>
      <c r="BV120" s="769">
        <v>335354</v>
      </c>
      <c r="BW120" s="769"/>
      <c r="BX120" s="769"/>
      <c r="BY120" s="769"/>
      <c r="BZ120" s="769"/>
      <c r="CA120" s="769">
        <v>319480</v>
      </c>
      <c r="CB120" s="769"/>
      <c r="CC120" s="769"/>
      <c r="CD120" s="769"/>
      <c r="CE120" s="769"/>
      <c r="CF120" s="846">
        <v>19.8</v>
      </c>
      <c r="CG120" s="847"/>
      <c r="CH120" s="847"/>
      <c r="CI120" s="847"/>
      <c r="CJ120" s="847"/>
      <c r="CK120" s="848" t="s">
        <v>439</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1043744</v>
      </c>
      <c r="DH120" s="798"/>
      <c r="DI120" s="798"/>
      <c r="DJ120" s="798"/>
      <c r="DK120" s="798"/>
      <c r="DL120" s="798">
        <v>935211</v>
      </c>
      <c r="DM120" s="798"/>
      <c r="DN120" s="798"/>
      <c r="DO120" s="798"/>
      <c r="DP120" s="798"/>
      <c r="DQ120" s="798">
        <v>858668</v>
      </c>
      <c r="DR120" s="798"/>
      <c r="DS120" s="798"/>
      <c r="DT120" s="798"/>
      <c r="DU120" s="798"/>
      <c r="DV120" s="799">
        <v>53.2</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4794975</v>
      </c>
      <c r="BR121" s="856"/>
      <c r="BS121" s="856"/>
      <c r="BT121" s="856"/>
      <c r="BU121" s="856"/>
      <c r="BV121" s="856">
        <v>4891677</v>
      </c>
      <c r="BW121" s="856"/>
      <c r="BX121" s="856"/>
      <c r="BY121" s="856"/>
      <c r="BZ121" s="856"/>
      <c r="CA121" s="856">
        <v>4979671</v>
      </c>
      <c r="CB121" s="856"/>
      <c r="CC121" s="856"/>
      <c r="CD121" s="856"/>
      <c r="CE121" s="856"/>
      <c r="CF121" s="857">
        <v>308.60000000000002</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245879</v>
      </c>
      <c r="DH121" s="769"/>
      <c r="DI121" s="769"/>
      <c r="DJ121" s="769"/>
      <c r="DK121" s="769"/>
      <c r="DL121" s="769">
        <v>312654</v>
      </c>
      <c r="DM121" s="769"/>
      <c r="DN121" s="769"/>
      <c r="DO121" s="769"/>
      <c r="DP121" s="769"/>
      <c r="DQ121" s="769">
        <v>318125</v>
      </c>
      <c r="DR121" s="769"/>
      <c r="DS121" s="769"/>
      <c r="DT121" s="769"/>
      <c r="DU121" s="769"/>
      <c r="DV121" s="821">
        <v>19.7</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6597267</v>
      </c>
      <c r="BR122" s="838"/>
      <c r="BS122" s="838"/>
      <c r="BT122" s="838"/>
      <c r="BU122" s="838"/>
      <c r="BV122" s="838">
        <v>6888730</v>
      </c>
      <c r="BW122" s="838"/>
      <c r="BX122" s="838"/>
      <c r="BY122" s="838"/>
      <c r="BZ122" s="838"/>
      <c r="CA122" s="838">
        <v>6859492</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102612</v>
      </c>
      <c r="DH122" s="769"/>
      <c r="DI122" s="769"/>
      <c r="DJ122" s="769"/>
      <c r="DK122" s="769"/>
      <c r="DL122" s="769">
        <v>96603</v>
      </c>
      <c r="DM122" s="769"/>
      <c r="DN122" s="769"/>
      <c r="DO122" s="769"/>
      <c r="DP122" s="769"/>
      <c r="DQ122" s="769">
        <v>91996</v>
      </c>
      <c r="DR122" s="769"/>
      <c r="DS122" s="769"/>
      <c r="DT122" s="769"/>
      <c r="DU122" s="769"/>
      <c r="DV122" s="821">
        <v>5.7</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39.4</v>
      </c>
      <c r="BR123" s="830"/>
      <c r="BS123" s="830"/>
      <c r="BT123" s="830"/>
      <c r="BU123" s="830"/>
      <c r="BV123" s="830">
        <v>21.4</v>
      </c>
      <c r="BW123" s="830"/>
      <c r="BX123" s="830"/>
      <c r="BY123" s="830"/>
      <c r="BZ123" s="830"/>
      <c r="CA123" s="830">
        <v>15.6</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20440</v>
      </c>
      <c r="DH123" s="782"/>
      <c r="DI123" s="782"/>
      <c r="DJ123" s="782"/>
      <c r="DK123" s="783"/>
      <c r="DL123" s="784">
        <v>20602</v>
      </c>
      <c r="DM123" s="782"/>
      <c r="DN123" s="782"/>
      <c r="DO123" s="782"/>
      <c r="DP123" s="783"/>
      <c r="DQ123" s="784">
        <v>16182</v>
      </c>
      <c r="DR123" s="782"/>
      <c r="DS123" s="782"/>
      <c r="DT123" s="782"/>
      <c r="DU123" s="783"/>
      <c r="DV123" s="752">
        <v>1</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12177</v>
      </c>
      <c r="DH124" s="715"/>
      <c r="DI124" s="715"/>
      <c r="DJ124" s="715"/>
      <c r="DK124" s="716"/>
      <c r="DL124" s="717">
        <v>10372</v>
      </c>
      <c r="DM124" s="715"/>
      <c r="DN124" s="715"/>
      <c r="DO124" s="715"/>
      <c r="DP124" s="716"/>
      <c r="DQ124" s="717">
        <v>7790</v>
      </c>
      <c r="DR124" s="715"/>
      <c r="DS124" s="715"/>
      <c r="DT124" s="715"/>
      <c r="DU124" s="716"/>
      <c r="DV124" s="805">
        <v>0.5</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1792</v>
      </c>
      <c r="AB126" s="782"/>
      <c r="AC126" s="782"/>
      <c r="AD126" s="782"/>
      <c r="AE126" s="783"/>
      <c r="AF126" s="784">
        <v>1792</v>
      </c>
      <c r="AG126" s="782"/>
      <c r="AH126" s="782"/>
      <c r="AI126" s="782"/>
      <c r="AJ126" s="783"/>
      <c r="AK126" s="784">
        <v>1792</v>
      </c>
      <c r="AL126" s="782"/>
      <c r="AM126" s="782"/>
      <c r="AN126" s="782"/>
      <c r="AO126" s="783"/>
      <c r="AP126" s="752">
        <v>0.1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9649</v>
      </c>
      <c r="AB127" s="782"/>
      <c r="AC127" s="782"/>
      <c r="AD127" s="782"/>
      <c r="AE127" s="783"/>
      <c r="AF127" s="784">
        <v>12164</v>
      </c>
      <c r="AG127" s="782"/>
      <c r="AH127" s="782"/>
      <c r="AI127" s="782"/>
      <c r="AJ127" s="783"/>
      <c r="AK127" s="784">
        <v>12777</v>
      </c>
      <c r="AL127" s="782"/>
      <c r="AM127" s="782"/>
      <c r="AN127" s="782"/>
      <c r="AO127" s="783"/>
      <c r="AP127" s="752">
        <v>0.8</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8500</v>
      </c>
      <c r="AB128" s="722"/>
      <c r="AC128" s="722"/>
      <c r="AD128" s="722"/>
      <c r="AE128" s="723"/>
      <c r="AF128" s="724">
        <v>9682</v>
      </c>
      <c r="AG128" s="722"/>
      <c r="AH128" s="722"/>
      <c r="AI128" s="722"/>
      <c r="AJ128" s="723"/>
      <c r="AK128" s="724">
        <v>9256</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2111756</v>
      </c>
      <c r="AB129" s="782"/>
      <c r="AC129" s="782"/>
      <c r="AD129" s="782"/>
      <c r="AE129" s="783"/>
      <c r="AF129" s="784">
        <v>2125839</v>
      </c>
      <c r="AG129" s="782"/>
      <c r="AH129" s="782"/>
      <c r="AI129" s="782"/>
      <c r="AJ129" s="783"/>
      <c r="AK129" s="784">
        <v>2139116</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2.8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506858</v>
      </c>
      <c r="AB130" s="782"/>
      <c r="AC130" s="782"/>
      <c r="AD130" s="782"/>
      <c r="AE130" s="783"/>
      <c r="AF130" s="784">
        <v>515736</v>
      </c>
      <c r="AG130" s="782"/>
      <c r="AH130" s="782"/>
      <c r="AI130" s="782"/>
      <c r="AJ130" s="783"/>
      <c r="AK130" s="784">
        <v>525477</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15.6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1604898</v>
      </c>
      <c r="AB131" s="715"/>
      <c r="AC131" s="715"/>
      <c r="AD131" s="715"/>
      <c r="AE131" s="716"/>
      <c r="AF131" s="717">
        <v>1610103</v>
      </c>
      <c r="AG131" s="715"/>
      <c r="AH131" s="715"/>
      <c r="AI131" s="715"/>
      <c r="AJ131" s="716"/>
      <c r="AK131" s="717">
        <v>1613639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3.1954678740000002</v>
      </c>
      <c r="AB132" s="738"/>
      <c r="AC132" s="738"/>
      <c r="AD132" s="738"/>
      <c r="AE132" s="739"/>
      <c r="AF132" s="740">
        <v>2.703243209</v>
      </c>
      <c r="AG132" s="738"/>
      <c r="AH132" s="738"/>
      <c r="AI132" s="738"/>
      <c r="AJ132" s="739"/>
      <c r="AK132" s="740">
        <v>2.7701982909999998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4.0999999999999996</v>
      </c>
      <c r="AB133" s="747"/>
      <c r="AC133" s="747"/>
      <c r="AD133" s="747"/>
      <c r="AE133" s="748"/>
      <c r="AF133" s="746">
        <v>3.4</v>
      </c>
      <c r="AG133" s="747"/>
      <c r="AH133" s="747"/>
      <c r="AI133" s="747"/>
      <c r="AJ133" s="748"/>
      <c r="AK133" s="746">
        <v>2.8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67" zoomScale="75" zoomScaleNormal="85" zoomScaleSheetLayoutView="75" workbookViewId="0">
      <selection activeCell="AH74" sqref="AH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595763</v>
      </c>
      <c r="L9" s="264">
        <v>158490</v>
      </c>
      <c r="M9" s="265">
        <v>155907</v>
      </c>
      <c r="N9" s="266">
        <v>1.7</v>
      </c>
    </row>
    <row r="10" spans="1:16">
      <c r="A10" s="248"/>
      <c r="B10" s="244"/>
      <c r="C10" s="244"/>
      <c r="D10" s="244"/>
      <c r="E10" s="244"/>
      <c r="F10" s="244"/>
      <c r="G10" s="1131" t="s">
        <v>475</v>
      </c>
      <c r="H10" s="1132"/>
      <c r="I10" s="1132"/>
      <c r="J10" s="1133"/>
      <c r="K10" s="267">
        <v>79925</v>
      </c>
      <c r="L10" s="268">
        <v>21262</v>
      </c>
      <c r="M10" s="269">
        <v>16417</v>
      </c>
      <c r="N10" s="270">
        <v>29.5</v>
      </c>
    </row>
    <row r="11" spans="1:16" ht="13.5" customHeight="1">
      <c r="A11" s="248"/>
      <c r="B11" s="244"/>
      <c r="C11" s="244"/>
      <c r="D11" s="244"/>
      <c r="E11" s="244"/>
      <c r="F11" s="244"/>
      <c r="G11" s="1131" t="s">
        <v>476</v>
      </c>
      <c r="H11" s="1132"/>
      <c r="I11" s="1132"/>
      <c r="J11" s="1133"/>
      <c r="K11" s="267">
        <v>70080</v>
      </c>
      <c r="L11" s="268">
        <v>18643</v>
      </c>
      <c r="M11" s="269">
        <v>24304</v>
      </c>
      <c r="N11" s="270">
        <v>-23.3</v>
      </c>
    </row>
    <row r="12" spans="1:16" ht="13.5" customHeight="1">
      <c r="A12" s="248"/>
      <c r="B12" s="244"/>
      <c r="C12" s="244"/>
      <c r="D12" s="244"/>
      <c r="E12" s="244"/>
      <c r="F12" s="244"/>
      <c r="G12" s="1131" t="s">
        <v>477</v>
      </c>
      <c r="H12" s="1132"/>
      <c r="I12" s="1132"/>
      <c r="J12" s="1133"/>
      <c r="K12" s="267" t="s">
        <v>478</v>
      </c>
      <c r="L12" s="268" t="s">
        <v>478</v>
      </c>
      <c r="M12" s="269">
        <v>2039</v>
      </c>
      <c r="N12" s="270" t="s">
        <v>478</v>
      </c>
    </row>
    <row r="13" spans="1:16" ht="13.5" customHeight="1">
      <c r="A13" s="248"/>
      <c r="B13" s="244"/>
      <c r="C13" s="244"/>
      <c r="D13" s="244"/>
      <c r="E13" s="244"/>
      <c r="F13" s="244"/>
      <c r="G13" s="1131" t="s">
        <v>479</v>
      </c>
      <c r="H13" s="1132"/>
      <c r="I13" s="1132"/>
      <c r="J13" s="1133"/>
      <c r="K13" s="267" t="s">
        <v>478</v>
      </c>
      <c r="L13" s="268" t="s">
        <v>478</v>
      </c>
      <c r="M13" s="269" t="s">
        <v>478</v>
      </c>
      <c r="N13" s="270" t="s">
        <v>478</v>
      </c>
    </row>
    <row r="14" spans="1:16" ht="13.5" customHeight="1">
      <c r="A14" s="248"/>
      <c r="B14" s="244"/>
      <c r="C14" s="244"/>
      <c r="D14" s="244"/>
      <c r="E14" s="244"/>
      <c r="F14" s="244"/>
      <c r="G14" s="1131" t="s">
        <v>480</v>
      </c>
      <c r="H14" s="1132"/>
      <c r="I14" s="1132"/>
      <c r="J14" s="1133"/>
      <c r="K14" s="267">
        <v>21567</v>
      </c>
      <c r="L14" s="268">
        <v>5737</v>
      </c>
      <c r="M14" s="269">
        <v>6543</v>
      </c>
      <c r="N14" s="270">
        <v>-12.3</v>
      </c>
    </row>
    <row r="15" spans="1:16" ht="13.5" customHeight="1">
      <c r="A15" s="248"/>
      <c r="B15" s="244"/>
      <c r="C15" s="244"/>
      <c r="D15" s="244"/>
      <c r="E15" s="244"/>
      <c r="F15" s="244"/>
      <c r="G15" s="1131" t="s">
        <v>481</v>
      </c>
      <c r="H15" s="1132"/>
      <c r="I15" s="1132"/>
      <c r="J15" s="1133"/>
      <c r="K15" s="267">
        <v>33156</v>
      </c>
      <c r="L15" s="268">
        <v>8820</v>
      </c>
      <c r="M15" s="269">
        <v>3878</v>
      </c>
      <c r="N15" s="270">
        <v>127.4</v>
      </c>
    </row>
    <row r="16" spans="1:16">
      <c r="A16" s="248"/>
      <c r="B16" s="244"/>
      <c r="C16" s="244"/>
      <c r="D16" s="244"/>
      <c r="E16" s="244"/>
      <c r="F16" s="244"/>
      <c r="G16" s="1134" t="s">
        <v>482</v>
      </c>
      <c r="H16" s="1135"/>
      <c r="I16" s="1135"/>
      <c r="J16" s="1136"/>
      <c r="K16" s="268">
        <v>-61346</v>
      </c>
      <c r="L16" s="268">
        <v>-16320</v>
      </c>
      <c r="M16" s="269">
        <v>-17821</v>
      </c>
      <c r="N16" s="270">
        <v>-8.4</v>
      </c>
    </row>
    <row r="17" spans="1:16">
      <c r="A17" s="248"/>
      <c r="B17" s="244"/>
      <c r="C17" s="244"/>
      <c r="D17" s="244"/>
      <c r="E17" s="244"/>
      <c r="F17" s="244"/>
      <c r="G17" s="1134" t="s">
        <v>170</v>
      </c>
      <c r="H17" s="1135"/>
      <c r="I17" s="1135"/>
      <c r="J17" s="1136"/>
      <c r="K17" s="268">
        <v>739145</v>
      </c>
      <c r="L17" s="268">
        <v>196633</v>
      </c>
      <c r="M17" s="269">
        <v>191267</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19.420000000000002</v>
      </c>
      <c r="L21" s="281">
        <v>17.39</v>
      </c>
      <c r="M21" s="282">
        <v>2.0299999999999998</v>
      </c>
      <c r="N21" s="249"/>
      <c r="O21" s="283"/>
      <c r="P21" s="279"/>
    </row>
    <row r="22" spans="1:16" s="284" customFormat="1">
      <c r="A22" s="279"/>
      <c r="B22" s="249"/>
      <c r="C22" s="249"/>
      <c r="D22" s="249"/>
      <c r="E22" s="249"/>
      <c r="F22" s="249"/>
      <c r="G22" s="1128" t="s">
        <v>488</v>
      </c>
      <c r="H22" s="1129"/>
      <c r="I22" s="1129"/>
      <c r="J22" s="1130"/>
      <c r="K22" s="285">
        <v>96.1</v>
      </c>
      <c r="L22" s="286">
        <v>93.7</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433401</v>
      </c>
      <c r="L32" s="294">
        <v>115297</v>
      </c>
      <c r="M32" s="295">
        <v>118563</v>
      </c>
      <c r="N32" s="296">
        <v>-2.8</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t="s">
        <v>478</v>
      </c>
      <c r="N34" s="296" t="s">
        <v>478</v>
      </c>
    </row>
    <row r="35" spans="1:16" ht="27" customHeight="1">
      <c r="A35" s="248"/>
      <c r="B35" s="244"/>
      <c r="C35" s="244"/>
      <c r="D35" s="244"/>
      <c r="E35" s="244"/>
      <c r="F35" s="244"/>
      <c r="G35" s="1119" t="s">
        <v>495</v>
      </c>
      <c r="H35" s="1120"/>
      <c r="I35" s="1120"/>
      <c r="J35" s="1121"/>
      <c r="K35" s="294">
        <v>125448</v>
      </c>
      <c r="L35" s="294">
        <v>33373</v>
      </c>
      <c r="M35" s="295">
        <v>28838</v>
      </c>
      <c r="N35" s="296">
        <v>15.7</v>
      </c>
    </row>
    <row r="36" spans="1:16" ht="27" customHeight="1">
      <c r="A36" s="248"/>
      <c r="B36" s="244"/>
      <c r="C36" s="244"/>
      <c r="D36" s="244"/>
      <c r="E36" s="244"/>
      <c r="F36" s="244"/>
      <c r="G36" s="1119" t="s">
        <v>496</v>
      </c>
      <c r="H36" s="1120"/>
      <c r="I36" s="1120"/>
      <c r="J36" s="1121"/>
      <c r="K36" s="294">
        <v>5928</v>
      </c>
      <c r="L36" s="294">
        <v>1577</v>
      </c>
      <c r="M36" s="295">
        <v>4559</v>
      </c>
      <c r="N36" s="296">
        <v>-65.400000000000006</v>
      </c>
    </row>
    <row r="37" spans="1:16" ht="13.5" customHeight="1">
      <c r="A37" s="248"/>
      <c r="B37" s="244"/>
      <c r="C37" s="244"/>
      <c r="D37" s="244"/>
      <c r="E37" s="244"/>
      <c r="F37" s="244"/>
      <c r="G37" s="1119" t="s">
        <v>497</v>
      </c>
      <c r="H37" s="1120"/>
      <c r="I37" s="1120"/>
      <c r="J37" s="1121"/>
      <c r="K37" s="294">
        <v>14569</v>
      </c>
      <c r="L37" s="294">
        <v>3876</v>
      </c>
      <c r="M37" s="295">
        <v>1134</v>
      </c>
      <c r="N37" s="296">
        <v>241.8</v>
      </c>
    </row>
    <row r="38" spans="1:16" ht="27" customHeight="1">
      <c r="A38" s="248"/>
      <c r="B38" s="244"/>
      <c r="C38" s="244"/>
      <c r="D38" s="244"/>
      <c r="E38" s="244"/>
      <c r="F38" s="244"/>
      <c r="G38" s="1122" t="s">
        <v>498</v>
      </c>
      <c r="H38" s="1123"/>
      <c r="I38" s="1123"/>
      <c r="J38" s="1124"/>
      <c r="K38" s="297">
        <v>88</v>
      </c>
      <c r="L38" s="297">
        <v>23</v>
      </c>
      <c r="M38" s="298">
        <v>64</v>
      </c>
      <c r="N38" s="299">
        <v>-64.099999999999994</v>
      </c>
      <c r="O38" s="293"/>
    </row>
    <row r="39" spans="1:16">
      <c r="A39" s="248"/>
      <c r="B39" s="244"/>
      <c r="C39" s="244"/>
      <c r="D39" s="244"/>
      <c r="E39" s="244"/>
      <c r="F39" s="244"/>
      <c r="G39" s="1122" t="s">
        <v>499</v>
      </c>
      <c r="H39" s="1123"/>
      <c r="I39" s="1123"/>
      <c r="J39" s="1124"/>
      <c r="K39" s="300">
        <v>-9256</v>
      </c>
      <c r="L39" s="300">
        <v>-2462</v>
      </c>
      <c r="M39" s="301">
        <v>-3486</v>
      </c>
      <c r="N39" s="302">
        <v>-29.4</v>
      </c>
      <c r="O39" s="293"/>
    </row>
    <row r="40" spans="1:16" ht="27" customHeight="1">
      <c r="A40" s="248"/>
      <c r="B40" s="244"/>
      <c r="C40" s="244"/>
      <c r="D40" s="244"/>
      <c r="E40" s="244"/>
      <c r="F40" s="244"/>
      <c r="G40" s="1119" t="s">
        <v>500</v>
      </c>
      <c r="H40" s="1120"/>
      <c r="I40" s="1120"/>
      <c r="J40" s="1121"/>
      <c r="K40" s="300">
        <v>-525477</v>
      </c>
      <c r="L40" s="300">
        <v>-139792</v>
      </c>
      <c r="M40" s="301">
        <v>-111332</v>
      </c>
      <c r="N40" s="302">
        <v>25.6</v>
      </c>
      <c r="O40" s="293"/>
    </row>
    <row r="41" spans="1:16">
      <c r="A41" s="248"/>
      <c r="B41" s="244"/>
      <c r="C41" s="244"/>
      <c r="D41" s="244"/>
      <c r="E41" s="244"/>
      <c r="F41" s="244"/>
      <c r="G41" s="1125" t="s">
        <v>280</v>
      </c>
      <c r="H41" s="1126"/>
      <c r="I41" s="1126"/>
      <c r="J41" s="1127"/>
      <c r="K41" s="294">
        <v>44701</v>
      </c>
      <c r="L41" s="300">
        <v>11892</v>
      </c>
      <c r="M41" s="301">
        <v>38340</v>
      </c>
      <c r="N41" s="302">
        <v>-69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1280636</v>
      </c>
      <c r="J51" s="320">
        <v>329891</v>
      </c>
      <c r="K51" s="321">
        <v>95.2</v>
      </c>
      <c r="L51" s="322">
        <v>209170</v>
      </c>
      <c r="M51" s="323">
        <v>91.7</v>
      </c>
      <c r="N51" s="324">
        <v>3.5</v>
      </c>
    </row>
    <row r="52" spans="1:14">
      <c r="A52" s="248"/>
      <c r="B52" s="244"/>
      <c r="C52" s="244"/>
      <c r="D52" s="244"/>
      <c r="E52" s="244"/>
      <c r="F52" s="244"/>
      <c r="G52" s="325"/>
      <c r="H52" s="326" t="s">
        <v>511</v>
      </c>
      <c r="I52" s="327">
        <v>320560</v>
      </c>
      <c r="J52" s="328">
        <v>82576</v>
      </c>
      <c r="K52" s="329">
        <v>70.3</v>
      </c>
      <c r="L52" s="330">
        <v>117028</v>
      </c>
      <c r="M52" s="331">
        <v>91.9</v>
      </c>
      <c r="N52" s="332">
        <v>-21.6</v>
      </c>
    </row>
    <row r="53" spans="1:14">
      <c r="A53" s="248"/>
      <c r="B53" s="244"/>
      <c r="C53" s="244"/>
      <c r="D53" s="244"/>
      <c r="E53" s="244"/>
      <c r="F53" s="244"/>
      <c r="G53" s="310" t="s">
        <v>512</v>
      </c>
      <c r="H53" s="311"/>
      <c r="I53" s="319">
        <v>722045</v>
      </c>
      <c r="J53" s="320">
        <v>187301</v>
      </c>
      <c r="K53" s="321">
        <v>-43.2</v>
      </c>
      <c r="L53" s="322">
        <v>220780</v>
      </c>
      <c r="M53" s="323">
        <v>5.6</v>
      </c>
      <c r="N53" s="324">
        <v>-48.8</v>
      </c>
    </row>
    <row r="54" spans="1:14">
      <c r="A54" s="248"/>
      <c r="B54" s="244"/>
      <c r="C54" s="244"/>
      <c r="D54" s="244"/>
      <c r="E54" s="244"/>
      <c r="F54" s="244"/>
      <c r="G54" s="325"/>
      <c r="H54" s="326" t="s">
        <v>511</v>
      </c>
      <c r="I54" s="327">
        <v>408822</v>
      </c>
      <c r="J54" s="328">
        <v>106050</v>
      </c>
      <c r="K54" s="329">
        <v>28.4</v>
      </c>
      <c r="L54" s="330">
        <v>105334</v>
      </c>
      <c r="M54" s="331">
        <v>-10</v>
      </c>
      <c r="N54" s="332">
        <v>38.4</v>
      </c>
    </row>
    <row r="55" spans="1:14">
      <c r="A55" s="248"/>
      <c r="B55" s="244"/>
      <c r="C55" s="244"/>
      <c r="D55" s="244"/>
      <c r="E55" s="244"/>
      <c r="F55" s="244"/>
      <c r="G55" s="310" t="s">
        <v>513</v>
      </c>
      <c r="H55" s="311"/>
      <c r="I55" s="319">
        <v>997524</v>
      </c>
      <c r="J55" s="320">
        <v>260995</v>
      </c>
      <c r="K55" s="321">
        <v>39.299999999999997</v>
      </c>
      <c r="L55" s="322">
        <v>201428</v>
      </c>
      <c r="M55" s="323">
        <v>-8.8000000000000007</v>
      </c>
      <c r="N55" s="324">
        <v>48.1</v>
      </c>
    </row>
    <row r="56" spans="1:14">
      <c r="A56" s="248"/>
      <c r="B56" s="244"/>
      <c r="C56" s="244"/>
      <c r="D56" s="244"/>
      <c r="E56" s="244"/>
      <c r="F56" s="244"/>
      <c r="G56" s="325"/>
      <c r="H56" s="326" t="s">
        <v>511</v>
      </c>
      <c r="I56" s="327">
        <v>436781</v>
      </c>
      <c r="J56" s="328">
        <v>114281</v>
      </c>
      <c r="K56" s="329">
        <v>7.8</v>
      </c>
      <c r="L56" s="330">
        <v>118373</v>
      </c>
      <c r="M56" s="331">
        <v>12.4</v>
      </c>
      <c r="N56" s="332">
        <v>-4.5999999999999996</v>
      </c>
    </row>
    <row r="57" spans="1:14">
      <c r="A57" s="248"/>
      <c r="B57" s="244"/>
      <c r="C57" s="244"/>
      <c r="D57" s="244"/>
      <c r="E57" s="244"/>
      <c r="F57" s="244"/>
      <c r="G57" s="310" t="s">
        <v>514</v>
      </c>
      <c r="H57" s="311"/>
      <c r="I57" s="319">
        <v>1114590</v>
      </c>
      <c r="J57" s="320">
        <v>295412</v>
      </c>
      <c r="K57" s="321">
        <v>13.2</v>
      </c>
      <c r="L57" s="322">
        <v>221823</v>
      </c>
      <c r="M57" s="323">
        <v>10.1</v>
      </c>
      <c r="N57" s="324">
        <v>3.1</v>
      </c>
    </row>
    <row r="58" spans="1:14">
      <c r="A58" s="248"/>
      <c r="B58" s="244"/>
      <c r="C58" s="244"/>
      <c r="D58" s="244"/>
      <c r="E58" s="244"/>
      <c r="F58" s="244"/>
      <c r="G58" s="325"/>
      <c r="H58" s="326" t="s">
        <v>511</v>
      </c>
      <c r="I58" s="327">
        <v>481287</v>
      </c>
      <c r="J58" s="328">
        <v>127561</v>
      </c>
      <c r="K58" s="329">
        <v>11.6</v>
      </c>
      <c r="L58" s="330">
        <v>104431</v>
      </c>
      <c r="M58" s="331">
        <v>-11.8</v>
      </c>
      <c r="N58" s="332">
        <v>23.4</v>
      </c>
    </row>
    <row r="59" spans="1:14">
      <c r="A59" s="248"/>
      <c r="B59" s="244"/>
      <c r="C59" s="244"/>
      <c r="D59" s="244"/>
      <c r="E59" s="244"/>
      <c r="F59" s="244"/>
      <c r="G59" s="310" t="s">
        <v>515</v>
      </c>
      <c r="H59" s="311"/>
      <c r="I59" s="319">
        <v>946658</v>
      </c>
      <c r="J59" s="320">
        <v>251838</v>
      </c>
      <c r="K59" s="321">
        <v>-14.8</v>
      </c>
      <c r="L59" s="322">
        <v>263041</v>
      </c>
      <c r="M59" s="323">
        <v>18.600000000000001</v>
      </c>
      <c r="N59" s="324">
        <v>-33.4</v>
      </c>
    </row>
    <row r="60" spans="1:14">
      <c r="A60" s="248"/>
      <c r="B60" s="244"/>
      <c r="C60" s="244"/>
      <c r="D60" s="244"/>
      <c r="E60" s="244"/>
      <c r="F60" s="244"/>
      <c r="G60" s="325"/>
      <c r="H60" s="326" t="s">
        <v>511</v>
      </c>
      <c r="I60" s="333">
        <v>342667</v>
      </c>
      <c r="J60" s="328">
        <v>91159</v>
      </c>
      <c r="K60" s="329">
        <v>-28.5</v>
      </c>
      <c r="L60" s="330">
        <v>103171</v>
      </c>
      <c r="M60" s="331">
        <v>-1.2</v>
      </c>
      <c r="N60" s="332">
        <v>-27.3</v>
      </c>
    </row>
    <row r="61" spans="1:14">
      <c r="A61" s="248"/>
      <c r="B61" s="244"/>
      <c r="C61" s="244"/>
      <c r="D61" s="244"/>
      <c r="E61" s="244"/>
      <c r="F61" s="244"/>
      <c r="G61" s="310" t="s">
        <v>516</v>
      </c>
      <c r="H61" s="334"/>
      <c r="I61" s="335">
        <v>1012291</v>
      </c>
      <c r="J61" s="336">
        <v>265087</v>
      </c>
      <c r="K61" s="337">
        <v>17.899999999999999</v>
      </c>
      <c r="L61" s="338">
        <v>223248</v>
      </c>
      <c r="M61" s="339">
        <v>23.4</v>
      </c>
      <c r="N61" s="324">
        <v>-5.5</v>
      </c>
    </row>
    <row r="62" spans="1:14">
      <c r="A62" s="248"/>
      <c r="B62" s="244"/>
      <c r="C62" s="244"/>
      <c r="D62" s="244"/>
      <c r="E62" s="244"/>
      <c r="F62" s="244"/>
      <c r="G62" s="325"/>
      <c r="H62" s="326" t="s">
        <v>511</v>
      </c>
      <c r="I62" s="327">
        <v>398023</v>
      </c>
      <c r="J62" s="328">
        <v>104325</v>
      </c>
      <c r="K62" s="329">
        <v>17.899999999999999</v>
      </c>
      <c r="L62" s="330">
        <v>109667</v>
      </c>
      <c r="M62" s="331">
        <v>16.3</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P48" sqref="P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25.2</v>
      </c>
      <c r="G47" s="12">
        <v>33.659999999999997</v>
      </c>
      <c r="H47" s="12">
        <v>35.229999999999997</v>
      </c>
      <c r="I47" s="12">
        <v>39.5</v>
      </c>
      <c r="J47" s="13">
        <v>34.869999999999997</v>
      </c>
    </row>
    <row r="48" spans="2:10" ht="57.75" customHeight="1">
      <c r="B48" s="14"/>
      <c r="C48" s="1139" t="s">
        <v>4</v>
      </c>
      <c r="D48" s="1139"/>
      <c r="E48" s="1140"/>
      <c r="F48" s="15">
        <v>6.5</v>
      </c>
      <c r="G48" s="16">
        <v>6.43</v>
      </c>
      <c r="H48" s="16">
        <v>9.67</v>
      </c>
      <c r="I48" s="16">
        <v>7.59</v>
      </c>
      <c r="J48" s="17">
        <v>8.5299999999999994</v>
      </c>
    </row>
    <row r="49" spans="2:10" ht="57.75" customHeight="1" thickBot="1">
      <c r="B49" s="18"/>
      <c r="C49" s="1141" t="s">
        <v>5</v>
      </c>
      <c r="D49" s="1141"/>
      <c r="E49" s="1142"/>
      <c r="F49" s="19">
        <v>0.36</v>
      </c>
      <c r="G49" s="20">
        <v>8.89</v>
      </c>
      <c r="H49" s="20">
        <v>4.0199999999999996</v>
      </c>
      <c r="I49" s="20">
        <v>2.4900000000000002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65" zoomScaleNormal="65"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6.5</v>
      </c>
      <c r="G34" s="33">
        <v>6.42</v>
      </c>
      <c r="H34" s="33">
        <v>9.67</v>
      </c>
      <c r="I34" s="33">
        <v>7</v>
      </c>
      <c r="J34" s="34">
        <v>8.5</v>
      </c>
      <c r="K34" s="22"/>
      <c r="L34" s="22"/>
      <c r="M34" s="22"/>
      <c r="N34" s="22"/>
      <c r="O34" s="22"/>
      <c r="P34" s="22"/>
    </row>
    <row r="35" spans="1:16" ht="39" customHeight="1">
      <c r="A35" s="22"/>
      <c r="B35" s="35"/>
      <c r="C35" s="1143" t="s">
        <v>525</v>
      </c>
      <c r="D35" s="1144"/>
      <c r="E35" s="1145"/>
      <c r="F35" s="36">
        <v>2.79</v>
      </c>
      <c r="G35" s="37">
        <v>3.49</v>
      </c>
      <c r="H35" s="37">
        <v>3.26</v>
      </c>
      <c r="I35" s="37">
        <v>3.95</v>
      </c>
      <c r="J35" s="38">
        <v>2.34</v>
      </c>
      <c r="K35" s="22"/>
      <c r="L35" s="22"/>
      <c r="M35" s="22"/>
      <c r="N35" s="22"/>
      <c r="O35" s="22"/>
      <c r="P35" s="22"/>
    </row>
    <row r="36" spans="1:16" ht="39" customHeight="1">
      <c r="A36" s="22"/>
      <c r="B36" s="35"/>
      <c r="C36" s="1143" t="s">
        <v>526</v>
      </c>
      <c r="D36" s="1144"/>
      <c r="E36" s="1145"/>
      <c r="F36" s="36">
        <v>0</v>
      </c>
      <c r="G36" s="37">
        <v>0</v>
      </c>
      <c r="H36" s="37">
        <v>0.61</v>
      </c>
      <c r="I36" s="37">
        <v>0.51</v>
      </c>
      <c r="J36" s="38">
        <v>0.78</v>
      </c>
      <c r="K36" s="22"/>
      <c r="L36" s="22"/>
      <c r="M36" s="22"/>
      <c r="N36" s="22"/>
      <c r="O36" s="22"/>
      <c r="P36" s="22"/>
    </row>
    <row r="37" spans="1:16" ht="39" customHeight="1">
      <c r="A37" s="22"/>
      <c r="B37" s="35"/>
      <c r="C37" s="1143" t="s">
        <v>527</v>
      </c>
      <c r="D37" s="1144"/>
      <c r="E37" s="1145"/>
      <c r="F37" s="36">
        <v>0.47</v>
      </c>
      <c r="G37" s="37">
        <v>0.71</v>
      </c>
      <c r="H37" s="37">
        <v>0.47</v>
      </c>
      <c r="I37" s="37">
        <v>1.1000000000000001</v>
      </c>
      <c r="J37" s="38">
        <v>0.62</v>
      </c>
      <c r="K37" s="22"/>
      <c r="L37" s="22"/>
      <c r="M37" s="22"/>
      <c r="N37" s="22"/>
      <c r="O37" s="22"/>
      <c r="P37" s="22"/>
    </row>
    <row r="38" spans="1:16" ht="39" customHeight="1">
      <c r="A38" s="22"/>
      <c r="B38" s="35"/>
      <c r="C38" s="1143" t="s">
        <v>528</v>
      </c>
      <c r="D38" s="1144"/>
      <c r="E38" s="1145"/>
      <c r="F38" s="36">
        <v>0</v>
      </c>
      <c r="G38" s="37">
        <v>0</v>
      </c>
      <c r="H38" s="37">
        <v>0</v>
      </c>
      <c r="I38" s="37">
        <v>0.04</v>
      </c>
      <c r="J38" s="38">
        <v>0.04</v>
      </c>
      <c r="K38" s="22"/>
      <c r="L38" s="22"/>
      <c r="M38" s="22"/>
      <c r="N38" s="22"/>
      <c r="O38" s="22"/>
      <c r="P38" s="22"/>
    </row>
    <row r="39" spans="1:16" ht="39" customHeight="1">
      <c r="A39" s="22"/>
      <c r="B39" s="35"/>
      <c r="C39" s="1143" t="s">
        <v>529</v>
      </c>
      <c r="D39" s="1144"/>
      <c r="E39" s="1145"/>
      <c r="F39" s="36">
        <v>0</v>
      </c>
      <c r="G39" s="37">
        <v>0</v>
      </c>
      <c r="H39" s="37">
        <v>0</v>
      </c>
      <c r="I39" s="37">
        <v>0</v>
      </c>
      <c r="J39" s="38">
        <v>0</v>
      </c>
      <c r="K39" s="22"/>
      <c r="L39" s="22"/>
      <c r="M39" s="22"/>
      <c r="N39" s="22"/>
      <c r="O39" s="22"/>
      <c r="P39" s="22"/>
    </row>
    <row r="40" spans="1:16" ht="39" customHeight="1">
      <c r="A40" s="22"/>
      <c r="B40" s="35"/>
      <c r="C40" s="1143" t="s">
        <v>530</v>
      </c>
      <c r="D40" s="1144"/>
      <c r="E40" s="1145"/>
      <c r="F40" s="36">
        <v>0.01</v>
      </c>
      <c r="G40" s="37">
        <v>0</v>
      </c>
      <c r="H40" s="37">
        <v>0</v>
      </c>
      <c r="I40" s="37">
        <v>0</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70" zoomScaleNormal="7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411</v>
      </c>
      <c r="L45" s="60">
        <v>413</v>
      </c>
      <c r="M45" s="60">
        <v>413</v>
      </c>
      <c r="N45" s="60">
        <v>428</v>
      </c>
      <c r="O45" s="61">
        <v>433</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143</v>
      </c>
      <c r="L48" s="64">
        <v>144</v>
      </c>
      <c r="M48" s="64">
        <v>131</v>
      </c>
      <c r="N48" s="64">
        <v>119</v>
      </c>
      <c r="O48" s="65">
        <v>125</v>
      </c>
      <c r="P48" s="48"/>
      <c r="Q48" s="48"/>
      <c r="R48" s="48"/>
      <c r="S48" s="48"/>
      <c r="T48" s="48"/>
      <c r="U48" s="48"/>
    </row>
    <row r="49" spans="1:21" ht="30.75" customHeight="1">
      <c r="A49" s="48"/>
      <c r="B49" s="1161"/>
      <c r="C49" s="1162"/>
      <c r="D49" s="62"/>
      <c r="E49" s="1153" t="s">
        <v>16</v>
      </c>
      <c r="F49" s="1153"/>
      <c r="G49" s="1153"/>
      <c r="H49" s="1153"/>
      <c r="I49" s="1153"/>
      <c r="J49" s="1154"/>
      <c r="K49" s="63">
        <v>11</v>
      </c>
      <c r="L49" s="64">
        <v>11</v>
      </c>
      <c r="M49" s="64">
        <v>11</v>
      </c>
      <c r="N49" s="64">
        <v>8</v>
      </c>
      <c r="O49" s="65">
        <v>6</v>
      </c>
      <c r="P49" s="48"/>
      <c r="Q49" s="48"/>
      <c r="R49" s="48"/>
      <c r="S49" s="48"/>
      <c r="T49" s="48"/>
      <c r="U49" s="48"/>
    </row>
    <row r="50" spans="1:21" ht="30.75" customHeight="1">
      <c r="A50" s="48"/>
      <c r="B50" s="1161"/>
      <c r="C50" s="1162"/>
      <c r="D50" s="62"/>
      <c r="E50" s="1153" t="s">
        <v>17</v>
      </c>
      <c r="F50" s="1153"/>
      <c r="G50" s="1153"/>
      <c r="H50" s="1153"/>
      <c r="I50" s="1153"/>
      <c r="J50" s="1154"/>
      <c r="K50" s="63">
        <v>26</v>
      </c>
      <c r="L50" s="64">
        <v>22</v>
      </c>
      <c r="M50" s="64">
        <v>11</v>
      </c>
      <c r="N50" s="64">
        <v>14</v>
      </c>
      <c r="O50" s="65">
        <v>15</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514</v>
      </c>
      <c r="L52" s="64">
        <v>516</v>
      </c>
      <c r="M52" s="64">
        <v>516</v>
      </c>
      <c r="N52" s="64">
        <v>526</v>
      </c>
      <c r="O52" s="65">
        <v>535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77</v>
      </c>
      <c r="L53" s="69">
        <v>74</v>
      </c>
      <c r="M53" s="69">
        <v>50</v>
      </c>
      <c r="N53" s="69">
        <v>43</v>
      </c>
      <c r="O53" s="70">
        <v>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R2705437</cp:lastModifiedBy>
  <cp:lastPrinted>2015-04-27T11:04:38Z</cp:lastPrinted>
  <dcterms:created xsi:type="dcterms:W3CDTF">2015-02-17T06:11:03Z</dcterms:created>
  <dcterms:modified xsi:type="dcterms:W3CDTF">2015-04-27T11:05:00Z</dcterms:modified>
</cp:coreProperties>
</file>