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01_総務課\02_企画財政係\01_財政担当\財政状況等\270420【〆切】財政状況資料\"/>
    </mc:Choice>
  </mc:AlternateContent>
  <workbookProtection workbookPassword="CC05" lockStructure="1"/>
  <bookViews>
    <workbookView xWindow="240" yWindow="60" windowWidth="14940" windowHeight="787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BW34" i="9"/>
  <c r="BW35" i="9" s="1"/>
  <c r="AM34" i="9"/>
  <c r="U34" i="9"/>
  <c r="U35" i="9" s="1"/>
  <c r="U36" i="9" s="1"/>
  <c r="C34" i="9"/>
  <c r="BE34" i="9" s="1"/>
  <c r="BE35" i="9" s="1"/>
  <c r="BE36" i="9" s="1"/>
  <c r="BW36" i="9" l="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<sst xmlns="http://schemas.openxmlformats.org/spreadsheetml/2006/main" count="1020" uniqueCount="543">
  <si>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</si>
  <si>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</si>
  <si>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</si>
  <si>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</si>
  <si>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</si>
  <si>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</si>
  <si>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</si>
  <si>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</si>
  <si>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</si>
  <si>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</si>
  <si>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</si>
  <si>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</si>
  <si>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</si>
  <si>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</si>
  <si>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</si>
  <si>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</si>
  <si>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</si>
  <si>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</si>
  <si>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</si>
  <si>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</si>
  <si>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</si>
  <si>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</si>
  <si>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</si>
  <si>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</si>
  <si>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</si>
  <si>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</si>
  <si>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</si>
  <si>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</si>
  <si>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</si>
  <si>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</si>
  <si>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</si>
  <si>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</si>
  <si>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</si>
  <si>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</si>
  <si>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</si>
  <si>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</si>
  <si>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</si>
  <si>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</si>
  <si>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</si>
  <si>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</si>
  <si>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</si>
  <si>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</si>
  <si>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</si>
  <si>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</si>
  <si>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</si>
  <si>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</si>
  <si>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</si>
  <si>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</si>
  <si>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</si>
  <si>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</si>
  <si>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</si>
  <si>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</si>
  <si>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</si>
  <si>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</si>
  <si>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</si>
  <si>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</si>
  <si>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</si>
  <si>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</si>
  <si>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</si>
  <si>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</si>
  <si>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</si>
  <si>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</si>
  <si>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</si>
  <si>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</si>
  <si>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</si>
  <si>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</si>
  <si>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</si>
  <si>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</si>
  <si>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</si>
  <si>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</si>
  <si>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</si>
  <si>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</si>
  <si>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</si>
  <si>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</si>
  <si>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</si>
  <si>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</si>
  <si>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</si>
  <si>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</si>
  <si>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</si>
  <si>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</si>
  <si>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</si>
  <si>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</si>
  <si>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</si>
  <si>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</si>
  <si>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</si>
  <si>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</si>
  <si>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</si>
  <si>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</si>
  <si>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</si>
  <si>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</si>
  <si>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</si>
  <si>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</si>
  <si>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</si>
  <si>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</si>
  <si>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</si>
  <si>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</si>
  <si>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</si>
  <si>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</si>
  <si>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</si>
  <si>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</si>
  <si>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</si>
  <si>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</si>
  <si>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</si>
  <si>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</si>
  <si>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</si>
  <si>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</si>
  <si>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</si>
  <si>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</si>
  <si>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</si>
  <si>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</si>
  <si>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</si>
  <si>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</si>
  <si>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</si>
  <si>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</si>
  <si>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</si>
  <si>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</si>
  <si>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</si>
  <si>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</si>
  <si>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</si>
  <si>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</si>
  <si>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</si>
  <si>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</si>
  <si>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</si>
  <si>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</si>
  <si>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</si>
  <si>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</si>
  <si>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</si>
  <si>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</si>
  <si>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</si>
  <si>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</si>
  <si>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</si>
  <si>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</si>
  <si>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</si>
  <si>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</si>
  <si>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</si>
  <si>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</si>
  <si>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</si>
  <si>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</si>
  <si>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</si>
  <si>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</si>
  <si>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</si>
  <si>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</si>
  <si>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</si>
  <si>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</si>
  <si>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</si>
  <si>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</si>
  <si>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</si>
  <si>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</si>
  <si>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</si>
  <si>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</si>
  <si>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</si>
  <si>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</si>
  <si>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</si>
  <si>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</si>
  <si>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</si>
  <si>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</si>
  <si>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</si>
  <si>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</si>
  <si>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</si>
  <si>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</si>
  <si>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</si>
  <si>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</si>
  <si>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</si>
  <si>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</si>
  <si>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</si>
  <si>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</si>
  <si>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</si>
  <si>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</si>
  <si>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</si>
  <si>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</si>
  <si>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</si>
  <si>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</si>
  <si>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</si>
  <si>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</si>
  <si>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</si>
  <si>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</si>
  <si>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</si>
  <si>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</si>
  <si>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</si>
  <si>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</si>
  <si>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</si>
  <si>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</si>
  <si>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</si>
  <si>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</si>
  <si>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</si>
  <si>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</si>
  <si>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</si>
  <si>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</si>
  <si>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</si>
  <si>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</si>
  <si>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</si>
  <si>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</si>
  <si>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</si>
  <si>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</si>
  <si>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</si>
  <si>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</si>
  <si>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</si>
  <si>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</si>
  <si>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</si>
  <si>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</si>
  <si>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</si>
  <si>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</si>
  <si>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</si>
  <si>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</si>
  <si>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</si>
  <si>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</si>
  <si>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</si>
  <si>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</si>
  <si>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</si>
  <si>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</si>
  <si>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</si>
  <si>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</si>
  <si>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</si>
  <si>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</si>
  <si>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</si>
  <si>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</si>
  <si>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</si>
  <si>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</si>
  <si>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</si>
  <si>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</si>
  <si>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</si>
  <si>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</si>
  <si>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</si>
  <si>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</si>
  <si>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</si>
  <si>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</si>
  <si>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</si>
  <si>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</si>
  <si>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</si>
  <si>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</si>
  <si>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</si>
  <si>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</si>
  <si>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</si>
  <si>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</si>
  <si>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</si>
  <si>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</si>
  <si>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</si>
  <si>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</si>
  <si>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</si>
  <si>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</si>
  <si>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</si>
  <si>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</si>
  <si>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</si>
  <si>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</si>
  <si>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</si>
  <si>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</si>
  <si>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</si>
  <si>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</si>
  <si>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</si>
  <si>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</si>
  <si>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</si>
  <si>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</si>
  <si>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</si>
  <si>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</si>
  <si>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</si>
  <si>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</si>
  <si>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</si>
  <si>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</si>
  <si>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</si>
  <si>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</si>
  <si>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</si>
  <si>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</si>
  <si>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</si>
  <si>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</si>
  <si>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</si>
  <si>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</si>
  <si>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</si>
  <si>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</si>
  <si>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</si>
  <si>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</si>
  <si>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</si>
  <si>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</si>
  <si>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</si>
  <si>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</si>
  <si>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</si>
  <si>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</si>
  <si>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</si>
  <si>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</si>
  <si>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</si>
  <si>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</si>
  <si>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</si>
  <si>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</si>
  <si>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</si>
  <si>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</si>
  <si>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</si>
  <si>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</si>
  <si>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</si>
  <si>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</si>
  <si>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</si>
  <si>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</si>
  <si>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</si>
  <si>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</si>
  <si>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</si>
  <si>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</si>
  <si>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</si>
  <si>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</si>
  <si>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</si>
  <si>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</si>
  <si>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</si>
  <si>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</si>
  <si>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</si>
  <si>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</si>
  <si>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</si>
  <si>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</si>
  <si>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</si>
  <si>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</si>
  <si>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</si>
  <si>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</si>
  <si>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</si>
  <si>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</si>
  <si>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</si>
  <si>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</si>
  <si>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</si>
  <si>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</si>
  <si>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</si>
  <si>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</si>
  <si>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</si>
  <si>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</si>
  <si>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</si>
  <si>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</si>
  <si>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</si>
  <si>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</si>
  <si>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</si>
  <si>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</si>
  <si>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</si>
  <si>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</si>
  <si>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</si>
  <si>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</si>
  <si>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</si>
  <si>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</si>
  <si>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</si>
  <si>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</si>
  <si>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</si>
  <si>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</si>
  <si>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</si>
  <si>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</si>
  <si>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</si>
  <si>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</si>
  <si>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</si>
  <si>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</si>
  <si>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</si>
  <si>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</si>
  <si>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</si>
  <si>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</si>
  <si>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</si>
  <si>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</si>
  <si>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</si>
  <si>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</si>
  <si>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</si>
  <si>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</si>
  <si>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</si>
  <si>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</si>
  <si>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</si>
  <si>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</si>
  <si>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</si>
  <si>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</si>
  <si>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</si>
  <si>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</si>
  <si>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</si>
  <si>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</si>
  <si>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</si>
  <si>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</si>
  <si>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</si>
  <si>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</si>
  <si>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</si>
  <si>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</si>
  <si>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</si>
  <si>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</si>
  <si>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</si>
  <si>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</si>
  <si>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</si>
  <si>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</si>
  <si>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</si>
  <si>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</si>
  <si>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</si>
  <si>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</si>
  <si>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</si>
  <si>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</si>
  <si>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</si>
  <si>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</si>
  <si>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</si>
  <si>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</si>
  <si>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</si>
  <si>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</si>
  <si>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</si>
  <si>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</si>
  <si>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</si>
  <si>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</si>
  <si>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</si>
  <si>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</si>
  <si>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</si>
  <si>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</si>
  <si>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</si>
  <si>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</si>
  <si>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</si>
  <si>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</si>
  <si>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</si>
  <si>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</si>
  <si>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</si>
  <si>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</si>
  <si>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</si>
  <si>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</si>
  <si>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</si>
  <si>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</si>
  <si>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</si>
  <si>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</si>
  <si>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</si>
  <si>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</si>
  <si>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</si>
  <si>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</si>
  <si>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</si>
  <si>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</si>
  <si>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</si>
  <si>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</si>
  <si>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</si>
  <si>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</si>
  <si>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</si>
  <si>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</si>
  <si>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</si>
  <si>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</si>
  <si>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</si>
  <si>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</si>
  <si>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</si>
  <si>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</si>
  <si>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</si>
  <si>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</si>
  <si>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</si>
  <si>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</si>
  <si>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</si>
  <si>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</si>
  <si>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</si>
  <si>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</si>
  <si>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</si>
  <si>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</si>
  <si>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</si>
  <si>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</si>
  <si>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</si>
  <si>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</si>
  <si>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三島町簡易水道事業特別会計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</si>
  <si>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</si>
  <si>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</si>
  <si>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三島町戸別合併処理浄化槽事業特別会計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</si>
  <si>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</si>
  <si>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</si>
  <si>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</si>
  <si>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</si>
  <si>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</si>
  <si>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</si>
  <si>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</si>
  <si>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</si>
  <si>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</si>
  <si>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</si>
  <si>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</si>
  <si>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</si>
  <si>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</si>
  <si>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</si>
  <si>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</si>
  <si>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</si>
  <si>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</si>
  <si>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</si>
  <si>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</si>
  <si>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</si>
  <si>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</si>
  <si>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</si>
  <si>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</si>
  <si>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</si>
  <si>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</si>
  <si>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</si>
  <si>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</si>
  <si>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</si>
  <si>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</si>
  <si>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</si>
  <si>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</si>
  <si>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</si>
  <si>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</si>
  <si>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</si>
  <si>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</si>
  <si>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</si>
  <si>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</si>
  <si>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</si>
  <si>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</si>
  <si>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</si>
  <si>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</si>
  <si>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</si>
  <si>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</si>
  <si>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</si>
  <si>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</si>
  <si>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</si>
  <si>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</si>
  <si>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</si>
  <si>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</si>
  <si>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</si>
  <si>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</si>
  <si>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</si>
  <si>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</si>
  <si>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</si>
  <si>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</si>
  <si>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</si>
  <si>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</si>
  <si>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</si>
  <si>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</si>
  <si>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</si>
  <si>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</si>
  <si>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</si>
  <si>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</si>
  <si>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</si>
  <si>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</si>
  <si>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</si>
  <si>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</si>
  <si>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</si>
  <si>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</si>
  <si>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</si>
  <si>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</si>
  <si>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</si>
  <si>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</si>
  <si>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</si>
  <si>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</si>
  <si>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</si>
  <si>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</si>
  <si>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</si>
  <si>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</si>
  <si>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</si>
  <si>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</si>
  <si>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</si>
  <si>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三島町国民健康保険特別会計</t>
  </si>
  <si>
    <t>三島町介護保険特別会計</t>
  </si>
  <si>
    <t>三島町簡易水道事業特別会計</t>
  </si>
  <si>
    <t>三島町戸別合併処理浄化槽事業特別会計</t>
  </si>
  <si>
    <t>三島町農業集落排水事業特別会計</t>
  </si>
  <si>
    <t>三島町路線バス事業特別会計</t>
  </si>
  <si>
    <t>三島町後期高齢者医療特別会計</t>
  </si>
  <si>
    <t>その他会計（赤字）</t>
  </si>
  <si>
    <t>その他会計（黒字）</t>
  </si>
  <si>
    <t>会津桐タンス株式会社</t>
    <rPh sb="0" eb="2">
      <t>アイヅ</t>
    </rPh>
    <rPh sb="2" eb="3">
      <t>キリ</t>
    </rPh>
    <rPh sb="6" eb="10">
      <t>カブシキガイシャ</t>
    </rPh>
    <phoneticPr fontId="2"/>
  </si>
  <si>
    <t>会津若松地方広域市町村圏整備組合
一般会計</t>
    <rPh sb="0" eb="2">
      <t>アイヅ</t>
    </rPh>
    <rPh sb="2" eb="4">
      <t>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5"/>
  </si>
  <si>
    <t>会津若松地方広域市町村圏整備組合
企業会計</t>
    <rPh sb="0" eb="2">
      <t>アイヅ</t>
    </rPh>
    <rPh sb="2" eb="4">
      <t>ワカマツ</t>
    </rPh>
    <rPh sb="4" eb="6">
      <t>チホウ</t>
    </rPh>
    <rPh sb="6" eb="8">
      <t>コウイキ</t>
    </rPh>
    <rPh sb="8" eb="11">
      <t>シチョウソン</t>
    </rPh>
    <rPh sb="11" eb="12">
      <t>ケン</t>
    </rPh>
    <rPh sb="12" eb="14">
      <t>セイビ</t>
    </rPh>
    <rPh sb="14" eb="16">
      <t>クミアイ</t>
    </rPh>
    <rPh sb="17" eb="19">
      <t>キギョウ</t>
    </rPh>
    <rPh sb="19" eb="21">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</si>
  <si>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</si>
  <si>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</si>
  <si>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カネ</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</si>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</sst>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173318</c:v>
                </c:pt>
                <c:pt idx="1">
                  <c:v>125702</c:v>
                </c:pt>
                <c:pt idx="2">
                  <c:v>291365</c:v>
                </c:pt>
                <c:pt idx="3">
                  <c:v>84851</c:v>
                </c:pt>
                <c:pt idx="4">
                  <c:v>129859</c:v>
                </c:pt>
              </c:numCache>
            </c:numRef>
          </c:val>
          <c:smooth val="0"/>
        </c:ser>
        <c:dLbls>
          <c:showLegendKey val="0"/>
          <c:showVal val="0"/>
          <c:showCatName val="0"/>
          <c:showSerName val="0"/>
          <c:showPercent val="0"/>
          <c:showBubbleSize val="0"/>
        </c:dLbls>
        <c:marker val="1"/>
        <c:smooth val="0"/>
        <c:axId val="188087704"/>
        <c:axId val="301053440"/>
      </c:lineChart>
      <c:catAx>
        <c:axId val="188087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053440"/>
        <c:crosses val="autoZero"/>
        <c:auto val="1"/>
        <c:lblAlgn val="ctr"/>
        <c:lblOffset val="100"/>
        <c:tickLblSkip val="1"/>
        <c:tickMarkSkip val="1"/>
        <c:noMultiLvlLbl val="0"/>
      </c:catAx>
      <c:valAx>
        <c:axId val="3010534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087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10.28</c:v>
                </c:pt>
                <c:pt idx="1">
                  <c:v>7.91</c:v>
                </c:pt>
                <c:pt idx="2">
                  <c:v>13.5</c:v>
                </c:pt>
                <c:pt idx="3">
                  <c:v>11.03</c:v>
                </c:pt>
                <c:pt idx="4">
                  <c:v>12.23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36.020000000000003</c:v>
                </c:pt>
                <c:pt idx="1">
                  <c:v>41.82</c:v>
                </c:pt>
                <c:pt idx="2">
                  <c:v>51.12</c:v>
                </c:pt>
                <c:pt idx="3">
                  <c:v>63.37</c:v>
                </c:pt>
                <c:pt idx="4">
                  <c:v>70.72</c:v>
                </c:pt>
              </c:numCache>
            </c:numRef>
          </c:val>
        </c:ser>
        <c:dLbls>
          <c:showLegendKey val="0"/>
          <c:showVal val="0"/>
          <c:showCatName val="0"/>
          <c:showSerName val="0"/>
          <c:showPercent val="0"/>
          <c:showBubbleSize val="0"/>
        </c:dLbls>
        <c:gapWidth val="250"/>
        <c:overlap val="100"/>
        <c:axId val="301199760"/>
        <c:axId val="186157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9.36</c:v>
                </c:pt>
                <c:pt idx="1">
                  <c:v>5.71</c:v>
                </c:pt>
                <c:pt idx="2">
                  <c:v>11.42</c:v>
                </c:pt>
                <c:pt idx="3">
                  <c:v>9.8699999999999992</c:v>
                </c:pt>
                <c:pt idx="4">
                  <c:v>6.1</c:v>
                </c:pt>
              </c:numCache>
            </c:numRef>
          </c:val>
          <c:smooth val="0"/>
        </c:ser>
        <c:dLbls>
          <c:showLegendKey val="0"/>
          <c:showVal val="0"/>
          <c:showCatName val="0"/>
          <c:showSerName val="0"/>
          <c:showPercent val="0"/>
          <c:showBubbleSize val="0"/>
        </c:dLbls>
        <c:marker val="1"/>
        <c:smooth val="0"/>
        <c:axId val="301199760"/>
        <c:axId val="186157112"/>
      </c:lineChart>
      <c:catAx>
        <c:axId val="30119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157112"/>
        <c:crosses val="autoZero"/>
        <c:auto val="1"/>
        <c:lblAlgn val="ctr"/>
        <c:lblOffset val="100"/>
        <c:tickLblSkip val="1"/>
        <c:tickMarkSkip val="1"/>
        <c:noMultiLvlLbl val="0"/>
      </c:catAx>
      <c:valAx>
        <c:axId val="18615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19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7.0000000000000007E-2</c:v>
                </c:pt>
                <c:pt idx="4">
                  <c:v>#N/A</c:v>
                </c:pt>
                <c:pt idx="5">
                  <c:v>0</c:v>
                </c:pt>
                <c:pt idx="6">
                  <c:v>#N/A</c:v>
                </c:pt>
                <c:pt idx="7">
                  <c:v>0</c:v>
                </c:pt>
                <c:pt idx="8">
                  <c:v>#N/A</c:v>
                </c:pt>
                <c:pt idx="9">
                  <c:v>0.01</c:v>
                </c:pt>
              </c:numCache>
            </c:numRef>
          </c:val>
        </c:ser>
        <c:ser>
          <c:idx val="3"/>
          <c:order val="3"/>
          <c:tx>
            <c:strRef>
              <c:f>データシート!$A$30</c:f>
              <c:strCache>
                <c:ptCount val="1"/>
                <c:pt idx="0">
                  <c:v>三島町路線バス事業特別会計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0.09</c:v>
                </c:pt>
                <c:pt idx="4">
                  <c:v>#N/A</c:v>
                </c:pt>
                <c:pt idx="5">
                  <c:v>0.03</c:v>
                </c:pt>
                <c:pt idx="6">
                  <c:v>#N/A</c:v>
                </c:pt>
                <c:pt idx="7">
                  <c:v>0.15</c:v>
                </c:pt>
                <c:pt idx="8">
                  <c:v>#N/A</c:v>
                </c:pt>
                <c:pt idx="9">
                  <c:v>0.03</c:v>
                </c:pt>
              </c:numCache>
            </c:numRef>
          </c:val>
        </c:ser>
        <c:ser>
          <c:idx val="4"/>
          <c:order val="4"/>
          <c:tx>
            <c:strRef>
              <c:f>データシート!$A$31</c:f>
              <c:strCache>
                <c:ptCount val="1"/>
                <c:pt idx="0">
                  <c:v>三島町農業集落排水事業特別会計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0.19</c:v>
                </c:pt>
                <c:pt idx="4">
                  <c:v>#N/A</c:v>
                </c:pt>
                <c:pt idx="5">
                  <c:v>0.14000000000000001</c:v>
                </c:pt>
                <c:pt idx="6">
                  <c:v>#N/A</c:v>
                </c:pt>
                <c:pt idx="7">
                  <c:v>0.1</c:v>
                </c:pt>
                <c:pt idx="8">
                  <c:v>#N/A</c:v>
                </c:pt>
                <c:pt idx="9">
                  <c:v>7.0000000000000007E-2</c:v>
                </c:pt>
              </c:numCache>
            </c:numRef>
          </c:val>
        </c:ser>
        <c:ser>
          <c:idx val="5"/>
          <c:order val="5"/>
          <c:tx>
            <c:strRef>
              <c:f>データシート!$A$32</c:f>
              <c:strCache>
                <c:ptCount val="1"/>
                <c:pt idx="0">
                  <c:v>三島町戸別合併処理浄化槽事業特別会計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0.19</c:v>
                </c:pt>
                <c:pt idx="4">
                  <c:v>#N/A</c:v>
                </c:pt>
                <c:pt idx="5">
                  <c:v>0.32</c:v>
                </c:pt>
                <c:pt idx="6">
                  <c:v>#N/A</c:v>
                </c:pt>
                <c:pt idx="7">
                  <c:v>0.52</c:v>
                </c:pt>
                <c:pt idx="8">
                  <c:v>#N/A</c:v>
                </c:pt>
                <c:pt idx="9">
                  <c:v>0.12</c:v>
                </c:pt>
              </c:numCache>
            </c:numRef>
          </c:val>
        </c:ser>
        <c:ser>
          <c:idx val="6"/>
          <c:order val="6"/>
          <c:tx>
            <c:strRef>
              <c:f>データシート!$A$33</c:f>
              <c:strCache>
                <c:ptCount val="1"/>
                <c:pt idx="0">
                  <c:v>三島町簡易水道事業特別会計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0.17</c:v>
                </c:pt>
                <c:pt idx="2">
                  <c:v>#N/A</c:v>
                </c:pt>
                <c:pt idx="3">
                  <c:v>0.63</c:v>
                </c:pt>
                <c:pt idx="4">
                  <c:v>#N/A</c:v>
                </c:pt>
                <c:pt idx="5">
                  <c:v>0.53</c:v>
                </c:pt>
                <c:pt idx="6">
                  <c:v>#N/A</c:v>
                </c:pt>
                <c:pt idx="7">
                  <c:v>0.45</c:v>
                </c:pt>
                <c:pt idx="8">
                  <c:v>#N/A</c:v>
                </c:pt>
                <c:pt idx="9">
                  <c:v>0.19</c:v>
                </c:pt>
              </c:numCache>
            </c:numRef>
          </c:val>
        </c:ser>
        <c:ser>
          <c:idx val="7"/>
          <c:order val="7"/>
          <c:tx>
            <c:strRef>
              <c:f>データシート!$A$34</c:f>
              <c:strCache>
                <c:ptCount val="1"/>
                <c:pt idx="0">
                  <c:v>三島町介護保険特別会計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0.47</c:v>
                </c:pt>
                <c:pt idx="2">
                  <c:v>#N/A</c:v>
                </c:pt>
                <c:pt idx="3">
                  <c:v>1.1200000000000001</c:v>
                </c:pt>
                <c:pt idx="4">
                  <c:v>#N/A</c:v>
                </c:pt>
                <c:pt idx="5">
                  <c:v>0.83</c:v>
                </c:pt>
                <c:pt idx="6">
                  <c:v>#N/A</c:v>
                </c:pt>
                <c:pt idx="7">
                  <c:v>0.8</c:v>
                </c:pt>
                <c:pt idx="8">
                  <c:v>#N/A</c:v>
                </c:pt>
                <c:pt idx="9">
                  <c:v>1.56</c:v>
                </c:pt>
              </c:numCache>
            </c:numRef>
          </c:val>
        </c:ser>
        <c:ser>
          <c:idx val="8"/>
          <c:order val="8"/>
          <c:tx>
            <c:strRef>
              <c:f>データシート!$A$35</c:f>
              <c:strCache>
                <c:ptCount val="1"/>
                <c:pt idx="0">
                  <c:v>三島町国民健康保険特別会計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0.97</c:v>
                </c:pt>
                <c:pt idx="2">
                  <c:v>#N/A</c:v>
                </c:pt>
                <c:pt idx="3">
                  <c:v>2.35</c:v>
                </c:pt>
                <c:pt idx="4">
                  <c:v>#N/A</c:v>
                </c:pt>
                <c:pt idx="5">
                  <c:v>2.73</c:v>
                </c:pt>
                <c:pt idx="6">
                  <c:v>#N/A</c:v>
                </c:pt>
                <c:pt idx="7">
                  <c:v>1.74</c:v>
                </c:pt>
                <c:pt idx="8">
                  <c:v>#N/A</c:v>
                </c:pt>
                <c:pt idx="9">
                  <c:v>1.65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10.24</c:v>
                </c:pt>
                <c:pt idx="2">
                  <c:v>#N/A</c:v>
                </c:pt>
                <c:pt idx="3">
                  <c:v>7.82</c:v>
                </c:pt>
                <c:pt idx="4">
                  <c:v>#N/A</c:v>
                </c:pt>
                <c:pt idx="5">
                  <c:v>13.47</c:v>
                </c:pt>
                <c:pt idx="6">
                  <c:v>#N/A</c:v>
                </c:pt>
                <c:pt idx="7">
                  <c:v>12.67</c:v>
                </c:pt>
                <c:pt idx="8">
                  <c:v>#N/A</c:v>
                </c:pt>
                <c:pt idx="9">
                  <c:v>12.2</c:v>
                </c:pt>
              </c:numCache>
            </c:numRef>
          </c:val>
        </c:ser>
        <c:dLbls>
          <c:showLegendKey val="0"/>
          <c:showVal val="0"/>
          <c:showCatName val="0"/>
          <c:showSerName val="0"/>
          <c:showPercent val="0"/>
          <c:showBubbleSize val="0"/>
        </c:dLbls>
        <c:gapWidth val="150"/>
        <c:overlap val="100"/>
        <c:axId val="301393736"/>
        <c:axId val="303979800"/>
      </c:barChart>
      <c:catAx>
        <c:axId val="30139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979800"/>
        <c:crosses val="autoZero"/>
        <c:auto val="1"/>
        <c:lblAlgn val="ctr"/>
        <c:lblOffset val="100"/>
        <c:tickLblSkip val="1"/>
        <c:tickMarkSkip val="1"/>
        <c:noMultiLvlLbl val="0"/>
      </c:catAx>
      <c:valAx>
        <c:axId val="303979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393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326</c:v>
                </c:pt>
                <c:pt idx="5">
                  <c:v>316</c:v>
                </c:pt>
                <c:pt idx="8">
                  <c:v>299</c:v>
                </c:pt>
                <c:pt idx="11">
                  <c:v>271</c:v>
                </c:pt>
                <c:pt idx="14">
                  <c:v>229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5</c:v>
                </c:pt>
                <c:pt idx="6">
                  <c:v>5</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68</c:v>
                </c:pt>
                <c:pt idx="3">
                  <c:v>70</c:v>
                </c:pt>
                <c:pt idx="6">
                  <c:v>58</c:v>
                </c:pt>
                <c:pt idx="9">
                  <c:v>53</c:v>
                </c:pt>
                <c:pt idx="12">
                  <c:v>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386</c:v>
                </c:pt>
                <c:pt idx="3">
                  <c:v>363</c:v>
                </c:pt>
                <c:pt idx="6">
                  <c:v>339</c:v>
                </c:pt>
                <c:pt idx="9">
                  <c:v>297</c:v>
                </c:pt>
                <c:pt idx="12">
                  <c:v>229</c:v>
                </c:pt>
              </c:numCache>
            </c:numRef>
          </c:val>
        </c:ser>
        <c:dLbls>
          <c:showLegendKey val="0"/>
          <c:showVal val="0"/>
          <c:showCatName val="0"/>
          <c:showSerName val="0"/>
          <c:showPercent val="0"/>
          <c:showBubbleSize val="0"/>
        </c:dLbls>
        <c:gapWidth val="100"/>
        <c:overlap val="100"/>
        <c:axId val="303813352"/>
        <c:axId val="303813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134</c:v>
                </c:pt>
                <c:pt idx="2">
                  <c:v>#N/A</c:v>
                </c:pt>
                <c:pt idx="3">
                  <c:v>#N/A</c:v>
                </c:pt>
                <c:pt idx="4">
                  <c:v>122</c:v>
                </c:pt>
                <c:pt idx="5">
                  <c:v>#N/A</c:v>
                </c:pt>
                <c:pt idx="6">
                  <c:v>#N/A</c:v>
                </c:pt>
                <c:pt idx="7">
                  <c:v>103</c:v>
                </c:pt>
                <c:pt idx="8">
                  <c:v>#N/A</c:v>
                </c:pt>
                <c:pt idx="9">
                  <c:v>#N/A</c:v>
                </c:pt>
                <c:pt idx="10">
                  <c:v>83</c:v>
                </c:pt>
                <c:pt idx="11">
                  <c:v>#N/A</c:v>
                </c:pt>
                <c:pt idx="12">
                  <c:v>#N/A</c:v>
                </c:pt>
                <c:pt idx="13">
                  <c:v>64</c:v>
                </c:pt>
                <c:pt idx="14">
                  <c:v>#N/A</c:v>
                </c:pt>
              </c:numCache>
            </c:numRef>
          </c:val>
          <c:smooth val="0"/>
        </c:ser>
        <c:dLbls>
          <c:showLegendKey val="0"/>
          <c:showVal val="0"/>
          <c:showCatName val="0"/>
          <c:showSerName val="0"/>
          <c:showPercent val="0"/>
          <c:showBubbleSize val="0"/>
        </c:dLbls>
        <c:marker val="1"/>
        <c:smooth val="0"/>
        <c:axId val="303813352"/>
        <c:axId val="303813736"/>
      </c:lineChart>
      <c:catAx>
        <c:axId val="30381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813736"/>
        <c:crosses val="autoZero"/>
        <c:auto val="1"/>
        <c:lblAlgn val="ctr"/>
        <c:lblOffset val="100"/>
        <c:tickLblSkip val="1"/>
        <c:tickMarkSkip val="1"/>
        <c:noMultiLvlLbl val="0"/>
      </c:catAx>
      <c:valAx>
        <c:axId val="303813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81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2129</c:v>
                </c:pt>
                <c:pt idx="5">
                  <c:v>2080</c:v>
                </c:pt>
                <c:pt idx="8">
                  <c:v>2167</c:v>
                </c:pt>
                <c:pt idx="11">
                  <c:v>2023</c:v>
                </c:pt>
                <c:pt idx="14">
                  <c:v>1990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c:v>
                </c:pt>
                <c:pt idx="5">
                  <c:v>29</c:v>
                </c:pt>
                <c:pt idx="8">
                  <c:v>29</c:v>
                </c:pt>
                <c:pt idx="11">
                  <c:v>37</c:v>
                </c:pt>
                <c:pt idx="14">
                  <c:v>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526</c:v>
                </c:pt>
                <c:pt idx="5">
                  <c:v>944</c:v>
                </c:pt>
                <c:pt idx="8">
                  <c:v>1228</c:v>
                </c:pt>
                <c:pt idx="11">
                  <c:v>1417</c:v>
                </c:pt>
                <c:pt idx="14">
                  <c:v>1545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463</c:v>
                </c:pt>
                <c:pt idx="3">
                  <c:v>537</c:v>
                </c:pt>
                <c:pt idx="6">
                  <c:v>488</c:v>
                </c:pt>
                <c:pt idx="9">
                  <c:v>442</c:v>
                </c:pt>
                <c:pt idx="12">
                  <c:v>381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c:v>
                </c:pt>
                <c:pt idx="3">
                  <c:v>5</c:v>
                </c:pt>
                <c:pt idx="6">
                  <c:v>4</c:v>
                </c:pt>
                <c:pt idx="9">
                  <c:v>3</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795</c:v>
                </c:pt>
                <c:pt idx="3">
                  <c:v>789</c:v>
                </c:pt>
                <c:pt idx="6">
                  <c:v>727</c:v>
                </c:pt>
                <c:pt idx="9">
                  <c:v>644</c:v>
                </c:pt>
                <c:pt idx="12">
                  <c:v>588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1882</c:v>
                </c:pt>
                <c:pt idx="3">
                  <c:v>1742</c:v>
                </c:pt>
                <c:pt idx="6">
                  <c:v>1901</c:v>
                </c:pt>
                <c:pt idx="9">
                  <c:v>1806</c:v>
                </c:pt>
                <c:pt idx="12">
                  <c:v>1771</c:v>
                </c:pt>
              </c:numCache>
            </c:numRef>
          </c:val>
        </c:ser>
        <c:dLbls>
          <c:showLegendKey val="0"/>
          <c:showVal val="0"/>
          <c:showCatName val="0"/>
          <c:showSerName val="0"/>
          <c:showPercent val="0"/>
          <c:showBubbleSize val="0"/>
        </c:dLbls>
        <c:gapWidth val="100"/>
        <c:overlap val="100"/>
        <c:axId val="302851624"/>
        <c:axId val="303766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461</c:v>
                </c:pt>
                <c:pt idx="2">
                  <c:v>#N/A</c:v>
                </c:pt>
                <c:pt idx="3">
                  <c:v>#N/A</c:v>
                </c:pt>
                <c:pt idx="4">
                  <c:v>20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2851624"/>
        <c:axId val="303766712"/>
      </c:lineChart>
      <c:catAx>
        <c:axId val="30285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766712"/>
        <c:crosses val="autoZero"/>
        <c:auto val="1"/>
        <c:lblAlgn val="ctr"/>
        <c:lblOffset val="100"/>
        <c:tickLblSkip val="1"/>
        <c:tickMarkSkip val="1"/>
        <c:noMultiLvlLbl val="0"/>
      </c:catAx>
      <c:valAx>
        <c:axId val="303766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85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
1,861
90.83
2,200,257
2,037,947
156,626
1,280,798
1,771,029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町内に中心となる産業がないこと等により、財政基盤が弱く類似団体平均を大幅に下回っている。窓口業務の民間委託等により支出の徹底的な見直しと三島町集中改革プランに沿った行財政改革の推進を今後も継続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3" name="直線コネクタ 62"/>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2" name="直線コネクタ 71"/>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20320</xdr:rowOff>
    </xdr:from>
    <xdr:to>
      <xdr:col>3</xdr:col>
      <xdr:colOff>330200</xdr:colOff>
      <xdr:row>43</xdr:row>
      <xdr:rowOff>121920</xdr:rowOff>
    </xdr:to>
    <xdr:sp macro="" textlink="">
      <xdr:nvSpPr>
        <xdr:cNvPr id="73" name="フローチャート : 判断 72"/>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132097</xdr:rowOff>
    </xdr:from>
    <xdr:ext cx="762000" cy="259045"/>
    <xdr:sp macro="" textlink="">
      <xdr:nvSpPr>
        <xdr:cNvPr id="74" name="テキスト ボックス 73"/>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2" name="円/楕円 81"/>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3"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年度から実施した職員の給与手当等カットや退職不補充による職員数の減に伴う人件費の削減及び繰り上げ償還による公債費の削減により、義務的経費の抑制に伴い、</a:t>
          </a:r>
          <a:r>
            <a:rPr kumimoji="1" lang="en-US" altLang="ja-JP" sz="1300">
              <a:latin typeface="ＭＳ Ｐゴシック"/>
            </a:rPr>
            <a:t>H22</a:t>
          </a:r>
          <a:r>
            <a:rPr kumimoji="1" lang="ja-JP" altLang="en-US" sz="1300">
              <a:latin typeface="ＭＳ Ｐゴシック"/>
            </a:rPr>
            <a:t>年度までに改善してきている。</a:t>
          </a:r>
          <a:r>
            <a:rPr kumimoji="1" lang="en-US" altLang="ja-JP" sz="1300">
              <a:latin typeface="ＭＳ Ｐゴシック"/>
            </a:rPr>
            <a:t>H25</a:t>
          </a:r>
          <a:r>
            <a:rPr kumimoji="1" lang="ja-JP" altLang="en-US" sz="1300">
              <a:latin typeface="ＭＳ Ｐゴシック"/>
            </a:rPr>
            <a:t>については、町有施設等の維持管理等経常的経費の増加に伴い</a:t>
          </a:r>
          <a:r>
            <a:rPr kumimoji="1" lang="en-US" altLang="ja-JP" sz="1300">
              <a:latin typeface="ＭＳ Ｐゴシック"/>
            </a:rPr>
            <a:t>2.4</a:t>
          </a:r>
          <a:r>
            <a:rPr kumimoji="1" lang="ja-JP" altLang="en-US" sz="1300">
              <a:latin typeface="ＭＳ Ｐゴシック"/>
            </a:rPr>
            <a:t>ポイント悪化している状況にあるため、今後とも事務事業の見直しを進め経常経費の削減を図る。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64</xdr:row>
      <xdr:rowOff>3175</xdr:rowOff>
    </xdr:to>
    <xdr:cxnSp macro="">
      <xdr:nvCxnSpPr>
        <xdr:cNvPr id="126" name="直線コネクタ 125"/>
        <xdr:cNvCxnSpPr/>
      </xdr:nvCxnSpPr>
      <xdr:spPr>
        <a:xfrm>
          <a:off x="4114800" y="109277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108268</xdr:rowOff>
    </xdr:from>
    <xdr:to>
      <xdr:col>6</xdr:col>
      <xdr:colOff>0</xdr:colOff>
      <xdr:row>63</xdr:row>
      <xdr:rowOff>126365</xdr:rowOff>
    </xdr:to>
    <xdr:cxnSp macro="">
      <xdr:nvCxnSpPr>
        <xdr:cNvPr id="129" name="直線コネクタ 128"/>
        <xdr:cNvCxnSpPr/>
      </xdr:nvCxnSpPr>
      <xdr:spPr>
        <a:xfrm>
          <a:off x="3225800" y="109096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108268</xdr:rowOff>
    </xdr:to>
    <xdr:cxnSp macro="">
      <xdr:nvCxnSpPr>
        <xdr:cNvPr id="132" name="直線コネクタ 131"/>
        <xdr:cNvCxnSpPr/>
      </xdr:nvCxnSpPr>
      <xdr:spPr>
        <a:xfrm>
          <a:off x="2336800" y="1086336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63</xdr:row>
      <xdr:rowOff>122344</xdr:rowOff>
    </xdr:to>
    <xdr:cxnSp macro="">
      <xdr:nvCxnSpPr>
        <xdr:cNvPr id="135" name="直線コネクタ 134"/>
        <xdr:cNvCxnSpPr/>
      </xdr:nvCxnSpPr>
      <xdr:spPr>
        <a:xfrm flipV="1">
          <a:off x="1447800" y="108633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90170</xdr:rowOff>
    </xdr:from>
    <xdr:to>
      <xdr:col>3</xdr:col>
      <xdr:colOff>330200</xdr:colOff>
      <xdr:row>63</xdr:row>
      <xdr:rowOff>20320</xdr:rowOff>
    </xdr:to>
    <xdr:sp macro="" textlink="">
      <xdr:nvSpPr>
        <xdr:cNvPr id="136" name="フローチャート : 判断 135"/>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37" name="テキスト ボックス 13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17251</xdr:rowOff>
    </xdr:from>
    <xdr:to>
      <xdr:col>2</xdr:col>
      <xdr:colOff>127000</xdr:colOff>
      <xdr:row>63</xdr:row>
      <xdr:rowOff>118851</xdr:rowOff>
    </xdr:to>
    <xdr:sp macro="" textlink="">
      <xdr:nvSpPr>
        <xdr:cNvPr id="138" name="フローチャート : 判断 137"/>
        <xdr:cNvSpPr/>
      </xdr:nvSpPr>
      <xdr:spPr>
        <a:xfrm>
          <a:off x="1397000" y="1081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129028</xdr:rowOff>
    </xdr:from>
    <xdr:ext cx="762000" cy="259045"/>
    <xdr:sp macro="" textlink="">
      <xdr:nvSpPr>
        <xdr:cNvPr id="139" name="テキスト ボックス 138"/>
        <xdr:cNvSpPr txBox="1"/>
      </xdr:nvSpPr>
      <xdr:spPr>
        <a:xfrm>
          <a:off x="1066800" y="105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45" name="円/楕円 144"/>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95902</xdr:rowOff>
    </xdr:from>
    <xdr:ext cx="762000" cy="259045"/>
    <xdr:sp macro="" textlink="">
      <xdr:nvSpPr>
        <xdr:cNvPr id="146" name="財政構造の弾力性該当値テキスト"/>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47" name="円/楕円 146"/>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161942</xdr:rowOff>
    </xdr:from>
    <xdr:ext cx="736600" cy="259045"/>
    <xdr:sp macro="" textlink="">
      <xdr:nvSpPr>
        <xdr:cNvPr id="148" name="テキスト ボックス 147"/>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57468</xdr:rowOff>
    </xdr:from>
    <xdr:to>
      <xdr:col>4</xdr:col>
      <xdr:colOff>533400</xdr:colOff>
      <xdr:row>63</xdr:row>
      <xdr:rowOff>159068</xdr:rowOff>
    </xdr:to>
    <xdr:sp macro="" textlink="">
      <xdr:nvSpPr>
        <xdr:cNvPr id="149" name="円/楕円 148"/>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50" name="テキスト ボックス 149"/>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1" name="円/楕円 150"/>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2" name="テキスト ボックス 151"/>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3" name="円/楕円 152"/>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54" name="テキスト ボックス 153"/>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[431,351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件費、物件費及び維持補修費の合計額の１人当たりの金額が類似団体平均を上回っているのは、主に人件費が要因となっている。これは、保育所・生活工芸館等の施設運営を直営で行っているため、今後は民間でも実施可能な部分について、指定管理者制度の導入等により委託化を進め、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16033</xdr:rowOff>
    </xdr:from>
    <xdr:to>
      <xdr:col>7</xdr:col>
      <xdr:colOff>152400</xdr:colOff>
      <xdr:row>82</xdr:row>
      <xdr:rowOff>30370</xdr:rowOff>
    </xdr:to>
    <xdr:cxnSp macro="">
      <xdr:nvCxnSpPr>
        <xdr:cNvPr id="186" name="直線コネクタ 185"/>
        <xdr:cNvCxnSpPr/>
      </xdr:nvCxnSpPr>
      <xdr:spPr>
        <a:xfrm>
          <a:off x="4114800" y="14074933"/>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2302</xdr:rowOff>
    </xdr:from>
    <xdr:to>
      <xdr:col>6</xdr:col>
      <xdr:colOff>0</xdr:colOff>
      <xdr:row>82</xdr:row>
      <xdr:rowOff>16033</xdr:rowOff>
    </xdr:to>
    <xdr:cxnSp macro="">
      <xdr:nvCxnSpPr>
        <xdr:cNvPr id="189" name="直線コネクタ 188"/>
        <xdr:cNvCxnSpPr/>
      </xdr:nvCxnSpPr>
      <xdr:spPr>
        <a:xfrm>
          <a:off x="3225800" y="14061202"/>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150188</xdr:rowOff>
    </xdr:from>
    <xdr:to>
      <xdr:col>4</xdr:col>
      <xdr:colOff>482600</xdr:colOff>
      <xdr:row>82</xdr:row>
      <xdr:rowOff>2302</xdr:rowOff>
    </xdr:to>
    <xdr:cxnSp macro="">
      <xdr:nvCxnSpPr>
        <xdr:cNvPr id="192" name="直線コネクタ 191"/>
        <xdr:cNvCxnSpPr/>
      </xdr:nvCxnSpPr>
      <xdr:spPr>
        <a:xfrm>
          <a:off x="2336800" y="14037638"/>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142472</xdr:rowOff>
    </xdr:from>
    <xdr:to>
      <xdr:col>3</xdr:col>
      <xdr:colOff>279400</xdr:colOff>
      <xdr:row>81</xdr:row>
      <xdr:rowOff>150188</xdr:rowOff>
    </xdr:to>
    <xdr:cxnSp macro="">
      <xdr:nvCxnSpPr>
        <xdr:cNvPr id="195" name="直線コネクタ 194"/>
        <xdr:cNvCxnSpPr/>
      </xdr:nvCxnSpPr>
      <xdr:spPr>
        <a:xfrm>
          <a:off x="1447800" y="14029922"/>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75160</xdr:rowOff>
    </xdr:from>
    <xdr:to>
      <xdr:col>3</xdr:col>
      <xdr:colOff>330200</xdr:colOff>
      <xdr:row>82</xdr:row>
      <xdr:rowOff>5310</xdr:rowOff>
    </xdr:to>
    <xdr:sp macro="" textlink="">
      <xdr:nvSpPr>
        <xdr:cNvPr id="196" name="フローチャート : 判断 195"/>
        <xdr:cNvSpPr/>
      </xdr:nvSpPr>
      <xdr:spPr>
        <a:xfrm>
          <a:off x="2286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15487</xdr:rowOff>
    </xdr:from>
    <xdr:ext cx="762000" cy="259045"/>
    <xdr:sp macro="" textlink="">
      <xdr:nvSpPr>
        <xdr:cNvPr id="197" name="テキスト ボックス 196"/>
        <xdr:cNvSpPr txBox="1"/>
      </xdr:nvSpPr>
      <xdr:spPr>
        <a:xfrm>
          <a:off x="1955800" y="1373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69910</xdr:rowOff>
    </xdr:from>
    <xdr:to>
      <xdr:col>2</xdr:col>
      <xdr:colOff>127000</xdr:colOff>
      <xdr:row>82</xdr:row>
      <xdr:rowOff>60</xdr:rowOff>
    </xdr:to>
    <xdr:sp macro="" textlink="">
      <xdr:nvSpPr>
        <xdr:cNvPr id="198" name="フローチャート : 判断 197"/>
        <xdr:cNvSpPr/>
      </xdr:nvSpPr>
      <xdr:spPr>
        <a:xfrm>
          <a:off x="1397000" y="139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10237</xdr:rowOff>
    </xdr:from>
    <xdr:ext cx="762000" cy="259045"/>
    <xdr:sp macro="" textlink="">
      <xdr:nvSpPr>
        <xdr:cNvPr id="199" name="テキスト ボックス 198"/>
        <xdr:cNvSpPr txBox="1"/>
      </xdr:nvSpPr>
      <xdr:spPr>
        <a:xfrm>
          <a:off x="1066800" y="137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151020</xdr:rowOff>
    </xdr:from>
    <xdr:to>
      <xdr:col>7</xdr:col>
      <xdr:colOff>203200</xdr:colOff>
      <xdr:row>82</xdr:row>
      <xdr:rowOff>81170</xdr:rowOff>
    </xdr:to>
    <xdr:sp macro="" textlink="">
      <xdr:nvSpPr>
        <xdr:cNvPr id="205" name="円/楕円 204"/>
        <xdr:cNvSpPr/>
      </xdr:nvSpPr>
      <xdr:spPr>
        <a:xfrm>
          <a:off x="4902200" y="140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27847</xdr:rowOff>
    </xdr:from>
    <xdr:ext cx="762000" cy="259045"/>
    <xdr:sp macro="" textlink="">
      <xdr:nvSpPr>
        <xdr:cNvPr id="206" name="人件費・物件費等の状況該当値テキスト"/>
        <xdr:cNvSpPr txBox="1"/>
      </xdr:nvSpPr>
      <xdr:spPr>
        <a:xfrm>
          <a:off x="5041900" y="140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431,351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136683</xdr:rowOff>
    </xdr:from>
    <xdr:to>
      <xdr:col>6</xdr:col>
      <xdr:colOff>50800</xdr:colOff>
      <xdr:row>82</xdr:row>
      <xdr:rowOff>66833</xdr:rowOff>
    </xdr:to>
    <xdr:sp macro="" textlink="">
      <xdr:nvSpPr>
        <xdr:cNvPr id="207" name="円/楕円 206"/>
        <xdr:cNvSpPr/>
      </xdr:nvSpPr>
      <xdr:spPr>
        <a:xfrm>
          <a:off x="4064000" y="140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51610</xdr:rowOff>
    </xdr:from>
    <xdr:ext cx="736600" cy="259045"/>
    <xdr:sp macro="" textlink="">
      <xdr:nvSpPr>
        <xdr:cNvPr id="208" name="テキスト ボックス 207"/>
        <xdr:cNvSpPr txBox="1"/>
      </xdr:nvSpPr>
      <xdr:spPr>
        <a:xfrm>
          <a:off x="3733800" y="141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401,643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122952</xdr:rowOff>
    </xdr:from>
    <xdr:to>
      <xdr:col>4</xdr:col>
      <xdr:colOff>533400</xdr:colOff>
      <xdr:row>82</xdr:row>
      <xdr:rowOff>53102</xdr:rowOff>
    </xdr:to>
    <xdr:sp macro="" textlink="">
      <xdr:nvSpPr>
        <xdr:cNvPr id="209" name="円/楕円 208"/>
        <xdr:cNvSpPr/>
      </xdr:nvSpPr>
      <xdr:spPr>
        <a:xfrm>
          <a:off x="3175000" y="14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37879</xdr:rowOff>
    </xdr:from>
    <xdr:ext cx="762000" cy="259045"/>
    <xdr:sp macro="" textlink="">
      <xdr:nvSpPr>
        <xdr:cNvPr id="210" name="テキスト ボックス 209"/>
        <xdr:cNvSpPr txBox="1"/>
      </xdr:nvSpPr>
      <xdr:spPr>
        <a:xfrm>
          <a:off x="2844800" y="140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99388</xdr:rowOff>
    </xdr:from>
    <xdr:to>
      <xdr:col>3</xdr:col>
      <xdr:colOff>330200</xdr:colOff>
      <xdr:row>82</xdr:row>
      <xdr:rowOff>29538</xdr:rowOff>
    </xdr:to>
    <xdr:sp macro="" textlink="">
      <xdr:nvSpPr>
        <xdr:cNvPr id="211" name="円/楕円 210"/>
        <xdr:cNvSpPr/>
      </xdr:nvSpPr>
      <xdr:spPr>
        <a:xfrm>
          <a:off x="2286000" y="139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14315</xdr:rowOff>
    </xdr:from>
    <xdr:ext cx="762000" cy="259045"/>
    <xdr:sp macro="" textlink="">
      <xdr:nvSpPr>
        <xdr:cNvPr id="212" name="テキスト ボックス 211"/>
        <xdr:cNvSpPr txBox="1"/>
      </xdr:nvSpPr>
      <xdr:spPr>
        <a:xfrm>
          <a:off x="1955800" y="140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324,364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91672</xdr:rowOff>
    </xdr:from>
    <xdr:to>
      <xdr:col>2</xdr:col>
      <xdr:colOff>127000</xdr:colOff>
      <xdr:row>82</xdr:row>
      <xdr:rowOff>21822</xdr:rowOff>
    </xdr:to>
    <xdr:sp macro="" textlink="">
      <xdr:nvSpPr>
        <xdr:cNvPr id="213" name="円/楕円 212"/>
        <xdr:cNvSpPr/>
      </xdr:nvSpPr>
      <xdr:spPr>
        <a:xfrm>
          <a:off x="1397000" y="13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6599</xdr:rowOff>
    </xdr:from>
    <xdr:ext cx="762000" cy="259045"/>
    <xdr:sp macro="" textlink="">
      <xdr:nvSpPr>
        <xdr:cNvPr id="214" name="テキスト ボックス 213"/>
        <xdr:cNvSpPr txBox="1"/>
      </xdr:nvSpPr>
      <xdr:spPr>
        <a:xfrm>
          <a:off x="1066800" y="140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年度からの行財政改革推進計画に基づき職員の給与手当等カットを実施した。類似団体と比較しても、大幅な変動はないため、今後も継続して、給与の適正化に努める。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87</xdr:row>
      <xdr:rowOff>156972</xdr:rowOff>
    </xdr:to>
    <xdr:cxnSp macro="">
      <xdr:nvCxnSpPr>
        <xdr:cNvPr id="246" name="直線コネクタ 245"/>
        <xdr:cNvCxnSpPr/>
      </xdr:nvCxnSpPr>
      <xdr:spPr>
        <a:xfrm flipV="1">
          <a:off x="16179800" y="1472565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21844</xdr:rowOff>
    </xdr:from>
    <xdr:to>
      <xdr:col>23</xdr:col>
      <xdr:colOff>406400</xdr:colOff>
      <xdr:row>87</xdr:row>
      <xdr:rowOff>156972</xdr:rowOff>
    </xdr:to>
    <xdr:cxnSp macro="">
      <xdr:nvCxnSpPr>
        <xdr:cNvPr id="249" name="直線コネクタ 248"/>
        <xdr:cNvCxnSpPr/>
      </xdr:nvCxnSpPr>
      <xdr:spPr>
        <a:xfrm>
          <a:off x="15290800" y="149379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36576</xdr:rowOff>
    </xdr:from>
    <xdr:to>
      <xdr:col>22</xdr:col>
      <xdr:colOff>203200</xdr:colOff>
      <xdr:row>87</xdr:row>
      <xdr:rowOff>21844</xdr:rowOff>
    </xdr:to>
    <xdr:cxnSp macro="">
      <xdr:nvCxnSpPr>
        <xdr:cNvPr id="252" name="直線コネクタ 251"/>
        <xdr:cNvCxnSpPr/>
      </xdr:nvCxnSpPr>
      <xdr:spPr>
        <a:xfrm>
          <a:off x="14401800" y="1460982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17272</xdr:rowOff>
    </xdr:from>
    <xdr:to>
      <xdr:col>21</xdr:col>
      <xdr:colOff>0</xdr:colOff>
      <xdr:row>85</xdr:row>
      <xdr:rowOff>36576</xdr:rowOff>
    </xdr:to>
    <xdr:cxnSp macro="">
      <xdr:nvCxnSpPr>
        <xdr:cNvPr id="255" name="直線コネクタ 254"/>
        <xdr:cNvCxnSpPr/>
      </xdr:nvCxnSpPr>
      <xdr:spPr>
        <a:xfrm>
          <a:off x="13512800" y="1459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41402</xdr:rowOff>
    </xdr:from>
    <xdr:to>
      <xdr:col>21</xdr:col>
      <xdr:colOff>50800</xdr:colOff>
      <xdr:row>84</xdr:row>
      <xdr:rowOff>143002</xdr:rowOff>
    </xdr:to>
    <xdr:sp macro="" textlink="">
      <xdr:nvSpPr>
        <xdr:cNvPr id="256" name="フローチャート : 判断 255"/>
        <xdr:cNvSpPr/>
      </xdr:nvSpPr>
      <xdr:spPr>
        <a:xfrm>
          <a:off x="14351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153179</xdr:rowOff>
    </xdr:from>
    <xdr:ext cx="762000" cy="259045"/>
    <xdr:sp macro="" textlink="">
      <xdr:nvSpPr>
        <xdr:cNvPr id="257" name="テキスト ボックス 256"/>
        <xdr:cNvSpPr txBox="1"/>
      </xdr:nvSpPr>
      <xdr:spPr>
        <a:xfrm>
          <a:off x="14020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58" name="フローチャート : 判断 257"/>
        <xdr:cNvSpPr/>
      </xdr:nvSpPr>
      <xdr:spPr>
        <a:xfrm>
          <a:off x="13462000" y="1442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59" name="テキスト ボックス 258"/>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5" name="円/楕円 264"/>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66"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106172</xdr:rowOff>
    </xdr:from>
    <xdr:to>
      <xdr:col>23</xdr:col>
      <xdr:colOff>457200</xdr:colOff>
      <xdr:row>88</xdr:row>
      <xdr:rowOff>36322</xdr:rowOff>
    </xdr:to>
    <xdr:sp macro="" textlink="">
      <xdr:nvSpPr>
        <xdr:cNvPr id="267" name="円/楕円 266"/>
        <xdr:cNvSpPr/>
      </xdr:nvSpPr>
      <xdr:spPr>
        <a:xfrm>
          <a:off x="16129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21099</xdr:rowOff>
    </xdr:from>
    <xdr:ext cx="736600" cy="259045"/>
    <xdr:sp macro="" textlink="">
      <xdr:nvSpPr>
        <xdr:cNvPr id="268" name="テキスト ボックス 267"/>
        <xdr:cNvSpPr txBox="1"/>
      </xdr:nvSpPr>
      <xdr:spPr>
        <a:xfrm>
          <a:off x="15798800" y="1510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142494</xdr:rowOff>
    </xdr:from>
    <xdr:to>
      <xdr:col>22</xdr:col>
      <xdr:colOff>254000</xdr:colOff>
      <xdr:row>87</xdr:row>
      <xdr:rowOff>72644</xdr:rowOff>
    </xdr:to>
    <xdr:sp macro="" textlink="">
      <xdr:nvSpPr>
        <xdr:cNvPr id="269" name="円/楕円 268"/>
        <xdr:cNvSpPr/>
      </xdr:nvSpPr>
      <xdr:spPr>
        <a:xfrm>
          <a:off x="15240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57421</xdr:rowOff>
    </xdr:from>
    <xdr:ext cx="762000" cy="259045"/>
    <xdr:sp macro="" textlink="">
      <xdr:nvSpPr>
        <xdr:cNvPr id="270" name="テキスト ボックス 269"/>
        <xdr:cNvSpPr txBox="1"/>
      </xdr:nvSpPr>
      <xdr:spPr>
        <a:xfrm>
          <a:off x="14909800" y="1497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157226</xdr:rowOff>
    </xdr:from>
    <xdr:to>
      <xdr:col>21</xdr:col>
      <xdr:colOff>50800</xdr:colOff>
      <xdr:row>85</xdr:row>
      <xdr:rowOff>87376</xdr:rowOff>
    </xdr:to>
    <xdr:sp macro="" textlink="">
      <xdr:nvSpPr>
        <xdr:cNvPr id="271" name="円/楕円 270"/>
        <xdr:cNvSpPr/>
      </xdr:nvSpPr>
      <xdr:spPr>
        <a:xfrm>
          <a:off x="14351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72153</xdr:rowOff>
    </xdr:from>
    <xdr:ext cx="762000" cy="259045"/>
    <xdr:sp macro="" textlink="">
      <xdr:nvSpPr>
        <xdr:cNvPr id="272" name="テキスト ボックス 271"/>
        <xdr:cNvSpPr txBox="1"/>
      </xdr:nvSpPr>
      <xdr:spPr>
        <a:xfrm>
          <a:off x="14020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73" name="円/楕円 272"/>
        <xdr:cNvSpPr/>
      </xdr:nvSpPr>
      <xdr:spPr>
        <a:xfrm>
          <a:off x="13462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52849</xdr:rowOff>
    </xdr:from>
    <xdr:ext cx="762000" cy="259045"/>
    <xdr:sp macro="" textlink="">
      <xdr:nvSpPr>
        <xdr:cNvPr id="274" name="テキスト ボックス 273"/>
        <xdr:cNvSpPr txBox="1"/>
      </xdr:nvSpPr>
      <xdr:spPr>
        <a:xfrm>
          <a:off x="13131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年から実施してきた退職不補充や事務事業の民間委託等により、大幅に職員数は減少し、現在では類似団体平均を上回っている。今後も引き続き、自治体規模に見合った適正な人員配置に努める。</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54942</xdr:rowOff>
    </xdr:from>
    <xdr:to>
      <xdr:col>24</xdr:col>
      <xdr:colOff>558800</xdr:colOff>
      <xdr:row>59</xdr:row>
      <xdr:rowOff>63675</xdr:rowOff>
    </xdr:to>
    <xdr:cxnSp macro="">
      <xdr:nvCxnSpPr>
        <xdr:cNvPr id="310" name="直線コネクタ 309"/>
        <xdr:cNvCxnSpPr/>
      </xdr:nvCxnSpPr>
      <xdr:spPr>
        <a:xfrm>
          <a:off x="16179800" y="10170492"/>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11"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44486</xdr:rowOff>
    </xdr:from>
    <xdr:to>
      <xdr:col>23</xdr:col>
      <xdr:colOff>406400</xdr:colOff>
      <xdr:row>59</xdr:row>
      <xdr:rowOff>54942</xdr:rowOff>
    </xdr:to>
    <xdr:cxnSp macro="">
      <xdr:nvCxnSpPr>
        <xdr:cNvPr id="313" name="直線コネクタ 312"/>
        <xdr:cNvCxnSpPr/>
      </xdr:nvCxnSpPr>
      <xdr:spPr>
        <a:xfrm>
          <a:off x="15290800" y="10160036"/>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29894</xdr:rowOff>
    </xdr:from>
    <xdr:to>
      <xdr:col>22</xdr:col>
      <xdr:colOff>203200</xdr:colOff>
      <xdr:row>59</xdr:row>
      <xdr:rowOff>44486</xdr:rowOff>
    </xdr:to>
    <xdr:cxnSp macro="">
      <xdr:nvCxnSpPr>
        <xdr:cNvPr id="316" name="直線コネクタ 315"/>
        <xdr:cNvCxnSpPr/>
      </xdr:nvCxnSpPr>
      <xdr:spPr>
        <a:xfrm>
          <a:off x="14401800" y="10145444"/>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29779</xdr:rowOff>
    </xdr:from>
    <xdr:to>
      <xdr:col>21</xdr:col>
      <xdr:colOff>0</xdr:colOff>
      <xdr:row>59</xdr:row>
      <xdr:rowOff>29894</xdr:rowOff>
    </xdr:to>
    <xdr:cxnSp macro="">
      <xdr:nvCxnSpPr>
        <xdr:cNvPr id="319" name="直線コネクタ 318"/>
        <xdr:cNvCxnSpPr/>
      </xdr:nvCxnSpPr>
      <xdr:spPr>
        <a:xfrm>
          <a:off x="13512800" y="1014532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125034</xdr:rowOff>
    </xdr:from>
    <xdr:to>
      <xdr:col>21</xdr:col>
      <xdr:colOff>50800</xdr:colOff>
      <xdr:row>59</xdr:row>
      <xdr:rowOff>55184</xdr:rowOff>
    </xdr:to>
    <xdr:sp macro="" textlink="">
      <xdr:nvSpPr>
        <xdr:cNvPr id="320" name="フローチャート : 判断 319"/>
        <xdr:cNvSpPr/>
      </xdr:nvSpPr>
      <xdr:spPr>
        <a:xfrm>
          <a:off x="14351000" y="100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65361</xdr:rowOff>
    </xdr:from>
    <xdr:ext cx="762000" cy="259045"/>
    <xdr:sp macro="" textlink="">
      <xdr:nvSpPr>
        <xdr:cNvPr id="321" name="テキスト ボックス 320"/>
        <xdr:cNvSpPr txBox="1"/>
      </xdr:nvSpPr>
      <xdr:spPr>
        <a:xfrm>
          <a:off x="14020800" y="983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126413</xdr:rowOff>
    </xdr:from>
    <xdr:to>
      <xdr:col>19</xdr:col>
      <xdr:colOff>533400</xdr:colOff>
      <xdr:row>59</xdr:row>
      <xdr:rowOff>56563</xdr:rowOff>
    </xdr:to>
    <xdr:sp macro="" textlink="">
      <xdr:nvSpPr>
        <xdr:cNvPr id="322" name="フローチャート : 判断 321"/>
        <xdr:cNvSpPr/>
      </xdr:nvSpPr>
      <xdr:spPr>
        <a:xfrm>
          <a:off x="13462000" y="1007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66740</xdr:rowOff>
    </xdr:from>
    <xdr:ext cx="762000" cy="259045"/>
    <xdr:sp macro="" textlink="">
      <xdr:nvSpPr>
        <xdr:cNvPr id="323" name="テキスト ボックス 322"/>
        <xdr:cNvSpPr txBox="1"/>
      </xdr:nvSpPr>
      <xdr:spPr>
        <a:xfrm>
          <a:off x="13131800" y="983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12875</xdr:rowOff>
    </xdr:from>
    <xdr:to>
      <xdr:col>24</xdr:col>
      <xdr:colOff>609600</xdr:colOff>
      <xdr:row>59</xdr:row>
      <xdr:rowOff>114475</xdr:rowOff>
    </xdr:to>
    <xdr:sp macro="" textlink="">
      <xdr:nvSpPr>
        <xdr:cNvPr id="329" name="円/楕円 328"/>
        <xdr:cNvSpPr/>
      </xdr:nvSpPr>
      <xdr:spPr>
        <a:xfrm>
          <a:off x="16967200" y="101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29402</xdr:rowOff>
    </xdr:from>
    <xdr:ext cx="762000" cy="259045"/>
    <xdr:sp macro="" textlink="">
      <xdr:nvSpPr>
        <xdr:cNvPr id="330" name="定員管理の状況該当値テキスト"/>
        <xdr:cNvSpPr txBox="1"/>
      </xdr:nvSpPr>
      <xdr:spPr>
        <a:xfrm>
          <a:off x="17106900" y="99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4142</xdr:rowOff>
    </xdr:from>
    <xdr:to>
      <xdr:col>23</xdr:col>
      <xdr:colOff>457200</xdr:colOff>
      <xdr:row>59</xdr:row>
      <xdr:rowOff>105742</xdr:rowOff>
    </xdr:to>
    <xdr:sp macro="" textlink="">
      <xdr:nvSpPr>
        <xdr:cNvPr id="331" name="円/楕円 330"/>
        <xdr:cNvSpPr/>
      </xdr:nvSpPr>
      <xdr:spPr>
        <a:xfrm>
          <a:off x="16129000" y="101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115919</xdr:rowOff>
    </xdr:from>
    <xdr:ext cx="736600" cy="259045"/>
    <xdr:sp macro="" textlink="">
      <xdr:nvSpPr>
        <xdr:cNvPr id="332" name="テキスト ボックス 331"/>
        <xdr:cNvSpPr txBox="1"/>
      </xdr:nvSpPr>
      <xdr:spPr>
        <a:xfrm>
          <a:off x="15798800" y="988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165136</xdr:rowOff>
    </xdr:from>
    <xdr:to>
      <xdr:col>22</xdr:col>
      <xdr:colOff>254000</xdr:colOff>
      <xdr:row>59</xdr:row>
      <xdr:rowOff>95286</xdr:rowOff>
    </xdr:to>
    <xdr:sp macro="" textlink="">
      <xdr:nvSpPr>
        <xdr:cNvPr id="333" name="円/楕円 332"/>
        <xdr:cNvSpPr/>
      </xdr:nvSpPr>
      <xdr:spPr>
        <a:xfrm>
          <a:off x="15240000" y="101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105463</xdr:rowOff>
    </xdr:from>
    <xdr:ext cx="762000" cy="259045"/>
    <xdr:sp macro="" textlink="">
      <xdr:nvSpPr>
        <xdr:cNvPr id="334" name="テキスト ボックス 333"/>
        <xdr:cNvSpPr txBox="1"/>
      </xdr:nvSpPr>
      <xdr:spPr>
        <a:xfrm>
          <a:off x="14909800" y="987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150544</xdr:rowOff>
    </xdr:from>
    <xdr:to>
      <xdr:col>21</xdr:col>
      <xdr:colOff>50800</xdr:colOff>
      <xdr:row>59</xdr:row>
      <xdr:rowOff>80694</xdr:rowOff>
    </xdr:to>
    <xdr:sp macro="" textlink="">
      <xdr:nvSpPr>
        <xdr:cNvPr id="335" name="円/楕円 334"/>
        <xdr:cNvSpPr/>
      </xdr:nvSpPr>
      <xdr:spPr>
        <a:xfrm>
          <a:off x="14351000" y="10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65471</xdr:rowOff>
    </xdr:from>
    <xdr:ext cx="762000" cy="259045"/>
    <xdr:sp macro="" textlink="">
      <xdr:nvSpPr>
        <xdr:cNvPr id="336" name="テキスト ボックス 335"/>
        <xdr:cNvSpPr txBox="1"/>
      </xdr:nvSpPr>
      <xdr:spPr>
        <a:xfrm>
          <a:off x="14020800" y="1018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150429</xdr:rowOff>
    </xdr:from>
    <xdr:to>
      <xdr:col>19</xdr:col>
      <xdr:colOff>533400</xdr:colOff>
      <xdr:row>59</xdr:row>
      <xdr:rowOff>80579</xdr:rowOff>
    </xdr:to>
    <xdr:sp macro="" textlink="">
      <xdr:nvSpPr>
        <xdr:cNvPr id="337" name="円/楕円 336"/>
        <xdr:cNvSpPr/>
      </xdr:nvSpPr>
      <xdr:spPr>
        <a:xfrm>
          <a:off x="13462000" y="1009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65356</xdr:rowOff>
    </xdr:from>
    <xdr:ext cx="762000" cy="259045"/>
    <xdr:sp macro="" textlink="">
      <xdr:nvSpPr>
        <xdr:cNvPr id="338" name="テキスト ボックス 337"/>
        <xdr:cNvSpPr txBox="1"/>
      </xdr:nvSpPr>
      <xdr:spPr>
        <a:xfrm>
          <a:off x="13131800" y="1018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普通建設事業費に係る起債の償還等に伴い上昇し類似団体を上回っていたが、平成</a:t>
          </a:r>
          <a:r>
            <a:rPr kumimoji="1" lang="en-US" altLang="ja-JP" sz="1300">
              <a:latin typeface="ＭＳ Ｐゴシック"/>
            </a:rPr>
            <a:t>19</a:t>
          </a:r>
          <a:r>
            <a:rPr kumimoji="1" lang="ja-JP" altLang="en-US" sz="1300">
              <a:latin typeface="ＭＳ Ｐゴシック"/>
            </a:rPr>
            <a:t>年度に策定した公債費負担適正化計画にのっとり、投資的事業を大幅に抑制してきたことから、元利償還金の増加は抑えられ、その後比率が改善し、類似団体並みとなった。今後は、大型投資的事業の取捨選択により、年間の起債の新規発行額を抑制し健全化に努める。 </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94827</xdr:rowOff>
    </xdr:to>
    <xdr:cxnSp macro="">
      <xdr:nvCxnSpPr>
        <xdr:cNvPr id="372" name="直線コネクタ 371"/>
        <xdr:cNvCxnSpPr/>
      </xdr:nvCxnSpPr>
      <xdr:spPr>
        <a:xfrm flipV="1">
          <a:off x="16179800" y="68160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3"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41</xdr:row>
      <xdr:rowOff>52070</xdr:rowOff>
    </xdr:to>
    <xdr:cxnSp macro="">
      <xdr:nvCxnSpPr>
        <xdr:cNvPr id="375" name="直線コネクタ 374"/>
        <xdr:cNvCxnSpPr/>
      </xdr:nvCxnSpPr>
      <xdr:spPr>
        <a:xfrm flipV="1">
          <a:off x="15290800" y="69528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7" name="テキスト ボックス 37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42</xdr:row>
      <xdr:rowOff>25400</xdr:rowOff>
    </xdr:to>
    <xdr:cxnSp macro="">
      <xdr:nvCxnSpPr>
        <xdr:cNvPr id="378" name="直線コネクタ 377"/>
        <xdr:cNvCxnSpPr/>
      </xdr:nvCxnSpPr>
      <xdr:spPr>
        <a:xfrm flipV="1">
          <a:off x="14401800" y="708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80" name="テキスト ボックス 379"/>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43</xdr:row>
      <xdr:rowOff>63077</xdr:rowOff>
    </xdr:to>
    <xdr:cxnSp macro="">
      <xdr:nvCxnSpPr>
        <xdr:cNvPr id="381" name="直線コネクタ 380"/>
        <xdr:cNvCxnSpPr/>
      </xdr:nvCxnSpPr>
      <xdr:spPr>
        <a:xfrm flipV="1">
          <a:off x="13512800" y="722630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82" name="フローチャート : 判断 381"/>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83" name="テキスト ボックス 38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4" name="フローチャート : 判断 383"/>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85" name="テキスト ボックス 384"/>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1" name="円/楕円 390"/>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2"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393" name="円/楕円 39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94" name="テキスト ボックス 39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5" name="円/楕円 39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6" name="テキスト ボックス 395"/>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7" name="円/楕円 39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8" name="テキスト ボックス 39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12277</xdr:rowOff>
    </xdr:from>
    <xdr:to>
      <xdr:col>19</xdr:col>
      <xdr:colOff>533400</xdr:colOff>
      <xdr:row>43</xdr:row>
      <xdr:rowOff>113877</xdr:rowOff>
    </xdr:to>
    <xdr:sp macro="" textlink="">
      <xdr:nvSpPr>
        <xdr:cNvPr id="399" name="円/楕円 398"/>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98654</xdr:rowOff>
    </xdr:from>
    <xdr:ext cx="762000" cy="259045"/>
    <xdr:sp macro="" textlink="">
      <xdr:nvSpPr>
        <xdr:cNvPr id="400" name="テキスト ボックス 399"/>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平均を上回り、繰り上げ償還による地方債現在高の減や普通交付税の増額に伴う標準財政規模の増、財政調整基金積立による充当可能基金の増等により全体としての比率も改善され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105047</xdr:rowOff>
    </xdr:from>
    <xdr:to>
      <xdr:col>21</xdr:col>
      <xdr:colOff>0</xdr:colOff>
      <xdr:row>16</xdr:row>
      <xdr:rowOff>85937</xdr:rowOff>
    </xdr:to>
    <xdr:cxnSp macro="">
      <xdr:nvCxnSpPr>
        <xdr:cNvPr id="436" name="直線コネクタ 435"/>
        <xdr:cNvCxnSpPr/>
      </xdr:nvCxnSpPr>
      <xdr:spPr>
        <a:xfrm flipV="1">
          <a:off x="13512800" y="2333897"/>
          <a:ext cx="889000" cy="49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7"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41124</xdr:rowOff>
    </xdr:from>
    <xdr:to>
      <xdr:col>19</xdr:col>
      <xdr:colOff>533400</xdr:colOff>
      <xdr:row>15</xdr:row>
      <xdr:rowOff>142724</xdr:rowOff>
    </xdr:to>
    <xdr:sp macro="" textlink="">
      <xdr:nvSpPr>
        <xdr:cNvPr id="445" name="フローチャート : 判断 444"/>
        <xdr:cNvSpPr/>
      </xdr:nvSpPr>
      <xdr:spPr>
        <a:xfrm>
          <a:off x="13462000" y="26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152901</xdr:rowOff>
    </xdr:from>
    <xdr:ext cx="762000" cy="259045"/>
    <xdr:sp macro="" textlink="">
      <xdr:nvSpPr>
        <xdr:cNvPr id="446" name="テキスト ボックス 445"/>
        <xdr:cNvSpPr txBox="1"/>
      </xdr:nvSpPr>
      <xdr:spPr>
        <a:xfrm>
          <a:off x="13131800" y="23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54247</xdr:rowOff>
    </xdr:from>
    <xdr:to>
      <xdr:col>21</xdr:col>
      <xdr:colOff>50800</xdr:colOff>
      <xdr:row>13</xdr:row>
      <xdr:rowOff>155847</xdr:rowOff>
    </xdr:to>
    <xdr:sp macro="" textlink="">
      <xdr:nvSpPr>
        <xdr:cNvPr id="452" name="円/楕円 451"/>
        <xdr:cNvSpPr/>
      </xdr:nvSpPr>
      <xdr:spPr>
        <a:xfrm>
          <a:off x="14351000" y="2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140624</xdr:rowOff>
    </xdr:from>
    <xdr:ext cx="762000" cy="259045"/>
    <xdr:sp macro="" textlink="">
      <xdr:nvSpPr>
        <xdr:cNvPr id="453" name="テキスト ボックス 452"/>
        <xdr:cNvSpPr txBox="1"/>
      </xdr:nvSpPr>
      <xdr:spPr>
        <a:xfrm>
          <a:off x="14020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35137</xdr:rowOff>
    </xdr:from>
    <xdr:to>
      <xdr:col>19</xdr:col>
      <xdr:colOff>533400</xdr:colOff>
      <xdr:row>16</xdr:row>
      <xdr:rowOff>136737</xdr:rowOff>
    </xdr:to>
    <xdr:sp macro="" textlink="">
      <xdr:nvSpPr>
        <xdr:cNvPr id="454" name="円/楕円 453"/>
        <xdr:cNvSpPr/>
      </xdr:nvSpPr>
      <xdr:spPr>
        <a:xfrm>
          <a:off x="13462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121514</xdr:rowOff>
    </xdr:from>
    <xdr:ext cx="762000" cy="259045"/>
    <xdr:sp macro="" textlink="">
      <xdr:nvSpPr>
        <xdr:cNvPr id="455" name="テキスト ボックス 454"/>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
1,861
90.83
2,200,257
2,037,947
156,626
1,280,798
1,771,029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計上収支比率はやや高い状況となっており、県内平均と比較しても高い比率を示している。近年の推移をみると、退職不補充に取り組んできた数年前は類似団体等と同水準まで改善されていたが、近年の職員の増員等により増加傾向となっている。今後も継続して人件費の削減に努めるとともに、職員の適正な人員配置について見直しを実施す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1270</xdr:rowOff>
    </xdr:to>
    <xdr:cxnSp macro="">
      <xdr:nvCxnSpPr>
        <xdr:cNvPr id="65" name="直線コネクタ 64"/>
        <xdr:cNvCxnSpPr/>
      </xdr:nvCxnSpPr>
      <xdr:spPr>
        <a:xfrm>
          <a:off x="3987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69850</xdr:rowOff>
    </xdr:from>
    <xdr:to>
      <xdr:col>5</xdr:col>
      <xdr:colOff>549275</xdr:colOff>
      <xdr:row>36</xdr:row>
      <xdr:rowOff>104140</xdr:rowOff>
    </xdr:to>
    <xdr:cxnSp macro="">
      <xdr:nvCxnSpPr>
        <xdr:cNvPr id="68" name="直線コネクタ 67"/>
        <xdr:cNvCxnSpPr/>
      </xdr:nvCxnSpPr>
      <xdr:spPr>
        <a:xfrm>
          <a:off x="3098800" y="6242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69850</xdr:rowOff>
    </xdr:to>
    <xdr:cxnSp macro="">
      <xdr:nvCxnSpPr>
        <xdr:cNvPr id="71" name="直線コネクタ 70"/>
        <xdr:cNvCxnSpPr/>
      </xdr:nvCxnSpPr>
      <xdr:spPr>
        <a:xfrm>
          <a:off x="2209800" y="6169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46990</xdr:rowOff>
    </xdr:to>
    <xdr:cxnSp macro="">
      <xdr:nvCxnSpPr>
        <xdr:cNvPr id="74" name="直線コネクタ 73"/>
        <xdr:cNvCxnSpPr/>
      </xdr:nvCxnSpPr>
      <xdr:spPr>
        <a:xfrm flipV="1">
          <a:off x="1320800" y="61696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5" name="フローチャート :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6" name="テキスト ボックス 7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78" name="テキスト ボックス 77"/>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4" name="円/楕円 83"/>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5"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6" name="円/楕円 85"/>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87" name="テキスト ボックス 86"/>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19050</xdr:rowOff>
    </xdr:from>
    <xdr:to>
      <xdr:col>4</xdr:col>
      <xdr:colOff>396875</xdr:colOff>
      <xdr:row>36</xdr:row>
      <xdr:rowOff>120650</xdr:rowOff>
    </xdr:to>
    <xdr:sp macro="" textlink="">
      <xdr:nvSpPr>
        <xdr:cNvPr id="88" name="円/楕円 87"/>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130827</xdr:rowOff>
    </xdr:from>
    <xdr:ext cx="762000" cy="259045"/>
    <xdr:sp macro="" textlink="">
      <xdr:nvSpPr>
        <xdr:cNvPr id="89" name="テキスト ボックス 88"/>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0" name="円/楕円 89"/>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33037</xdr:rowOff>
    </xdr:from>
    <xdr:ext cx="762000" cy="259045"/>
    <xdr:sp macro="" textlink="">
      <xdr:nvSpPr>
        <xdr:cNvPr id="91" name="テキスト ボックス 90"/>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167640</xdr:rowOff>
    </xdr:from>
    <xdr:to>
      <xdr:col>1</xdr:col>
      <xdr:colOff>676275</xdr:colOff>
      <xdr:row>36</xdr:row>
      <xdr:rowOff>97790</xdr:rowOff>
    </xdr:to>
    <xdr:sp macro="" textlink="">
      <xdr:nvSpPr>
        <xdr:cNvPr id="92" name="円/楕円 91"/>
        <xdr:cNvSpPr/>
      </xdr:nvSpPr>
      <xdr:spPr>
        <a:xfrm>
          <a:off x="1270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82567</xdr:rowOff>
    </xdr:from>
    <xdr:ext cx="762000" cy="259045"/>
    <xdr:sp macro="" textlink="">
      <xdr:nvSpPr>
        <xdr:cNvPr id="93" name="テキスト ボックス 92"/>
        <xdr:cNvSpPr txBox="1"/>
      </xdr:nvSpPr>
      <xdr:spPr>
        <a:xfrm>
          <a:off x="939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他団体と比べると高い状況となっており、これは各種施設の老朽化等に伴う修繕費等の増加と維持管理に伴う需用費の増によるもので、今後も各種施設の見直しを継続的に図り、コスト削減効果が出るよう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153670</xdr:rowOff>
    </xdr:to>
    <xdr:cxnSp macro="">
      <xdr:nvCxnSpPr>
        <xdr:cNvPr id="126" name="直線コネクタ 125"/>
        <xdr:cNvCxnSpPr/>
      </xdr:nvCxnSpPr>
      <xdr:spPr>
        <a:xfrm>
          <a:off x="15671800" y="28625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119380</xdr:rowOff>
    </xdr:to>
    <xdr:cxnSp macro="">
      <xdr:nvCxnSpPr>
        <xdr:cNvPr id="129" name="直線コネクタ 128"/>
        <xdr:cNvCxnSpPr/>
      </xdr:nvCxnSpPr>
      <xdr:spPr>
        <a:xfrm>
          <a:off x="14782800" y="280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66040</xdr:rowOff>
    </xdr:to>
    <xdr:cxnSp macro="">
      <xdr:nvCxnSpPr>
        <xdr:cNvPr id="132" name="直線コネクタ 131"/>
        <xdr:cNvCxnSpPr/>
      </xdr:nvCxnSpPr>
      <xdr:spPr>
        <a:xfrm>
          <a:off x="13893800" y="2710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146050</xdr:rowOff>
    </xdr:to>
    <xdr:cxnSp macro="">
      <xdr:nvCxnSpPr>
        <xdr:cNvPr id="135" name="直線コネクタ 134"/>
        <xdr:cNvCxnSpPr/>
      </xdr:nvCxnSpPr>
      <xdr:spPr>
        <a:xfrm flipV="1">
          <a:off x="13004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6" name="フローチャート :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7" name="テキスト ボックス 136"/>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8" name="フローチャート : 判断 137"/>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9" name="テキスト ボックス 138"/>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5" name="円/楕円 144"/>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6"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8" name="テキスト ボックス 147"/>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9" name="円/楕円 148"/>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50" name="テキスト ボックス 149"/>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1" name="円/楕円 150"/>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2" name="テキスト ボックス 151"/>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3" name="円/楕円 152"/>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4" name="テキスト ボックス 153"/>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扶助費に係る経常収支比率は、他団体と比べ低い水準にあるが、要因としては主に公債費が経常経費に対し大きく占めているためである。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69850</xdr:rowOff>
    </xdr:to>
    <xdr:cxnSp macro="">
      <xdr:nvCxnSpPr>
        <xdr:cNvPr id="186" name="直線コネクタ 185"/>
        <xdr:cNvCxnSpPr/>
      </xdr:nvCxnSpPr>
      <xdr:spPr>
        <a:xfrm>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69850</xdr:rowOff>
    </xdr:to>
    <xdr:cxnSp macro="">
      <xdr:nvCxnSpPr>
        <xdr:cNvPr id="189" name="直線コネクタ 188"/>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192" name="直線コネクタ 191"/>
        <xdr:cNvCxnSpPr/>
      </xdr:nvCxnSpPr>
      <xdr:spPr>
        <a:xfrm>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5" name="直線コネクタ 194"/>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6" name="フローチャート : 判断 195"/>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7" name="テキスト ボックス 196"/>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5" name="円/楕円 204"/>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6"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9" name="円/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を減らしていく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81280</xdr:rowOff>
    </xdr:from>
    <xdr:to>
      <xdr:col>24</xdr:col>
      <xdr:colOff>31750</xdr:colOff>
      <xdr:row>60</xdr:row>
      <xdr:rowOff>35560</xdr:rowOff>
    </xdr:to>
    <xdr:cxnSp macro="">
      <xdr:nvCxnSpPr>
        <xdr:cNvPr id="242" name="直線コネクタ 241"/>
        <xdr:cNvCxnSpPr/>
      </xdr:nvCxnSpPr>
      <xdr:spPr>
        <a:xfrm>
          <a:off x="15671800" y="101968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59</xdr:row>
      <xdr:rowOff>81280</xdr:rowOff>
    </xdr:to>
    <xdr:cxnSp macro="">
      <xdr:nvCxnSpPr>
        <xdr:cNvPr id="245" name="直線コネクタ 244"/>
        <xdr:cNvCxnSpPr/>
      </xdr:nvCxnSpPr>
      <xdr:spPr>
        <a:xfrm>
          <a:off x="14782800" y="100253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167005</xdr:rowOff>
    </xdr:to>
    <xdr:cxnSp macro="">
      <xdr:nvCxnSpPr>
        <xdr:cNvPr id="248" name="直線コネクタ 247"/>
        <xdr:cNvCxnSpPr/>
      </xdr:nvCxnSpPr>
      <xdr:spPr>
        <a:xfrm flipV="1">
          <a:off x="13893800" y="100253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64135</xdr:rowOff>
    </xdr:from>
    <xdr:to>
      <xdr:col>20</xdr:col>
      <xdr:colOff>158750</xdr:colOff>
      <xdr:row>58</xdr:row>
      <xdr:rowOff>167005</xdr:rowOff>
    </xdr:to>
    <xdr:cxnSp macro="">
      <xdr:nvCxnSpPr>
        <xdr:cNvPr id="251" name="直線コネクタ 250"/>
        <xdr:cNvCxnSpPr/>
      </xdr:nvCxnSpPr>
      <xdr:spPr>
        <a:xfrm>
          <a:off x="13004800" y="1000823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2" name="フローチャート : 判断 251"/>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53" name="テキスト ボックス 252"/>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54" name="フローチャート : 判断 253"/>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5" name="テキスト ボックス 254"/>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61" name="円/楕円 260"/>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128287</xdr:rowOff>
    </xdr:from>
    <xdr:ext cx="762000" cy="259045"/>
    <xdr:sp macro="" textlink="">
      <xdr:nvSpPr>
        <xdr:cNvPr id="262"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30480</xdr:rowOff>
    </xdr:from>
    <xdr:to>
      <xdr:col>22</xdr:col>
      <xdr:colOff>615950</xdr:colOff>
      <xdr:row>59</xdr:row>
      <xdr:rowOff>132080</xdr:rowOff>
    </xdr:to>
    <xdr:sp macro="" textlink="">
      <xdr:nvSpPr>
        <xdr:cNvPr id="263" name="円/楕円 262"/>
        <xdr:cNvSpPr/>
      </xdr:nvSpPr>
      <xdr:spPr>
        <a:xfrm>
          <a:off x="15621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116857</xdr:rowOff>
    </xdr:from>
    <xdr:ext cx="736600" cy="259045"/>
    <xdr:sp macro="" textlink="">
      <xdr:nvSpPr>
        <xdr:cNvPr id="264" name="テキスト ボックス 263"/>
        <xdr:cNvSpPr txBox="1"/>
      </xdr:nvSpPr>
      <xdr:spPr>
        <a:xfrm>
          <a:off x="1529080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5" name="円/楕円 264"/>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6" name="テキスト ボックス 265"/>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116205</xdr:rowOff>
    </xdr:from>
    <xdr:to>
      <xdr:col>20</xdr:col>
      <xdr:colOff>209550</xdr:colOff>
      <xdr:row>59</xdr:row>
      <xdr:rowOff>46355</xdr:rowOff>
    </xdr:to>
    <xdr:sp macro="" textlink="">
      <xdr:nvSpPr>
        <xdr:cNvPr id="267" name="円/楕円 266"/>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31132</xdr:rowOff>
    </xdr:from>
    <xdr:ext cx="762000" cy="259045"/>
    <xdr:sp macro="" textlink="">
      <xdr:nvSpPr>
        <xdr:cNvPr id="268" name="テキスト ボックス 267"/>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13335</xdr:rowOff>
    </xdr:from>
    <xdr:to>
      <xdr:col>19</xdr:col>
      <xdr:colOff>6350</xdr:colOff>
      <xdr:row>58</xdr:row>
      <xdr:rowOff>114935</xdr:rowOff>
    </xdr:to>
    <xdr:sp macro="" textlink="">
      <xdr:nvSpPr>
        <xdr:cNvPr id="269" name="円/楕円 268"/>
        <xdr:cNvSpPr/>
      </xdr:nvSpPr>
      <xdr:spPr>
        <a:xfrm>
          <a:off x="12954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99712</xdr:rowOff>
    </xdr:from>
    <xdr:ext cx="762000" cy="259045"/>
    <xdr:sp macro="" textlink="">
      <xdr:nvSpPr>
        <xdr:cNvPr id="270" name="テキスト ボックス 269"/>
        <xdr:cNvSpPr txBox="1"/>
      </xdr:nvSpPr>
      <xdr:spPr>
        <a:xfrm>
          <a:off x="12623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補助費等に係る経常経費を大きく占めているものは、一部事務組合等への支出であるが、類似団体と比較すると比較的低い割合となっているため、その他の補助金等もあわせて今後も適正な執行に努める。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69850</xdr:rowOff>
    </xdr:to>
    <xdr:cxnSp macro="">
      <xdr:nvCxnSpPr>
        <xdr:cNvPr id="300" name="直線コネクタ 299"/>
        <xdr:cNvCxnSpPr/>
      </xdr:nvCxnSpPr>
      <xdr:spPr>
        <a:xfrm>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83566</xdr:rowOff>
    </xdr:to>
    <xdr:cxnSp macro="">
      <xdr:nvCxnSpPr>
        <xdr:cNvPr id="303" name="直線コネクタ 302"/>
        <xdr:cNvCxnSpPr/>
      </xdr:nvCxnSpPr>
      <xdr:spPr>
        <a:xfrm flipV="1">
          <a:off x="14782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83566</xdr:rowOff>
    </xdr:to>
    <xdr:cxnSp macro="">
      <xdr:nvCxnSpPr>
        <xdr:cNvPr id="306" name="直線コネクタ 305"/>
        <xdr:cNvCxnSpPr/>
      </xdr:nvCxnSpPr>
      <xdr:spPr>
        <a:xfrm>
          <a:off x="13893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88138</xdr:rowOff>
    </xdr:to>
    <xdr:cxnSp macro="">
      <xdr:nvCxnSpPr>
        <xdr:cNvPr id="309" name="直線コネクタ 308"/>
        <xdr:cNvCxnSpPr/>
      </xdr:nvCxnSpPr>
      <xdr:spPr>
        <a:xfrm flipV="1">
          <a:off x="13004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0" name="フローチャート : 判断 309"/>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11" name="テキスト ボックス 310"/>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2" name="フローチャート : 判断 31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3" name="テキスト ボックス 312"/>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19" name="円/楕円 31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21" name="円/楕円 320"/>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22" name="テキスト ボックス 321"/>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3" name="円/楕円 322"/>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24" name="テキスト ボックス 323"/>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5" name="円/楕円 324"/>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6" name="テキスト ボックス 325"/>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27" name="円/楕円 326"/>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28" name="テキスト ボックス 327"/>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起債発行の抑制を図ることにより、近年公債費に係る経常収支比率は大幅に減少し改善されているが、未だ類似団体と比較すると高い比率となっている。今後も、普通建設事業費の必要性や優先性等を見極めながら、新規の起債発行については慎重に行うよう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149861</xdr:rowOff>
    </xdr:to>
    <xdr:cxnSp macro="">
      <xdr:nvCxnSpPr>
        <xdr:cNvPr id="360" name="直線コネクタ 359"/>
        <xdr:cNvCxnSpPr/>
      </xdr:nvCxnSpPr>
      <xdr:spPr>
        <a:xfrm flipV="1">
          <a:off x="3987800" y="1317625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149861</xdr:rowOff>
    </xdr:from>
    <xdr:to>
      <xdr:col>5</xdr:col>
      <xdr:colOff>549275</xdr:colOff>
      <xdr:row>78</xdr:row>
      <xdr:rowOff>96520</xdr:rowOff>
    </xdr:to>
    <xdr:cxnSp macro="">
      <xdr:nvCxnSpPr>
        <xdr:cNvPr id="363" name="直線コネクタ 362"/>
        <xdr:cNvCxnSpPr/>
      </xdr:nvCxnSpPr>
      <xdr:spPr>
        <a:xfrm flipV="1">
          <a:off x="3098800" y="133515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96520</xdr:rowOff>
    </xdr:to>
    <xdr:cxnSp macro="">
      <xdr:nvCxnSpPr>
        <xdr:cNvPr id="366" name="直線コネクタ 365"/>
        <xdr:cNvCxnSpPr/>
      </xdr:nvCxnSpPr>
      <xdr:spPr>
        <a:xfrm>
          <a:off x="2209800" y="1346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79</xdr:row>
      <xdr:rowOff>31750</xdr:rowOff>
    </xdr:to>
    <xdr:cxnSp macro="">
      <xdr:nvCxnSpPr>
        <xdr:cNvPr id="369" name="直線コネクタ 368"/>
        <xdr:cNvCxnSpPr/>
      </xdr:nvCxnSpPr>
      <xdr:spPr>
        <a:xfrm flipV="1">
          <a:off x="1320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70" name="フローチャート : 判断 36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71" name="テキスト ボックス 37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72" name="フローチャート : 判断 371"/>
        <xdr:cNvSpPr/>
      </xdr:nvSpPr>
      <xdr:spPr>
        <a:xfrm>
          <a:off x="1270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47007</xdr:rowOff>
    </xdr:from>
    <xdr:ext cx="762000" cy="259045"/>
    <xdr:sp macro="" textlink="">
      <xdr:nvSpPr>
        <xdr:cNvPr id="373" name="テキスト ボックス 372"/>
        <xdr:cNvSpPr txBox="1"/>
      </xdr:nvSpPr>
      <xdr:spPr>
        <a:xfrm>
          <a:off x="939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79" name="円/楕円 378"/>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111777</xdr:rowOff>
    </xdr:from>
    <xdr:ext cx="762000" cy="259045"/>
    <xdr:sp macro="" textlink="">
      <xdr:nvSpPr>
        <xdr:cNvPr id="380" name="公債費該当値テキスト"/>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99061</xdr:rowOff>
    </xdr:from>
    <xdr:to>
      <xdr:col>5</xdr:col>
      <xdr:colOff>600075</xdr:colOff>
      <xdr:row>78</xdr:row>
      <xdr:rowOff>29211</xdr:rowOff>
    </xdr:to>
    <xdr:sp macro="" textlink="">
      <xdr:nvSpPr>
        <xdr:cNvPr id="381" name="円/楕円 380"/>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13988</xdr:rowOff>
    </xdr:from>
    <xdr:ext cx="736600" cy="259045"/>
    <xdr:sp macro="" textlink="">
      <xdr:nvSpPr>
        <xdr:cNvPr id="382" name="テキスト ボックス 381"/>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83" name="円/楕円 382"/>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84" name="テキスト ボックス 383"/>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45720</xdr:rowOff>
    </xdr:from>
    <xdr:to>
      <xdr:col>3</xdr:col>
      <xdr:colOff>193675</xdr:colOff>
      <xdr:row>78</xdr:row>
      <xdr:rowOff>147320</xdr:rowOff>
    </xdr:to>
    <xdr:sp macro="" textlink="">
      <xdr:nvSpPr>
        <xdr:cNvPr id="385" name="円/楕円 384"/>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132097</xdr:rowOff>
    </xdr:from>
    <xdr:ext cx="762000" cy="259045"/>
    <xdr:sp macro="" textlink="">
      <xdr:nvSpPr>
        <xdr:cNvPr id="386" name="テキスト ボックス 385"/>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152400</xdr:rowOff>
    </xdr:from>
    <xdr:to>
      <xdr:col>1</xdr:col>
      <xdr:colOff>676275</xdr:colOff>
      <xdr:row>79</xdr:row>
      <xdr:rowOff>82550</xdr:rowOff>
    </xdr:to>
    <xdr:sp macro="" textlink="">
      <xdr:nvSpPr>
        <xdr:cNvPr id="387" name="円/楕円 386"/>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67327</xdr:rowOff>
    </xdr:from>
    <xdr:ext cx="762000" cy="259045"/>
    <xdr:sp macro="" textlink="">
      <xdr:nvSpPr>
        <xdr:cNvPr id="388" name="テキスト ボックス 387"/>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を減らしていくよう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77</xdr:row>
      <xdr:rowOff>104139</xdr:rowOff>
    </xdr:to>
    <xdr:cxnSp macro="">
      <xdr:nvCxnSpPr>
        <xdr:cNvPr id="419" name="直線コネクタ 418"/>
        <xdr:cNvCxnSpPr/>
      </xdr:nvCxnSpPr>
      <xdr:spPr>
        <a:xfrm>
          <a:off x="15671800" y="131457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115570</xdr:rowOff>
    </xdr:to>
    <xdr:cxnSp macro="">
      <xdr:nvCxnSpPr>
        <xdr:cNvPr id="422" name="直線コネクタ 421"/>
        <xdr:cNvCxnSpPr/>
      </xdr:nvCxnSpPr>
      <xdr:spPr>
        <a:xfrm>
          <a:off x="14782800" y="130543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24130</xdr:rowOff>
    </xdr:to>
    <xdr:cxnSp macro="">
      <xdr:nvCxnSpPr>
        <xdr:cNvPr id="425" name="直線コネクタ 424"/>
        <xdr:cNvCxnSpPr/>
      </xdr:nvCxnSpPr>
      <xdr:spPr>
        <a:xfrm>
          <a:off x="13893800" y="130017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75</xdr:row>
      <xdr:rowOff>147574</xdr:rowOff>
    </xdr:to>
    <xdr:cxnSp macro="">
      <xdr:nvCxnSpPr>
        <xdr:cNvPr id="428" name="直線コネクタ 427"/>
        <xdr:cNvCxnSpPr/>
      </xdr:nvCxnSpPr>
      <xdr:spPr>
        <a:xfrm flipV="1">
          <a:off x="13004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119634</xdr:rowOff>
    </xdr:from>
    <xdr:to>
      <xdr:col>20</xdr:col>
      <xdr:colOff>209550</xdr:colOff>
      <xdr:row>76</xdr:row>
      <xdr:rowOff>49783</xdr:rowOff>
    </xdr:to>
    <xdr:sp macro="" textlink="">
      <xdr:nvSpPr>
        <xdr:cNvPr id="429" name="フローチャート : 判断 428"/>
        <xdr:cNvSpPr/>
      </xdr:nvSpPr>
      <xdr:spPr>
        <a:xfrm>
          <a:off x="13843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34562</xdr:rowOff>
    </xdr:from>
    <xdr:ext cx="762000" cy="259045"/>
    <xdr:sp macro="" textlink="">
      <xdr:nvSpPr>
        <xdr:cNvPr id="430" name="テキスト ボックス 429"/>
        <xdr:cNvSpPr txBox="1"/>
      </xdr:nvSpPr>
      <xdr:spPr>
        <a:xfrm>
          <a:off x="13512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1" name="フローチャート : 判断 430"/>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32" name="テキスト ボックス 431"/>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38" name="円/楕円 437"/>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39"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0" name="円/楕円 439"/>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41" name="テキスト ボックス 440"/>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2" name="円/楕円 441"/>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43" name="テキスト ボックス 442"/>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44" name="円/楕円 443"/>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45" name="テキスト ボックス 444"/>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46" name="円/楕円 445"/>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47" name="テキスト ボックス 446"/>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118464</xdr:rowOff>
    </xdr:from>
    <xdr:to>
      <xdr:col>4</xdr:col>
      <xdr:colOff>1117600</xdr:colOff>
      <xdr:row>18</xdr:row>
      <xdr:rowOff>132838</xdr:rowOff>
    </xdr:to>
    <xdr:cxnSp macro="">
      <xdr:nvCxnSpPr>
        <xdr:cNvPr id="51" name="直線コネクタ 50"/>
        <xdr:cNvCxnSpPr/>
      </xdr:nvCxnSpPr>
      <xdr:spPr bwMode="auto">
        <a:xfrm flipV="1">
          <a:off x="5003800" y="3252189"/>
          <a:ext cx="647700" cy="1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122531</xdr:rowOff>
    </xdr:from>
    <xdr:to>
      <xdr:col>4</xdr:col>
      <xdr:colOff>469900</xdr:colOff>
      <xdr:row>18</xdr:row>
      <xdr:rowOff>132838</xdr:rowOff>
    </xdr:to>
    <xdr:cxnSp macro="">
      <xdr:nvCxnSpPr>
        <xdr:cNvPr id="54" name="直線コネクタ 53"/>
        <xdr:cNvCxnSpPr/>
      </xdr:nvCxnSpPr>
      <xdr:spPr bwMode="auto">
        <a:xfrm>
          <a:off x="4305300" y="3256256"/>
          <a:ext cx="698500" cy="1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122531</xdr:rowOff>
    </xdr:from>
    <xdr:to>
      <xdr:col>3</xdr:col>
      <xdr:colOff>904875</xdr:colOff>
      <xdr:row>18</xdr:row>
      <xdr:rowOff>157683</xdr:rowOff>
    </xdr:to>
    <xdr:cxnSp macro="">
      <xdr:nvCxnSpPr>
        <xdr:cNvPr id="57" name="直線コネクタ 56"/>
        <xdr:cNvCxnSpPr/>
      </xdr:nvCxnSpPr>
      <xdr:spPr bwMode="auto">
        <a:xfrm flipV="1">
          <a:off x="3606800" y="3256256"/>
          <a:ext cx="698500" cy="3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135799</xdr:rowOff>
    </xdr:from>
    <xdr:to>
      <xdr:col>3</xdr:col>
      <xdr:colOff>206375</xdr:colOff>
      <xdr:row>18</xdr:row>
      <xdr:rowOff>157683</xdr:rowOff>
    </xdr:to>
    <xdr:cxnSp macro="">
      <xdr:nvCxnSpPr>
        <xdr:cNvPr id="60" name="直線コネクタ 59"/>
        <xdr:cNvCxnSpPr/>
      </xdr:nvCxnSpPr>
      <xdr:spPr bwMode="auto">
        <a:xfrm>
          <a:off x="2908300" y="3269524"/>
          <a:ext cx="698500" cy="21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133908</xdr:rowOff>
    </xdr:from>
    <xdr:to>
      <xdr:col>3</xdr:col>
      <xdr:colOff>257175</xdr:colOff>
      <xdr:row>19</xdr:row>
      <xdr:rowOff>64058</xdr:rowOff>
    </xdr:to>
    <xdr:sp macro="" textlink="">
      <xdr:nvSpPr>
        <xdr:cNvPr id="61" name="フローチャート : 判断 60"/>
        <xdr:cNvSpPr/>
      </xdr:nvSpPr>
      <xdr:spPr bwMode="auto">
        <a:xfrm>
          <a:off x="35560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48835</xdr:rowOff>
    </xdr:from>
    <xdr:ext cx="762000" cy="259045"/>
    <xdr:sp macro="" textlink="">
      <xdr:nvSpPr>
        <xdr:cNvPr id="62" name="テキスト ボックス 61"/>
        <xdr:cNvSpPr txBox="1"/>
      </xdr:nvSpPr>
      <xdr:spPr>
        <a:xfrm>
          <a:off x="3225800" y="335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129806</xdr:rowOff>
    </xdr:from>
    <xdr:to>
      <xdr:col>2</xdr:col>
      <xdr:colOff>692150</xdr:colOff>
      <xdr:row>19</xdr:row>
      <xdr:rowOff>59956</xdr:rowOff>
    </xdr:to>
    <xdr:sp macro="" textlink="">
      <xdr:nvSpPr>
        <xdr:cNvPr id="63" name="フローチャート : 判断 62"/>
        <xdr:cNvSpPr/>
      </xdr:nvSpPr>
      <xdr:spPr bwMode="auto">
        <a:xfrm>
          <a:off x="2857500" y="3263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44733</xdr:rowOff>
    </xdr:from>
    <xdr:ext cx="762000" cy="259045"/>
    <xdr:sp macro="" textlink="">
      <xdr:nvSpPr>
        <xdr:cNvPr id="64" name="テキスト ボックス 63"/>
        <xdr:cNvSpPr txBox="1"/>
      </xdr:nvSpPr>
      <xdr:spPr>
        <a:xfrm>
          <a:off x="2527300" y="334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67664</xdr:rowOff>
    </xdr:from>
    <xdr:to>
      <xdr:col>5</xdr:col>
      <xdr:colOff>34925</xdr:colOff>
      <xdr:row>18</xdr:row>
      <xdr:rowOff>169264</xdr:rowOff>
    </xdr:to>
    <xdr:sp macro="" textlink="">
      <xdr:nvSpPr>
        <xdr:cNvPr id="70" name="円/楕円 69"/>
        <xdr:cNvSpPr/>
      </xdr:nvSpPr>
      <xdr:spPr bwMode="auto">
        <a:xfrm>
          <a:off x="5600700" y="320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39741</xdr:rowOff>
    </xdr:from>
    <xdr:ext cx="762000" cy="259045"/>
    <xdr:sp macro="" textlink="">
      <xdr:nvSpPr>
        <xdr:cNvPr id="71" name="人口1人当たり決算額の推移該当値テキスト130"/>
        <xdr:cNvSpPr txBox="1"/>
      </xdr:nvSpPr>
      <xdr:spPr>
        <a:xfrm>
          <a:off x="5740400" y="317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82039</xdr:rowOff>
    </xdr:from>
    <xdr:to>
      <xdr:col>4</xdr:col>
      <xdr:colOff>520700</xdr:colOff>
      <xdr:row>19</xdr:row>
      <xdr:rowOff>12188</xdr:rowOff>
    </xdr:to>
    <xdr:sp macro="" textlink="">
      <xdr:nvSpPr>
        <xdr:cNvPr id="72" name="円/楕円 71"/>
        <xdr:cNvSpPr/>
      </xdr:nvSpPr>
      <xdr:spPr bwMode="auto">
        <a:xfrm>
          <a:off x="4953000" y="32157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168415</xdr:rowOff>
    </xdr:from>
    <xdr:ext cx="736600" cy="259045"/>
    <xdr:sp macro="" textlink="">
      <xdr:nvSpPr>
        <xdr:cNvPr id="73" name="テキスト ボックス 72"/>
        <xdr:cNvSpPr txBox="1"/>
      </xdr:nvSpPr>
      <xdr:spPr>
        <a:xfrm>
          <a:off x="4622800" y="330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71730</xdr:rowOff>
    </xdr:from>
    <xdr:to>
      <xdr:col>3</xdr:col>
      <xdr:colOff>955675</xdr:colOff>
      <xdr:row>19</xdr:row>
      <xdr:rowOff>1881</xdr:rowOff>
    </xdr:to>
    <xdr:sp macro="" textlink="">
      <xdr:nvSpPr>
        <xdr:cNvPr id="74" name="円/楕円 73"/>
        <xdr:cNvSpPr/>
      </xdr:nvSpPr>
      <xdr:spPr bwMode="auto">
        <a:xfrm>
          <a:off x="4254500" y="3205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158108</xdr:rowOff>
    </xdr:from>
    <xdr:ext cx="762000" cy="259045"/>
    <xdr:sp macro="" textlink="">
      <xdr:nvSpPr>
        <xdr:cNvPr id="75" name="テキスト ボックス 74"/>
        <xdr:cNvSpPr txBox="1"/>
      </xdr:nvSpPr>
      <xdr:spPr>
        <a:xfrm>
          <a:off x="3924300" y="329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106882</xdr:rowOff>
    </xdr:from>
    <xdr:to>
      <xdr:col>3</xdr:col>
      <xdr:colOff>257175</xdr:colOff>
      <xdr:row>19</xdr:row>
      <xdr:rowOff>37033</xdr:rowOff>
    </xdr:to>
    <xdr:sp macro="" textlink="">
      <xdr:nvSpPr>
        <xdr:cNvPr id="76" name="円/楕円 75"/>
        <xdr:cNvSpPr/>
      </xdr:nvSpPr>
      <xdr:spPr bwMode="auto">
        <a:xfrm>
          <a:off x="3556000" y="32406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47209</xdr:rowOff>
    </xdr:from>
    <xdr:ext cx="762000" cy="259045"/>
    <xdr:sp macro="" textlink="">
      <xdr:nvSpPr>
        <xdr:cNvPr id="77" name="テキスト ボックス 76"/>
        <xdr:cNvSpPr txBox="1"/>
      </xdr:nvSpPr>
      <xdr:spPr>
        <a:xfrm>
          <a:off x="3225800" y="30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195,376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84999</xdr:rowOff>
    </xdr:from>
    <xdr:to>
      <xdr:col>2</xdr:col>
      <xdr:colOff>692150</xdr:colOff>
      <xdr:row>19</xdr:row>
      <xdr:rowOff>15149</xdr:rowOff>
    </xdr:to>
    <xdr:sp macro="" textlink="">
      <xdr:nvSpPr>
        <xdr:cNvPr id="78" name="円/楕円 77"/>
        <xdr:cNvSpPr/>
      </xdr:nvSpPr>
      <xdr:spPr bwMode="auto">
        <a:xfrm>
          <a:off x="2857500" y="321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25326</xdr:rowOff>
    </xdr:from>
    <xdr:ext cx="762000" cy="259045"/>
    <xdr:sp macro="" textlink="">
      <xdr:nvSpPr>
        <xdr:cNvPr id="79" name="テキスト ボックス 78"/>
        <xdr:cNvSpPr txBox="1"/>
      </xdr:nvSpPr>
      <xdr:spPr>
        <a:xfrm>
          <a:off x="2527300" y="29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229969</xdr:rowOff>
    </xdr:from>
    <xdr:to>
      <xdr:col>4</xdr:col>
      <xdr:colOff>1117600</xdr:colOff>
      <xdr:row>35</xdr:row>
      <xdr:rowOff>305430</xdr:rowOff>
    </xdr:to>
    <xdr:cxnSp macro="">
      <xdr:nvCxnSpPr>
        <xdr:cNvPr id="112" name="直線コネクタ 111"/>
        <xdr:cNvCxnSpPr/>
      </xdr:nvCxnSpPr>
      <xdr:spPr bwMode="auto">
        <a:xfrm>
          <a:off x="5003800" y="6840319"/>
          <a:ext cx="647700" cy="7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161625</xdr:rowOff>
    </xdr:from>
    <xdr:to>
      <xdr:col>4</xdr:col>
      <xdr:colOff>469900</xdr:colOff>
      <xdr:row>35</xdr:row>
      <xdr:rowOff>229969</xdr:rowOff>
    </xdr:to>
    <xdr:cxnSp macro="">
      <xdr:nvCxnSpPr>
        <xdr:cNvPr id="115" name="直線コネクタ 114"/>
        <xdr:cNvCxnSpPr/>
      </xdr:nvCxnSpPr>
      <xdr:spPr bwMode="auto">
        <a:xfrm>
          <a:off x="4305300" y="6771975"/>
          <a:ext cx="698500" cy="6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100406</xdr:rowOff>
    </xdr:from>
    <xdr:to>
      <xdr:col>3</xdr:col>
      <xdr:colOff>904875</xdr:colOff>
      <xdr:row>35</xdr:row>
      <xdr:rowOff>161625</xdr:rowOff>
    </xdr:to>
    <xdr:cxnSp macro="">
      <xdr:nvCxnSpPr>
        <xdr:cNvPr id="118" name="直線コネクタ 117"/>
        <xdr:cNvCxnSpPr/>
      </xdr:nvCxnSpPr>
      <xdr:spPr bwMode="auto">
        <a:xfrm>
          <a:off x="3606800" y="6710756"/>
          <a:ext cx="698500" cy="6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76693</xdr:rowOff>
    </xdr:from>
    <xdr:to>
      <xdr:col>3</xdr:col>
      <xdr:colOff>206375</xdr:colOff>
      <xdr:row>35</xdr:row>
      <xdr:rowOff>100406</xdr:rowOff>
    </xdr:to>
    <xdr:cxnSp macro="">
      <xdr:nvCxnSpPr>
        <xdr:cNvPr id="121" name="直線コネクタ 120"/>
        <xdr:cNvCxnSpPr/>
      </xdr:nvCxnSpPr>
      <xdr:spPr bwMode="auto">
        <a:xfrm>
          <a:off x="2908300" y="6687043"/>
          <a:ext cx="698500" cy="23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174482</xdr:rowOff>
    </xdr:from>
    <xdr:to>
      <xdr:col>3</xdr:col>
      <xdr:colOff>257175</xdr:colOff>
      <xdr:row>35</xdr:row>
      <xdr:rowOff>276082</xdr:rowOff>
    </xdr:to>
    <xdr:sp macro="" textlink="">
      <xdr:nvSpPr>
        <xdr:cNvPr id="122" name="フローチャート : 判断 121"/>
        <xdr:cNvSpPr/>
      </xdr:nvSpPr>
      <xdr:spPr bwMode="auto">
        <a:xfrm>
          <a:off x="3556000" y="6784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260859</xdr:rowOff>
    </xdr:from>
    <xdr:ext cx="762000" cy="259045"/>
    <xdr:sp macro="" textlink="">
      <xdr:nvSpPr>
        <xdr:cNvPr id="123" name="テキスト ボックス 122"/>
        <xdr:cNvSpPr txBox="1"/>
      </xdr:nvSpPr>
      <xdr:spPr>
        <a:xfrm>
          <a:off x="3225800" y="687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123787</xdr:rowOff>
    </xdr:from>
    <xdr:to>
      <xdr:col>2</xdr:col>
      <xdr:colOff>692150</xdr:colOff>
      <xdr:row>35</xdr:row>
      <xdr:rowOff>225387</xdr:rowOff>
    </xdr:to>
    <xdr:sp macro="" textlink="">
      <xdr:nvSpPr>
        <xdr:cNvPr id="124" name="フローチャート : 判断 123"/>
        <xdr:cNvSpPr/>
      </xdr:nvSpPr>
      <xdr:spPr bwMode="auto">
        <a:xfrm>
          <a:off x="2857500" y="6734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210164</xdr:rowOff>
    </xdr:from>
    <xdr:ext cx="762000" cy="259045"/>
    <xdr:sp macro="" textlink="">
      <xdr:nvSpPr>
        <xdr:cNvPr id="125" name="テキスト ボックス 124"/>
        <xdr:cNvSpPr txBox="1"/>
      </xdr:nvSpPr>
      <xdr:spPr>
        <a:xfrm>
          <a:off x="2527300" y="68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254630</xdr:rowOff>
    </xdr:from>
    <xdr:to>
      <xdr:col>5</xdr:col>
      <xdr:colOff>34925</xdr:colOff>
      <xdr:row>36</xdr:row>
      <xdr:rowOff>13330</xdr:rowOff>
    </xdr:to>
    <xdr:sp macro="" textlink="">
      <xdr:nvSpPr>
        <xdr:cNvPr id="131" name="円/楕円 130"/>
        <xdr:cNvSpPr/>
      </xdr:nvSpPr>
      <xdr:spPr bwMode="auto">
        <a:xfrm>
          <a:off x="5600700" y="686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226707</xdr:rowOff>
    </xdr:from>
    <xdr:ext cx="762000" cy="259045"/>
    <xdr:sp macro="" textlink="">
      <xdr:nvSpPr>
        <xdr:cNvPr id="132" name="人口1人当たり決算額の推移該当値テキスト445"/>
        <xdr:cNvSpPr txBox="1"/>
      </xdr:nvSpPr>
      <xdr:spPr>
        <a:xfrm>
          <a:off x="5740400" y="68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179169</xdr:rowOff>
    </xdr:from>
    <xdr:to>
      <xdr:col>4</xdr:col>
      <xdr:colOff>520700</xdr:colOff>
      <xdr:row>35</xdr:row>
      <xdr:rowOff>280769</xdr:rowOff>
    </xdr:to>
    <xdr:sp macro="" textlink="">
      <xdr:nvSpPr>
        <xdr:cNvPr id="133" name="円/楕円 132"/>
        <xdr:cNvSpPr/>
      </xdr:nvSpPr>
      <xdr:spPr bwMode="auto">
        <a:xfrm>
          <a:off x="4953000" y="678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265546</xdr:rowOff>
    </xdr:from>
    <xdr:ext cx="736600" cy="259045"/>
    <xdr:sp macro="" textlink="">
      <xdr:nvSpPr>
        <xdr:cNvPr id="134" name="テキスト ボックス 133"/>
        <xdr:cNvSpPr txBox="1"/>
      </xdr:nvSpPr>
      <xdr:spPr>
        <a:xfrm>
          <a:off x="4622800" y="687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110825</xdr:rowOff>
    </xdr:from>
    <xdr:to>
      <xdr:col>3</xdr:col>
      <xdr:colOff>955675</xdr:colOff>
      <xdr:row>35</xdr:row>
      <xdr:rowOff>212425</xdr:rowOff>
    </xdr:to>
    <xdr:sp macro="" textlink="">
      <xdr:nvSpPr>
        <xdr:cNvPr id="135" name="円/楕円 134"/>
        <xdr:cNvSpPr/>
      </xdr:nvSpPr>
      <xdr:spPr bwMode="auto">
        <a:xfrm>
          <a:off x="4254500" y="672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197202</xdr:rowOff>
    </xdr:from>
    <xdr:ext cx="762000" cy="259045"/>
    <xdr:sp macro="" textlink="">
      <xdr:nvSpPr>
        <xdr:cNvPr id="136" name="テキスト ボックス 135"/>
        <xdr:cNvSpPr txBox="1"/>
      </xdr:nvSpPr>
      <xdr:spPr>
        <a:xfrm>
          <a:off x="3924300" y="680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49606</xdr:rowOff>
    </xdr:from>
    <xdr:to>
      <xdr:col>3</xdr:col>
      <xdr:colOff>257175</xdr:colOff>
      <xdr:row>35</xdr:row>
      <xdr:rowOff>151206</xdr:rowOff>
    </xdr:to>
    <xdr:sp macro="" textlink="">
      <xdr:nvSpPr>
        <xdr:cNvPr id="137" name="円/楕円 136"/>
        <xdr:cNvSpPr/>
      </xdr:nvSpPr>
      <xdr:spPr bwMode="auto">
        <a:xfrm>
          <a:off x="35560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161383</xdr:rowOff>
    </xdr:from>
    <xdr:ext cx="762000" cy="259045"/>
    <xdr:sp macro="" textlink="">
      <xdr:nvSpPr>
        <xdr:cNvPr id="138" name="テキスト ボックス 137"/>
        <xdr:cNvSpPr txBox="1"/>
      </xdr:nvSpPr>
      <xdr:spPr>
        <a:xfrm>
          <a:off x="3225800" y="64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25893</xdr:rowOff>
    </xdr:from>
    <xdr:to>
      <xdr:col>2</xdr:col>
      <xdr:colOff>692150</xdr:colOff>
      <xdr:row>35</xdr:row>
      <xdr:rowOff>127493</xdr:rowOff>
    </xdr:to>
    <xdr:sp macro="" textlink="">
      <xdr:nvSpPr>
        <xdr:cNvPr id="139" name="円/楕円 138"/>
        <xdr:cNvSpPr/>
      </xdr:nvSpPr>
      <xdr:spPr bwMode="auto">
        <a:xfrm>
          <a:off x="2857500" y="663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137670</xdr:rowOff>
    </xdr:from>
    <xdr:ext cx="762000" cy="259045"/>
    <xdr:sp macro="" textlink="">
      <xdr:nvSpPr>
        <xdr:cNvPr id="140" name="テキスト ボックス 139"/>
        <xdr:cNvSpPr txBox="1"/>
      </xdr:nvSpPr>
      <xdr:spPr>
        <a:xfrm>
          <a:off x="2527300" y="640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前年度からの繰越金（剰余金）を財政調整基金等に積立、極力取り崩さないよう今後の財政運営に備えたことにより、財政調整基金については平成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905,726</a:t>
          </a:r>
          <a:r>
            <a:rPr kumimoji="1" lang="ja-JP" altLang="en-US" sz="1400">
              <a:latin typeface="ＭＳ ゴシック" pitchFamily="49" charset="-128"/>
              <a:ea typeface="ＭＳ ゴシック" pitchFamily="49" charset="-128"/>
            </a:rPr>
            <a:t>千円の残高となった。また、自主財源の乏しい当町においては地方交付税の影響を大きく受けるため、特に地方交付税の増減に伴い、実質収支においても変動する傾向にある。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各会計においても赤字は発生しておらず、連結実質赤字比率についても赤字にはなっていない。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公債費においては、平成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年度に公的資金補償金免除繰り上げ償還を実施したことにより、年々減少し健全化が図られてきている。今後も、起債の新規発行においては財政を圧迫しないよう計画的に事業を実施する。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的資金補償金免除繰上償還により、地方債の現在高は大きく減少することができ、あわせて財政調整基金等充当可能財源の増加に伴い、将来負担について改善が図られた。今後も、新機器再発行の抑制に努めるなど、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Q1" zoomScale="85" zoomScaleNormal="85" workbookViewId="0">
      <selection activeCell="AM3" sqref="AM3:AX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2200257</v>
      </c>
      <c r="BO4" s="349"/>
      <c r="BP4" s="349"/>
      <c r="BQ4" s="349"/>
      <c r="BR4" s="349"/>
      <c r="BS4" s="349"/>
      <c r="BT4" s="349"/>
      <c r="BU4" s="350"/>
      <c r="BV4" s="348">
        <v>2432177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12.2</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2037947</v>
      </c>
      <c r="BO5" s="417"/>
      <c r="BP5" s="417"/>
      <c r="BQ5" s="417"/>
      <c r="BR5" s="417"/>
      <c r="BS5" s="417"/>
      <c r="BT5" s="417"/>
      <c r="BU5" s="418"/>
      <c r="BV5" s="416">
        <v>2232244</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89</v>
      </c>
      <c r="CU5" s="383"/>
      <c r="CV5" s="383"/>
      <c r="CW5" s="383"/>
      <c r="CX5" s="383"/>
      <c r="CY5" s="383"/>
      <c r="CZ5" s="383"/>
      <c r="DA5" s="384"/>
      <c r="DB5" s="382">
        <v>86.6</v>
      </c>
      <c r="DC5" s="383"/>
      <c r="DD5" s="383"/>
      <c r="DE5" s="383"/>
      <c r="DF5" s="383"/>
      <c r="DG5" s="383"/>
      <c r="DH5" s="383"/>
      <c r="DI5" s="384"/>
      <c r="DJ5" s="137"/>
      <c r="DK5" s="137"/>
      <c r="DL5" s="137"/>
      <c r="DM5" s="137"/>
      <c r="DN5" s="137"/>
      <c r="DO5" s="137"/>
    </row>
    <row r="6" spans="1:119" ht="18.75" customHeight="1" x14ac:dyDescent="0.15">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162310</v>
      </c>
      <c r="BO6" s="417"/>
      <c r="BP6" s="417"/>
      <c r="BQ6" s="417"/>
      <c r="BR6" s="417"/>
      <c r="BS6" s="417"/>
      <c r="BT6" s="417"/>
      <c r="BU6" s="418"/>
      <c r="BV6" s="416">
        <v>199933</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93.5</v>
      </c>
      <c r="CU6" s="423"/>
      <c r="CV6" s="423"/>
      <c r="CW6" s="423"/>
      <c r="CX6" s="423"/>
      <c r="CY6" s="423"/>
      <c r="CZ6" s="423"/>
      <c r="DA6" s="424"/>
      <c r="DB6" s="422">
        <v>91.3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5684</v>
      </c>
      <c r="BO7" s="417"/>
      <c r="BP7" s="417"/>
      <c r="BQ7" s="417"/>
      <c r="BR7" s="417"/>
      <c r="BS7" s="417"/>
      <c r="BT7" s="417"/>
      <c r="BU7" s="418"/>
      <c r="BV7" s="416">
        <v>53974</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1280798</v>
      </c>
      <c r="CU7" s="417"/>
      <c r="CV7" s="417"/>
      <c r="CW7" s="417"/>
      <c r="CX7" s="417"/>
      <c r="CY7" s="417"/>
      <c r="CZ7" s="417"/>
      <c r="DA7" s="418"/>
      <c r="DB7" s="416">
        <v>1322971</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156626</v>
      </c>
      <c r="BO8" s="417"/>
      <c r="BP8" s="417"/>
      <c r="BQ8" s="417"/>
      <c r="BR8" s="417"/>
      <c r="BS8" s="417"/>
      <c r="BT8" s="417"/>
      <c r="BU8" s="418"/>
      <c r="BV8" s="416">
        <v>145959</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1926</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10667</v>
      </c>
      <c r="BO9" s="417"/>
      <c r="BP9" s="417"/>
      <c r="BQ9" s="417"/>
      <c r="BR9" s="417"/>
      <c r="BS9" s="417"/>
      <c r="BT9" s="417"/>
      <c r="BU9" s="418"/>
      <c r="BV9" s="416">
        <v>-32381</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13.5</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09"/>
      <c r="N10" s="409"/>
      <c r="O10" s="409"/>
      <c r="P10" s="409"/>
      <c r="Q10" s="410"/>
      <c r="R10" s="436">
        <v>2250</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75414</v>
      </c>
      <c r="BO10" s="417"/>
      <c r="BP10" s="417"/>
      <c r="BQ10" s="417"/>
      <c r="BR10" s="417"/>
      <c r="BS10" s="417"/>
      <c r="BT10" s="417"/>
      <c r="BU10" s="418"/>
      <c r="BV10" s="416">
        <v>180902</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1868</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v>8000</v>
      </c>
      <c r="BO12" s="417"/>
      <c r="BP12" s="417"/>
      <c r="BQ12" s="417"/>
      <c r="BR12" s="417"/>
      <c r="BS12" s="417"/>
      <c r="BT12" s="417"/>
      <c r="BU12" s="418"/>
      <c r="BV12" s="416">
        <v>18000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1861</v>
      </c>
      <c r="S13" s="467"/>
      <c r="T13" s="467"/>
      <c r="U13" s="467"/>
      <c r="V13" s="468"/>
      <c r="W13" s="395" t="s">
        <v>124</v>
      </c>
      <c r="X13" s="396"/>
      <c r="Y13" s="396"/>
      <c r="Z13" s="396"/>
      <c r="AA13" s="396"/>
      <c r="AB13" s="386"/>
      <c r="AC13" s="436">
        <v>100</v>
      </c>
      <c r="AD13" s="437"/>
      <c r="AE13" s="437"/>
      <c r="AF13" s="437"/>
      <c r="AG13" s="476"/>
      <c r="AH13" s="436">
        <v>149</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78081</v>
      </c>
      <c r="BO13" s="417"/>
      <c r="BP13" s="417"/>
      <c r="BQ13" s="417"/>
      <c r="BR13" s="417"/>
      <c r="BS13" s="417"/>
      <c r="BT13" s="417"/>
      <c r="BU13" s="418"/>
      <c r="BV13" s="416">
        <v>130521</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7.9</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1889</v>
      </c>
      <c r="S14" s="467"/>
      <c r="T14" s="467"/>
      <c r="U14" s="467"/>
      <c r="V14" s="468"/>
      <c r="W14" s="375"/>
      <c r="X14" s="376"/>
      <c r="Y14" s="376"/>
      <c r="Z14" s="376"/>
      <c r="AA14" s="376"/>
      <c r="AB14" s="365"/>
      <c r="AC14" s="469">
        <v>13.7</v>
      </c>
      <c r="AD14" s="470"/>
      <c r="AE14" s="470"/>
      <c r="AF14" s="470"/>
      <c r="AG14" s="471"/>
      <c r="AH14" s="469">
        <v>14.9</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1882</v>
      </c>
      <c r="S15" s="467"/>
      <c r="T15" s="467"/>
      <c r="U15" s="467"/>
      <c r="V15" s="468"/>
      <c r="W15" s="395" t="s">
        <v>131</v>
      </c>
      <c r="X15" s="396"/>
      <c r="Y15" s="396"/>
      <c r="Z15" s="396"/>
      <c r="AA15" s="396"/>
      <c r="AB15" s="386"/>
      <c r="AC15" s="436">
        <v>206</v>
      </c>
      <c r="AD15" s="437"/>
      <c r="AE15" s="437"/>
      <c r="AF15" s="437"/>
      <c r="AG15" s="476"/>
      <c r="AH15" s="436">
        <v>319</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150299</v>
      </c>
      <c r="BO15" s="349"/>
      <c r="BP15" s="349"/>
      <c r="BQ15" s="349"/>
      <c r="BR15" s="349"/>
      <c r="BS15" s="349"/>
      <c r="BT15" s="349"/>
      <c r="BU15" s="350"/>
      <c r="BV15" s="348">
        <v>145635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28.2</v>
      </c>
      <c r="AD16" s="470"/>
      <c r="AE16" s="470"/>
      <c r="AF16" s="470"/>
      <c r="AG16" s="471"/>
      <c r="AH16" s="469">
        <v>32</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1176234</v>
      </c>
      <c r="BO16" s="417"/>
      <c r="BP16" s="417"/>
      <c r="BQ16" s="417"/>
      <c r="BR16" s="417"/>
      <c r="BS16" s="417"/>
      <c r="BT16" s="417"/>
      <c r="BU16" s="418"/>
      <c r="BV16" s="416">
        <v>1215851</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137</v>
      </c>
      <c r="N17" s="492"/>
      <c r="O17" s="492"/>
      <c r="P17" s="492"/>
      <c r="Q17" s="493"/>
      <c r="R17" s="488" t="s">
        <v>135</v>
      </c>
      <c r="S17" s="489"/>
      <c r="T17" s="489"/>
      <c r="U17" s="489"/>
      <c r="V17" s="490"/>
      <c r="W17" s="395" t="s">
        <v>138</v>
      </c>
      <c r="X17" s="396"/>
      <c r="Y17" s="396"/>
      <c r="Z17" s="396"/>
      <c r="AA17" s="396"/>
      <c r="AB17" s="386"/>
      <c r="AC17" s="436">
        <v>424</v>
      </c>
      <c r="AD17" s="437"/>
      <c r="AE17" s="437"/>
      <c r="AF17" s="437"/>
      <c r="AG17" s="476"/>
      <c r="AH17" s="436">
        <v>528</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192261</v>
      </c>
      <c r="BO17" s="417"/>
      <c r="BP17" s="417"/>
      <c r="BQ17" s="417"/>
      <c r="BR17" s="417"/>
      <c r="BS17" s="417"/>
      <c r="BT17" s="417"/>
      <c r="BU17" s="418"/>
      <c r="BV17" s="416">
        <v>185443</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90.83</v>
      </c>
      <c r="M18" s="498"/>
      <c r="N18" s="498"/>
      <c r="O18" s="498"/>
      <c r="P18" s="498"/>
      <c r="Q18" s="498"/>
      <c r="R18" s="499"/>
      <c r="S18" s="499"/>
      <c r="T18" s="499"/>
      <c r="U18" s="499"/>
      <c r="V18" s="500"/>
      <c r="W18" s="397"/>
      <c r="X18" s="398"/>
      <c r="Y18" s="398"/>
      <c r="Z18" s="398"/>
      <c r="AA18" s="398"/>
      <c r="AB18" s="389"/>
      <c r="AC18" s="501">
        <v>58.1</v>
      </c>
      <c r="AD18" s="502"/>
      <c r="AE18" s="502"/>
      <c r="AF18" s="502"/>
      <c r="AG18" s="503"/>
      <c r="AH18" s="501">
        <v>53</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1141005</v>
      </c>
      <c r="BO18" s="417"/>
      <c r="BP18" s="417"/>
      <c r="BQ18" s="417"/>
      <c r="BR18" s="417"/>
      <c r="BS18" s="417"/>
      <c r="BT18" s="417"/>
      <c r="BU18" s="418"/>
      <c r="BV18" s="416">
        <v>1146794</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1657821</v>
      </c>
      <c r="BO19" s="417"/>
      <c r="BP19" s="417"/>
      <c r="BQ19" s="417"/>
      <c r="BR19" s="417"/>
      <c r="BS19" s="417"/>
      <c r="BT19" s="417"/>
      <c r="BU19" s="418"/>
      <c r="BV19" s="416">
        <v>1776839</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747</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3" t="s">
        <v>150</v>
      </c>
      <c r="AI22" s="396"/>
      <c r="AJ22" s="396"/>
      <c r="AK22" s="396"/>
      <c r="AL22" s="386"/>
      <c r="AM22" s="533" t="s">
        <v>151</v>
      </c>
      <c r="AN22" s="534"/>
      <c r="AO22" s="534"/>
      <c r="AP22" s="534"/>
      <c r="AQ22" s="534"/>
      <c r="AR22" s="535"/>
      <c r="AS22" s="524" t="s">
        <v>148</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152</v>
      </c>
      <c r="AZ23" s="346"/>
      <c r="BA23" s="346"/>
      <c r="BB23" s="346"/>
      <c r="BC23" s="346"/>
      <c r="BD23" s="346"/>
      <c r="BE23" s="346"/>
      <c r="BF23" s="346"/>
      <c r="BG23" s="346"/>
      <c r="BH23" s="346"/>
      <c r="BI23" s="346"/>
      <c r="BJ23" s="346"/>
      <c r="BK23" s="346"/>
      <c r="BL23" s="346"/>
      <c r="BM23" s="347"/>
      <c r="BN23" s="416">
        <v>1771029</v>
      </c>
      <c r="BO23" s="417"/>
      <c r="BP23" s="417"/>
      <c r="BQ23" s="417"/>
      <c r="BR23" s="417"/>
      <c r="BS23" s="417"/>
      <c r="BT23" s="417"/>
      <c r="BU23" s="418"/>
      <c r="BV23" s="416">
        <v>1805934</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09"/>
      <c r="G24" s="409"/>
      <c r="H24" s="409"/>
      <c r="I24" s="409"/>
      <c r="J24" s="409"/>
      <c r="K24" s="410"/>
      <c r="L24" s="436">
        <v>1</v>
      </c>
      <c r="M24" s="437"/>
      <c r="N24" s="437"/>
      <c r="O24" s="437"/>
      <c r="P24" s="476"/>
      <c r="Q24" s="436">
        <v>6940</v>
      </c>
      <c r="R24" s="437"/>
      <c r="S24" s="437"/>
      <c r="T24" s="437"/>
      <c r="U24" s="437"/>
      <c r="V24" s="476"/>
      <c r="W24" s="531"/>
      <c r="X24" s="519"/>
      <c r="Y24" s="520"/>
      <c r="Z24" s="435" t="s">
        <v>154</v>
      </c>
      <c r="AA24" s="409"/>
      <c r="AB24" s="409"/>
      <c r="AC24" s="409"/>
      <c r="AD24" s="409"/>
      <c r="AE24" s="409"/>
      <c r="AF24" s="409"/>
      <c r="AG24" s="410"/>
      <c r="AH24" s="436">
        <v>40</v>
      </c>
      <c r="AI24" s="437"/>
      <c r="AJ24" s="437"/>
      <c r="AK24" s="437"/>
      <c r="AL24" s="476"/>
      <c r="AM24" s="436">
        <v>115400</v>
      </c>
      <c r="AN24" s="437"/>
      <c r="AO24" s="437"/>
      <c r="AP24" s="437"/>
      <c r="AQ24" s="437"/>
      <c r="AR24" s="476"/>
      <c r="AS24" s="436">
        <v>2885</v>
      </c>
      <c r="AT24" s="437"/>
      <c r="AU24" s="437"/>
      <c r="AV24" s="437"/>
      <c r="AW24" s="437"/>
      <c r="AX24" s="438"/>
      <c r="AY24" s="541" t="s">
        <v>155</v>
      </c>
      <c r="AZ24" s="542"/>
      <c r="BA24" s="542"/>
      <c r="BB24" s="542"/>
      <c r="BC24" s="542"/>
      <c r="BD24" s="542"/>
      <c r="BE24" s="542"/>
      <c r="BF24" s="542"/>
      <c r="BG24" s="542"/>
      <c r="BH24" s="542"/>
      <c r="BI24" s="542"/>
      <c r="BJ24" s="542"/>
      <c r="BK24" s="542"/>
      <c r="BL24" s="542"/>
      <c r="BM24" s="543"/>
      <c r="BN24" s="416">
        <v>1443296</v>
      </c>
      <c r="BO24" s="417"/>
      <c r="BP24" s="417"/>
      <c r="BQ24" s="417"/>
      <c r="BR24" s="417"/>
      <c r="BS24" s="417"/>
      <c r="BT24" s="417"/>
      <c r="BU24" s="418"/>
      <c r="BV24" s="416">
        <v>1505261</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09"/>
      <c r="G25" s="409"/>
      <c r="H25" s="409"/>
      <c r="I25" s="409"/>
      <c r="J25" s="409"/>
      <c r="K25" s="410"/>
      <c r="L25" s="436">
        <v>1</v>
      </c>
      <c r="M25" s="437"/>
      <c r="N25" s="437"/>
      <c r="O25" s="437"/>
      <c r="P25" s="476"/>
      <c r="Q25" s="436">
        <v>5590</v>
      </c>
      <c r="R25" s="437"/>
      <c r="S25" s="437"/>
      <c r="T25" s="437"/>
      <c r="U25" s="437"/>
      <c r="V25" s="476"/>
      <c r="W25" s="531"/>
      <c r="X25" s="519"/>
      <c r="Y25" s="520"/>
      <c r="Z25" s="435" t="s">
        <v>157</v>
      </c>
      <c r="AA25" s="409"/>
      <c r="AB25" s="409"/>
      <c r="AC25" s="409"/>
      <c r="AD25" s="409"/>
      <c r="AE25" s="409"/>
      <c r="AF25" s="409"/>
      <c r="AG25" s="410"/>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09"/>
      <c r="G26" s="409"/>
      <c r="H26" s="409"/>
      <c r="I26" s="409"/>
      <c r="J26" s="409"/>
      <c r="K26" s="410"/>
      <c r="L26" s="436">
        <v>1</v>
      </c>
      <c r="M26" s="437"/>
      <c r="N26" s="437"/>
      <c r="O26" s="437"/>
      <c r="P26" s="476"/>
      <c r="Q26" s="436">
        <v>5270</v>
      </c>
      <c r="R26" s="437"/>
      <c r="S26" s="437"/>
      <c r="T26" s="437"/>
      <c r="U26" s="437"/>
      <c r="V26" s="476"/>
      <c r="W26" s="531"/>
      <c r="X26" s="519"/>
      <c r="Y26" s="520"/>
      <c r="Z26" s="435" t="s">
        <v>160</v>
      </c>
      <c r="AA26" s="547"/>
      <c r="AB26" s="547"/>
      <c r="AC26" s="547"/>
      <c r="AD26" s="547"/>
      <c r="AE26" s="547"/>
      <c r="AF26" s="547"/>
      <c r="AG26" s="548"/>
      <c r="AH26" s="436">
        <v>1</v>
      </c>
      <c r="AI26" s="437"/>
      <c r="AJ26" s="437"/>
      <c r="AK26" s="437"/>
      <c r="AL26" s="476"/>
      <c r="AM26" s="436">
        <v>3032</v>
      </c>
      <c r="AN26" s="437"/>
      <c r="AO26" s="437"/>
      <c r="AP26" s="437"/>
      <c r="AQ26" s="437"/>
      <c r="AR26" s="476"/>
      <c r="AS26" s="436">
        <v>3032</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122</v>
      </c>
      <c r="BO26" s="417"/>
      <c r="BP26" s="417"/>
      <c r="BQ26" s="417"/>
      <c r="BR26" s="417"/>
      <c r="BS26" s="417"/>
      <c r="BT26" s="417"/>
      <c r="BU26" s="418"/>
      <c r="BV26" s="416" t="s">
        <v>122</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09"/>
      <c r="G27" s="409"/>
      <c r="H27" s="409"/>
      <c r="I27" s="409"/>
      <c r="J27" s="409"/>
      <c r="K27" s="410"/>
      <c r="L27" s="436">
        <v>1</v>
      </c>
      <c r="M27" s="437"/>
      <c r="N27" s="437"/>
      <c r="O27" s="437"/>
      <c r="P27" s="476"/>
      <c r="Q27" s="436">
        <v>2250</v>
      </c>
      <c r="R27" s="437"/>
      <c r="S27" s="437"/>
      <c r="T27" s="437"/>
      <c r="U27" s="437"/>
      <c r="V27" s="476"/>
      <c r="W27" s="531"/>
      <c r="X27" s="519"/>
      <c r="Y27" s="520"/>
      <c r="Z27" s="435" t="s">
        <v>163</v>
      </c>
      <c r="AA27" s="409"/>
      <c r="AB27" s="409"/>
      <c r="AC27" s="409"/>
      <c r="AD27" s="409"/>
      <c r="AE27" s="409"/>
      <c r="AF27" s="409"/>
      <c r="AG27" s="410"/>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4">
        <v>39000</v>
      </c>
      <c r="BO27" s="545"/>
      <c r="BP27" s="545"/>
      <c r="BQ27" s="545"/>
      <c r="BR27" s="545"/>
      <c r="BS27" s="545"/>
      <c r="BT27" s="545"/>
      <c r="BU27" s="546"/>
      <c r="BV27" s="544">
        <v>39000</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09"/>
      <c r="G28" s="409"/>
      <c r="H28" s="409"/>
      <c r="I28" s="409"/>
      <c r="J28" s="409"/>
      <c r="K28" s="410"/>
      <c r="L28" s="436">
        <v>1</v>
      </c>
      <c r="M28" s="437"/>
      <c r="N28" s="437"/>
      <c r="O28" s="437"/>
      <c r="P28" s="476"/>
      <c r="Q28" s="436">
        <v>1840</v>
      </c>
      <c r="R28" s="437"/>
      <c r="S28" s="437"/>
      <c r="T28" s="437"/>
      <c r="U28" s="437"/>
      <c r="V28" s="476"/>
      <c r="W28" s="531"/>
      <c r="X28" s="519"/>
      <c r="Y28" s="520"/>
      <c r="Z28" s="435" t="s">
        <v>166</v>
      </c>
      <c r="AA28" s="409"/>
      <c r="AB28" s="409"/>
      <c r="AC28" s="409"/>
      <c r="AD28" s="409"/>
      <c r="AE28" s="409"/>
      <c r="AF28" s="409"/>
      <c r="AG28" s="410"/>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905726</v>
      </c>
      <c r="BO28" s="349"/>
      <c r="BP28" s="349"/>
      <c r="BQ28" s="349"/>
      <c r="BR28" s="349"/>
      <c r="BS28" s="349"/>
      <c r="BT28" s="349"/>
      <c r="BU28" s="350"/>
      <c r="BV28" s="348">
        <v>838312</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09"/>
      <c r="G29" s="409"/>
      <c r="H29" s="409"/>
      <c r="I29" s="409"/>
      <c r="J29" s="409"/>
      <c r="K29" s="410"/>
      <c r="L29" s="436">
        <v>6</v>
      </c>
      <c r="M29" s="437"/>
      <c r="N29" s="437"/>
      <c r="O29" s="437"/>
      <c r="P29" s="476"/>
      <c r="Q29" s="436">
        <v>1660</v>
      </c>
      <c r="R29" s="437"/>
      <c r="S29" s="437"/>
      <c r="T29" s="437"/>
      <c r="U29" s="437"/>
      <c r="V29" s="476"/>
      <c r="W29" s="531"/>
      <c r="X29" s="519"/>
      <c r="Y29" s="520"/>
      <c r="Z29" s="435" t="s">
        <v>170</v>
      </c>
      <c r="AA29" s="409"/>
      <c r="AB29" s="409"/>
      <c r="AC29" s="409"/>
      <c r="AD29" s="409"/>
      <c r="AE29" s="409"/>
      <c r="AF29" s="409"/>
      <c r="AG29" s="410"/>
      <c r="AH29" s="436">
        <v>40</v>
      </c>
      <c r="AI29" s="437"/>
      <c r="AJ29" s="437"/>
      <c r="AK29" s="437"/>
      <c r="AL29" s="476"/>
      <c r="AM29" s="436">
        <v>115400</v>
      </c>
      <c r="AN29" s="437"/>
      <c r="AO29" s="437"/>
      <c r="AP29" s="437"/>
      <c r="AQ29" s="437"/>
      <c r="AR29" s="476"/>
      <c r="AS29" s="436">
        <v>2885</v>
      </c>
      <c r="AT29" s="437"/>
      <c r="AU29" s="437"/>
      <c r="AV29" s="437"/>
      <c r="AW29" s="437"/>
      <c r="AX29" s="438"/>
      <c r="AY29" s="558"/>
      <c r="AZ29" s="559"/>
      <c r="BA29" s="559"/>
      <c r="BB29" s="560"/>
      <c r="BC29" s="413" t="s">
        <v>171</v>
      </c>
      <c r="BD29" s="414"/>
      <c r="BE29" s="414"/>
      <c r="BF29" s="414"/>
      <c r="BG29" s="414"/>
      <c r="BH29" s="414"/>
      <c r="BI29" s="414"/>
      <c r="BJ29" s="414"/>
      <c r="BK29" s="414"/>
      <c r="BL29" s="414"/>
      <c r="BM29" s="415"/>
      <c r="BN29" s="416">
        <v>100084</v>
      </c>
      <c r="BO29" s="417"/>
      <c r="BP29" s="417"/>
      <c r="BQ29" s="417"/>
      <c r="BR29" s="417"/>
      <c r="BS29" s="417"/>
      <c r="BT29" s="417"/>
      <c r="BU29" s="418"/>
      <c r="BV29" s="416">
        <v>84</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172</v>
      </c>
      <c r="AA30" s="553"/>
      <c r="AB30" s="553"/>
      <c r="AC30" s="553"/>
      <c r="AD30" s="553"/>
      <c r="AE30" s="553"/>
      <c r="AF30" s="553"/>
      <c r="AG30" s="554"/>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173</v>
      </c>
      <c r="BD30" s="542"/>
      <c r="BE30" s="542"/>
      <c r="BF30" s="542"/>
      <c r="BG30" s="542"/>
      <c r="BH30" s="542"/>
      <c r="BI30" s="542"/>
      <c r="BJ30" s="542"/>
      <c r="BK30" s="542"/>
      <c r="BL30" s="542"/>
      <c r="BM30" s="543"/>
      <c r="BN30" s="544">
        <v>620487</v>
      </c>
      <c r="BO30" s="545"/>
      <c r="BP30" s="545"/>
      <c r="BQ30" s="545"/>
      <c r="BR30" s="545"/>
      <c r="BS30" s="545"/>
      <c r="BT30" s="545"/>
      <c r="BU30" s="546"/>
      <c r="BV30" s="544">
        <v>657490</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三島町国民健康保険特別会計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三島町簡易水道事業特別会計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会津若松地方広域市町村圏整備組合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会津桐タンス株式会社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三島町路線バス事業特別会計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三島町介護保険特別会計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三島町農業集落排水事業特別会計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会津若松地方広域市町村圏整備組合
企業会計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三島町後期高齢者医療特別会計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三島町戸別合併処理浄化槽事業特別会計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福島県市町村総合事務組合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福島県市町村総合事務組合
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福島県市町村総合事務組合
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福島県市町村総合事務組合
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福島県市町村総合事務組合
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福島県後期高齢者医療広域連合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福島県後期高齢者医療広域連合
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8"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8" t="s">
        <v>24</v>
      </c>
      <c r="C41" s="1169"/>
      <c r="D41" s="81"/>
      <c r="E41" s="1174" t="s">
        <v>25</v>
      </c>
      <c r="F41" s="1174"/>
      <c r="G41" s="1174"/>
      <c r="H41" s="1175"/>
      <c r="I41" s="82">
        <v>1882</v>
      </c>
      <c r="J41" s="83">
        <v>1742</v>
      </c>
      <c r="K41" s="83">
        <v>1901</v>
      </c>
      <c r="L41" s="83">
        <v>1806</v>
      </c>
      <c r="M41" s="84">
        <v>1771</v>
      </c>
    </row>
    <row r="42" spans="2:13" ht="27.75" customHeight="1" x14ac:dyDescent="0.15">
      <c r="B42" s="1170"/>
      <c r="C42" s="1171"/>
      <c r="D42" s="85"/>
      <c r="E42" s="1176" t="s">
        <v>26</v>
      </c>
      <c r="F42" s="1176"/>
      <c r="G42" s="1176"/>
      <c r="H42" s="1177"/>
      <c r="I42" s="86" t="s">
        <v>478</v>
      </c>
      <c r="J42" s="87" t="s">
        <v>478</v>
      </c>
      <c r="K42" s="87" t="s">
        <v>478</v>
      </c>
      <c r="L42" s="87" t="s">
        <v>478</v>
      </c>
      <c r="M42" s="88" t="s">
        <v>478</v>
      </c>
    </row>
    <row r="43" spans="2:13" ht="27.75" customHeight="1" x14ac:dyDescent="0.15">
      <c r="B43" s="1170"/>
      <c r="C43" s="1171"/>
      <c r="D43" s="85"/>
      <c r="E43" s="1176" t="s">
        <v>27</v>
      </c>
      <c r="F43" s="1176"/>
      <c r="G43" s="1176"/>
      <c r="H43" s="1177"/>
      <c r="I43" s="86">
        <v>795</v>
      </c>
      <c r="J43" s="87">
        <v>789</v>
      </c>
      <c r="K43" s="87">
        <v>727</v>
      </c>
      <c r="L43" s="87">
        <v>644</v>
      </c>
      <c r="M43" s="88">
        <v>588</v>
      </c>
    </row>
    <row r="44" spans="2:13" ht="27.75" customHeight="1" x14ac:dyDescent="0.15">
      <c r="B44" s="1170"/>
      <c r="C44" s="1171"/>
      <c r="D44" s="85"/>
      <c r="E44" s="1176" t="s">
        <v>28</v>
      </c>
      <c r="F44" s="1176"/>
      <c r="G44" s="1176"/>
      <c r="H44" s="1177"/>
      <c r="I44" s="86">
        <v>5</v>
      </c>
      <c r="J44" s="87">
        <v>5</v>
      </c>
      <c r="K44" s="87">
        <v>4</v>
      </c>
      <c r="L44" s="87">
        <v>3</v>
      </c>
      <c r="M44" s="88">
        <v>4</v>
      </c>
    </row>
    <row r="45" spans="2:13" ht="27.75" customHeight="1" x14ac:dyDescent="0.15">
      <c r="B45" s="1170"/>
      <c r="C45" s="1171"/>
      <c r="D45" s="85"/>
      <c r="E45" s="1176" t="s">
        <v>29</v>
      </c>
      <c r="F45" s="1176"/>
      <c r="G45" s="1176"/>
      <c r="H45" s="1177"/>
      <c r="I45" s="86">
        <v>463</v>
      </c>
      <c r="J45" s="87">
        <v>537</v>
      </c>
      <c r="K45" s="87">
        <v>488</v>
      </c>
      <c r="L45" s="87">
        <v>442</v>
      </c>
      <c r="M45" s="88">
        <v>381</v>
      </c>
    </row>
    <row r="46" spans="2:13" ht="27.75" customHeight="1" x14ac:dyDescent="0.15">
      <c r="B46" s="1170"/>
      <c r="C46" s="1171"/>
      <c r="D46" s="85"/>
      <c r="E46" s="1176" t="s">
        <v>30</v>
      </c>
      <c r="F46" s="1176"/>
      <c r="G46" s="1176"/>
      <c r="H46" s="1177"/>
      <c r="I46" s="86" t="s">
        <v>478</v>
      </c>
      <c r="J46" s="87" t="s">
        <v>478</v>
      </c>
      <c r="K46" s="87" t="s">
        <v>478</v>
      </c>
      <c r="L46" s="87" t="s">
        <v>478</v>
      </c>
      <c r="M46" s="88" t="s">
        <v>478</v>
      </c>
    </row>
    <row r="47" spans="2:13" ht="27.75" customHeight="1" x14ac:dyDescent="0.15">
      <c r="B47" s="1170"/>
      <c r="C47" s="1171"/>
      <c r="D47" s="85"/>
      <c r="E47" s="1176" t="s">
        <v>31</v>
      </c>
      <c r="F47" s="1176"/>
      <c r="G47" s="1176"/>
      <c r="H47" s="1177"/>
      <c r="I47" s="86" t="s">
        <v>478</v>
      </c>
      <c r="J47" s="87" t="s">
        <v>478</v>
      </c>
      <c r="K47" s="87" t="s">
        <v>478</v>
      </c>
      <c r="L47" s="87" t="s">
        <v>478</v>
      </c>
      <c r="M47" s="88" t="s">
        <v>478</v>
      </c>
    </row>
    <row r="48" spans="2:13" ht="27.75" customHeight="1" x14ac:dyDescent="0.15">
      <c r="B48" s="1172"/>
      <c r="C48" s="1173"/>
      <c r="D48" s="85"/>
      <c r="E48" s="1176" t="s">
        <v>32</v>
      </c>
      <c r="F48" s="1176"/>
      <c r="G48" s="1176"/>
      <c r="H48" s="1177"/>
      <c r="I48" s="86" t="s">
        <v>478</v>
      </c>
      <c r="J48" s="87" t="s">
        <v>478</v>
      </c>
      <c r="K48" s="87" t="s">
        <v>478</v>
      </c>
      <c r="L48" s="87" t="s">
        <v>478</v>
      </c>
      <c r="M48" s="88" t="s">
        <v>478</v>
      </c>
    </row>
    <row r="49" spans="2:13" ht="27.75" customHeight="1" x14ac:dyDescent="0.15">
      <c r="B49" s="1178" t="s">
        <v>33</v>
      </c>
      <c r="C49" s="1179"/>
      <c r="D49" s="89"/>
      <c r="E49" s="1176" t="s">
        <v>34</v>
      </c>
      <c r="F49" s="1176"/>
      <c r="G49" s="1176"/>
      <c r="H49" s="1177"/>
      <c r="I49" s="86">
        <v>526</v>
      </c>
      <c r="J49" s="87">
        <v>944</v>
      </c>
      <c r="K49" s="87">
        <v>1228</v>
      </c>
      <c r="L49" s="87">
        <v>1417</v>
      </c>
      <c r="M49" s="88">
        <v>1545</v>
      </c>
    </row>
    <row r="50" spans="2:13" ht="27.75" customHeight="1" x14ac:dyDescent="0.15">
      <c r="B50" s="1170"/>
      <c r="C50" s="1171"/>
      <c r="D50" s="85"/>
      <c r="E50" s="1176" t="s">
        <v>35</v>
      </c>
      <c r="F50" s="1176"/>
      <c r="G50" s="1176"/>
      <c r="H50" s="1177"/>
      <c r="I50" s="86">
        <v>29</v>
      </c>
      <c r="J50" s="87">
        <v>29</v>
      </c>
      <c r="K50" s="87">
        <v>29</v>
      </c>
      <c r="L50" s="87">
        <v>37</v>
      </c>
      <c r="M50" s="88">
        <v>32</v>
      </c>
    </row>
    <row r="51" spans="2:13" ht="27.75" customHeight="1" x14ac:dyDescent="0.15">
      <c r="B51" s="1172"/>
      <c r="C51" s="1173"/>
      <c r="D51" s="85"/>
      <c r="E51" s="1176" t="s">
        <v>36</v>
      </c>
      <c r="F51" s="1176"/>
      <c r="G51" s="1176"/>
      <c r="H51" s="1177"/>
      <c r="I51" s="86">
        <v>2129</v>
      </c>
      <c r="J51" s="87">
        <v>2080</v>
      </c>
      <c r="K51" s="87">
        <v>2167</v>
      </c>
      <c r="L51" s="87">
        <v>2023</v>
      </c>
      <c r="M51" s="88">
        <v>1990</v>
      </c>
    </row>
    <row r="52" spans="2:13" ht="27.75" customHeight="1" thickBot="1" x14ac:dyDescent="0.2">
      <c r="B52" s="1180" t="s">
        <v>37</v>
      </c>
      <c r="C52" s="1181"/>
      <c r="D52" s="90"/>
      <c r="E52" s="1182" t="s">
        <v>38</v>
      </c>
      <c r="F52" s="1182"/>
      <c r="G52" s="1182"/>
      <c r="H52" s="1183"/>
      <c r="I52" s="91">
        <v>461</v>
      </c>
      <c r="J52" s="92">
        <v>20</v>
      </c>
      <c r="K52" s="92">
        <v>-305</v>
      </c>
      <c r="L52" s="92">
        <v>-581</v>
      </c>
      <c r="M52" s="93">
        <v>-823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173318</v>
      </c>
      <c r="E3" s="116"/>
      <c r="F3" s="117">
        <v>209170</v>
      </c>
      <c r="G3" s="118"/>
      <c r="H3" s="119"/>
    </row>
    <row r="4" spans="1:8" x14ac:dyDescent="0.15">
      <c r="A4" s="120"/>
      <c r="B4" s="121"/>
      <c r="C4" s="122"/>
      <c r="D4" s="123">
        <v>88195</v>
      </c>
      <c r="E4" s="124"/>
      <c r="F4" s="125">
        <v>117028</v>
      </c>
      <c r="G4" s="126"/>
      <c r="H4" s="127"/>
    </row>
    <row r="5" spans="1:8" x14ac:dyDescent="0.15">
      <c r="A5" s="108" t="s">
        <v>512</v>
      </c>
      <c r="B5" s="113"/>
      <c r="C5" s="114"/>
      <c r="D5" s="115">
        <v>125702</v>
      </c>
      <c r="E5" s="116"/>
      <c r="F5" s="117">
        <v>220780</v>
      </c>
      <c r="G5" s="118"/>
      <c r="H5" s="119"/>
    </row>
    <row r="6" spans="1:8" x14ac:dyDescent="0.15">
      <c r="A6" s="120"/>
      <c r="B6" s="121"/>
      <c r="C6" s="122"/>
      <c r="D6" s="123">
        <v>90566</v>
      </c>
      <c r="E6" s="124"/>
      <c r="F6" s="125">
        <v>105334</v>
      </c>
      <c r="G6" s="126"/>
      <c r="H6" s="127"/>
    </row>
    <row r="7" spans="1:8" x14ac:dyDescent="0.15">
      <c r="A7" s="108" t="s">
        <v>513</v>
      </c>
      <c r="B7" s="113"/>
      <c r="C7" s="114"/>
      <c r="D7" s="115">
        <v>291365</v>
      </c>
      <c r="E7" s="116"/>
      <c r="F7" s="117">
        <v>203567</v>
      </c>
      <c r="G7" s="118"/>
      <c r="H7" s="119"/>
    </row>
    <row r="8" spans="1:8" x14ac:dyDescent="0.15">
      <c r="A8" s="120"/>
      <c r="B8" s="121"/>
      <c r="C8" s="122"/>
      <c r="D8" s="123">
        <v>239243</v>
      </c>
      <c r="E8" s="124"/>
      <c r="F8" s="125">
        <v>121137</v>
      </c>
      <c r="G8" s="126"/>
      <c r="H8" s="127"/>
    </row>
    <row r="9" spans="1:8" x14ac:dyDescent="0.15">
      <c r="A9" s="108" t="s">
        <v>514</v>
      </c>
      <c r="B9" s="113"/>
      <c r="C9" s="114"/>
      <c r="D9" s="115">
        <v>84851</v>
      </c>
      <c r="E9" s="116"/>
      <c r="F9" s="117">
        <v>185018</v>
      </c>
      <c r="G9" s="118"/>
      <c r="H9" s="119"/>
    </row>
    <row r="10" spans="1:8" x14ac:dyDescent="0.15">
      <c r="A10" s="120"/>
      <c r="B10" s="121"/>
      <c r="C10" s="122"/>
      <c r="D10" s="123">
        <v>74709</v>
      </c>
      <c r="E10" s="124"/>
      <c r="F10" s="125">
        <v>95064</v>
      </c>
      <c r="G10" s="126"/>
      <c r="H10" s="127"/>
    </row>
    <row r="11" spans="1:8" x14ac:dyDescent="0.15">
      <c r="A11" s="108" t="s">
        <v>515</v>
      </c>
      <c r="B11" s="113"/>
      <c r="C11" s="114"/>
      <c r="D11" s="115">
        <v>129859</v>
      </c>
      <c r="E11" s="116"/>
      <c r="F11" s="117">
        <v>238802</v>
      </c>
      <c r="G11" s="118"/>
      <c r="H11" s="119"/>
    </row>
    <row r="12" spans="1:8" x14ac:dyDescent="0.15">
      <c r="A12" s="120"/>
      <c r="B12" s="121"/>
      <c r="C12" s="128"/>
      <c r="D12" s="123">
        <v>113978</v>
      </c>
      <c r="E12" s="124"/>
      <c r="F12" s="125">
        <v>128562</v>
      </c>
      <c r="G12" s="126"/>
      <c r="H12" s="127"/>
    </row>
    <row r="13" spans="1:8" x14ac:dyDescent="0.15">
      <c r="A13" s="108"/>
      <c r="B13" s="113"/>
      <c r="C13" s="129"/>
      <c r="D13" s="130">
        <v>161019</v>
      </c>
      <c r="E13" s="131"/>
      <c r="F13" s="132">
        <v>211467</v>
      </c>
      <c r="G13" s="133"/>
      <c r="H13" s="119"/>
    </row>
    <row r="14" spans="1:8" x14ac:dyDescent="0.15">
      <c r="A14" s="120"/>
      <c r="B14" s="121"/>
      <c r="C14" s="122"/>
      <c r="D14" s="123">
        <v>121338</v>
      </c>
      <c r="E14" s="124"/>
      <c r="F14" s="125">
        <v>113425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10.28</v>
      </c>
      <c r="C19" s="134">
        <f>ROUND(VALUE(SUBSTITUTE(実質収支比率等に係る経年分析!G$48,"▲","-")),2)</f>
        <v>7.91</v>
      </c>
      <c r="D19" s="134">
        <f>ROUND(VALUE(SUBSTITUTE(実質収支比率等に係る経年分析!H$48,"▲","-")),2)</f>
        <v>13.5</v>
      </c>
      <c r="E19" s="134">
        <f>ROUND(VALUE(SUBSTITUTE(実質収支比率等に係る経年分析!I$48,"▲","-")),2)</f>
        <v>11.03</v>
      </c>
      <c r="F19" s="134">
        <f>ROUND(VALUE(SUBSTITUTE(実質収支比率等に係る経年分析!J$48,"▲","-")),2)</f>
        <v>12.23</v>
      </c>
    </row>
    <row r="20" spans="1:11" x14ac:dyDescent="0.15">
      <c r="A20" s="134" t="s">
        <v>43</v>
      </c>
      <c r="B20" s="134">
        <f>ROUND(VALUE(SUBSTITUTE(実質収支比率等に係る経年分析!F$47,"▲","-")),2)</f>
        <v>36.020000000000003</v>
      </c>
      <c r="C20" s="134">
        <f>ROUND(VALUE(SUBSTITUTE(実質収支比率等に係る経年分析!G$47,"▲","-")),2)</f>
        <v>41.82</v>
      </c>
      <c r="D20" s="134">
        <f>ROUND(VALUE(SUBSTITUTE(実質収支比率等に係る経年分析!H$47,"▲","-")),2)</f>
        <v>51.12</v>
      </c>
      <c r="E20" s="134">
        <f>ROUND(VALUE(SUBSTITUTE(実質収支比率等に係る経年分析!I$47,"▲","-")),2)</f>
        <v>63.37</v>
      </c>
      <c r="F20" s="134">
        <f>ROUND(VALUE(SUBSTITUTE(実質収支比率等に係る経年分析!J$47,"▲","-")),2)</f>
        <v>70.72</v>
      </c>
    </row>
    <row r="21" spans="1:11" x14ac:dyDescent="0.15">
      <c r="A21" s="134" t="s">
        <v>44</v>
      </c>
      <c r="B21" s="134">
        <f>IF(ISNUMBER(VALUE(SUBSTITUTE(実質収支比率等に係る経年分析!F$49,"▲","-"))),ROUND(VALUE(SUBSTITUTE(実質収支比率等に係る経年分析!F$49,"▲","-")),2),NA())</f>
        <v>9.36</v>
      </c>
      <c r="C21" s="134">
        <f>IF(ISNUMBER(VALUE(SUBSTITUTE(実質収支比率等に係る経年分析!G$49,"▲","-"))),ROUND(VALUE(SUBSTITUTE(実質収支比率等に係る経年分析!G$49,"▲","-")),2),NA())</f>
        <v>5.71</v>
      </c>
      <c r="D21" s="134">
        <f>IF(ISNUMBER(VALUE(SUBSTITUTE(実質収支比率等に係る経年分析!H$49,"▲","-"))),ROUND(VALUE(SUBSTITUTE(実質収支比率等に係る経年分析!H$49,"▲","-")),2),NA())</f>
        <v>11.42</v>
      </c>
      <c r="E21" s="134">
        <f>IF(ISNUMBER(VALUE(SUBSTITUTE(実質収支比率等に係る経年分析!I$49,"▲","-"))),ROUND(VALUE(SUBSTITUTE(実質収支比率等に係る経年分析!I$49,"▲","-")),2),NA())</f>
        <v>9.8699999999999992</v>
      </c>
      <c r="F21" s="134">
        <f>IF(ISNUMBER(VALUE(SUBSTITUTE(実質収支比率等に係る経年分析!J$49,"▲","-"))),ROUND(VALUE(SUBSTITUTE(実質収支比率等に係る経年分析!J$49,"▲","-")),2),NA())</f>
        <v>6.1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三島町後期高齢者医療特別会計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三島町路線バス事業特別会計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三島町農業集落排水事業特別会計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三島町戸別合併処理浄化槽事業特別会計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三島町簡易水道事業特別会計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三島町介護保険特別会計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x14ac:dyDescent="0.15">
      <c r="A35" s="135" t="str">
        <f>IF(連結実質赤字比率に係る赤字・黒字の構成分析!C$35="",NA(),連結実質赤字比率に係る赤字・黒字の構成分析!C$35)</f>
        <v>三島町国民健康保険特別会計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326</v>
      </c>
      <c r="E42" s="136"/>
      <c r="F42" s="136"/>
      <c r="G42" s="136">
        <f>'実質公債費比率（分子）の構造'!L$52</f>
        <v>316</v>
      </c>
      <c r="H42" s="136"/>
      <c r="I42" s="136"/>
      <c r="J42" s="136">
        <f>'実質公債費比率（分子）の構造'!M$52</f>
        <v>299</v>
      </c>
      <c r="K42" s="136"/>
      <c r="L42" s="136"/>
      <c r="M42" s="136">
        <f>'実質公債費比率（分子）の構造'!N$52</f>
        <v>271</v>
      </c>
      <c r="N42" s="136"/>
      <c r="O42" s="136"/>
      <c r="P42" s="136">
        <f>'実質公債費比率（分子）の構造'!O$52</f>
        <v>229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v>
      </c>
      <c r="C45" s="136"/>
      <c r="D45" s="136"/>
      <c r="E45" s="136">
        <f>'実質公債費比率（分子）の構造'!L$49</f>
        <v>5</v>
      </c>
      <c r="F45" s="136"/>
      <c r="G45" s="136"/>
      <c r="H45" s="136">
        <f>'実質公債費比率（分子）の構造'!M$49</f>
        <v>5</v>
      </c>
      <c r="I45" s="136"/>
      <c r="J45" s="136"/>
      <c r="K45" s="136">
        <f>'実質公債費比率（分子）の構造'!N$49</f>
        <v>4</v>
      </c>
      <c r="L45" s="136"/>
      <c r="M45" s="136"/>
      <c r="N45" s="136">
        <f>'実質公債費比率（分子）の構造'!O$49</f>
        <v>4</v>
      </c>
      <c r="O45" s="136"/>
      <c r="P45" s="136"/>
    </row>
    <row r="46" spans="1:16" x14ac:dyDescent="0.15">
      <c r="A46" s="136" t="s">
        <v>55</v>
      </c>
      <c r="B46" s="136">
        <f>'実質公債費比率（分子）の構造'!K$48</f>
        <v>68</v>
      </c>
      <c r="C46" s="136"/>
      <c r="D46" s="136"/>
      <c r="E46" s="136">
        <f>'実質公債費比率（分子）の構造'!L$48</f>
        <v>70</v>
      </c>
      <c r="F46" s="136"/>
      <c r="G46" s="136"/>
      <c r="H46" s="136">
        <f>'実質公債費比率（分子）の構造'!M$48</f>
        <v>58</v>
      </c>
      <c r="I46" s="136"/>
      <c r="J46" s="136"/>
      <c r="K46" s="136">
        <f>'実質公債費比率（分子）の構造'!N$48</f>
        <v>53</v>
      </c>
      <c r="L46" s="136"/>
      <c r="M46" s="136"/>
      <c r="N46" s="136">
        <f>'実質公債費比率（分子）の構造'!O$48</f>
        <v>60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386</v>
      </c>
      <c r="C49" s="136"/>
      <c r="D49" s="136"/>
      <c r="E49" s="136">
        <f>'実質公債費比率（分子）の構造'!L$45</f>
        <v>363</v>
      </c>
      <c r="F49" s="136"/>
      <c r="G49" s="136"/>
      <c r="H49" s="136">
        <f>'実質公債費比率（分子）の構造'!M$45</f>
        <v>339</v>
      </c>
      <c r="I49" s="136"/>
      <c r="J49" s="136"/>
      <c r="K49" s="136">
        <f>'実質公債費比率（分子）の構造'!N$45</f>
        <v>297</v>
      </c>
      <c r="L49" s="136"/>
      <c r="M49" s="136"/>
      <c r="N49" s="136">
        <f>'実質公債費比率（分子）の構造'!O$45</f>
        <v>229</v>
      </c>
      <c r="O49" s="136"/>
      <c r="P49" s="136"/>
    </row>
    <row r="50" spans="1:16" x14ac:dyDescent="0.15">
      <c r="A50" s="136" t="s">
        <v>59</v>
      </c>
      <c r="B50" s="136" t="e">
        <f>NA()</f>
        <v>#N/A</v>
      </c>
      <c r="C50" s="136">
        <f>IF(ISNUMBER('実質公債費比率（分子）の構造'!K$53),'実質公債費比率（分子）の構造'!K$53,NA())</f>
        <v>134</v>
      </c>
      <c r="D50" s="136" t="e">
        <f>NA()</f>
        <v>#N/A</v>
      </c>
      <c r="E50" s="136" t="e">
        <f>NA()</f>
        <v>#N/A</v>
      </c>
      <c r="F50" s="136">
        <f>IF(ISNUMBER('実質公債費比率（分子）の構造'!L$53),'実質公債費比率（分子）の構造'!L$53,NA())</f>
        <v>122</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83</v>
      </c>
      <c r="M50" s="136" t="e">
        <f>NA()</f>
        <v>#N/A</v>
      </c>
      <c r="N50" s="136" t="e">
        <f>NA()</f>
        <v>#N/A</v>
      </c>
      <c r="O50" s="136">
        <f>IF(ISNUMBER('実質公債費比率（分子）の構造'!O$53),'実質公債費比率（分子）の構造'!O$53,NA())</f>
        <v>64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2129</v>
      </c>
      <c r="E56" s="135"/>
      <c r="F56" s="135"/>
      <c r="G56" s="135">
        <f>'将来負担比率（分子）の構造'!J$51</f>
        <v>2080</v>
      </c>
      <c r="H56" s="135"/>
      <c r="I56" s="135"/>
      <c r="J56" s="135">
        <f>'将来負担比率（分子）の構造'!K$51</f>
        <v>2167</v>
      </c>
      <c r="K56" s="135"/>
      <c r="L56" s="135"/>
      <c r="M56" s="135">
        <f>'将来負担比率（分子）の構造'!L$51</f>
        <v>2023</v>
      </c>
      <c r="N56" s="135"/>
      <c r="O56" s="135"/>
      <c r="P56" s="135">
        <f>'将来負担比率（分子）の構造'!M$51</f>
        <v>1990</v>
      </c>
    </row>
    <row r="57" spans="1:16" x14ac:dyDescent="0.15">
      <c r="A57" s="135" t="s">
        <v>35</v>
      </c>
      <c r="B57" s="135"/>
      <c r="C57" s="135"/>
      <c r="D57" s="135">
        <f>'将来負担比率（分子）の構造'!I$50</f>
        <v>29</v>
      </c>
      <c r="E57" s="135"/>
      <c r="F57" s="135"/>
      <c r="G57" s="135">
        <f>'将来負担比率（分子）の構造'!J$50</f>
        <v>29</v>
      </c>
      <c r="H57" s="135"/>
      <c r="I57" s="135"/>
      <c r="J57" s="135">
        <f>'将来負担比率（分子）の構造'!K$50</f>
        <v>29</v>
      </c>
      <c r="K57" s="135"/>
      <c r="L57" s="135"/>
      <c r="M57" s="135">
        <f>'将来負担比率（分子）の構造'!L$50</f>
        <v>37</v>
      </c>
      <c r="N57" s="135"/>
      <c r="O57" s="135"/>
      <c r="P57" s="135">
        <f>'将来負担比率（分子）の構造'!M$50</f>
        <v>32</v>
      </c>
    </row>
    <row r="58" spans="1:16" x14ac:dyDescent="0.15">
      <c r="A58" s="135" t="s">
        <v>34</v>
      </c>
      <c r="B58" s="135"/>
      <c r="C58" s="135"/>
      <c r="D58" s="135">
        <f>'将来負担比率（分子）の構造'!I$49</f>
        <v>526</v>
      </c>
      <c r="E58" s="135"/>
      <c r="F58" s="135"/>
      <c r="G58" s="135">
        <f>'将来負担比率（分子）の構造'!J$49</f>
        <v>944</v>
      </c>
      <c r="H58" s="135"/>
      <c r="I58" s="135"/>
      <c r="J58" s="135">
        <f>'将来負担比率（分子）の構造'!K$49</f>
        <v>1228</v>
      </c>
      <c r="K58" s="135"/>
      <c r="L58" s="135"/>
      <c r="M58" s="135">
        <f>'将来負担比率（分子）の構造'!L$49</f>
        <v>1417</v>
      </c>
      <c r="N58" s="135"/>
      <c r="O58" s="135"/>
      <c r="P58" s="135">
        <f>'将来負担比率（分子）の構造'!M$49</f>
        <v>1545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463</v>
      </c>
      <c r="C62" s="135"/>
      <c r="D62" s="135"/>
      <c r="E62" s="135">
        <f>'将来負担比率（分子）の構造'!J$45</f>
        <v>537</v>
      </c>
      <c r="F62" s="135"/>
      <c r="G62" s="135"/>
      <c r="H62" s="135">
        <f>'将来負担比率（分子）の構造'!K$45</f>
        <v>488</v>
      </c>
      <c r="I62" s="135"/>
      <c r="J62" s="135"/>
      <c r="K62" s="135">
        <f>'将来負担比率（分子）の構造'!L$45</f>
        <v>442</v>
      </c>
      <c r="L62" s="135"/>
      <c r="M62" s="135"/>
      <c r="N62" s="135">
        <f>'将来負担比率（分子）の構造'!M$45</f>
        <v>381</v>
      </c>
      <c r="O62" s="135"/>
      <c r="P62" s="135"/>
    </row>
    <row r="63" spans="1:16" x14ac:dyDescent="0.15">
      <c r="A63" s="135" t="s">
        <v>28</v>
      </c>
      <c r="B63" s="135">
        <f>'将来負担比率（分子）の構造'!I$44</f>
        <v>5</v>
      </c>
      <c r="C63" s="135"/>
      <c r="D63" s="135"/>
      <c r="E63" s="135">
        <f>'将来負担比率（分子）の構造'!J$44</f>
        <v>5</v>
      </c>
      <c r="F63" s="135"/>
      <c r="G63" s="135"/>
      <c r="H63" s="135">
        <f>'将来負担比率（分子）の構造'!K$44</f>
        <v>4</v>
      </c>
      <c r="I63" s="135"/>
      <c r="J63" s="135"/>
      <c r="K63" s="135">
        <f>'将来負担比率（分子）の構造'!L$44</f>
        <v>3</v>
      </c>
      <c r="L63" s="135"/>
      <c r="M63" s="135"/>
      <c r="N63" s="135">
        <f>'将来負担比率（分子）の構造'!M$44</f>
        <v>4</v>
      </c>
      <c r="O63" s="135"/>
      <c r="P63" s="135"/>
    </row>
    <row r="64" spans="1:16" x14ac:dyDescent="0.15">
      <c r="A64" s="135" t="s">
        <v>27</v>
      </c>
      <c r="B64" s="135">
        <f>'将来負担比率（分子）の構造'!I$43</f>
        <v>795</v>
      </c>
      <c r="C64" s="135"/>
      <c r="D64" s="135"/>
      <c r="E64" s="135">
        <f>'将来負担比率（分子）の構造'!J$43</f>
        <v>789</v>
      </c>
      <c r="F64" s="135"/>
      <c r="G64" s="135"/>
      <c r="H64" s="135">
        <f>'将来負担比率（分子）の構造'!K$43</f>
        <v>727</v>
      </c>
      <c r="I64" s="135"/>
      <c r="J64" s="135"/>
      <c r="K64" s="135">
        <f>'将来負担比率（分子）の構造'!L$43</f>
        <v>644</v>
      </c>
      <c r="L64" s="135"/>
      <c r="M64" s="135"/>
      <c r="N64" s="135">
        <f>'将来負担比率（分子）の構造'!M$43</f>
        <v>588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1882</v>
      </c>
      <c r="C66" s="135"/>
      <c r="D66" s="135"/>
      <c r="E66" s="135">
        <f>'将来負担比率（分子）の構造'!J$41</f>
        <v>1742</v>
      </c>
      <c r="F66" s="135"/>
      <c r="G66" s="135"/>
      <c r="H66" s="135">
        <f>'将来負担比率（分子）の構造'!K$41</f>
        <v>1901</v>
      </c>
      <c r="I66" s="135"/>
      <c r="J66" s="135"/>
      <c r="K66" s="135">
        <f>'将来負担比率（分子）の構造'!L$41</f>
        <v>1806</v>
      </c>
      <c r="L66" s="135"/>
      <c r="M66" s="135"/>
      <c r="N66" s="135">
        <f>'将来負担比率（分子）の構造'!M$41</f>
        <v>1771</v>
      </c>
      <c r="O66" s="135"/>
      <c r="P66" s="135"/>
    </row>
    <row r="67" spans="1:16" x14ac:dyDescent="0.15">
      <c r="A67" s="135" t="s">
        <v>63</v>
      </c>
      <c r="B67" s="135" t="e">
        <f>NA()</f>
        <v>#N/A</v>
      </c>
      <c r="C67" s="135">
        <f>IF(ISNUMBER('将来負担比率（分子）の構造'!I$52), IF('将来負担比率（分子）の構造'!I$52 &lt; 0, 0, '将来負担比率（分子）の構造'!I$52), NA())</f>
        <v>461</v>
      </c>
      <c r="D67" s="135" t="e">
        <f>NA()</f>
        <v>#N/A</v>
      </c>
      <c r="E67" s="135" t="e">
        <f>NA()</f>
        <v>#N/A</v>
      </c>
      <c r="F67" s="135">
        <f>IF(ISNUMBER('将来負担比率（分子）の構造'!J$52), IF('将来負担比率（分子）の構造'!J$52 &lt; 0, 0, '将来負担比率（分子）の構造'!J$52), NA())</f>
        <v>20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158929</v>
      </c>
      <c r="S5" s="581"/>
      <c r="T5" s="581"/>
      <c r="U5" s="581"/>
      <c r="V5" s="581"/>
      <c r="W5" s="581"/>
      <c r="X5" s="581"/>
      <c r="Y5" s="582"/>
      <c r="Z5" s="583">
        <v>7.2</v>
      </c>
      <c r="AA5" s="583"/>
      <c r="AB5" s="583"/>
      <c r="AC5" s="583"/>
      <c r="AD5" s="584">
        <v>158929</v>
      </c>
      <c r="AE5" s="584"/>
      <c r="AF5" s="584"/>
      <c r="AG5" s="584"/>
      <c r="AH5" s="584"/>
      <c r="AI5" s="584"/>
      <c r="AJ5" s="584"/>
      <c r="AK5" s="584"/>
      <c r="AL5" s="585">
        <v>13</v>
      </c>
      <c r="AM5" s="586"/>
      <c r="AN5" s="586"/>
      <c r="AO5" s="587"/>
      <c r="AP5" s="577" t="s">
        <v>208</v>
      </c>
      <c r="AQ5" s="578"/>
      <c r="AR5" s="578"/>
      <c r="AS5" s="578"/>
      <c r="AT5" s="578"/>
      <c r="AU5" s="578"/>
      <c r="AV5" s="578"/>
      <c r="AW5" s="578"/>
      <c r="AX5" s="578"/>
      <c r="AY5" s="578"/>
      <c r="AZ5" s="578"/>
      <c r="BA5" s="578"/>
      <c r="BB5" s="578"/>
      <c r="BC5" s="578"/>
      <c r="BD5" s="578"/>
      <c r="BE5" s="578"/>
      <c r="BF5" s="579"/>
      <c r="BG5" s="591">
        <v>157833</v>
      </c>
      <c r="BH5" s="592"/>
      <c r="BI5" s="592"/>
      <c r="BJ5" s="592"/>
      <c r="BK5" s="592"/>
      <c r="BL5" s="592"/>
      <c r="BM5" s="592"/>
      <c r="BN5" s="593"/>
      <c r="BO5" s="594">
        <v>99.3</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12253</v>
      </c>
      <c r="S6" s="592"/>
      <c r="T6" s="592"/>
      <c r="U6" s="592"/>
      <c r="V6" s="592"/>
      <c r="W6" s="592"/>
      <c r="X6" s="592"/>
      <c r="Y6" s="593"/>
      <c r="Z6" s="594">
        <v>0.6</v>
      </c>
      <c r="AA6" s="594"/>
      <c r="AB6" s="594"/>
      <c r="AC6" s="594"/>
      <c r="AD6" s="595">
        <v>12253</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157833</v>
      </c>
      <c r="BH6" s="592"/>
      <c r="BI6" s="592"/>
      <c r="BJ6" s="592"/>
      <c r="BK6" s="592"/>
      <c r="BL6" s="592"/>
      <c r="BM6" s="592"/>
      <c r="BN6" s="593"/>
      <c r="BO6" s="594">
        <v>99.3</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39702</v>
      </c>
      <c r="CS6" s="592"/>
      <c r="CT6" s="592"/>
      <c r="CU6" s="592"/>
      <c r="CV6" s="592"/>
      <c r="CW6" s="592"/>
      <c r="CX6" s="592"/>
      <c r="CY6" s="593"/>
      <c r="CZ6" s="594">
        <v>1.9</v>
      </c>
      <c r="DA6" s="594"/>
      <c r="DB6" s="594"/>
      <c r="DC6" s="594"/>
      <c r="DD6" s="600" t="s">
        <v>209</v>
      </c>
      <c r="DE6" s="592"/>
      <c r="DF6" s="592"/>
      <c r="DG6" s="592"/>
      <c r="DH6" s="592"/>
      <c r="DI6" s="592"/>
      <c r="DJ6" s="592"/>
      <c r="DK6" s="592"/>
      <c r="DL6" s="592"/>
      <c r="DM6" s="592"/>
      <c r="DN6" s="592"/>
      <c r="DO6" s="592"/>
      <c r="DP6" s="593"/>
      <c r="DQ6" s="600">
        <v>39702</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288</v>
      </c>
      <c r="S7" s="592"/>
      <c r="T7" s="592"/>
      <c r="U7" s="592"/>
      <c r="V7" s="592"/>
      <c r="W7" s="592"/>
      <c r="X7" s="592"/>
      <c r="Y7" s="593"/>
      <c r="Z7" s="594">
        <v>0</v>
      </c>
      <c r="AA7" s="594"/>
      <c r="AB7" s="594"/>
      <c r="AC7" s="594"/>
      <c r="AD7" s="595">
        <v>288</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55394</v>
      </c>
      <c r="BH7" s="592"/>
      <c r="BI7" s="592"/>
      <c r="BJ7" s="592"/>
      <c r="BK7" s="592"/>
      <c r="BL7" s="592"/>
      <c r="BM7" s="592"/>
      <c r="BN7" s="593"/>
      <c r="BO7" s="594">
        <v>34.9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731324</v>
      </c>
      <c r="CS7" s="592"/>
      <c r="CT7" s="592"/>
      <c r="CU7" s="592"/>
      <c r="CV7" s="592"/>
      <c r="CW7" s="592"/>
      <c r="CX7" s="592"/>
      <c r="CY7" s="593"/>
      <c r="CZ7" s="594">
        <v>35.9</v>
      </c>
      <c r="DA7" s="594"/>
      <c r="DB7" s="594"/>
      <c r="DC7" s="594"/>
      <c r="DD7" s="600">
        <v>103868</v>
      </c>
      <c r="DE7" s="592"/>
      <c r="DF7" s="592"/>
      <c r="DG7" s="592"/>
      <c r="DH7" s="592"/>
      <c r="DI7" s="592"/>
      <c r="DJ7" s="592"/>
      <c r="DK7" s="592"/>
      <c r="DL7" s="592"/>
      <c r="DM7" s="592"/>
      <c r="DN7" s="592"/>
      <c r="DO7" s="592"/>
      <c r="DP7" s="593"/>
      <c r="DQ7" s="600">
        <v>531885</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377</v>
      </c>
      <c r="S8" s="592"/>
      <c r="T8" s="592"/>
      <c r="U8" s="592"/>
      <c r="V8" s="592"/>
      <c r="W8" s="592"/>
      <c r="X8" s="592"/>
      <c r="Y8" s="593"/>
      <c r="Z8" s="594">
        <v>0</v>
      </c>
      <c r="AA8" s="594"/>
      <c r="AB8" s="594"/>
      <c r="AC8" s="594"/>
      <c r="AD8" s="595">
        <v>377</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3678</v>
      </c>
      <c r="BH8" s="592"/>
      <c r="BI8" s="592"/>
      <c r="BJ8" s="592"/>
      <c r="BK8" s="592"/>
      <c r="BL8" s="592"/>
      <c r="BM8" s="592"/>
      <c r="BN8" s="593"/>
      <c r="BO8" s="594">
        <v>2.2999999999999998</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295894</v>
      </c>
      <c r="CS8" s="592"/>
      <c r="CT8" s="592"/>
      <c r="CU8" s="592"/>
      <c r="CV8" s="592"/>
      <c r="CW8" s="592"/>
      <c r="CX8" s="592"/>
      <c r="CY8" s="593"/>
      <c r="CZ8" s="594">
        <v>14.5</v>
      </c>
      <c r="DA8" s="594"/>
      <c r="DB8" s="594"/>
      <c r="DC8" s="594"/>
      <c r="DD8" s="600">
        <v>12266</v>
      </c>
      <c r="DE8" s="592"/>
      <c r="DF8" s="592"/>
      <c r="DG8" s="592"/>
      <c r="DH8" s="592"/>
      <c r="DI8" s="592"/>
      <c r="DJ8" s="592"/>
      <c r="DK8" s="592"/>
      <c r="DL8" s="592"/>
      <c r="DM8" s="592"/>
      <c r="DN8" s="592"/>
      <c r="DO8" s="592"/>
      <c r="DP8" s="593"/>
      <c r="DQ8" s="600">
        <v>222947</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510</v>
      </c>
      <c r="S9" s="592"/>
      <c r="T9" s="592"/>
      <c r="U9" s="592"/>
      <c r="V9" s="592"/>
      <c r="W9" s="592"/>
      <c r="X9" s="592"/>
      <c r="Y9" s="593"/>
      <c r="Z9" s="594">
        <v>0</v>
      </c>
      <c r="AA9" s="594"/>
      <c r="AB9" s="594"/>
      <c r="AC9" s="594"/>
      <c r="AD9" s="595">
        <v>510</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42453</v>
      </c>
      <c r="BH9" s="592"/>
      <c r="BI9" s="592"/>
      <c r="BJ9" s="592"/>
      <c r="BK9" s="592"/>
      <c r="BL9" s="592"/>
      <c r="BM9" s="592"/>
      <c r="BN9" s="593"/>
      <c r="BO9" s="594">
        <v>26.7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125936</v>
      </c>
      <c r="CS9" s="592"/>
      <c r="CT9" s="592"/>
      <c r="CU9" s="592"/>
      <c r="CV9" s="592"/>
      <c r="CW9" s="592"/>
      <c r="CX9" s="592"/>
      <c r="CY9" s="593"/>
      <c r="CZ9" s="594">
        <v>6.2</v>
      </c>
      <c r="DA9" s="594"/>
      <c r="DB9" s="594"/>
      <c r="DC9" s="594"/>
      <c r="DD9" s="600" t="s">
        <v>112</v>
      </c>
      <c r="DE9" s="592"/>
      <c r="DF9" s="592"/>
      <c r="DG9" s="592"/>
      <c r="DH9" s="592"/>
      <c r="DI9" s="592"/>
      <c r="DJ9" s="592"/>
      <c r="DK9" s="592"/>
      <c r="DL9" s="592"/>
      <c r="DM9" s="592"/>
      <c r="DN9" s="592"/>
      <c r="DO9" s="592"/>
      <c r="DP9" s="593"/>
      <c r="DQ9" s="600">
        <v>124309</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16468</v>
      </c>
      <c r="S10" s="592"/>
      <c r="T10" s="592"/>
      <c r="U10" s="592"/>
      <c r="V10" s="592"/>
      <c r="W10" s="592"/>
      <c r="X10" s="592"/>
      <c r="Y10" s="593"/>
      <c r="Z10" s="594">
        <v>0.7</v>
      </c>
      <c r="AA10" s="594"/>
      <c r="AB10" s="594"/>
      <c r="AC10" s="594"/>
      <c r="AD10" s="595">
        <v>16468</v>
      </c>
      <c r="AE10" s="595"/>
      <c r="AF10" s="595"/>
      <c r="AG10" s="595"/>
      <c r="AH10" s="595"/>
      <c r="AI10" s="595"/>
      <c r="AJ10" s="595"/>
      <c r="AK10" s="595"/>
      <c r="AL10" s="596">
        <v>1.3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5751</v>
      </c>
      <c r="BH10" s="592"/>
      <c r="BI10" s="592"/>
      <c r="BJ10" s="592"/>
      <c r="BK10" s="592"/>
      <c r="BL10" s="592"/>
      <c r="BM10" s="592"/>
      <c r="BN10" s="593"/>
      <c r="BO10" s="594">
        <v>3.6</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10966</v>
      </c>
      <c r="CS10" s="592"/>
      <c r="CT10" s="592"/>
      <c r="CU10" s="592"/>
      <c r="CV10" s="592"/>
      <c r="CW10" s="592"/>
      <c r="CX10" s="592"/>
      <c r="CY10" s="593"/>
      <c r="CZ10" s="594">
        <v>0.5</v>
      </c>
      <c r="DA10" s="594"/>
      <c r="DB10" s="594"/>
      <c r="DC10" s="594"/>
      <c r="DD10" s="600" t="s">
        <v>112</v>
      </c>
      <c r="DE10" s="592"/>
      <c r="DF10" s="592"/>
      <c r="DG10" s="592"/>
      <c r="DH10" s="592"/>
      <c r="DI10" s="592"/>
      <c r="DJ10" s="592"/>
      <c r="DK10" s="592"/>
      <c r="DL10" s="592"/>
      <c r="DM10" s="592"/>
      <c r="DN10" s="592"/>
      <c r="DO10" s="592"/>
      <c r="DP10" s="593"/>
      <c r="DQ10" s="600">
        <v>3476</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3512</v>
      </c>
      <c r="BH11" s="592"/>
      <c r="BI11" s="592"/>
      <c r="BJ11" s="592"/>
      <c r="BK11" s="592"/>
      <c r="BL11" s="592"/>
      <c r="BM11" s="592"/>
      <c r="BN11" s="593"/>
      <c r="BO11" s="594">
        <v>2.2000000000000002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117084</v>
      </c>
      <c r="CS11" s="592"/>
      <c r="CT11" s="592"/>
      <c r="CU11" s="592"/>
      <c r="CV11" s="592"/>
      <c r="CW11" s="592"/>
      <c r="CX11" s="592"/>
      <c r="CY11" s="593"/>
      <c r="CZ11" s="594">
        <v>5.7</v>
      </c>
      <c r="DA11" s="594"/>
      <c r="DB11" s="594"/>
      <c r="DC11" s="594"/>
      <c r="DD11" s="600">
        <v>11727</v>
      </c>
      <c r="DE11" s="592"/>
      <c r="DF11" s="592"/>
      <c r="DG11" s="592"/>
      <c r="DH11" s="592"/>
      <c r="DI11" s="592"/>
      <c r="DJ11" s="592"/>
      <c r="DK11" s="592"/>
      <c r="DL11" s="592"/>
      <c r="DM11" s="592"/>
      <c r="DN11" s="592"/>
      <c r="DO11" s="592"/>
      <c r="DP11" s="593"/>
      <c r="DQ11" s="600">
        <v>51891</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91813</v>
      </c>
      <c r="BH12" s="592"/>
      <c r="BI12" s="592"/>
      <c r="BJ12" s="592"/>
      <c r="BK12" s="592"/>
      <c r="BL12" s="592"/>
      <c r="BM12" s="592"/>
      <c r="BN12" s="593"/>
      <c r="BO12" s="594">
        <v>57.8</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111220</v>
      </c>
      <c r="CS12" s="592"/>
      <c r="CT12" s="592"/>
      <c r="CU12" s="592"/>
      <c r="CV12" s="592"/>
      <c r="CW12" s="592"/>
      <c r="CX12" s="592"/>
      <c r="CY12" s="593"/>
      <c r="CZ12" s="594">
        <v>5.5</v>
      </c>
      <c r="DA12" s="594"/>
      <c r="DB12" s="594"/>
      <c r="DC12" s="594"/>
      <c r="DD12" s="600">
        <v>6065</v>
      </c>
      <c r="DE12" s="592"/>
      <c r="DF12" s="592"/>
      <c r="DG12" s="592"/>
      <c r="DH12" s="592"/>
      <c r="DI12" s="592"/>
      <c r="DJ12" s="592"/>
      <c r="DK12" s="592"/>
      <c r="DL12" s="592"/>
      <c r="DM12" s="592"/>
      <c r="DN12" s="592"/>
      <c r="DO12" s="592"/>
      <c r="DP12" s="593"/>
      <c r="DQ12" s="600">
        <v>60878</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3359</v>
      </c>
      <c r="S13" s="592"/>
      <c r="T13" s="592"/>
      <c r="U13" s="592"/>
      <c r="V13" s="592"/>
      <c r="W13" s="592"/>
      <c r="X13" s="592"/>
      <c r="Y13" s="593"/>
      <c r="Z13" s="594">
        <v>0.2</v>
      </c>
      <c r="AA13" s="594"/>
      <c r="AB13" s="594"/>
      <c r="AC13" s="594"/>
      <c r="AD13" s="595">
        <v>3359</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91146</v>
      </c>
      <c r="BH13" s="592"/>
      <c r="BI13" s="592"/>
      <c r="BJ13" s="592"/>
      <c r="BK13" s="592"/>
      <c r="BL13" s="592"/>
      <c r="BM13" s="592"/>
      <c r="BN13" s="593"/>
      <c r="BO13" s="594">
        <v>57.4</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165362</v>
      </c>
      <c r="CS13" s="592"/>
      <c r="CT13" s="592"/>
      <c r="CU13" s="592"/>
      <c r="CV13" s="592"/>
      <c r="CW13" s="592"/>
      <c r="CX13" s="592"/>
      <c r="CY13" s="593"/>
      <c r="CZ13" s="594">
        <v>8.1</v>
      </c>
      <c r="DA13" s="594"/>
      <c r="DB13" s="594"/>
      <c r="DC13" s="594"/>
      <c r="DD13" s="600">
        <v>75010</v>
      </c>
      <c r="DE13" s="592"/>
      <c r="DF13" s="592"/>
      <c r="DG13" s="592"/>
      <c r="DH13" s="592"/>
      <c r="DI13" s="592"/>
      <c r="DJ13" s="592"/>
      <c r="DK13" s="592"/>
      <c r="DL13" s="592"/>
      <c r="DM13" s="592"/>
      <c r="DN13" s="592"/>
      <c r="DO13" s="592"/>
      <c r="DP13" s="593"/>
      <c r="DQ13" s="600">
        <v>82569</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4068</v>
      </c>
      <c r="BH14" s="592"/>
      <c r="BI14" s="592"/>
      <c r="BJ14" s="592"/>
      <c r="BK14" s="592"/>
      <c r="BL14" s="592"/>
      <c r="BM14" s="592"/>
      <c r="BN14" s="593"/>
      <c r="BO14" s="594">
        <v>2.6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86562</v>
      </c>
      <c r="CS14" s="592"/>
      <c r="CT14" s="592"/>
      <c r="CU14" s="592"/>
      <c r="CV14" s="592"/>
      <c r="CW14" s="592"/>
      <c r="CX14" s="592"/>
      <c r="CY14" s="593"/>
      <c r="CZ14" s="594">
        <v>4.2</v>
      </c>
      <c r="DA14" s="594"/>
      <c r="DB14" s="594"/>
      <c r="DC14" s="594"/>
      <c r="DD14" s="600">
        <v>21701</v>
      </c>
      <c r="DE14" s="592"/>
      <c r="DF14" s="592"/>
      <c r="DG14" s="592"/>
      <c r="DH14" s="592"/>
      <c r="DI14" s="592"/>
      <c r="DJ14" s="592"/>
      <c r="DK14" s="592"/>
      <c r="DL14" s="592"/>
      <c r="DM14" s="592"/>
      <c r="DN14" s="592"/>
      <c r="DO14" s="592"/>
      <c r="DP14" s="593"/>
      <c r="DQ14" s="600">
        <v>61022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215</v>
      </c>
      <c r="S15" s="592"/>
      <c r="T15" s="592"/>
      <c r="U15" s="592"/>
      <c r="V15" s="592"/>
      <c r="W15" s="592"/>
      <c r="X15" s="592"/>
      <c r="Y15" s="593"/>
      <c r="Z15" s="594">
        <v>0</v>
      </c>
      <c r="AA15" s="594"/>
      <c r="AB15" s="594"/>
      <c r="AC15" s="594"/>
      <c r="AD15" s="595">
        <v>215</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6558</v>
      </c>
      <c r="BH15" s="592"/>
      <c r="BI15" s="592"/>
      <c r="BJ15" s="592"/>
      <c r="BK15" s="592"/>
      <c r="BL15" s="592"/>
      <c r="BM15" s="592"/>
      <c r="BN15" s="593"/>
      <c r="BO15" s="594">
        <v>4.0999999999999996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115010</v>
      </c>
      <c r="CS15" s="592"/>
      <c r="CT15" s="592"/>
      <c r="CU15" s="592"/>
      <c r="CV15" s="592"/>
      <c r="CW15" s="592"/>
      <c r="CX15" s="592"/>
      <c r="CY15" s="593"/>
      <c r="CZ15" s="594">
        <v>5.6</v>
      </c>
      <c r="DA15" s="594"/>
      <c r="DB15" s="594"/>
      <c r="DC15" s="594"/>
      <c r="DD15" s="600">
        <v>11940</v>
      </c>
      <c r="DE15" s="592"/>
      <c r="DF15" s="592"/>
      <c r="DG15" s="592"/>
      <c r="DH15" s="592"/>
      <c r="DI15" s="592"/>
      <c r="DJ15" s="592"/>
      <c r="DK15" s="592"/>
      <c r="DL15" s="592"/>
      <c r="DM15" s="592"/>
      <c r="DN15" s="592"/>
      <c r="DO15" s="592"/>
      <c r="DP15" s="593"/>
      <c r="DQ15" s="600">
        <v>92539</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1178713</v>
      </c>
      <c r="S16" s="592"/>
      <c r="T16" s="592"/>
      <c r="U16" s="592"/>
      <c r="V16" s="592"/>
      <c r="W16" s="592"/>
      <c r="X16" s="592"/>
      <c r="Y16" s="593"/>
      <c r="Z16" s="594">
        <v>53.6</v>
      </c>
      <c r="AA16" s="594"/>
      <c r="AB16" s="594"/>
      <c r="AC16" s="594"/>
      <c r="AD16" s="595">
        <v>1026573</v>
      </c>
      <c r="AE16" s="595"/>
      <c r="AF16" s="595"/>
      <c r="AG16" s="595"/>
      <c r="AH16" s="595"/>
      <c r="AI16" s="595"/>
      <c r="AJ16" s="595"/>
      <c r="AK16" s="595"/>
      <c r="AL16" s="596">
        <v>84.1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10264</v>
      </c>
      <c r="CS16" s="592"/>
      <c r="CT16" s="592"/>
      <c r="CU16" s="592"/>
      <c r="CV16" s="592"/>
      <c r="CW16" s="592"/>
      <c r="CX16" s="592"/>
      <c r="CY16" s="593"/>
      <c r="CZ16" s="594">
        <v>0.5</v>
      </c>
      <c r="DA16" s="594"/>
      <c r="DB16" s="594"/>
      <c r="DC16" s="594"/>
      <c r="DD16" s="600" t="s">
        <v>112</v>
      </c>
      <c r="DE16" s="592"/>
      <c r="DF16" s="592"/>
      <c r="DG16" s="592"/>
      <c r="DH16" s="592"/>
      <c r="DI16" s="592"/>
      <c r="DJ16" s="592"/>
      <c r="DK16" s="592"/>
      <c r="DL16" s="592"/>
      <c r="DM16" s="592"/>
      <c r="DN16" s="592"/>
      <c r="DO16" s="592"/>
      <c r="DP16" s="593"/>
      <c r="DQ16" s="600">
        <v>374</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1026573</v>
      </c>
      <c r="S17" s="592"/>
      <c r="T17" s="592"/>
      <c r="U17" s="592"/>
      <c r="V17" s="592"/>
      <c r="W17" s="592"/>
      <c r="X17" s="592"/>
      <c r="Y17" s="593"/>
      <c r="Z17" s="594">
        <v>46.7</v>
      </c>
      <c r="AA17" s="594"/>
      <c r="AB17" s="594"/>
      <c r="AC17" s="594"/>
      <c r="AD17" s="595">
        <v>1026573</v>
      </c>
      <c r="AE17" s="595"/>
      <c r="AF17" s="595"/>
      <c r="AG17" s="595"/>
      <c r="AH17" s="595"/>
      <c r="AI17" s="595"/>
      <c r="AJ17" s="595"/>
      <c r="AK17" s="595"/>
      <c r="AL17" s="596">
        <v>84.1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228623</v>
      </c>
      <c r="CS17" s="592"/>
      <c r="CT17" s="592"/>
      <c r="CU17" s="592"/>
      <c r="CV17" s="592"/>
      <c r="CW17" s="592"/>
      <c r="CX17" s="592"/>
      <c r="CY17" s="593"/>
      <c r="CZ17" s="594">
        <v>11.2</v>
      </c>
      <c r="DA17" s="594"/>
      <c r="DB17" s="594"/>
      <c r="DC17" s="594"/>
      <c r="DD17" s="600" t="s">
        <v>112</v>
      </c>
      <c r="DE17" s="592"/>
      <c r="DF17" s="592"/>
      <c r="DG17" s="592"/>
      <c r="DH17" s="592"/>
      <c r="DI17" s="592"/>
      <c r="DJ17" s="592"/>
      <c r="DK17" s="592"/>
      <c r="DL17" s="592"/>
      <c r="DM17" s="592"/>
      <c r="DN17" s="592"/>
      <c r="DO17" s="592"/>
      <c r="DP17" s="593"/>
      <c r="DQ17" s="600">
        <v>223919</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147695</v>
      </c>
      <c r="S18" s="592"/>
      <c r="T18" s="592"/>
      <c r="U18" s="592"/>
      <c r="V18" s="592"/>
      <c r="W18" s="592"/>
      <c r="X18" s="592"/>
      <c r="Y18" s="593"/>
      <c r="Z18" s="594">
        <v>6.7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4445</v>
      </c>
      <c r="S19" s="592"/>
      <c r="T19" s="592"/>
      <c r="U19" s="592"/>
      <c r="V19" s="592"/>
      <c r="W19" s="592"/>
      <c r="X19" s="592"/>
      <c r="Y19" s="593"/>
      <c r="Z19" s="594">
        <v>0.2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1096</v>
      </c>
      <c r="BH19" s="592"/>
      <c r="BI19" s="592"/>
      <c r="BJ19" s="592"/>
      <c r="BK19" s="592"/>
      <c r="BL19" s="592"/>
      <c r="BM19" s="592"/>
      <c r="BN19" s="593"/>
      <c r="BO19" s="594">
        <v>0.7</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1371112</v>
      </c>
      <c r="S20" s="592"/>
      <c r="T20" s="592"/>
      <c r="U20" s="592"/>
      <c r="V20" s="592"/>
      <c r="W20" s="592"/>
      <c r="X20" s="592"/>
      <c r="Y20" s="593"/>
      <c r="Z20" s="594">
        <v>62.3</v>
      </c>
      <c r="AA20" s="594"/>
      <c r="AB20" s="594"/>
      <c r="AC20" s="594"/>
      <c r="AD20" s="595">
        <v>1218972</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1096</v>
      </c>
      <c r="BH20" s="592"/>
      <c r="BI20" s="592"/>
      <c r="BJ20" s="592"/>
      <c r="BK20" s="592"/>
      <c r="BL20" s="592"/>
      <c r="BM20" s="592"/>
      <c r="BN20" s="593"/>
      <c r="BO20" s="594">
        <v>0.7</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2037947</v>
      </c>
      <c r="CS20" s="592"/>
      <c r="CT20" s="592"/>
      <c r="CU20" s="592"/>
      <c r="CV20" s="592"/>
      <c r="CW20" s="592"/>
      <c r="CX20" s="592"/>
      <c r="CY20" s="593"/>
      <c r="CZ20" s="594">
        <v>100</v>
      </c>
      <c r="DA20" s="594"/>
      <c r="DB20" s="594"/>
      <c r="DC20" s="594"/>
      <c r="DD20" s="600">
        <v>242577</v>
      </c>
      <c r="DE20" s="592"/>
      <c r="DF20" s="592"/>
      <c r="DG20" s="592"/>
      <c r="DH20" s="592"/>
      <c r="DI20" s="592"/>
      <c r="DJ20" s="592"/>
      <c r="DK20" s="592"/>
      <c r="DL20" s="592"/>
      <c r="DM20" s="592"/>
      <c r="DN20" s="592"/>
      <c r="DO20" s="592"/>
      <c r="DP20" s="593"/>
      <c r="DQ20" s="600">
        <v>1495511</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1096</v>
      </c>
      <c r="BH21" s="592"/>
      <c r="BI21" s="592"/>
      <c r="BJ21" s="592"/>
      <c r="BK21" s="592"/>
      <c r="BL21" s="592"/>
      <c r="BM21" s="592"/>
      <c r="BN21" s="593"/>
      <c r="BO21" s="594">
        <v>0.7</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330</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32434</v>
      </c>
      <c r="S23" s="592"/>
      <c r="T23" s="592"/>
      <c r="U23" s="592"/>
      <c r="V23" s="592"/>
      <c r="W23" s="592"/>
      <c r="X23" s="592"/>
      <c r="Y23" s="593"/>
      <c r="Z23" s="594">
        <v>1.5</v>
      </c>
      <c r="AA23" s="594"/>
      <c r="AB23" s="594"/>
      <c r="AC23" s="594"/>
      <c r="AD23" s="595">
        <v>608</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2214</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654668</v>
      </c>
      <c r="CS24" s="581"/>
      <c r="CT24" s="581"/>
      <c r="CU24" s="581"/>
      <c r="CV24" s="581"/>
      <c r="CW24" s="581"/>
      <c r="CX24" s="581"/>
      <c r="CY24" s="582"/>
      <c r="CZ24" s="618">
        <v>32.1</v>
      </c>
      <c r="DA24" s="619"/>
      <c r="DB24" s="619"/>
      <c r="DC24" s="620"/>
      <c r="DD24" s="617">
        <v>603157</v>
      </c>
      <c r="DE24" s="581"/>
      <c r="DF24" s="581"/>
      <c r="DG24" s="581"/>
      <c r="DH24" s="581"/>
      <c r="DI24" s="581"/>
      <c r="DJ24" s="581"/>
      <c r="DK24" s="582"/>
      <c r="DL24" s="617">
        <v>602682</v>
      </c>
      <c r="DM24" s="581"/>
      <c r="DN24" s="581"/>
      <c r="DO24" s="581"/>
      <c r="DP24" s="581"/>
      <c r="DQ24" s="581"/>
      <c r="DR24" s="581"/>
      <c r="DS24" s="581"/>
      <c r="DT24" s="581"/>
      <c r="DU24" s="581"/>
      <c r="DV24" s="582"/>
      <c r="DW24" s="585">
        <v>47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44438</v>
      </c>
      <c r="S25" s="592"/>
      <c r="T25" s="592"/>
      <c r="U25" s="592"/>
      <c r="V25" s="592"/>
      <c r="W25" s="592"/>
      <c r="X25" s="592"/>
      <c r="Y25" s="593"/>
      <c r="Z25" s="594">
        <v>2</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369731</v>
      </c>
      <c r="CS25" s="621"/>
      <c r="CT25" s="621"/>
      <c r="CU25" s="621"/>
      <c r="CV25" s="621"/>
      <c r="CW25" s="621"/>
      <c r="CX25" s="621"/>
      <c r="CY25" s="622"/>
      <c r="CZ25" s="629">
        <v>18.100000000000001</v>
      </c>
      <c r="DA25" s="630"/>
      <c r="DB25" s="630"/>
      <c r="DC25" s="631"/>
      <c r="DD25" s="600">
        <v>361886</v>
      </c>
      <c r="DE25" s="621"/>
      <c r="DF25" s="621"/>
      <c r="DG25" s="621"/>
      <c r="DH25" s="621"/>
      <c r="DI25" s="621"/>
      <c r="DJ25" s="621"/>
      <c r="DK25" s="622"/>
      <c r="DL25" s="600">
        <v>361707</v>
      </c>
      <c r="DM25" s="621"/>
      <c r="DN25" s="621"/>
      <c r="DO25" s="621"/>
      <c r="DP25" s="621"/>
      <c r="DQ25" s="621"/>
      <c r="DR25" s="621"/>
      <c r="DS25" s="621"/>
      <c r="DT25" s="621"/>
      <c r="DU25" s="621"/>
      <c r="DV25" s="622"/>
      <c r="DW25" s="596">
        <v>28.2</v>
      </c>
      <c r="DX25" s="623"/>
      <c r="DY25" s="623"/>
      <c r="DZ25" s="623"/>
      <c r="EA25" s="623"/>
      <c r="EB25" s="623"/>
      <c r="EC25" s="624"/>
    </row>
    <row r="26" spans="2:133" ht="11.25" customHeight="1" x14ac:dyDescent="0.15">
      <c r="B26" s="625" t="s">
        <v>276</v>
      </c>
      <c r="C26" s="626"/>
      <c r="D26" s="626"/>
      <c r="E26" s="626"/>
      <c r="F26" s="626"/>
      <c r="G26" s="626"/>
      <c r="H26" s="626"/>
      <c r="I26" s="626"/>
      <c r="J26" s="626"/>
      <c r="K26" s="626"/>
      <c r="L26" s="626"/>
      <c r="M26" s="626"/>
      <c r="N26" s="626"/>
      <c r="O26" s="626"/>
      <c r="P26" s="626"/>
      <c r="Q26" s="627"/>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196848</v>
      </c>
      <c r="CS26" s="592"/>
      <c r="CT26" s="592"/>
      <c r="CU26" s="592"/>
      <c r="CV26" s="592"/>
      <c r="CW26" s="592"/>
      <c r="CX26" s="592"/>
      <c r="CY26" s="593"/>
      <c r="CZ26" s="629">
        <v>9.6999999999999993</v>
      </c>
      <c r="DA26" s="630"/>
      <c r="DB26" s="630"/>
      <c r="DC26" s="631"/>
      <c r="DD26" s="600">
        <v>190138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210631</v>
      </c>
      <c r="S27" s="592"/>
      <c r="T27" s="592"/>
      <c r="U27" s="592"/>
      <c r="V27" s="592"/>
      <c r="W27" s="592"/>
      <c r="X27" s="592"/>
      <c r="Y27" s="593"/>
      <c r="Z27" s="594">
        <v>9.6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158929</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56314</v>
      </c>
      <c r="CS27" s="621"/>
      <c r="CT27" s="621"/>
      <c r="CU27" s="621"/>
      <c r="CV27" s="621"/>
      <c r="CW27" s="621"/>
      <c r="CX27" s="621"/>
      <c r="CY27" s="622"/>
      <c r="CZ27" s="629">
        <v>2.8</v>
      </c>
      <c r="DA27" s="630"/>
      <c r="DB27" s="630"/>
      <c r="DC27" s="631"/>
      <c r="DD27" s="600">
        <v>17352</v>
      </c>
      <c r="DE27" s="621"/>
      <c r="DF27" s="621"/>
      <c r="DG27" s="621"/>
      <c r="DH27" s="621"/>
      <c r="DI27" s="621"/>
      <c r="DJ27" s="621"/>
      <c r="DK27" s="622"/>
      <c r="DL27" s="600">
        <v>17056</v>
      </c>
      <c r="DM27" s="621"/>
      <c r="DN27" s="621"/>
      <c r="DO27" s="621"/>
      <c r="DP27" s="621"/>
      <c r="DQ27" s="621"/>
      <c r="DR27" s="621"/>
      <c r="DS27" s="621"/>
      <c r="DT27" s="621"/>
      <c r="DU27" s="621"/>
      <c r="DV27" s="622"/>
      <c r="DW27" s="596">
        <v>1.3</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7319</v>
      </c>
      <c r="S28" s="592"/>
      <c r="T28" s="592"/>
      <c r="U28" s="592"/>
      <c r="V28" s="592"/>
      <c r="W28" s="592"/>
      <c r="X28" s="592"/>
      <c r="Y28" s="593"/>
      <c r="Z28" s="594">
        <v>0.3</v>
      </c>
      <c r="AA28" s="594"/>
      <c r="AB28" s="594"/>
      <c r="AC28" s="594"/>
      <c r="AD28" s="595">
        <v>982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228623</v>
      </c>
      <c r="CS28" s="592"/>
      <c r="CT28" s="592"/>
      <c r="CU28" s="592"/>
      <c r="CV28" s="592"/>
      <c r="CW28" s="592"/>
      <c r="CX28" s="592"/>
      <c r="CY28" s="593"/>
      <c r="CZ28" s="629">
        <v>11.2</v>
      </c>
      <c r="DA28" s="630"/>
      <c r="DB28" s="630"/>
      <c r="DC28" s="631"/>
      <c r="DD28" s="600">
        <v>223919</v>
      </c>
      <c r="DE28" s="592"/>
      <c r="DF28" s="592"/>
      <c r="DG28" s="592"/>
      <c r="DH28" s="592"/>
      <c r="DI28" s="592"/>
      <c r="DJ28" s="592"/>
      <c r="DK28" s="593"/>
      <c r="DL28" s="600">
        <v>223919</v>
      </c>
      <c r="DM28" s="592"/>
      <c r="DN28" s="592"/>
      <c r="DO28" s="592"/>
      <c r="DP28" s="592"/>
      <c r="DQ28" s="592"/>
      <c r="DR28" s="592"/>
      <c r="DS28" s="592"/>
      <c r="DT28" s="592"/>
      <c r="DU28" s="592"/>
      <c r="DV28" s="593"/>
      <c r="DW28" s="596">
        <v>17.5</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2261</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46" t="s">
        <v>287</v>
      </c>
      <c r="CE29" s="647"/>
      <c r="CF29" s="605" t="s">
        <v>58</v>
      </c>
      <c r="CG29" s="606"/>
      <c r="CH29" s="606"/>
      <c r="CI29" s="606"/>
      <c r="CJ29" s="606"/>
      <c r="CK29" s="606"/>
      <c r="CL29" s="606"/>
      <c r="CM29" s="606"/>
      <c r="CN29" s="606"/>
      <c r="CO29" s="606"/>
      <c r="CP29" s="606"/>
      <c r="CQ29" s="607"/>
      <c r="CR29" s="591">
        <v>228623</v>
      </c>
      <c r="CS29" s="621"/>
      <c r="CT29" s="621"/>
      <c r="CU29" s="621"/>
      <c r="CV29" s="621"/>
      <c r="CW29" s="621"/>
      <c r="CX29" s="621"/>
      <c r="CY29" s="622"/>
      <c r="CZ29" s="629">
        <v>11.2</v>
      </c>
      <c r="DA29" s="630"/>
      <c r="DB29" s="630"/>
      <c r="DC29" s="631"/>
      <c r="DD29" s="600">
        <v>223919</v>
      </c>
      <c r="DE29" s="621"/>
      <c r="DF29" s="621"/>
      <c r="DG29" s="621"/>
      <c r="DH29" s="621"/>
      <c r="DI29" s="621"/>
      <c r="DJ29" s="621"/>
      <c r="DK29" s="622"/>
      <c r="DL29" s="600">
        <v>223919</v>
      </c>
      <c r="DM29" s="621"/>
      <c r="DN29" s="621"/>
      <c r="DO29" s="621"/>
      <c r="DP29" s="621"/>
      <c r="DQ29" s="621"/>
      <c r="DR29" s="621"/>
      <c r="DS29" s="621"/>
      <c r="DT29" s="621"/>
      <c r="DU29" s="621"/>
      <c r="DV29" s="622"/>
      <c r="DW29" s="596">
        <v>17.5</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140625</v>
      </c>
      <c r="S30" s="592"/>
      <c r="T30" s="592"/>
      <c r="U30" s="592"/>
      <c r="V30" s="592"/>
      <c r="W30" s="592"/>
      <c r="X30" s="592"/>
      <c r="Y30" s="593"/>
      <c r="Z30" s="594">
        <v>6.4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55">
        <v>99.1</v>
      </c>
      <c r="BH30" s="656"/>
      <c r="BI30" s="656"/>
      <c r="BJ30" s="656"/>
      <c r="BK30" s="656"/>
      <c r="BL30" s="656"/>
      <c r="BM30" s="586">
        <v>96.4</v>
      </c>
      <c r="BN30" s="656"/>
      <c r="BO30" s="656"/>
      <c r="BP30" s="656"/>
      <c r="BQ30" s="657"/>
      <c r="BR30" s="655">
        <v>98.2</v>
      </c>
      <c r="BS30" s="656"/>
      <c r="BT30" s="656"/>
      <c r="BU30" s="656"/>
      <c r="BV30" s="656"/>
      <c r="BW30" s="656"/>
      <c r="BX30" s="586">
        <v>96.2</v>
      </c>
      <c r="BY30" s="656"/>
      <c r="BZ30" s="656"/>
      <c r="CA30" s="656"/>
      <c r="CB30" s="657"/>
      <c r="CD30" s="648"/>
      <c r="CE30" s="649"/>
      <c r="CF30" s="605" t="s">
        <v>291</v>
      </c>
      <c r="CG30" s="606"/>
      <c r="CH30" s="606"/>
      <c r="CI30" s="606"/>
      <c r="CJ30" s="606"/>
      <c r="CK30" s="606"/>
      <c r="CL30" s="606"/>
      <c r="CM30" s="606"/>
      <c r="CN30" s="606"/>
      <c r="CO30" s="606"/>
      <c r="CP30" s="606"/>
      <c r="CQ30" s="607"/>
      <c r="CR30" s="591">
        <v>210169</v>
      </c>
      <c r="CS30" s="592"/>
      <c r="CT30" s="592"/>
      <c r="CU30" s="592"/>
      <c r="CV30" s="592"/>
      <c r="CW30" s="592"/>
      <c r="CX30" s="592"/>
      <c r="CY30" s="593"/>
      <c r="CZ30" s="629">
        <v>10.3</v>
      </c>
      <c r="DA30" s="630"/>
      <c r="DB30" s="630"/>
      <c r="DC30" s="631"/>
      <c r="DD30" s="600">
        <v>205465</v>
      </c>
      <c r="DE30" s="592"/>
      <c r="DF30" s="592"/>
      <c r="DG30" s="592"/>
      <c r="DH30" s="592"/>
      <c r="DI30" s="592"/>
      <c r="DJ30" s="592"/>
      <c r="DK30" s="593"/>
      <c r="DL30" s="600">
        <v>205465</v>
      </c>
      <c r="DM30" s="592"/>
      <c r="DN30" s="592"/>
      <c r="DO30" s="592"/>
      <c r="DP30" s="592"/>
      <c r="DQ30" s="592"/>
      <c r="DR30" s="592"/>
      <c r="DS30" s="592"/>
      <c r="DT30" s="592"/>
      <c r="DU30" s="592"/>
      <c r="DV30" s="593"/>
      <c r="DW30" s="596">
        <v>16</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199933</v>
      </c>
      <c r="S31" s="592"/>
      <c r="T31" s="592"/>
      <c r="U31" s="592"/>
      <c r="V31" s="592"/>
      <c r="W31" s="592"/>
      <c r="X31" s="592"/>
      <c r="Y31" s="593"/>
      <c r="Z31" s="594">
        <v>9.1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52">
        <v>98.6</v>
      </c>
      <c r="BH31" s="621"/>
      <c r="BI31" s="621"/>
      <c r="BJ31" s="621"/>
      <c r="BK31" s="621"/>
      <c r="BL31" s="621"/>
      <c r="BM31" s="597">
        <v>96.6</v>
      </c>
      <c r="BN31" s="653"/>
      <c r="BO31" s="653"/>
      <c r="BP31" s="653"/>
      <c r="BQ31" s="654"/>
      <c r="BR31" s="652">
        <v>98.2</v>
      </c>
      <c r="BS31" s="621"/>
      <c r="BT31" s="621"/>
      <c r="BU31" s="621"/>
      <c r="BV31" s="621"/>
      <c r="BW31" s="621"/>
      <c r="BX31" s="597">
        <v>96.8</v>
      </c>
      <c r="BY31" s="653"/>
      <c r="BZ31" s="653"/>
      <c r="CA31" s="653"/>
      <c r="CB31" s="654"/>
      <c r="CD31" s="648"/>
      <c r="CE31" s="649"/>
      <c r="CF31" s="605" t="s">
        <v>295</v>
      </c>
      <c r="CG31" s="606"/>
      <c r="CH31" s="606"/>
      <c r="CI31" s="606"/>
      <c r="CJ31" s="606"/>
      <c r="CK31" s="606"/>
      <c r="CL31" s="606"/>
      <c r="CM31" s="606"/>
      <c r="CN31" s="606"/>
      <c r="CO31" s="606"/>
      <c r="CP31" s="606"/>
      <c r="CQ31" s="607"/>
      <c r="CR31" s="591">
        <v>18454</v>
      </c>
      <c r="CS31" s="621"/>
      <c r="CT31" s="621"/>
      <c r="CU31" s="621"/>
      <c r="CV31" s="621"/>
      <c r="CW31" s="621"/>
      <c r="CX31" s="621"/>
      <c r="CY31" s="622"/>
      <c r="CZ31" s="629">
        <v>0.9</v>
      </c>
      <c r="DA31" s="630"/>
      <c r="DB31" s="630"/>
      <c r="DC31" s="631"/>
      <c r="DD31" s="600">
        <v>18454</v>
      </c>
      <c r="DE31" s="621"/>
      <c r="DF31" s="621"/>
      <c r="DG31" s="621"/>
      <c r="DH31" s="621"/>
      <c r="DI31" s="621"/>
      <c r="DJ31" s="621"/>
      <c r="DK31" s="622"/>
      <c r="DL31" s="600">
        <v>18454</v>
      </c>
      <c r="DM31" s="621"/>
      <c r="DN31" s="621"/>
      <c r="DO31" s="621"/>
      <c r="DP31" s="621"/>
      <c r="DQ31" s="621"/>
      <c r="DR31" s="621"/>
      <c r="DS31" s="621"/>
      <c r="DT31" s="621"/>
      <c r="DU31" s="621"/>
      <c r="DV31" s="622"/>
      <c r="DW31" s="596">
        <v>1.4</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13696</v>
      </c>
      <c r="S32" s="592"/>
      <c r="T32" s="592"/>
      <c r="U32" s="592"/>
      <c r="V32" s="592"/>
      <c r="W32" s="592"/>
      <c r="X32" s="592"/>
      <c r="Y32" s="593"/>
      <c r="Z32" s="594">
        <v>0.6</v>
      </c>
      <c r="AA32" s="594"/>
      <c r="AB32" s="594"/>
      <c r="AC32" s="594"/>
      <c r="AD32" s="595">
        <v>135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99.3</v>
      </c>
      <c r="BH32" s="659"/>
      <c r="BI32" s="659"/>
      <c r="BJ32" s="659"/>
      <c r="BK32" s="659"/>
      <c r="BL32" s="659"/>
      <c r="BM32" s="660">
        <v>95.9</v>
      </c>
      <c r="BN32" s="659"/>
      <c r="BO32" s="659"/>
      <c r="BP32" s="659"/>
      <c r="BQ32" s="661"/>
      <c r="BR32" s="658">
        <v>98</v>
      </c>
      <c r="BS32" s="659"/>
      <c r="BT32" s="659"/>
      <c r="BU32" s="659"/>
      <c r="BV32" s="659"/>
      <c r="BW32" s="659"/>
      <c r="BX32" s="660">
        <v>95.5</v>
      </c>
      <c r="BY32" s="659"/>
      <c r="BZ32" s="659"/>
      <c r="CA32" s="659"/>
      <c r="CB32" s="661"/>
      <c r="CD32" s="650"/>
      <c r="CE32" s="651"/>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9" t="s">
        <v>112</v>
      </c>
      <c r="DA32" s="630"/>
      <c r="DB32" s="630"/>
      <c r="DC32" s="631"/>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175264</v>
      </c>
      <c r="S33" s="592"/>
      <c r="T33" s="592"/>
      <c r="U33" s="592"/>
      <c r="V33" s="592"/>
      <c r="W33" s="592"/>
      <c r="X33" s="592"/>
      <c r="Y33" s="593"/>
      <c r="Z33" s="594">
        <v>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1130438</v>
      </c>
      <c r="CS33" s="621"/>
      <c r="CT33" s="621"/>
      <c r="CU33" s="621"/>
      <c r="CV33" s="621"/>
      <c r="CW33" s="621"/>
      <c r="CX33" s="621"/>
      <c r="CY33" s="622"/>
      <c r="CZ33" s="629">
        <v>55.5</v>
      </c>
      <c r="DA33" s="630"/>
      <c r="DB33" s="630"/>
      <c r="DC33" s="631"/>
      <c r="DD33" s="600">
        <v>841487</v>
      </c>
      <c r="DE33" s="621"/>
      <c r="DF33" s="621"/>
      <c r="DG33" s="621"/>
      <c r="DH33" s="621"/>
      <c r="DI33" s="621"/>
      <c r="DJ33" s="621"/>
      <c r="DK33" s="622"/>
      <c r="DL33" s="600">
        <v>538323</v>
      </c>
      <c r="DM33" s="621"/>
      <c r="DN33" s="621"/>
      <c r="DO33" s="621"/>
      <c r="DP33" s="621"/>
      <c r="DQ33" s="621"/>
      <c r="DR33" s="621"/>
      <c r="DS33" s="621"/>
      <c r="DT33" s="621"/>
      <c r="DU33" s="621"/>
      <c r="DV33" s="622"/>
      <c r="DW33" s="596">
        <v>42</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415294</v>
      </c>
      <c r="CS34" s="592"/>
      <c r="CT34" s="592"/>
      <c r="CU34" s="592"/>
      <c r="CV34" s="592"/>
      <c r="CW34" s="592"/>
      <c r="CX34" s="592"/>
      <c r="CY34" s="593"/>
      <c r="CZ34" s="629">
        <v>20.399999999999999</v>
      </c>
      <c r="DA34" s="630"/>
      <c r="DB34" s="630"/>
      <c r="DC34" s="631"/>
      <c r="DD34" s="600">
        <v>252320</v>
      </c>
      <c r="DE34" s="592"/>
      <c r="DF34" s="592"/>
      <c r="DG34" s="592"/>
      <c r="DH34" s="592"/>
      <c r="DI34" s="592"/>
      <c r="DJ34" s="592"/>
      <c r="DK34" s="593"/>
      <c r="DL34" s="600">
        <v>206037</v>
      </c>
      <c r="DM34" s="592"/>
      <c r="DN34" s="592"/>
      <c r="DO34" s="592"/>
      <c r="DP34" s="592"/>
      <c r="DQ34" s="592"/>
      <c r="DR34" s="592"/>
      <c r="DS34" s="592"/>
      <c r="DT34" s="592"/>
      <c r="DU34" s="592"/>
      <c r="DV34" s="593"/>
      <c r="DW34" s="596">
        <v>16.100000000000001</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61964</v>
      </c>
      <c r="S35" s="592"/>
      <c r="T35" s="592"/>
      <c r="U35" s="592"/>
      <c r="V35" s="592"/>
      <c r="W35" s="592"/>
      <c r="X35" s="592"/>
      <c r="Y35" s="593"/>
      <c r="Z35" s="594">
        <v>2.8</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236665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21176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76215</v>
      </c>
      <c r="CS35" s="621"/>
      <c r="CT35" s="621"/>
      <c r="CU35" s="621"/>
      <c r="CV35" s="621"/>
      <c r="CW35" s="621"/>
      <c r="CX35" s="621"/>
      <c r="CY35" s="622"/>
      <c r="CZ35" s="629">
        <v>3.7</v>
      </c>
      <c r="DA35" s="630"/>
      <c r="DB35" s="630"/>
      <c r="DC35" s="631"/>
      <c r="DD35" s="600">
        <v>68649</v>
      </c>
      <c r="DE35" s="621"/>
      <c r="DF35" s="621"/>
      <c r="DG35" s="621"/>
      <c r="DH35" s="621"/>
      <c r="DI35" s="621"/>
      <c r="DJ35" s="621"/>
      <c r="DK35" s="622"/>
      <c r="DL35" s="600">
        <v>68649</v>
      </c>
      <c r="DM35" s="621"/>
      <c r="DN35" s="621"/>
      <c r="DO35" s="621"/>
      <c r="DP35" s="621"/>
      <c r="DQ35" s="621"/>
      <c r="DR35" s="621"/>
      <c r="DS35" s="621"/>
      <c r="DT35" s="621"/>
      <c r="DU35" s="621"/>
      <c r="DV35" s="622"/>
      <c r="DW35" s="596">
        <v>5.4</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2200257</v>
      </c>
      <c r="S36" s="664"/>
      <c r="T36" s="664"/>
      <c r="U36" s="664"/>
      <c r="V36" s="664"/>
      <c r="W36" s="664"/>
      <c r="X36" s="664"/>
      <c r="Y36" s="665"/>
      <c r="Z36" s="666">
        <v>100</v>
      </c>
      <c r="AA36" s="666"/>
      <c r="AB36" s="666"/>
      <c r="AC36" s="666"/>
      <c r="AD36" s="667">
        <v>1220697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51676</v>
      </c>
      <c r="BA36" s="592"/>
      <c r="BB36" s="592"/>
      <c r="BC36" s="592"/>
      <c r="BD36" s="621"/>
      <c r="BE36" s="621"/>
      <c r="BF36" s="654"/>
      <c r="BG36" s="605" t="s">
        <v>311</v>
      </c>
      <c r="BH36" s="606"/>
      <c r="BI36" s="606"/>
      <c r="BJ36" s="606"/>
      <c r="BK36" s="606"/>
      <c r="BL36" s="606"/>
      <c r="BM36" s="606"/>
      <c r="BN36" s="606"/>
      <c r="BO36" s="606"/>
      <c r="BP36" s="606"/>
      <c r="BQ36" s="606"/>
      <c r="BR36" s="606"/>
      <c r="BS36" s="606"/>
      <c r="BT36" s="606"/>
      <c r="BU36" s="607"/>
      <c r="BV36" s="591">
        <v>-11487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162622</v>
      </c>
      <c r="CS36" s="592"/>
      <c r="CT36" s="592"/>
      <c r="CU36" s="592"/>
      <c r="CV36" s="592"/>
      <c r="CW36" s="592"/>
      <c r="CX36" s="592"/>
      <c r="CY36" s="593"/>
      <c r="CZ36" s="629">
        <v>8</v>
      </c>
      <c r="DA36" s="630"/>
      <c r="DB36" s="630"/>
      <c r="DC36" s="631"/>
      <c r="DD36" s="600">
        <v>116568</v>
      </c>
      <c r="DE36" s="592"/>
      <c r="DF36" s="592"/>
      <c r="DG36" s="592"/>
      <c r="DH36" s="592"/>
      <c r="DI36" s="592"/>
      <c r="DJ36" s="592"/>
      <c r="DK36" s="593"/>
      <c r="DL36" s="600">
        <v>95771</v>
      </c>
      <c r="DM36" s="592"/>
      <c r="DN36" s="592"/>
      <c r="DO36" s="592"/>
      <c r="DP36" s="592"/>
      <c r="DQ36" s="592"/>
      <c r="DR36" s="592"/>
      <c r="DS36" s="592"/>
      <c r="DT36" s="592"/>
      <c r="DU36" s="592"/>
      <c r="DV36" s="593"/>
      <c r="DW36" s="596">
        <v>7.5</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31710</v>
      </c>
      <c r="BA37" s="592"/>
      <c r="BB37" s="592"/>
      <c r="BC37" s="592"/>
      <c r="BD37" s="621"/>
      <c r="BE37" s="621"/>
      <c r="BF37" s="654"/>
      <c r="BG37" s="605" t="s">
        <v>314</v>
      </c>
      <c r="BH37" s="606"/>
      <c r="BI37" s="606"/>
      <c r="BJ37" s="606"/>
      <c r="BK37" s="606"/>
      <c r="BL37" s="606"/>
      <c r="BM37" s="606"/>
      <c r="BN37" s="606"/>
      <c r="BO37" s="606"/>
      <c r="BP37" s="606"/>
      <c r="BQ37" s="606"/>
      <c r="BR37" s="606"/>
      <c r="BS37" s="606"/>
      <c r="BT37" s="606"/>
      <c r="BU37" s="607"/>
      <c r="BV37" s="591">
        <v>331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67889</v>
      </c>
      <c r="CS37" s="621"/>
      <c r="CT37" s="621"/>
      <c r="CU37" s="621"/>
      <c r="CV37" s="621"/>
      <c r="CW37" s="621"/>
      <c r="CX37" s="621"/>
      <c r="CY37" s="622"/>
      <c r="CZ37" s="629">
        <v>3.3</v>
      </c>
      <c r="DA37" s="630"/>
      <c r="DB37" s="630"/>
      <c r="DC37" s="631"/>
      <c r="DD37" s="600">
        <v>63689</v>
      </c>
      <c r="DE37" s="621"/>
      <c r="DF37" s="621"/>
      <c r="DG37" s="621"/>
      <c r="DH37" s="621"/>
      <c r="DI37" s="621"/>
      <c r="DJ37" s="621"/>
      <c r="DK37" s="622"/>
      <c r="DL37" s="600">
        <v>63362</v>
      </c>
      <c r="DM37" s="621"/>
      <c r="DN37" s="621"/>
      <c r="DO37" s="621"/>
      <c r="DP37" s="621"/>
      <c r="DQ37" s="621"/>
      <c r="DR37" s="621"/>
      <c r="DS37" s="621"/>
      <c r="DT37" s="621"/>
      <c r="DU37" s="621"/>
      <c r="DV37" s="622"/>
      <c r="DW37" s="596">
        <v>4.9000000000000004</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t="s">
        <v>317</v>
      </c>
      <c r="BA38" s="592"/>
      <c r="BB38" s="592"/>
      <c r="BC38" s="592"/>
      <c r="BD38" s="621"/>
      <c r="BE38" s="621"/>
      <c r="BF38" s="654"/>
      <c r="BG38" s="605" t="s">
        <v>318</v>
      </c>
      <c r="BH38" s="606"/>
      <c r="BI38" s="606"/>
      <c r="BJ38" s="606"/>
      <c r="BK38" s="606"/>
      <c r="BL38" s="606"/>
      <c r="BM38" s="606"/>
      <c r="BN38" s="606"/>
      <c r="BO38" s="606"/>
      <c r="BP38" s="606"/>
      <c r="BQ38" s="606"/>
      <c r="BR38" s="606"/>
      <c r="BS38" s="606"/>
      <c r="BT38" s="606"/>
      <c r="BU38" s="607"/>
      <c r="BV38" s="591">
        <v>513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236665</v>
      </c>
      <c r="CS38" s="592"/>
      <c r="CT38" s="592"/>
      <c r="CU38" s="592"/>
      <c r="CV38" s="592"/>
      <c r="CW38" s="592"/>
      <c r="CX38" s="592"/>
      <c r="CY38" s="593"/>
      <c r="CZ38" s="629">
        <v>11.6</v>
      </c>
      <c r="DA38" s="630"/>
      <c r="DB38" s="630"/>
      <c r="DC38" s="631"/>
      <c r="DD38" s="600">
        <v>221950</v>
      </c>
      <c r="DE38" s="592"/>
      <c r="DF38" s="592"/>
      <c r="DG38" s="592"/>
      <c r="DH38" s="592"/>
      <c r="DI38" s="592"/>
      <c r="DJ38" s="592"/>
      <c r="DK38" s="593"/>
      <c r="DL38" s="600">
        <v>167866</v>
      </c>
      <c r="DM38" s="592"/>
      <c r="DN38" s="592"/>
      <c r="DO38" s="592"/>
      <c r="DP38" s="592"/>
      <c r="DQ38" s="592"/>
      <c r="DR38" s="592"/>
      <c r="DS38" s="592"/>
      <c r="DT38" s="592"/>
      <c r="DU38" s="592"/>
      <c r="DV38" s="593"/>
      <c r="DW38" s="596">
        <v>13.1</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t="s">
        <v>317</v>
      </c>
      <c r="BA39" s="592"/>
      <c r="BB39" s="592"/>
      <c r="BC39" s="592"/>
      <c r="BD39" s="621"/>
      <c r="BE39" s="621"/>
      <c r="BF39" s="654"/>
      <c r="BG39" s="673" t="s">
        <v>321</v>
      </c>
      <c r="BH39" s="674"/>
      <c r="BI39" s="674"/>
      <c r="BJ39" s="674"/>
      <c r="BK39" s="674"/>
      <c r="BL39" s="187"/>
      <c r="BM39" s="606" t="s">
        <v>322</v>
      </c>
      <c r="BN39" s="606"/>
      <c r="BO39" s="606"/>
      <c r="BP39" s="606"/>
      <c r="BQ39" s="606"/>
      <c r="BR39" s="606"/>
      <c r="BS39" s="606"/>
      <c r="BT39" s="606"/>
      <c r="BU39" s="607"/>
      <c r="BV39" s="591">
        <v>76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239642</v>
      </c>
      <c r="CS39" s="621"/>
      <c r="CT39" s="621"/>
      <c r="CU39" s="621"/>
      <c r="CV39" s="621"/>
      <c r="CW39" s="621"/>
      <c r="CX39" s="621"/>
      <c r="CY39" s="622"/>
      <c r="CZ39" s="629">
        <v>11.8</v>
      </c>
      <c r="DA39" s="630"/>
      <c r="DB39" s="630"/>
      <c r="DC39" s="631"/>
      <c r="DD39" s="600">
        <v>182000</v>
      </c>
      <c r="DE39" s="621"/>
      <c r="DF39" s="621"/>
      <c r="DG39" s="621"/>
      <c r="DH39" s="621"/>
      <c r="DI39" s="621"/>
      <c r="DJ39" s="621"/>
      <c r="DK39" s="622"/>
      <c r="DL39" s="600" t="s">
        <v>317</v>
      </c>
      <c r="DM39" s="621"/>
      <c r="DN39" s="621"/>
      <c r="DO39" s="621"/>
      <c r="DP39" s="621"/>
      <c r="DQ39" s="621"/>
      <c r="DR39" s="621"/>
      <c r="DS39" s="621"/>
      <c r="DT39" s="621"/>
      <c r="DU39" s="621"/>
      <c r="DV39" s="622"/>
      <c r="DW39" s="596"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26364</v>
      </c>
      <c r="BA40" s="592"/>
      <c r="BB40" s="592"/>
      <c r="BC40" s="592"/>
      <c r="BD40" s="621"/>
      <c r="BE40" s="621"/>
      <c r="BF40" s="654"/>
      <c r="BG40" s="673"/>
      <c r="BH40" s="674"/>
      <c r="BI40" s="674"/>
      <c r="BJ40" s="674"/>
      <c r="BK40" s="674"/>
      <c r="BL40" s="187"/>
      <c r="BM40" s="606" t="s">
        <v>325</v>
      </c>
      <c r="BN40" s="606"/>
      <c r="BO40" s="606"/>
      <c r="BP40" s="606"/>
      <c r="BQ40" s="606"/>
      <c r="BR40" s="606"/>
      <c r="BS40" s="606"/>
      <c r="BT40" s="606"/>
      <c r="BU40" s="607"/>
      <c r="BV40" s="591">
        <v>109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9" t="s">
        <v>317</v>
      </c>
      <c r="DA40" s="630"/>
      <c r="DB40" s="630"/>
      <c r="DC40" s="631"/>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126915</v>
      </c>
      <c r="BA41" s="664"/>
      <c r="BB41" s="664"/>
      <c r="BC41" s="664"/>
      <c r="BD41" s="659"/>
      <c r="BE41" s="659"/>
      <c r="BF41" s="661"/>
      <c r="BG41" s="675"/>
      <c r="BH41" s="676"/>
      <c r="BI41" s="676"/>
      <c r="BJ41" s="676"/>
      <c r="BK41" s="676"/>
      <c r="BL41" s="189"/>
      <c r="BM41" s="612" t="s">
        <v>328</v>
      </c>
      <c r="BN41" s="612"/>
      <c r="BO41" s="612"/>
      <c r="BP41" s="612"/>
      <c r="BQ41" s="612"/>
      <c r="BR41" s="612"/>
      <c r="BS41" s="612"/>
      <c r="BT41" s="612"/>
      <c r="BU41" s="613"/>
      <c r="BV41" s="663">
        <v>296</v>
      </c>
      <c r="BW41" s="664"/>
      <c r="BX41" s="664"/>
      <c r="BY41" s="664"/>
      <c r="BZ41" s="664"/>
      <c r="CA41" s="664"/>
      <c r="CB41" s="677"/>
      <c r="CD41" s="605" t="s">
        <v>329</v>
      </c>
      <c r="CE41" s="606"/>
      <c r="CF41" s="606"/>
      <c r="CG41" s="606"/>
      <c r="CH41" s="606"/>
      <c r="CI41" s="606"/>
      <c r="CJ41" s="606"/>
      <c r="CK41" s="606"/>
      <c r="CL41" s="606"/>
      <c r="CM41" s="606"/>
      <c r="CN41" s="606"/>
      <c r="CO41" s="606"/>
      <c r="CP41" s="606"/>
      <c r="CQ41" s="607"/>
      <c r="CR41" s="591" t="s">
        <v>330</v>
      </c>
      <c r="CS41" s="621"/>
      <c r="CT41" s="621"/>
      <c r="CU41" s="621"/>
      <c r="CV41" s="621"/>
      <c r="CW41" s="621"/>
      <c r="CX41" s="621"/>
      <c r="CY41" s="622"/>
      <c r="CZ41" s="629" t="s">
        <v>330</v>
      </c>
      <c r="DA41" s="630"/>
      <c r="DB41" s="630"/>
      <c r="DC41" s="631"/>
      <c r="DD41" s="600" t="s">
        <v>330</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252841</v>
      </c>
      <c r="CS42" s="592"/>
      <c r="CT42" s="592"/>
      <c r="CU42" s="592"/>
      <c r="CV42" s="592"/>
      <c r="CW42" s="592"/>
      <c r="CX42" s="592"/>
      <c r="CY42" s="593"/>
      <c r="CZ42" s="629">
        <v>12.4</v>
      </c>
      <c r="DA42" s="684"/>
      <c r="DB42" s="684"/>
      <c r="DC42" s="685"/>
      <c r="DD42" s="600">
        <v>50867</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7365</v>
      </c>
      <c r="CS43" s="621"/>
      <c r="CT43" s="621"/>
      <c r="CU43" s="621"/>
      <c r="CV43" s="621"/>
      <c r="CW43" s="621"/>
      <c r="CX43" s="621"/>
      <c r="CY43" s="622"/>
      <c r="CZ43" s="629">
        <v>0.4</v>
      </c>
      <c r="DA43" s="630"/>
      <c r="DB43" s="630"/>
      <c r="DC43" s="631"/>
      <c r="DD43" s="600">
        <v>7365</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242577</v>
      </c>
      <c r="CS44" s="592"/>
      <c r="CT44" s="592"/>
      <c r="CU44" s="592"/>
      <c r="CV44" s="592"/>
      <c r="CW44" s="592"/>
      <c r="CX44" s="592"/>
      <c r="CY44" s="593"/>
      <c r="CZ44" s="629">
        <v>11.9</v>
      </c>
      <c r="DA44" s="684"/>
      <c r="DB44" s="684"/>
      <c r="DC44" s="685"/>
      <c r="DD44" s="600">
        <v>50493</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x14ac:dyDescent="0.15">
      <c r="CD45" s="699"/>
      <c r="CE45" s="700"/>
      <c r="CF45" s="588" t="s">
        <v>337</v>
      </c>
      <c r="CG45" s="589"/>
      <c r="CH45" s="589"/>
      <c r="CI45" s="589"/>
      <c r="CJ45" s="589"/>
      <c r="CK45" s="589"/>
      <c r="CL45" s="589"/>
      <c r="CM45" s="589"/>
      <c r="CN45" s="589"/>
      <c r="CO45" s="589"/>
      <c r="CP45" s="589"/>
      <c r="CQ45" s="590"/>
      <c r="CR45" s="591">
        <v>27576</v>
      </c>
      <c r="CS45" s="621"/>
      <c r="CT45" s="621"/>
      <c r="CU45" s="621"/>
      <c r="CV45" s="621"/>
      <c r="CW45" s="621"/>
      <c r="CX45" s="621"/>
      <c r="CY45" s="622"/>
      <c r="CZ45" s="629">
        <v>1.4</v>
      </c>
      <c r="DA45" s="630"/>
      <c r="DB45" s="630"/>
      <c r="DC45" s="631"/>
      <c r="DD45" s="600">
        <v>1334</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x14ac:dyDescent="0.15">
      <c r="CD46" s="699"/>
      <c r="CE46" s="700"/>
      <c r="CF46" s="588" t="s">
        <v>338</v>
      </c>
      <c r="CG46" s="589"/>
      <c r="CH46" s="589"/>
      <c r="CI46" s="589"/>
      <c r="CJ46" s="589"/>
      <c r="CK46" s="589"/>
      <c r="CL46" s="589"/>
      <c r="CM46" s="589"/>
      <c r="CN46" s="589"/>
      <c r="CO46" s="589"/>
      <c r="CP46" s="589"/>
      <c r="CQ46" s="590"/>
      <c r="CR46" s="591">
        <v>212911</v>
      </c>
      <c r="CS46" s="592"/>
      <c r="CT46" s="592"/>
      <c r="CU46" s="592"/>
      <c r="CV46" s="592"/>
      <c r="CW46" s="592"/>
      <c r="CX46" s="592"/>
      <c r="CY46" s="593"/>
      <c r="CZ46" s="629">
        <v>10.4</v>
      </c>
      <c r="DA46" s="684"/>
      <c r="DB46" s="684"/>
      <c r="DC46" s="685"/>
      <c r="DD46" s="600">
        <v>49069</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x14ac:dyDescent="0.15">
      <c r="CD47" s="699"/>
      <c r="CE47" s="700"/>
      <c r="CF47" s="588" t="s">
        <v>339</v>
      </c>
      <c r="CG47" s="589"/>
      <c r="CH47" s="589"/>
      <c r="CI47" s="589"/>
      <c r="CJ47" s="589"/>
      <c r="CK47" s="589"/>
      <c r="CL47" s="589"/>
      <c r="CM47" s="589"/>
      <c r="CN47" s="589"/>
      <c r="CO47" s="589"/>
      <c r="CP47" s="589"/>
      <c r="CQ47" s="590"/>
      <c r="CR47" s="591">
        <v>10264</v>
      </c>
      <c r="CS47" s="621"/>
      <c r="CT47" s="621"/>
      <c r="CU47" s="621"/>
      <c r="CV47" s="621"/>
      <c r="CW47" s="621"/>
      <c r="CX47" s="621"/>
      <c r="CY47" s="622"/>
      <c r="CZ47" s="629">
        <v>0.5</v>
      </c>
      <c r="DA47" s="630"/>
      <c r="DB47" s="630"/>
      <c r="DC47" s="631"/>
      <c r="DD47" s="600">
        <v>374</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9" t="s">
        <v>317</v>
      </c>
      <c r="DA48" s="684"/>
      <c r="DB48" s="684"/>
      <c r="DC48" s="685"/>
      <c r="DD48" s="600" t="s">
        <v>317</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x14ac:dyDescent="0.15">
      <c r="CD49" s="634" t="s">
        <v>341</v>
      </c>
      <c r="CE49" s="635"/>
      <c r="CF49" s="635"/>
      <c r="CG49" s="635"/>
      <c r="CH49" s="635"/>
      <c r="CI49" s="635"/>
      <c r="CJ49" s="635"/>
      <c r="CK49" s="635"/>
      <c r="CL49" s="635"/>
      <c r="CM49" s="635"/>
      <c r="CN49" s="635"/>
      <c r="CO49" s="635"/>
      <c r="CP49" s="635"/>
      <c r="CQ49" s="636"/>
      <c r="CR49" s="663">
        <v>2037947</v>
      </c>
      <c r="CS49" s="659"/>
      <c r="CT49" s="659"/>
      <c r="CU49" s="659"/>
      <c r="CV49" s="659"/>
      <c r="CW49" s="659"/>
      <c r="CX49" s="659"/>
      <c r="CY49" s="686"/>
      <c r="CZ49" s="687">
        <v>100</v>
      </c>
      <c r="DA49" s="688"/>
      <c r="DB49" s="688"/>
      <c r="DC49" s="689"/>
      <c r="DD49" s="690">
        <v>1495511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O1" zoomScale="85" zoomScaleNormal="85" zoomScaleSheetLayoutView="70" workbookViewId="0">
      <selection activeCell="DL8" sqref="DL8:DP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2187</v>
      </c>
      <c r="R7" s="721"/>
      <c r="S7" s="721"/>
      <c r="T7" s="721"/>
      <c r="U7" s="721"/>
      <c r="V7" s="721">
        <v>2025</v>
      </c>
      <c r="W7" s="721"/>
      <c r="X7" s="721"/>
      <c r="Y7" s="721"/>
      <c r="Z7" s="721"/>
      <c r="AA7" s="721">
        <v>162</v>
      </c>
      <c r="AB7" s="721"/>
      <c r="AC7" s="721"/>
      <c r="AD7" s="721"/>
      <c r="AE7" s="722"/>
      <c r="AF7" s="723">
        <v>156</v>
      </c>
      <c r="AG7" s="724"/>
      <c r="AH7" s="724"/>
      <c r="AI7" s="724"/>
      <c r="AJ7" s="725"/>
      <c r="AK7" s="760"/>
      <c r="AL7" s="761"/>
      <c r="AM7" s="761"/>
      <c r="AN7" s="761"/>
      <c r="AO7" s="761"/>
      <c r="AP7" s="761">
        <v>1771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v>50</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24</v>
      </c>
      <c r="R8" s="745"/>
      <c r="S8" s="745"/>
      <c r="T8" s="745"/>
      <c r="U8" s="745"/>
      <c r="V8" s="745">
        <v>23</v>
      </c>
      <c r="W8" s="745"/>
      <c r="X8" s="745"/>
      <c r="Y8" s="745"/>
      <c r="Z8" s="745"/>
      <c r="AA8" s="745">
        <v>1</v>
      </c>
      <c r="AB8" s="745"/>
      <c r="AC8" s="745"/>
      <c r="AD8" s="745"/>
      <c r="AE8" s="746"/>
      <c r="AF8" s="747">
        <v>0</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157</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256</v>
      </c>
      <c r="R28" s="809"/>
      <c r="S28" s="809"/>
      <c r="T28" s="809"/>
      <c r="U28" s="809"/>
      <c r="V28" s="809">
        <v>235</v>
      </c>
      <c r="W28" s="809"/>
      <c r="X28" s="809"/>
      <c r="Y28" s="809"/>
      <c r="Z28" s="809"/>
      <c r="AA28" s="809">
        <v>21</v>
      </c>
      <c r="AB28" s="809"/>
      <c r="AC28" s="809"/>
      <c r="AD28" s="809"/>
      <c r="AE28" s="810"/>
      <c r="AF28" s="811">
        <v>21</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452</v>
      </c>
      <c r="R29" s="745"/>
      <c r="S29" s="745"/>
      <c r="T29" s="745"/>
      <c r="U29" s="745"/>
      <c r="V29" s="745">
        <v>432</v>
      </c>
      <c r="W29" s="745"/>
      <c r="X29" s="745"/>
      <c r="Y29" s="745"/>
      <c r="Z29" s="745"/>
      <c r="AA29" s="745">
        <v>20</v>
      </c>
      <c r="AB29" s="745"/>
      <c r="AC29" s="745"/>
      <c r="AD29" s="745"/>
      <c r="AE29" s="746"/>
      <c r="AF29" s="747">
        <v>20</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37</v>
      </c>
      <c r="R30" s="745"/>
      <c r="S30" s="745"/>
      <c r="T30" s="745"/>
      <c r="U30" s="745"/>
      <c r="V30" s="745">
        <v>37</v>
      </c>
      <c r="W30" s="745"/>
      <c r="X30" s="745"/>
      <c r="Y30" s="745"/>
      <c r="Z30" s="745"/>
      <c r="AA30" s="745">
        <v>0</v>
      </c>
      <c r="AB30" s="745"/>
      <c r="AC30" s="745"/>
      <c r="AD30" s="745"/>
      <c r="AE30" s="746"/>
      <c r="AF30" s="747">
        <v>0</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96</v>
      </c>
      <c r="R31" s="745"/>
      <c r="S31" s="745"/>
      <c r="T31" s="745"/>
      <c r="U31" s="745"/>
      <c r="V31" s="745">
        <v>94</v>
      </c>
      <c r="W31" s="745"/>
      <c r="X31" s="745"/>
      <c r="Y31" s="745"/>
      <c r="Z31" s="745"/>
      <c r="AA31" s="745">
        <v>2</v>
      </c>
      <c r="AB31" s="745"/>
      <c r="AC31" s="745"/>
      <c r="AD31" s="745"/>
      <c r="AE31" s="746"/>
      <c r="AF31" s="747">
        <v>2</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22</v>
      </c>
      <c r="R32" s="745"/>
      <c r="S32" s="745"/>
      <c r="T32" s="745"/>
      <c r="U32" s="745"/>
      <c r="V32" s="745">
        <v>21</v>
      </c>
      <c r="W32" s="745"/>
      <c r="X32" s="745"/>
      <c r="Y32" s="745"/>
      <c r="Z32" s="745"/>
      <c r="AA32" s="745">
        <v>1</v>
      </c>
      <c r="AB32" s="745"/>
      <c r="AC32" s="745"/>
      <c r="AD32" s="745"/>
      <c r="AE32" s="746"/>
      <c r="AF32" s="747">
        <v>1</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43</v>
      </c>
      <c r="R33" s="745"/>
      <c r="S33" s="745"/>
      <c r="T33" s="745"/>
      <c r="U33" s="745"/>
      <c r="V33" s="745">
        <v>42</v>
      </c>
      <c r="W33" s="745"/>
      <c r="X33" s="745"/>
      <c r="Y33" s="745"/>
      <c r="Z33" s="745"/>
      <c r="AA33" s="745">
        <v>1</v>
      </c>
      <c r="AB33" s="745"/>
      <c r="AC33" s="745"/>
      <c r="AD33" s="745"/>
      <c r="AE33" s="746"/>
      <c r="AF33" s="747">
        <v>1</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534</v>
      </c>
      <c r="C68" s="856"/>
      <c r="D68" s="856"/>
      <c r="E68" s="856"/>
      <c r="F68" s="856"/>
      <c r="G68" s="856"/>
      <c r="H68" s="856"/>
      <c r="I68" s="856"/>
      <c r="J68" s="856"/>
      <c r="K68" s="856"/>
      <c r="L68" s="856"/>
      <c r="M68" s="856"/>
      <c r="N68" s="856"/>
      <c r="O68" s="856"/>
      <c r="P68" s="857"/>
      <c r="Q68" s="858">
        <v>4792</v>
      </c>
      <c r="R68" s="852"/>
      <c r="S68" s="852"/>
      <c r="T68" s="852"/>
      <c r="U68" s="852"/>
      <c r="V68" s="852">
        <v>4664</v>
      </c>
      <c r="W68" s="852"/>
      <c r="X68" s="852"/>
      <c r="Y68" s="852"/>
      <c r="Z68" s="852"/>
      <c r="AA68" s="852">
        <v>128</v>
      </c>
      <c r="AB68" s="852"/>
      <c r="AC68" s="852"/>
      <c r="AD68" s="852"/>
      <c r="AE68" s="852"/>
      <c r="AF68" s="852">
        <v>128</v>
      </c>
      <c r="AG68" s="852"/>
      <c r="AH68" s="852"/>
      <c r="AI68" s="852"/>
      <c r="AJ68" s="852"/>
      <c r="AK68" s="852">
        <v>111</v>
      </c>
      <c r="AL68" s="852"/>
      <c r="AM68" s="852"/>
      <c r="AN68" s="852"/>
      <c r="AO68" s="852"/>
      <c r="AP68" s="852">
        <v>890</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535</v>
      </c>
      <c r="C69" s="860"/>
      <c r="D69" s="860"/>
      <c r="E69" s="860"/>
      <c r="F69" s="860"/>
      <c r="G69" s="860"/>
      <c r="H69" s="860"/>
      <c r="I69" s="860"/>
      <c r="J69" s="860"/>
      <c r="K69" s="860"/>
      <c r="L69" s="860"/>
      <c r="M69" s="860"/>
      <c r="N69" s="860"/>
      <c r="O69" s="860"/>
      <c r="P69" s="861"/>
      <c r="Q69" s="862">
        <v>627</v>
      </c>
      <c r="R69" s="817"/>
      <c r="S69" s="817"/>
      <c r="T69" s="817"/>
      <c r="U69" s="817"/>
      <c r="V69" s="817">
        <v>463</v>
      </c>
      <c r="W69" s="817"/>
      <c r="X69" s="817"/>
      <c r="Y69" s="817"/>
      <c r="Z69" s="817"/>
      <c r="AA69" s="817">
        <v>164</v>
      </c>
      <c r="AB69" s="817"/>
      <c r="AC69" s="817"/>
      <c r="AD69" s="817"/>
      <c r="AE69" s="817"/>
      <c r="AF69" s="817">
        <v>632</v>
      </c>
      <c r="AG69" s="817"/>
      <c r="AH69" s="817"/>
      <c r="AI69" s="817"/>
      <c r="AJ69" s="817"/>
      <c r="AK69" s="817">
        <v>0</v>
      </c>
      <c r="AL69" s="817"/>
      <c r="AM69" s="817"/>
      <c r="AN69" s="817"/>
      <c r="AO69" s="817"/>
      <c r="AP69" s="817">
        <v>924</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536</v>
      </c>
      <c r="C70" s="860"/>
      <c r="D70" s="860"/>
      <c r="E70" s="860"/>
      <c r="F70" s="860"/>
      <c r="G70" s="860"/>
      <c r="H70" s="860"/>
      <c r="I70" s="860"/>
      <c r="J70" s="860"/>
      <c r="K70" s="860"/>
      <c r="L70" s="860"/>
      <c r="M70" s="860"/>
      <c r="N70" s="860"/>
      <c r="O70" s="860"/>
      <c r="P70" s="861"/>
      <c r="Q70" s="862">
        <v>11109</v>
      </c>
      <c r="R70" s="817"/>
      <c r="S70" s="817"/>
      <c r="T70" s="817"/>
      <c r="U70" s="817"/>
      <c r="V70" s="817">
        <v>10768</v>
      </c>
      <c r="W70" s="817"/>
      <c r="X70" s="817"/>
      <c r="Y70" s="817"/>
      <c r="Z70" s="817"/>
      <c r="AA70" s="817">
        <v>341</v>
      </c>
      <c r="AB70" s="817"/>
      <c r="AC70" s="817"/>
      <c r="AD70" s="817"/>
      <c r="AE70" s="817"/>
      <c r="AF70" s="817"/>
      <c r="AG70" s="817"/>
      <c r="AH70" s="817"/>
      <c r="AI70" s="817"/>
      <c r="AJ70" s="817"/>
      <c r="AK70" s="817">
        <v>2209</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537</v>
      </c>
      <c r="C71" s="860"/>
      <c r="D71" s="860"/>
      <c r="E71" s="860"/>
      <c r="F71" s="860"/>
      <c r="G71" s="860"/>
      <c r="H71" s="860"/>
      <c r="I71" s="860"/>
      <c r="J71" s="860"/>
      <c r="K71" s="860"/>
      <c r="L71" s="860"/>
      <c r="M71" s="860"/>
      <c r="N71" s="860"/>
      <c r="O71" s="860"/>
      <c r="P71" s="861"/>
      <c r="Q71" s="862">
        <v>1420</v>
      </c>
      <c r="R71" s="817"/>
      <c r="S71" s="817"/>
      <c r="T71" s="817"/>
      <c r="U71" s="817"/>
      <c r="V71" s="817">
        <v>1419</v>
      </c>
      <c r="W71" s="817"/>
      <c r="X71" s="817"/>
      <c r="Y71" s="817"/>
      <c r="Z71" s="817"/>
      <c r="AA71" s="817">
        <v>1</v>
      </c>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538</v>
      </c>
      <c r="C72" s="860"/>
      <c r="D72" s="860"/>
      <c r="E72" s="860"/>
      <c r="F72" s="860"/>
      <c r="G72" s="860"/>
      <c r="H72" s="860"/>
      <c r="I72" s="860"/>
      <c r="J72" s="860"/>
      <c r="K72" s="860"/>
      <c r="L72" s="860"/>
      <c r="M72" s="860"/>
      <c r="N72" s="860"/>
      <c r="O72" s="860"/>
      <c r="P72" s="861"/>
      <c r="Q72" s="862">
        <v>2</v>
      </c>
      <c r="R72" s="817"/>
      <c r="S72" s="817"/>
      <c r="T72" s="817"/>
      <c r="U72" s="817"/>
      <c r="V72" s="817">
        <v>0</v>
      </c>
      <c r="W72" s="817"/>
      <c r="X72" s="817"/>
      <c r="Y72" s="817"/>
      <c r="Z72" s="817"/>
      <c r="AA72" s="817">
        <v>2</v>
      </c>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539</v>
      </c>
      <c r="C73" s="860"/>
      <c r="D73" s="860"/>
      <c r="E73" s="860"/>
      <c r="F73" s="860"/>
      <c r="G73" s="860"/>
      <c r="H73" s="860"/>
      <c r="I73" s="860"/>
      <c r="J73" s="860"/>
      <c r="K73" s="860"/>
      <c r="L73" s="860"/>
      <c r="M73" s="860"/>
      <c r="N73" s="860"/>
      <c r="O73" s="860"/>
      <c r="P73" s="861"/>
      <c r="Q73" s="862">
        <v>39</v>
      </c>
      <c r="R73" s="817"/>
      <c r="S73" s="817"/>
      <c r="T73" s="817"/>
      <c r="U73" s="817"/>
      <c r="V73" s="817">
        <v>38</v>
      </c>
      <c r="W73" s="817"/>
      <c r="X73" s="817"/>
      <c r="Y73" s="817"/>
      <c r="Z73" s="817"/>
      <c r="AA73" s="817">
        <v>1</v>
      </c>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540</v>
      </c>
      <c r="C74" s="860"/>
      <c r="D74" s="860"/>
      <c r="E74" s="860"/>
      <c r="F74" s="860"/>
      <c r="G74" s="860"/>
      <c r="H74" s="860"/>
      <c r="I74" s="860"/>
      <c r="J74" s="860"/>
      <c r="K74" s="860"/>
      <c r="L74" s="860"/>
      <c r="M74" s="860"/>
      <c r="N74" s="860"/>
      <c r="O74" s="860"/>
      <c r="P74" s="861"/>
      <c r="Q74" s="862">
        <v>13</v>
      </c>
      <c r="R74" s="817"/>
      <c r="S74" s="817"/>
      <c r="T74" s="817"/>
      <c r="U74" s="817"/>
      <c r="V74" s="817">
        <v>12</v>
      </c>
      <c r="W74" s="817"/>
      <c r="X74" s="817"/>
      <c r="Y74" s="817"/>
      <c r="Z74" s="817"/>
      <c r="AA74" s="817">
        <v>1</v>
      </c>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541</v>
      </c>
      <c r="C75" s="860"/>
      <c r="D75" s="860"/>
      <c r="E75" s="860"/>
      <c r="F75" s="860"/>
      <c r="G75" s="860"/>
      <c r="H75" s="860"/>
      <c r="I75" s="860"/>
      <c r="J75" s="860"/>
      <c r="K75" s="860"/>
      <c r="L75" s="860"/>
      <c r="M75" s="860"/>
      <c r="N75" s="860"/>
      <c r="O75" s="860"/>
      <c r="P75" s="861"/>
      <c r="Q75" s="865">
        <v>821</v>
      </c>
      <c r="R75" s="866"/>
      <c r="S75" s="866"/>
      <c r="T75" s="866"/>
      <c r="U75" s="816"/>
      <c r="V75" s="867">
        <v>781</v>
      </c>
      <c r="W75" s="866"/>
      <c r="X75" s="866"/>
      <c r="Y75" s="866"/>
      <c r="Z75" s="816"/>
      <c r="AA75" s="867">
        <v>40</v>
      </c>
      <c r="AB75" s="866"/>
      <c r="AC75" s="866"/>
      <c r="AD75" s="866"/>
      <c r="AE75" s="816"/>
      <c r="AF75" s="867">
        <v>40</v>
      </c>
      <c r="AG75" s="866"/>
      <c r="AH75" s="866"/>
      <c r="AI75" s="866"/>
      <c r="AJ75" s="816"/>
      <c r="AK75" s="867">
        <v>1</v>
      </c>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542</v>
      </c>
      <c r="C76" s="860"/>
      <c r="D76" s="860"/>
      <c r="E76" s="860"/>
      <c r="F76" s="860"/>
      <c r="G76" s="860"/>
      <c r="H76" s="860"/>
      <c r="I76" s="860"/>
      <c r="J76" s="860"/>
      <c r="K76" s="860"/>
      <c r="L76" s="860"/>
      <c r="M76" s="860"/>
      <c r="N76" s="860"/>
      <c r="O76" s="860"/>
      <c r="P76" s="861"/>
      <c r="Q76" s="865">
        <v>240924</v>
      </c>
      <c r="R76" s="866"/>
      <c r="S76" s="866"/>
      <c r="T76" s="866"/>
      <c r="U76" s="816"/>
      <c r="V76" s="867">
        <v>229430</v>
      </c>
      <c r="W76" s="866"/>
      <c r="X76" s="866"/>
      <c r="Y76" s="866"/>
      <c r="Z76" s="816"/>
      <c r="AA76" s="867">
        <v>11494</v>
      </c>
      <c r="AB76" s="866"/>
      <c r="AC76" s="866"/>
      <c r="AD76" s="866"/>
      <c r="AE76" s="816"/>
      <c r="AF76" s="867">
        <v>11494</v>
      </c>
      <c r="AG76" s="866"/>
      <c r="AH76" s="866"/>
      <c r="AI76" s="866"/>
      <c r="AJ76" s="816"/>
      <c r="AK76" s="867">
        <v>2244</v>
      </c>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68"/>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68"/>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68"/>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68"/>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68"/>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68"/>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68"/>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68"/>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68"/>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68"/>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c r="CS102" s="836"/>
      <c r="CT102" s="836"/>
      <c r="CU102" s="836"/>
      <c r="CV102" s="880"/>
      <c r="CW102" s="879"/>
      <c r="CX102" s="836"/>
      <c r="CY102" s="836"/>
      <c r="CZ102" s="836"/>
      <c r="DA102" s="880"/>
      <c r="DB102" s="879"/>
      <c r="DC102" s="836"/>
      <c r="DD102" s="836"/>
      <c r="DE102" s="836"/>
      <c r="DF102" s="880"/>
      <c r="DG102" s="879"/>
      <c r="DH102" s="836"/>
      <c r="DI102" s="836"/>
      <c r="DJ102" s="836"/>
      <c r="DK102" s="880"/>
      <c r="DL102" s="879"/>
      <c r="DM102" s="836"/>
      <c r="DN102" s="836"/>
      <c r="DO102" s="836"/>
      <c r="DP102" s="880"/>
      <c r="DQ102" s="879"/>
      <c r="DR102" s="836"/>
      <c r="DS102" s="836"/>
      <c r="DT102" s="836"/>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393</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394</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397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398</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399</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400</v>
      </c>
      <c r="AB109" s="882"/>
      <c r="AC109" s="882"/>
      <c r="AD109" s="882"/>
      <c r="AE109" s="883"/>
      <c r="AF109" s="881" t="s">
        <v>286</v>
      </c>
      <c r="AG109" s="882"/>
      <c r="AH109" s="882"/>
      <c r="AI109" s="882"/>
      <c r="AJ109" s="883"/>
      <c r="AK109" s="881" t="s">
        <v>285</v>
      </c>
      <c r="AL109" s="882"/>
      <c r="AM109" s="882"/>
      <c r="AN109" s="882"/>
      <c r="AO109" s="883"/>
      <c r="AP109" s="881" t="s">
        <v>401</v>
      </c>
      <c r="AQ109" s="882"/>
      <c r="AR109" s="882"/>
      <c r="AS109" s="882"/>
      <c r="AT109" s="884"/>
      <c r="AU109" s="903" t="s">
        <v>399</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400</v>
      </c>
      <c r="BR109" s="882"/>
      <c r="BS109" s="882"/>
      <c r="BT109" s="882"/>
      <c r="BU109" s="883"/>
      <c r="BV109" s="881" t="s">
        <v>286</v>
      </c>
      <c r="BW109" s="882"/>
      <c r="BX109" s="882"/>
      <c r="BY109" s="882"/>
      <c r="BZ109" s="883"/>
      <c r="CA109" s="881" t="s">
        <v>285</v>
      </c>
      <c r="CB109" s="882"/>
      <c r="CC109" s="882"/>
      <c r="CD109" s="882"/>
      <c r="CE109" s="883"/>
      <c r="CF109" s="904" t="s">
        <v>401</v>
      </c>
      <c r="CG109" s="904"/>
      <c r="CH109" s="904"/>
      <c r="CI109" s="904"/>
      <c r="CJ109" s="904"/>
      <c r="CK109" s="881" t="s">
        <v>402</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400</v>
      </c>
      <c r="DH109" s="882"/>
      <c r="DI109" s="882"/>
      <c r="DJ109" s="882"/>
      <c r="DK109" s="883"/>
      <c r="DL109" s="881" t="s">
        <v>286</v>
      </c>
      <c r="DM109" s="882"/>
      <c r="DN109" s="882"/>
      <c r="DO109" s="882"/>
      <c r="DP109" s="883"/>
      <c r="DQ109" s="881" t="s">
        <v>285</v>
      </c>
      <c r="DR109" s="882"/>
      <c r="DS109" s="882"/>
      <c r="DT109" s="882"/>
      <c r="DU109" s="883"/>
      <c r="DV109" s="881" t="s">
        <v>401</v>
      </c>
      <c r="DW109" s="882"/>
      <c r="DX109" s="882"/>
      <c r="DY109" s="882"/>
      <c r="DZ109" s="884"/>
    </row>
    <row r="110" spans="1:131" s="197" customFormat="1" ht="26.25" customHeight="1" x14ac:dyDescent="0.15">
      <c r="A110" s="885" t="s">
        <v>403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338621</v>
      </c>
      <c r="AB110" s="889"/>
      <c r="AC110" s="889"/>
      <c r="AD110" s="889"/>
      <c r="AE110" s="890"/>
      <c r="AF110" s="891">
        <v>297217</v>
      </c>
      <c r="AG110" s="889"/>
      <c r="AH110" s="889"/>
      <c r="AI110" s="889"/>
      <c r="AJ110" s="890"/>
      <c r="AK110" s="891">
        <v>228623</v>
      </c>
      <c r="AL110" s="889"/>
      <c r="AM110" s="889"/>
      <c r="AN110" s="889"/>
      <c r="AO110" s="890"/>
      <c r="AP110" s="892">
        <v>21.6</v>
      </c>
      <c r="AQ110" s="893"/>
      <c r="AR110" s="893"/>
      <c r="AS110" s="893"/>
      <c r="AT110" s="894"/>
      <c r="AU110" s="895" t="s">
        <v>61</v>
      </c>
      <c r="AV110" s="896"/>
      <c r="AW110" s="896"/>
      <c r="AX110" s="896"/>
      <c r="AY110" s="897"/>
      <c r="AZ110" s="939" t="s">
        <v>404</v>
      </c>
      <c r="BA110" s="886"/>
      <c r="BB110" s="886"/>
      <c r="BC110" s="886"/>
      <c r="BD110" s="886"/>
      <c r="BE110" s="886"/>
      <c r="BF110" s="886"/>
      <c r="BG110" s="886"/>
      <c r="BH110" s="886"/>
      <c r="BI110" s="886"/>
      <c r="BJ110" s="886"/>
      <c r="BK110" s="886"/>
      <c r="BL110" s="886"/>
      <c r="BM110" s="886"/>
      <c r="BN110" s="886"/>
      <c r="BO110" s="886"/>
      <c r="BP110" s="887"/>
      <c r="BQ110" s="925">
        <v>1900509</v>
      </c>
      <c r="BR110" s="926"/>
      <c r="BS110" s="926"/>
      <c r="BT110" s="926"/>
      <c r="BU110" s="926"/>
      <c r="BV110" s="926">
        <v>1805934</v>
      </c>
      <c r="BW110" s="926"/>
      <c r="BX110" s="926"/>
      <c r="BY110" s="926"/>
      <c r="BZ110" s="926"/>
      <c r="CA110" s="926">
        <v>1771029</v>
      </c>
      <c r="CB110" s="926"/>
      <c r="CC110" s="926"/>
      <c r="CD110" s="926"/>
      <c r="CE110" s="926"/>
      <c r="CF110" s="940">
        <v>167.6</v>
      </c>
      <c r="CG110" s="941"/>
      <c r="CH110" s="941"/>
      <c r="CI110" s="941"/>
      <c r="CJ110" s="941"/>
      <c r="CK110" s="942" t="s">
        <v>405</v>
      </c>
      <c r="CL110" s="943"/>
      <c r="CM110" s="922" t="s">
        <v>406</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x14ac:dyDescent="0.15">
      <c r="A111" s="929" t="s">
        <v>407</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408</v>
      </c>
      <c r="BA111" s="949"/>
      <c r="BB111" s="949"/>
      <c r="BC111" s="949"/>
      <c r="BD111" s="949"/>
      <c r="BE111" s="949"/>
      <c r="BF111" s="949"/>
      <c r="BG111" s="949"/>
      <c r="BH111" s="949"/>
      <c r="BI111" s="949"/>
      <c r="BJ111" s="949"/>
      <c r="BK111" s="949"/>
      <c r="BL111" s="949"/>
      <c r="BM111" s="949"/>
      <c r="BN111" s="949"/>
      <c r="BO111" s="949"/>
      <c r="BP111" s="950"/>
      <c r="BQ111" s="918" t="s">
        <v>317</v>
      </c>
      <c r="BR111" s="919"/>
      <c r="BS111" s="919"/>
      <c r="BT111" s="919"/>
      <c r="BU111" s="919"/>
      <c r="BV111" s="919" t="s">
        <v>317</v>
      </c>
      <c r="BW111" s="919"/>
      <c r="BX111" s="919"/>
      <c r="BY111" s="919"/>
      <c r="BZ111" s="919"/>
      <c r="CA111" s="919" t="s">
        <v>317</v>
      </c>
      <c r="CB111" s="919"/>
      <c r="CC111" s="919"/>
      <c r="CD111" s="919"/>
      <c r="CE111" s="919"/>
      <c r="CF111" s="913" t="s">
        <v>317</v>
      </c>
      <c r="CG111" s="914"/>
      <c r="CH111" s="914"/>
      <c r="CI111" s="914"/>
      <c r="CJ111" s="914"/>
      <c r="CK111" s="944"/>
      <c r="CL111" s="945"/>
      <c r="CM111" s="915" t="s">
        <v>409</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317</v>
      </c>
      <c r="DH111" s="919"/>
      <c r="DI111" s="919"/>
      <c r="DJ111" s="919"/>
      <c r="DK111" s="919"/>
      <c r="DL111" s="919" t="s">
        <v>317</v>
      </c>
      <c r="DM111" s="919"/>
      <c r="DN111" s="919"/>
      <c r="DO111" s="919"/>
      <c r="DP111" s="919"/>
      <c r="DQ111" s="919" t="s">
        <v>317</v>
      </c>
      <c r="DR111" s="919"/>
      <c r="DS111" s="919"/>
      <c r="DT111" s="919"/>
      <c r="DU111" s="919"/>
      <c r="DV111" s="920" t="s">
        <v>317</v>
      </c>
      <c r="DW111" s="920"/>
      <c r="DX111" s="920"/>
      <c r="DY111" s="920"/>
      <c r="DZ111" s="921"/>
    </row>
    <row r="112" spans="1:131" s="197" customFormat="1" ht="26.25" customHeight="1" x14ac:dyDescent="0.15">
      <c r="A112" s="951" t="s">
        <v>410</v>
      </c>
      <c r="B112" s="952"/>
      <c r="C112" s="949" t="s">
        <v>411</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412</v>
      </c>
      <c r="BA112" s="949"/>
      <c r="BB112" s="949"/>
      <c r="BC112" s="949"/>
      <c r="BD112" s="949"/>
      <c r="BE112" s="949"/>
      <c r="BF112" s="949"/>
      <c r="BG112" s="949"/>
      <c r="BH112" s="949"/>
      <c r="BI112" s="949"/>
      <c r="BJ112" s="949"/>
      <c r="BK112" s="949"/>
      <c r="BL112" s="949"/>
      <c r="BM112" s="949"/>
      <c r="BN112" s="949"/>
      <c r="BO112" s="949"/>
      <c r="BP112" s="950"/>
      <c r="BQ112" s="918">
        <v>727012</v>
      </c>
      <c r="BR112" s="919"/>
      <c r="BS112" s="919"/>
      <c r="BT112" s="919"/>
      <c r="BU112" s="919"/>
      <c r="BV112" s="919">
        <v>644333</v>
      </c>
      <c r="BW112" s="919"/>
      <c r="BX112" s="919"/>
      <c r="BY112" s="919"/>
      <c r="BZ112" s="919"/>
      <c r="CA112" s="919">
        <v>587959</v>
      </c>
      <c r="CB112" s="919"/>
      <c r="CC112" s="919"/>
      <c r="CD112" s="919"/>
      <c r="CE112" s="919"/>
      <c r="CF112" s="913">
        <v>55.6</v>
      </c>
      <c r="CG112" s="914"/>
      <c r="CH112" s="914"/>
      <c r="CI112" s="914"/>
      <c r="CJ112" s="914"/>
      <c r="CK112" s="944"/>
      <c r="CL112" s="945"/>
      <c r="CM112" s="915" t="s">
        <v>413</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112</v>
      </c>
      <c r="DH112" s="919"/>
      <c r="DI112" s="919"/>
      <c r="DJ112" s="919"/>
      <c r="DK112" s="919"/>
      <c r="DL112" s="919" t="s">
        <v>112</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x14ac:dyDescent="0.15">
      <c r="A113" s="953"/>
      <c r="B113" s="954"/>
      <c r="C113" s="949" t="s">
        <v>414</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57736</v>
      </c>
      <c r="AB113" s="933"/>
      <c r="AC113" s="933"/>
      <c r="AD113" s="933"/>
      <c r="AE113" s="934"/>
      <c r="AF113" s="935">
        <v>53325</v>
      </c>
      <c r="AG113" s="933"/>
      <c r="AH113" s="933"/>
      <c r="AI113" s="933"/>
      <c r="AJ113" s="934"/>
      <c r="AK113" s="935">
        <v>60049</v>
      </c>
      <c r="AL113" s="933"/>
      <c r="AM113" s="933"/>
      <c r="AN113" s="933"/>
      <c r="AO113" s="934"/>
      <c r="AP113" s="936">
        <v>5.7</v>
      </c>
      <c r="AQ113" s="937"/>
      <c r="AR113" s="937"/>
      <c r="AS113" s="937"/>
      <c r="AT113" s="938"/>
      <c r="AU113" s="898"/>
      <c r="AV113" s="899"/>
      <c r="AW113" s="899"/>
      <c r="AX113" s="899"/>
      <c r="AY113" s="900"/>
      <c r="AZ113" s="948" t="s">
        <v>415</v>
      </c>
      <c r="BA113" s="949"/>
      <c r="BB113" s="949"/>
      <c r="BC113" s="949"/>
      <c r="BD113" s="949"/>
      <c r="BE113" s="949"/>
      <c r="BF113" s="949"/>
      <c r="BG113" s="949"/>
      <c r="BH113" s="949"/>
      <c r="BI113" s="949"/>
      <c r="BJ113" s="949"/>
      <c r="BK113" s="949"/>
      <c r="BL113" s="949"/>
      <c r="BM113" s="949"/>
      <c r="BN113" s="949"/>
      <c r="BO113" s="949"/>
      <c r="BP113" s="950"/>
      <c r="BQ113" s="918">
        <v>3980</v>
      </c>
      <c r="BR113" s="919"/>
      <c r="BS113" s="919"/>
      <c r="BT113" s="919"/>
      <c r="BU113" s="919"/>
      <c r="BV113" s="919">
        <v>3494</v>
      </c>
      <c r="BW113" s="919"/>
      <c r="BX113" s="919"/>
      <c r="BY113" s="919"/>
      <c r="BZ113" s="919"/>
      <c r="CA113" s="919">
        <v>3545</v>
      </c>
      <c r="CB113" s="919"/>
      <c r="CC113" s="919"/>
      <c r="CD113" s="919"/>
      <c r="CE113" s="919"/>
      <c r="CF113" s="913">
        <v>0.3</v>
      </c>
      <c r="CG113" s="914"/>
      <c r="CH113" s="914"/>
      <c r="CI113" s="914"/>
      <c r="CJ113" s="914"/>
      <c r="CK113" s="944"/>
      <c r="CL113" s="945"/>
      <c r="CM113" s="915" t="s">
        <v>416</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x14ac:dyDescent="0.15">
      <c r="A114" s="953"/>
      <c r="B114" s="954"/>
      <c r="C114" s="949" t="s">
        <v>417</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5152</v>
      </c>
      <c r="AB114" s="958"/>
      <c r="AC114" s="958"/>
      <c r="AD114" s="958"/>
      <c r="AE114" s="959"/>
      <c r="AF114" s="960">
        <v>3704</v>
      </c>
      <c r="AG114" s="958"/>
      <c r="AH114" s="958"/>
      <c r="AI114" s="958"/>
      <c r="AJ114" s="959"/>
      <c r="AK114" s="960">
        <v>3545</v>
      </c>
      <c r="AL114" s="958"/>
      <c r="AM114" s="958"/>
      <c r="AN114" s="958"/>
      <c r="AO114" s="959"/>
      <c r="AP114" s="961">
        <v>0.3</v>
      </c>
      <c r="AQ114" s="962"/>
      <c r="AR114" s="962"/>
      <c r="AS114" s="962"/>
      <c r="AT114" s="963"/>
      <c r="AU114" s="898"/>
      <c r="AV114" s="899"/>
      <c r="AW114" s="899"/>
      <c r="AX114" s="899"/>
      <c r="AY114" s="900"/>
      <c r="AZ114" s="948" t="s">
        <v>418</v>
      </c>
      <c r="BA114" s="949"/>
      <c r="BB114" s="949"/>
      <c r="BC114" s="949"/>
      <c r="BD114" s="949"/>
      <c r="BE114" s="949"/>
      <c r="BF114" s="949"/>
      <c r="BG114" s="949"/>
      <c r="BH114" s="949"/>
      <c r="BI114" s="949"/>
      <c r="BJ114" s="949"/>
      <c r="BK114" s="949"/>
      <c r="BL114" s="949"/>
      <c r="BM114" s="949"/>
      <c r="BN114" s="949"/>
      <c r="BO114" s="949"/>
      <c r="BP114" s="950"/>
      <c r="BQ114" s="918">
        <v>487951</v>
      </c>
      <c r="BR114" s="919"/>
      <c r="BS114" s="919"/>
      <c r="BT114" s="919"/>
      <c r="BU114" s="919"/>
      <c r="BV114" s="919">
        <v>441870</v>
      </c>
      <c r="BW114" s="919"/>
      <c r="BX114" s="919"/>
      <c r="BY114" s="919"/>
      <c r="BZ114" s="919"/>
      <c r="CA114" s="919">
        <v>381335</v>
      </c>
      <c r="CB114" s="919"/>
      <c r="CC114" s="919"/>
      <c r="CD114" s="919"/>
      <c r="CE114" s="919"/>
      <c r="CF114" s="913">
        <v>36.1</v>
      </c>
      <c r="CG114" s="914"/>
      <c r="CH114" s="914"/>
      <c r="CI114" s="914"/>
      <c r="CJ114" s="914"/>
      <c r="CK114" s="944"/>
      <c r="CL114" s="945"/>
      <c r="CM114" s="915" t="s">
        <v>419</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x14ac:dyDescent="0.15">
      <c r="A115" s="953"/>
      <c r="B115" s="954"/>
      <c r="C115" s="949" t="s">
        <v>420</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112</v>
      </c>
      <c r="AB115" s="933"/>
      <c r="AC115" s="933"/>
      <c r="AD115" s="933"/>
      <c r="AE115" s="934"/>
      <c r="AF115" s="935" t="s">
        <v>112</v>
      </c>
      <c r="AG115" s="933"/>
      <c r="AH115" s="933"/>
      <c r="AI115" s="933"/>
      <c r="AJ115" s="934"/>
      <c r="AK115" s="935" t="s">
        <v>112</v>
      </c>
      <c r="AL115" s="933"/>
      <c r="AM115" s="933"/>
      <c r="AN115" s="933"/>
      <c r="AO115" s="934"/>
      <c r="AP115" s="936" t="s">
        <v>112</v>
      </c>
      <c r="AQ115" s="937"/>
      <c r="AR115" s="937"/>
      <c r="AS115" s="937"/>
      <c r="AT115" s="938"/>
      <c r="AU115" s="898"/>
      <c r="AV115" s="899"/>
      <c r="AW115" s="899"/>
      <c r="AX115" s="899"/>
      <c r="AY115" s="900"/>
      <c r="AZ115" s="948" t="s">
        <v>421</v>
      </c>
      <c r="BA115" s="949"/>
      <c r="BB115" s="949"/>
      <c r="BC115" s="949"/>
      <c r="BD115" s="949"/>
      <c r="BE115" s="949"/>
      <c r="BF115" s="949"/>
      <c r="BG115" s="949"/>
      <c r="BH115" s="949"/>
      <c r="BI115" s="949"/>
      <c r="BJ115" s="949"/>
      <c r="BK115" s="949"/>
      <c r="BL115" s="949"/>
      <c r="BM115" s="949"/>
      <c r="BN115" s="949"/>
      <c r="BO115" s="949"/>
      <c r="BP115" s="950"/>
      <c r="BQ115" s="918" t="s">
        <v>112</v>
      </c>
      <c r="BR115" s="919"/>
      <c r="BS115" s="919"/>
      <c r="BT115" s="919"/>
      <c r="BU115" s="919"/>
      <c r="BV115" s="919" t="s">
        <v>112</v>
      </c>
      <c r="BW115" s="919"/>
      <c r="BX115" s="919"/>
      <c r="BY115" s="919"/>
      <c r="BZ115" s="919"/>
      <c r="CA115" s="919" t="s">
        <v>112</v>
      </c>
      <c r="CB115" s="919"/>
      <c r="CC115" s="919"/>
      <c r="CD115" s="919"/>
      <c r="CE115" s="919"/>
      <c r="CF115" s="913" t="s">
        <v>112</v>
      </c>
      <c r="CG115" s="914"/>
      <c r="CH115" s="914"/>
      <c r="CI115" s="914"/>
      <c r="CJ115" s="914"/>
      <c r="CK115" s="944"/>
      <c r="CL115" s="945"/>
      <c r="CM115" s="948" t="s">
        <v>422</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112</v>
      </c>
      <c r="DH115" s="958"/>
      <c r="DI115" s="958"/>
      <c r="DJ115" s="958"/>
      <c r="DK115" s="959"/>
      <c r="DL115" s="960" t="s">
        <v>112</v>
      </c>
      <c r="DM115" s="958"/>
      <c r="DN115" s="958"/>
      <c r="DO115" s="958"/>
      <c r="DP115" s="959"/>
      <c r="DQ115" s="960" t="s">
        <v>112</v>
      </c>
      <c r="DR115" s="958"/>
      <c r="DS115" s="958"/>
      <c r="DT115" s="958"/>
      <c r="DU115" s="959"/>
      <c r="DV115" s="961" t="s">
        <v>112</v>
      </c>
      <c r="DW115" s="962"/>
      <c r="DX115" s="962"/>
      <c r="DY115" s="962"/>
      <c r="DZ115" s="963"/>
    </row>
    <row r="116" spans="1:130" s="197" customFormat="1" ht="26.25" customHeight="1" x14ac:dyDescent="0.15">
      <c r="A116" s="955"/>
      <c r="B116" s="956"/>
      <c r="C116" s="970" t="s">
        <v>423</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424</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425</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112</v>
      </c>
      <c r="DH116" s="958"/>
      <c r="DI116" s="958"/>
      <c r="DJ116" s="958"/>
      <c r="DK116" s="959"/>
      <c r="DL116" s="960" t="s">
        <v>112</v>
      </c>
      <c r="DM116" s="958"/>
      <c r="DN116" s="958"/>
      <c r="DO116" s="958"/>
      <c r="DP116" s="959"/>
      <c r="DQ116" s="960" t="s">
        <v>112</v>
      </c>
      <c r="DR116" s="958"/>
      <c r="DS116" s="958"/>
      <c r="DT116" s="958"/>
      <c r="DU116" s="959"/>
      <c r="DV116" s="961" t="s">
        <v>112</v>
      </c>
      <c r="DW116" s="962"/>
      <c r="DX116" s="962"/>
      <c r="DY116" s="962"/>
      <c r="DZ116" s="963"/>
    </row>
    <row r="117" spans="1:130" s="197" customFormat="1" ht="26.25" customHeight="1" x14ac:dyDescent="0.15">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426</v>
      </c>
      <c r="Z117" s="883"/>
      <c r="AA117" s="995">
        <v>401509</v>
      </c>
      <c r="AB117" s="965"/>
      <c r="AC117" s="965"/>
      <c r="AD117" s="965"/>
      <c r="AE117" s="966"/>
      <c r="AF117" s="964">
        <v>354246</v>
      </c>
      <c r="AG117" s="965"/>
      <c r="AH117" s="965"/>
      <c r="AI117" s="965"/>
      <c r="AJ117" s="966"/>
      <c r="AK117" s="964">
        <v>292217</v>
      </c>
      <c r="AL117" s="965"/>
      <c r="AM117" s="965"/>
      <c r="AN117" s="965"/>
      <c r="AO117" s="966"/>
      <c r="AP117" s="967"/>
      <c r="AQ117" s="968"/>
      <c r="AR117" s="968"/>
      <c r="AS117" s="968"/>
      <c r="AT117" s="969"/>
      <c r="AU117" s="898"/>
      <c r="AV117" s="899"/>
      <c r="AW117" s="899"/>
      <c r="AX117" s="899"/>
      <c r="AY117" s="900"/>
      <c r="AZ117" s="994" t="s">
        <v>427</v>
      </c>
      <c r="BA117" s="970"/>
      <c r="BB117" s="970"/>
      <c r="BC117" s="970"/>
      <c r="BD117" s="970"/>
      <c r="BE117" s="970"/>
      <c r="BF117" s="970"/>
      <c r="BG117" s="970"/>
      <c r="BH117" s="970"/>
      <c r="BI117" s="970"/>
      <c r="BJ117" s="970"/>
      <c r="BK117" s="970"/>
      <c r="BL117" s="970"/>
      <c r="BM117" s="970"/>
      <c r="BN117" s="970"/>
      <c r="BO117" s="970"/>
      <c r="BP117" s="971"/>
      <c r="BQ117" s="984" t="s">
        <v>428</v>
      </c>
      <c r="BR117" s="985"/>
      <c r="BS117" s="985"/>
      <c r="BT117" s="985"/>
      <c r="BU117" s="985"/>
      <c r="BV117" s="985" t="s">
        <v>428</v>
      </c>
      <c r="BW117" s="985"/>
      <c r="BX117" s="985"/>
      <c r="BY117" s="985"/>
      <c r="BZ117" s="985"/>
      <c r="CA117" s="985" t="s">
        <v>428</v>
      </c>
      <c r="CB117" s="985"/>
      <c r="CC117" s="985"/>
      <c r="CD117" s="985"/>
      <c r="CE117" s="985"/>
      <c r="CF117" s="913" t="s">
        <v>428</v>
      </c>
      <c r="CG117" s="914"/>
      <c r="CH117" s="914"/>
      <c r="CI117" s="914"/>
      <c r="CJ117" s="914"/>
      <c r="CK117" s="944"/>
      <c r="CL117" s="945"/>
      <c r="CM117" s="915" t="s">
        <v>429</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428</v>
      </c>
      <c r="DH117" s="958"/>
      <c r="DI117" s="958"/>
      <c r="DJ117" s="958"/>
      <c r="DK117" s="959"/>
      <c r="DL117" s="960" t="s">
        <v>428</v>
      </c>
      <c r="DM117" s="958"/>
      <c r="DN117" s="958"/>
      <c r="DO117" s="958"/>
      <c r="DP117" s="959"/>
      <c r="DQ117" s="960" t="s">
        <v>428</v>
      </c>
      <c r="DR117" s="958"/>
      <c r="DS117" s="958"/>
      <c r="DT117" s="958"/>
      <c r="DU117" s="959"/>
      <c r="DV117" s="961" t="s">
        <v>428</v>
      </c>
      <c r="DW117" s="962"/>
      <c r="DX117" s="962"/>
      <c r="DY117" s="962"/>
      <c r="DZ117" s="963"/>
    </row>
    <row r="118" spans="1:130" s="197" customFormat="1" ht="26.25" customHeight="1" x14ac:dyDescent="0.15">
      <c r="A118" s="903" t="s">
        <v>402</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400</v>
      </c>
      <c r="AB118" s="882"/>
      <c r="AC118" s="882"/>
      <c r="AD118" s="882"/>
      <c r="AE118" s="883"/>
      <c r="AF118" s="881" t="s">
        <v>286</v>
      </c>
      <c r="AG118" s="882"/>
      <c r="AH118" s="882"/>
      <c r="AI118" s="882"/>
      <c r="AJ118" s="883"/>
      <c r="AK118" s="881" t="s">
        <v>285</v>
      </c>
      <c r="AL118" s="882"/>
      <c r="AM118" s="882"/>
      <c r="AN118" s="882"/>
      <c r="AO118" s="883"/>
      <c r="AP118" s="989" t="s">
        <v>401</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430</v>
      </c>
      <c r="BP118" s="993"/>
      <c r="BQ118" s="984">
        <v>3119452</v>
      </c>
      <c r="BR118" s="985"/>
      <c r="BS118" s="985"/>
      <c r="BT118" s="985"/>
      <c r="BU118" s="985"/>
      <c r="BV118" s="985">
        <v>2895631</v>
      </c>
      <c r="BW118" s="985"/>
      <c r="BX118" s="985"/>
      <c r="BY118" s="985"/>
      <c r="BZ118" s="985"/>
      <c r="CA118" s="985">
        <v>2743868</v>
      </c>
      <c r="CB118" s="985"/>
      <c r="CC118" s="985"/>
      <c r="CD118" s="985"/>
      <c r="CE118" s="985"/>
      <c r="CF118" s="986"/>
      <c r="CG118" s="987"/>
      <c r="CH118" s="987"/>
      <c r="CI118" s="987"/>
      <c r="CJ118" s="988"/>
      <c r="CK118" s="944"/>
      <c r="CL118" s="945"/>
      <c r="CM118" s="915" t="s">
        <v>431</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432</v>
      </c>
      <c r="DH118" s="958"/>
      <c r="DI118" s="958"/>
      <c r="DJ118" s="958"/>
      <c r="DK118" s="959"/>
      <c r="DL118" s="960" t="s">
        <v>432</v>
      </c>
      <c r="DM118" s="958"/>
      <c r="DN118" s="958"/>
      <c r="DO118" s="958"/>
      <c r="DP118" s="959"/>
      <c r="DQ118" s="960" t="s">
        <v>432</v>
      </c>
      <c r="DR118" s="958"/>
      <c r="DS118" s="958"/>
      <c r="DT118" s="958"/>
      <c r="DU118" s="959"/>
      <c r="DV118" s="961" t="s">
        <v>432</v>
      </c>
      <c r="DW118" s="962"/>
      <c r="DX118" s="962"/>
      <c r="DY118" s="962"/>
      <c r="DZ118" s="963"/>
    </row>
    <row r="119" spans="1:130" s="197" customFormat="1" ht="26.25" customHeight="1" x14ac:dyDescent="0.15">
      <c r="A119" s="973" t="s">
        <v>405</v>
      </c>
      <c r="B119" s="943"/>
      <c r="C119" s="922" t="s">
        <v>406</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432</v>
      </c>
      <c r="AB119" s="889"/>
      <c r="AC119" s="889"/>
      <c r="AD119" s="889"/>
      <c r="AE119" s="890"/>
      <c r="AF119" s="891" t="s">
        <v>432</v>
      </c>
      <c r="AG119" s="889"/>
      <c r="AH119" s="889"/>
      <c r="AI119" s="889"/>
      <c r="AJ119" s="890"/>
      <c r="AK119" s="891" t="s">
        <v>432</v>
      </c>
      <c r="AL119" s="889"/>
      <c r="AM119" s="889"/>
      <c r="AN119" s="889"/>
      <c r="AO119" s="890"/>
      <c r="AP119" s="892" t="s">
        <v>432</v>
      </c>
      <c r="AQ119" s="893"/>
      <c r="AR119" s="893"/>
      <c r="AS119" s="893"/>
      <c r="AT119" s="894"/>
      <c r="AU119" s="976" t="s">
        <v>433</v>
      </c>
      <c r="AV119" s="977"/>
      <c r="AW119" s="977"/>
      <c r="AX119" s="977"/>
      <c r="AY119" s="978"/>
      <c r="AZ119" s="939" t="s">
        <v>434</v>
      </c>
      <c r="BA119" s="886"/>
      <c r="BB119" s="886"/>
      <c r="BC119" s="886"/>
      <c r="BD119" s="886"/>
      <c r="BE119" s="886"/>
      <c r="BF119" s="886"/>
      <c r="BG119" s="886"/>
      <c r="BH119" s="886"/>
      <c r="BI119" s="886"/>
      <c r="BJ119" s="886"/>
      <c r="BK119" s="886"/>
      <c r="BL119" s="886"/>
      <c r="BM119" s="886"/>
      <c r="BN119" s="886"/>
      <c r="BO119" s="886"/>
      <c r="BP119" s="887"/>
      <c r="BQ119" s="925">
        <v>1227848</v>
      </c>
      <c r="BR119" s="926"/>
      <c r="BS119" s="926"/>
      <c r="BT119" s="926"/>
      <c r="BU119" s="926"/>
      <c r="BV119" s="926">
        <v>1416945</v>
      </c>
      <c r="BW119" s="926"/>
      <c r="BX119" s="926"/>
      <c r="BY119" s="926"/>
      <c r="BZ119" s="926"/>
      <c r="CA119" s="926">
        <v>1544522</v>
      </c>
      <c r="CB119" s="926"/>
      <c r="CC119" s="926"/>
      <c r="CD119" s="926"/>
      <c r="CE119" s="926"/>
      <c r="CF119" s="940">
        <v>146.1</v>
      </c>
      <c r="CG119" s="941"/>
      <c r="CH119" s="941"/>
      <c r="CI119" s="941"/>
      <c r="CJ119" s="941"/>
      <c r="CK119" s="946"/>
      <c r="CL119" s="947"/>
      <c r="CM119" s="1003" t="s">
        <v>435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432</v>
      </c>
      <c r="DH119" s="997"/>
      <c r="DI119" s="997"/>
      <c r="DJ119" s="997"/>
      <c r="DK119" s="998"/>
      <c r="DL119" s="999" t="s">
        <v>432</v>
      </c>
      <c r="DM119" s="997"/>
      <c r="DN119" s="997"/>
      <c r="DO119" s="997"/>
      <c r="DP119" s="998"/>
      <c r="DQ119" s="999" t="s">
        <v>432</v>
      </c>
      <c r="DR119" s="997"/>
      <c r="DS119" s="997"/>
      <c r="DT119" s="997"/>
      <c r="DU119" s="998"/>
      <c r="DV119" s="1000" t="s">
        <v>432</v>
      </c>
      <c r="DW119" s="1001"/>
      <c r="DX119" s="1001"/>
      <c r="DY119" s="1001"/>
      <c r="DZ119" s="1002"/>
    </row>
    <row r="120" spans="1:130" s="197" customFormat="1" ht="26.25" customHeight="1" x14ac:dyDescent="0.15">
      <c r="A120" s="974"/>
      <c r="B120" s="945"/>
      <c r="C120" s="915" t="s">
        <v>409</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432</v>
      </c>
      <c r="AB120" s="958"/>
      <c r="AC120" s="958"/>
      <c r="AD120" s="958"/>
      <c r="AE120" s="959"/>
      <c r="AF120" s="960" t="s">
        <v>432</v>
      </c>
      <c r="AG120" s="958"/>
      <c r="AH120" s="958"/>
      <c r="AI120" s="958"/>
      <c r="AJ120" s="959"/>
      <c r="AK120" s="960" t="s">
        <v>432</v>
      </c>
      <c r="AL120" s="958"/>
      <c r="AM120" s="958"/>
      <c r="AN120" s="958"/>
      <c r="AO120" s="959"/>
      <c r="AP120" s="961" t="s">
        <v>432</v>
      </c>
      <c r="AQ120" s="962"/>
      <c r="AR120" s="962"/>
      <c r="AS120" s="962"/>
      <c r="AT120" s="963"/>
      <c r="AU120" s="979"/>
      <c r="AV120" s="980"/>
      <c r="AW120" s="980"/>
      <c r="AX120" s="980"/>
      <c r="AY120" s="981"/>
      <c r="AZ120" s="948" t="s">
        <v>436</v>
      </c>
      <c r="BA120" s="949"/>
      <c r="BB120" s="949"/>
      <c r="BC120" s="949"/>
      <c r="BD120" s="949"/>
      <c r="BE120" s="949"/>
      <c r="BF120" s="949"/>
      <c r="BG120" s="949"/>
      <c r="BH120" s="949"/>
      <c r="BI120" s="949"/>
      <c r="BJ120" s="949"/>
      <c r="BK120" s="949"/>
      <c r="BL120" s="949"/>
      <c r="BM120" s="949"/>
      <c r="BN120" s="949"/>
      <c r="BO120" s="949"/>
      <c r="BP120" s="950"/>
      <c r="BQ120" s="918">
        <v>29389</v>
      </c>
      <c r="BR120" s="919"/>
      <c r="BS120" s="919"/>
      <c r="BT120" s="919"/>
      <c r="BU120" s="919"/>
      <c r="BV120" s="919">
        <v>36575</v>
      </c>
      <c r="BW120" s="919"/>
      <c r="BX120" s="919"/>
      <c r="BY120" s="919"/>
      <c r="BZ120" s="919"/>
      <c r="CA120" s="919">
        <v>32487</v>
      </c>
      <c r="CB120" s="919"/>
      <c r="CC120" s="919"/>
      <c r="CD120" s="919"/>
      <c r="CE120" s="919"/>
      <c r="CF120" s="913">
        <v>3.1</v>
      </c>
      <c r="CG120" s="914"/>
      <c r="CH120" s="914"/>
      <c r="CI120" s="914"/>
      <c r="CJ120" s="914"/>
      <c r="CK120" s="1012" t="s">
        <v>437</v>
      </c>
      <c r="CL120" s="1013"/>
      <c r="CM120" s="1013"/>
      <c r="CN120" s="1013"/>
      <c r="CO120" s="1014"/>
      <c r="CP120" s="1020" t="s">
        <v>438</v>
      </c>
      <c r="CQ120" s="1021"/>
      <c r="CR120" s="1021"/>
      <c r="CS120" s="1021"/>
      <c r="CT120" s="1021"/>
      <c r="CU120" s="1021"/>
      <c r="CV120" s="1021"/>
      <c r="CW120" s="1021"/>
      <c r="CX120" s="1021"/>
      <c r="CY120" s="1021"/>
      <c r="CZ120" s="1021"/>
      <c r="DA120" s="1021"/>
      <c r="DB120" s="1021"/>
      <c r="DC120" s="1021"/>
      <c r="DD120" s="1021"/>
      <c r="DE120" s="1021"/>
      <c r="DF120" s="1022"/>
      <c r="DG120" s="925">
        <v>452062</v>
      </c>
      <c r="DH120" s="926"/>
      <c r="DI120" s="926"/>
      <c r="DJ120" s="926"/>
      <c r="DK120" s="926"/>
      <c r="DL120" s="926">
        <v>400284</v>
      </c>
      <c r="DM120" s="926"/>
      <c r="DN120" s="926"/>
      <c r="DO120" s="926"/>
      <c r="DP120" s="926"/>
      <c r="DQ120" s="926">
        <v>355126</v>
      </c>
      <c r="DR120" s="926"/>
      <c r="DS120" s="926"/>
      <c r="DT120" s="926"/>
      <c r="DU120" s="926"/>
      <c r="DV120" s="927">
        <v>33.6</v>
      </c>
      <c r="DW120" s="927"/>
      <c r="DX120" s="927"/>
      <c r="DY120" s="927"/>
      <c r="DZ120" s="928"/>
    </row>
    <row r="121" spans="1:130" s="197" customFormat="1" ht="26.25" customHeight="1" x14ac:dyDescent="0.15">
      <c r="A121" s="974"/>
      <c r="B121" s="945"/>
      <c r="C121" s="1009" t="s">
        <v>439</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432</v>
      </c>
      <c r="AB121" s="958"/>
      <c r="AC121" s="958"/>
      <c r="AD121" s="958"/>
      <c r="AE121" s="959"/>
      <c r="AF121" s="960" t="s">
        <v>432</v>
      </c>
      <c r="AG121" s="958"/>
      <c r="AH121" s="958"/>
      <c r="AI121" s="958"/>
      <c r="AJ121" s="959"/>
      <c r="AK121" s="960" t="s">
        <v>432</v>
      </c>
      <c r="AL121" s="958"/>
      <c r="AM121" s="958"/>
      <c r="AN121" s="958"/>
      <c r="AO121" s="959"/>
      <c r="AP121" s="961" t="s">
        <v>432</v>
      </c>
      <c r="AQ121" s="962"/>
      <c r="AR121" s="962"/>
      <c r="AS121" s="962"/>
      <c r="AT121" s="963"/>
      <c r="AU121" s="979"/>
      <c r="AV121" s="980"/>
      <c r="AW121" s="980"/>
      <c r="AX121" s="980"/>
      <c r="AY121" s="981"/>
      <c r="AZ121" s="994" t="s">
        <v>440</v>
      </c>
      <c r="BA121" s="970"/>
      <c r="BB121" s="970"/>
      <c r="BC121" s="970"/>
      <c r="BD121" s="970"/>
      <c r="BE121" s="970"/>
      <c r="BF121" s="970"/>
      <c r="BG121" s="970"/>
      <c r="BH121" s="970"/>
      <c r="BI121" s="970"/>
      <c r="BJ121" s="970"/>
      <c r="BK121" s="970"/>
      <c r="BL121" s="970"/>
      <c r="BM121" s="970"/>
      <c r="BN121" s="970"/>
      <c r="BO121" s="970"/>
      <c r="BP121" s="971"/>
      <c r="BQ121" s="984">
        <v>2166848</v>
      </c>
      <c r="BR121" s="985"/>
      <c r="BS121" s="985"/>
      <c r="BT121" s="985"/>
      <c r="BU121" s="985"/>
      <c r="BV121" s="985">
        <v>2023006</v>
      </c>
      <c r="BW121" s="985"/>
      <c r="BX121" s="985"/>
      <c r="BY121" s="985"/>
      <c r="BZ121" s="985"/>
      <c r="CA121" s="985">
        <v>1989974</v>
      </c>
      <c r="CB121" s="985"/>
      <c r="CC121" s="985"/>
      <c r="CD121" s="985"/>
      <c r="CE121" s="985"/>
      <c r="CF121" s="1023">
        <v>188.3</v>
      </c>
      <c r="CG121" s="1024"/>
      <c r="CH121" s="1024"/>
      <c r="CI121" s="1024"/>
      <c r="CJ121" s="1024"/>
      <c r="CK121" s="1015"/>
      <c r="CL121" s="1016"/>
      <c r="CM121" s="1016"/>
      <c r="CN121" s="1016"/>
      <c r="CO121" s="1017"/>
      <c r="CP121" s="1006" t="s">
        <v>441</v>
      </c>
      <c r="CQ121" s="1007"/>
      <c r="CR121" s="1007"/>
      <c r="CS121" s="1007"/>
      <c r="CT121" s="1007"/>
      <c r="CU121" s="1007"/>
      <c r="CV121" s="1007"/>
      <c r="CW121" s="1007"/>
      <c r="CX121" s="1007"/>
      <c r="CY121" s="1007"/>
      <c r="CZ121" s="1007"/>
      <c r="DA121" s="1007"/>
      <c r="DB121" s="1007"/>
      <c r="DC121" s="1007"/>
      <c r="DD121" s="1007"/>
      <c r="DE121" s="1007"/>
      <c r="DF121" s="1008"/>
      <c r="DG121" s="918">
        <v>164897</v>
      </c>
      <c r="DH121" s="919"/>
      <c r="DI121" s="919"/>
      <c r="DJ121" s="919"/>
      <c r="DK121" s="919"/>
      <c r="DL121" s="919">
        <v>154554</v>
      </c>
      <c r="DM121" s="919"/>
      <c r="DN121" s="919"/>
      <c r="DO121" s="919"/>
      <c r="DP121" s="919"/>
      <c r="DQ121" s="919">
        <v>150132</v>
      </c>
      <c r="DR121" s="919"/>
      <c r="DS121" s="919"/>
      <c r="DT121" s="919"/>
      <c r="DU121" s="919"/>
      <c r="DV121" s="920">
        <v>14.2</v>
      </c>
      <c r="DW121" s="920"/>
      <c r="DX121" s="920"/>
      <c r="DY121" s="920"/>
      <c r="DZ121" s="921"/>
    </row>
    <row r="122" spans="1:130" s="197" customFormat="1" ht="26.25" customHeight="1" x14ac:dyDescent="0.15">
      <c r="A122" s="974"/>
      <c r="B122" s="945"/>
      <c r="C122" s="915" t="s">
        <v>419</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317</v>
      </c>
      <c r="AB122" s="958"/>
      <c r="AC122" s="958"/>
      <c r="AD122" s="958"/>
      <c r="AE122" s="959"/>
      <c r="AF122" s="960" t="s">
        <v>317</v>
      </c>
      <c r="AG122" s="958"/>
      <c r="AH122" s="958"/>
      <c r="AI122" s="958"/>
      <c r="AJ122" s="959"/>
      <c r="AK122" s="960" t="s">
        <v>317</v>
      </c>
      <c r="AL122" s="958"/>
      <c r="AM122" s="958"/>
      <c r="AN122" s="958"/>
      <c r="AO122" s="959"/>
      <c r="AP122" s="961" t="s">
        <v>317</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442</v>
      </c>
      <c r="BP122" s="993"/>
      <c r="BQ122" s="1033">
        <v>3424085</v>
      </c>
      <c r="BR122" s="1034"/>
      <c r="BS122" s="1034"/>
      <c r="BT122" s="1034"/>
      <c r="BU122" s="1034"/>
      <c r="BV122" s="1034">
        <v>3476526</v>
      </c>
      <c r="BW122" s="1034"/>
      <c r="BX122" s="1034"/>
      <c r="BY122" s="1034"/>
      <c r="BZ122" s="1034"/>
      <c r="CA122" s="1034">
        <v>3566983</v>
      </c>
      <c r="CB122" s="1034"/>
      <c r="CC122" s="1034"/>
      <c r="CD122" s="1034"/>
      <c r="CE122" s="1034"/>
      <c r="CF122" s="986"/>
      <c r="CG122" s="987"/>
      <c r="CH122" s="987"/>
      <c r="CI122" s="987"/>
      <c r="CJ122" s="988"/>
      <c r="CK122" s="1015"/>
      <c r="CL122" s="1016"/>
      <c r="CM122" s="1016"/>
      <c r="CN122" s="1016"/>
      <c r="CO122" s="1017"/>
      <c r="CP122" s="1006" t="s">
        <v>384</v>
      </c>
      <c r="CQ122" s="1007"/>
      <c r="CR122" s="1007"/>
      <c r="CS122" s="1007"/>
      <c r="CT122" s="1007"/>
      <c r="CU122" s="1007"/>
      <c r="CV122" s="1007"/>
      <c r="CW122" s="1007"/>
      <c r="CX122" s="1007"/>
      <c r="CY122" s="1007"/>
      <c r="CZ122" s="1007"/>
      <c r="DA122" s="1007"/>
      <c r="DB122" s="1007"/>
      <c r="DC122" s="1007"/>
      <c r="DD122" s="1007"/>
      <c r="DE122" s="1007"/>
      <c r="DF122" s="1008"/>
      <c r="DG122" s="918">
        <v>110053</v>
      </c>
      <c r="DH122" s="919"/>
      <c r="DI122" s="919"/>
      <c r="DJ122" s="919"/>
      <c r="DK122" s="919"/>
      <c r="DL122" s="919">
        <v>89495</v>
      </c>
      <c r="DM122" s="919"/>
      <c r="DN122" s="919"/>
      <c r="DO122" s="919"/>
      <c r="DP122" s="919"/>
      <c r="DQ122" s="919">
        <v>82701</v>
      </c>
      <c r="DR122" s="919"/>
      <c r="DS122" s="919"/>
      <c r="DT122" s="919"/>
      <c r="DU122" s="919"/>
      <c r="DV122" s="920">
        <v>7.8</v>
      </c>
      <c r="DW122" s="920"/>
      <c r="DX122" s="920"/>
      <c r="DY122" s="920"/>
      <c r="DZ122" s="921"/>
    </row>
    <row r="123" spans="1:130" s="197" customFormat="1" ht="26.25" customHeight="1" thickBot="1" x14ac:dyDescent="0.2">
      <c r="A123" s="974"/>
      <c r="B123" s="945"/>
      <c r="C123" s="915" t="s">
        <v>425</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112</v>
      </c>
      <c r="AB123" s="958"/>
      <c r="AC123" s="958"/>
      <c r="AD123" s="958"/>
      <c r="AE123" s="959"/>
      <c r="AF123" s="960" t="s">
        <v>112</v>
      </c>
      <c r="AG123" s="958"/>
      <c r="AH123" s="958"/>
      <c r="AI123" s="958"/>
      <c r="AJ123" s="959"/>
      <c r="AK123" s="960" t="s">
        <v>112</v>
      </c>
      <c r="AL123" s="958"/>
      <c r="AM123" s="958"/>
      <c r="AN123" s="958"/>
      <c r="AO123" s="959"/>
      <c r="AP123" s="961" t="s">
        <v>112</v>
      </c>
      <c r="AQ123" s="962"/>
      <c r="AR123" s="962"/>
      <c r="AS123" s="962"/>
      <c r="AT123" s="963"/>
      <c r="AU123" s="1030" t="s">
        <v>443</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112</v>
      </c>
      <c r="BR123" s="1026"/>
      <c r="BS123" s="1026"/>
      <c r="BT123" s="1026"/>
      <c r="BU123" s="1026"/>
      <c r="BV123" s="1026" t="s">
        <v>112</v>
      </c>
      <c r="BW123" s="1026"/>
      <c r="BX123" s="1026"/>
      <c r="BY123" s="1026"/>
      <c r="BZ123" s="1026"/>
      <c r="CA123" s="1026" t="s">
        <v>112</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x14ac:dyDescent="0.15">
      <c r="A124" s="974"/>
      <c r="B124" s="945"/>
      <c r="C124" s="915" t="s">
        <v>429</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317</v>
      </c>
      <c r="AB124" s="958"/>
      <c r="AC124" s="958"/>
      <c r="AD124" s="958"/>
      <c r="AE124" s="959"/>
      <c r="AF124" s="960" t="s">
        <v>317</v>
      </c>
      <c r="AG124" s="958"/>
      <c r="AH124" s="958"/>
      <c r="AI124" s="958"/>
      <c r="AJ124" s="959"/>
      <c r="AK124" s="960" t="s">
        <v>317</v>
      </c>
      <c r="AL124" s="958"/>
      <c r="AM124" s="958"/>
      <c r="AN124" s="958"/>
      <c r="AO124" s="959"/>
      <c r="AP124" s="961" t="s">
        <v>317</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444</v>
      </c>
      <c r="CQ124" s="1007"/>
      <c r="CR124" s="1007"/>
      <c r="CS124" s="1007"/>
      <c r="CT124" s="1007"/>
      <c r="CU124" s="1007"/>
      <c r="CV124" s="1007"/>
      <c r="CW124" s="1007"/>
      <c r="CX124" s="1007"/>
      <c r="CY124" s="1007"/>
      <c r="CZ124" s="1007"/>
      <c r="DA124" s="1007"/>
      <c r="DB124" s="1007"/>
      <c r="DC124" s="1007"/>
      <c r="DD124" s="1007"/>
      <c r="DE124" s="1007"/>
      <c r="DF124" s="1008"/>
      <c r="DG124" s="996" t="s">
        <v>317</v>
      </c>
      <c r="DH124" s="997"/>
      <c r="DI124" s="997"/>
      <c r="DJ124" s="997"/>
      <c r="DK124" s="998"/>
      <c r="DL124" s="999" t="s">
        <v>317</v>
      </c>
      <c r="DM124" s="997"/>
      <c r="DN124" s="997"/>
      <c r="DO124" s="997"/>
      <c r="DP124" s="998"/>
      <c r="DQ124" s="999" t="s">
        <v>317</v>
      </c>
      <c r="DR124" s="997"/>
      <c r="DS124" s="997"/>
      <c r="DT124" s="997"/>
      <c r="DU124" s="998"/>
      <c r="DV124" s="1000" t="s">
        <v>317</v>
      </c>
      <c r="DW124" s="1001"/>
      <c r="DX124" s="1001"/>
      <c r="DY124" s="1001"/>
      <c r="DZ124" s="1002"/>
    </row>
    <row r="125" spans="1:130" s="197" customFormat="1" ht="26.25" customHeight="1" thickBot="1" x14ac:dyDescent="0.2">
      <c r="A125" s="974"/>
      <c r="B125" s="945"/>
      <c r="C125" s="915" t="s">
        <v>431</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317</v>
      </c>
      <c r="AB125" s="958"/>
      <c r="AC125" s="958"/>
      <c r="AD125" s="958"/>
      <c r="AE125" s="959"/>
      <c r="AF125" s="960" t="s">
        <v>317</v>
      </c>
      <c r="AG125" s="958"/>
      <c r="AH125" s="958"/>
      <c r="AI125" s="958"/>
      <c r="AJ125" s="959"/>
      <c r="AK125" s="960" t="s">
        <v>317</v>
      </c>
      <c r="AL125" s="958"/>
      <c r="AM125" s="958"/>
      <c r="AN125" s="958"/>
      <c r="AO125" s="959"/>
      <c r="AP125" s="961" t="s">
        <v>317</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445</v>
      </c>
      <c r="CL125" s="1013"/>
      <c r="CM125" s="1013"/>
      <c r="CN125" s="1013"/>
      <c r="CO125" s="1014"/>
      <c r="CP125" s="939" t="s">
        <v>446</v>
      </c>
      <c r="CQ125" s="886"/>
      <c r="CR125" s="886"/>
      <c r="CS125" s="886"/>
      <c r="CT125" s="886"/>
      <c r="CU125" s="886"/>
      <c r="CV125" s="886"/>
      <c r="CW125" s="886"/>
      <c r="CX125" s="886"/>
      <c r="CY125" s="886"/>
      <c r="CZ125" s="886"/>
      <c r="DA125" s="886"/>
      <c r="DB125" s="886"/>
      <c r="DC125" s="886"/>
      <c r="DD125" s="886"/>
      <c r="DE125" s="886"/>
      <c r="DF125" s="887"/>
      <c r="DG125" s="925" t="s">
        <v>317</v>
      </c>
      <c r="DH125" s="926"/>
      <c r="DI125" s="926"/>
      <c r="DJ125" s="926"/>
      <c r="DK125" s="926"/>
      <c r="DL125" s="926" t="s">
        <v>317</v>
      </c>
      <c r="DM125" s="926"/>
      <c r="DN125" s="926"/>
      <c r="DO125" s="926"/>
      <c r="DP125" s="926"/>
      <c r="DQ125" s="926" t="s">
        <v>317</v>
      </c>
      <c r="DR125" s="926"/>
      <c r="DS125" s="926"/>
      <c r="DT125" s="926"/>
      <c r="DU125" s="926"/>
      <c r="DV125" s="927" t="s">
        <v>317</v>
      </c>
      <c r="DW125" s="927"/>
      <c r="DX125" s="927"/>
      <c r="DY125" s="927"/>
      <c r="DZ125" s="928"/>
    </row>
    <row r="126" spans="1:130" s="197" customFormat="1" ht="26.25" customHeight="1" x14ac:dyDescent="0.15">
      <c r="A126" s="974"/>
      <c r="B126" s="945"/>
      <c r="C126" s="915" t="s">
        <v>435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317</v>
      </c>
      <c r="AB126" s="958"/>
      <c r="AC126" s="958"/>
      <c r="AD126" s="958"/>
      <c r="AE126" s="959"/>
      <c r="AF126" s="960" t="s">
        <v>317</v>
      </c>
      <c r="AG126" s="958"/>
      <c r="AH126" s="958"/>
      <c r="AI126" s="958"/>
      <c r="AJ126" s="959"/>
      <c r="AK126" s="960" t="s">
        <v>317</v>
      </c>
      <c r="AL126" s="958"/>
      <c r="AM126" s="958"/>
      <c r="AN126" s="958"/>
      <c r="AO126" s="959"/>
      <c r="AP126" s="961" t="s">
        <v>317</v>
      </c>
      <c r="AQ126" s="962"/>
      <c r="AR126" s="962"/>
      <c r="AS126" s="962"/>
      <c r="AT126" s="963"/>
      <c r="AU126" s="233"/>
      <c r="AV126" s="233"/>
      <c r="AW126" s="233"/>
      <c r="AX126" s="1035" t="s">
        <v>447</v>
      </c>
      <c r="AY126" s="1036"/>
      <c r="AZ126" s="1036"/>
      <c r="BA126" s="1036"/>
      <c r="BB126" s="1036"/>
      <c r="BC126" s="1036"/>
      <c r="BD126" s="1036"/>
      <c r="BE126" s="1037"/>
      <c r="BF126" s="1051" t="s">
        <v>448</v>
      </c>
      <c r="BG126" s="1036"/>
      <c r="BH126" s="1036"/>
      <c r="BI126" s="1036"/>
      <c r="BJ126" s="1036"/>
      <c r="BK126" s="1036"/>
      <c r="BL126" s="1037"/>
      <c r="BM126" s="1051" t="s">
        <v>449</v>
      </c>
      <c r="BN126" s="1036"/>
      <c r="BO126" s="1036"/>
      <c r="BP126" s="1036"/>
      <c r="BQ126" s="1036"/>
      <c r="BR126" s="1036"/>
      <c r="BS126" s="1037"/>
      <c r="BT126" s="1051" t="s">
        <v>450</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451</v>
      </c>
      <c r="CQ126" s="949"/>
      <c r="CR126" s="949"/>
      <c r="CS126" s="949"/>
      <c r="CT126" s="949"/>
      <c r="CU126" s="949"/>
      <c r="CV126" s="949"/>
      <c r="CW126" s="949"/>
      <c r="CX126" s="949"/>
      <c r="CY126" s="949"/>
      <c r="CZ126" s="949"/>
      <c r="DA126" s="949"/>
      <c r="DB126" s="949"/>
      <c r="DC126" s="949"/>
      <c r="DD126" s="949"/>
      <c r="DE126" s="949"/>
      <c r="DF126" s="950"/>
      <c r="DG126" s="918" t="s">
        <v>317</v>
      </c>
      <c r="DH126" s="919"/>
      <c r="DI126" s="919"/>
      <c r="DJ126" s="919"/>
      <c r="DK126" s="919"/>
      <c r="DL126" s="919" t="s">
        <v>317</v>
      </c>
      <c r="DM126" s="919"/>
      <c r="DN126" s="919"/>
      <c r="DO126" s="919"/>
      <c r="DP126" s="919"/>
      <c r="DQ126" s="919" t="s">
        <v>317</v>
      </c>
      <c r="DR126" s="919"/>
      <c r="DS126" s="919"/>
      <c r="DT126" s="919"/>
      <c r="DU126" s="919"/>
      <c r="DV126" s="920" t="s">
        <v>317</v>
      </c>
      <c r="DW126" s="920"/>
      <c r="DX126" s="920"/>
      <c r="DY126" s="920"/>
      <c r="DZ126" s="921"/>
    </row>
    <row r="127" spans="1:130" s="197" customFormat="1" ht="26.25" customHeight="1" thickBot="1" x14ac:dyDescent="0.2">
      <c r="A127" s="975"/>
      <c r="B127" s="947"/>
      <c r="C127" s="1003" t="s">
        <v>452</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317</v>
      </c>
      <c r="AB127" s="958"/>
      <c r="AC127" s="958"/>
      <c r="AD127" s="958"/>
      <c r="AE127" s="959"/>
      <c r="AF127" s="960" t="s">
        <v>317</v>
      </c>
      <c r="AG127" s="958"/>
      <c r="AH127" s="958"/>
      <c r="AI127" s="958"/>
      <c r="AJ127" s="959"/>
      <c r="AK127" s="960" t="s">
        <v>317</v>
      </c>
      <c r="AL127" s="958"/>
      <c r="AM127" s="958"/>
      <c r="AN127" s="958"/>
      <c r="AO127" s="959"/>
      <c r="AP127" s="961" t="s">
        <v>317</v>
      </c>
      <c r="AQ127" s="962"/>
      <c r="AR127" s="962"/>
      <c r="AS127" s="962"/>
      <c r="AT127" s="963"/>
      <c r="AU127" s="233"/>
      <c r="AV127" s="233"/>
      <c r="AW127" s="233"/>
      <c r="AX127" s="885" t="s">
        <v>453</v>
      </c>
      <c r="AY127" s="886"/>
      <c r="AZ127" s="886"/>
      <c r="BA127" s="886"/>
      <c r="BB127" s="886"/>
      <c r="BC127" s="886"/>
      <c r="BD127" s="886"/>
      <c r="BE127" s="887"/>
      <c r="BF127" s="1040" t="s">
        <v>317</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454</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x14ac:dyDescent="0.15">
      <c r="A128" s="1070" t="s">
        <v>455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456</v>
      </c>
      <c r="X128" s="1072"/>
      <c r="Y128" s="1072"/>
      <c r="Z128" s="1073"/>
      <c r="AA128" s="1074">
        <v>4705</v>
      </c>
      <c r="AB128" s="1075"/>
      <c r="AC128" s="1075"/>
      <c r="AD128" s="1075"/>
      <c r="AE128" s="1076"/>
      <c r="AF128" s="1077">
        <v>4704</v>
      </c>
      <c r="AG128" s="1075"/>
      <c r="AH128" s="1075"/>
      <c r="AI128" s="1075"/>
      <c r="AJ128" s="1076"/>
      <c r="AK128" s="1077">
        <v>4704</v>
      </c>
      <c r="AL128" s="1075"/>
      <c r="AM128" s="1075"/>
      <c r="AN128" s="1075"/>
      <c r="AO128" s="1076"/>
      <c r="AP128" s="1078"/>
      <c r="AQ128" s="1079"/>
      <c r="AR128" s="1079"/>
      <c r="AS128" s="1079"/>
      <c r="AT128" s="1080"/>
      <c r="AU128" s="235"/>
      <c r="AV128" s="235"/>
      <c r="AW128" s="235"/>
      <c r="AX128" s="1053" t="s">
        <v>457</v>
      </c>
      <c r="AY128" s="949"/>
      <c r="AZ128" s="949"/>
      <c r="BA128" s="949"/>
      <c r="BB128" s="949"/>
      <c r="BC128" s="949"/>
      <c r="BD128" s="949"/>
      <c r="BE128" s="950"/>
      <c r="BF128" s="1065" t="s">
        <v>112</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458</v>
      </c>
      <c r="X129" s="1060"/>
      <c r="Y129" s="1060"/>
      <c r="Z129" s="1061"/>
      <c r="AA129" s="957">
        <v>1321179</v>
      </c>
      <c r="AB129" s="958"/>
      <c r="AC129" s="958"/>
      <c r="AD129" s="958"/>
      <c r="AE129" s="959"/>
      <c r="AF129" s="960">
        <v>1322971</v>
      </c>
      <c r="AG129" s="958"/>
      <c r="AH129" s="958"/>
      <c r="AI129" s="958"/>
      <c r="AJ129" s="959"/>
      <c r="AK129" s="960">
        <v>1280798</v>
      </c>
      <c r="AL129" s="958"/>
      <c r="AM129" s="958"/>
      <c r="AN129" s="958"/>
      <c r="AO129" s="959"/>
      <c r="AP129" s="1062"/>
      <c r="AQ129" s="1063"/>
      <c r="AR129" s="1063"/>
      <c r="AS129" s="1063"/>
      <c r="AT129" s="1064"/>
      <c r="AU129" s="235"/>
      <c r="AV129" s="235"/>
      <c r="AW129" s="235"/>
      <c r="AX129" s="1053" t="s">
        <v>459</v>
      </c>
      <c r="AY129" s="949"/>
      <c r="AZ129" s="949"/>
      <c r="BA129" s="949"/>
      <c r="BB129" s="949"/>
      <c r="BC129" s="949"/>
      <c r="BD129" s="949"/>
      <c r="BE129" s="950"/>
      <c r="BF129" s="1054">
        <v>7.9</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460</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461</v>
      </c>
      <c r="X130" s="1060"/>
      <c r="Y130" s="1060"/>
      <c r="Z130" s="1061"/>
      <c r="AA130" s="957">
        <v>294863</v>
      </c>
      <c r="AB130" s="958"/>
      <c r="AC130" s="958"/>
      <c r="AD130" s="958"/>
      <c r="AE130" s="959"/>
      <c r="AF130" s="960">
        <v>266450</v>
      </c>
      <c r="AG130" s="958"/>
      <c r="AH130" s="958"/>
      <c r="AI130" s="958"/>
      <c r="AJ130" s="959"/>
      <c r="AK130" s="960">
        <v>223844</v>
      </c>
      <c r="AL130" s="958"/>
      <c r="AM130" s="958"/>
      <c r="AN130" s="958"/>
      <c r="AO130" s="959"/>
      <c r="AP130" s="1062"/>
      <c r="AQ130" s="1063"/>
      <c r="AR130" s="1063"/>
      <c r="AS130" s="1063"/>
      <c r="AT130" s="1064"/>
      <c r="AU130" s="235"/>
      <c r="AV130" s="235"/>
      <c r="AW130" s="235"/>
      <c r="AX130" s="1098" t="s">
        <v>462</v>
      </c>
      <c r="AY130" s="1044"/>
      <c r="AZ130" s="1044"/>
      <c r="BA130" s="1044"/>
      <c r="BB130" s="1044"/>
      <c r="BC130" s="1044"/>
      <c r="BD130" s="1044"/>
      <c r="BE130" s="1045"/>
      <c r="BF130" s="1099" t="s">
        <v>317</v>
      </c>
      <c r="BG130" s="1100"/>
      <c r="BH130" s="1100"/>
      <c r="BI130" s="1100"/>
      <c r="BJ130" s="1100"/>
      <c r="BK130" s="1100"/>
      <c r="BL130" s="1101"/>
      <c r="BM130" s="1099">
        <v>350</v>
      </c>
      <c r="BN130" s="1100"/>
      <c r="BO130" s="1100"/>
      <c r="BP130" s="1100"/>
      <c r="BQ130" s="1100"/>
      <c r="BR130" s="1100"/>
      <c r="BS130" s="1101"/>
      <c r="BT130" s="1102"/>
      <c r="BU130" s="1103"/>
      <c r="BV130" s="1103"/>
      <c r="BW130" s="1103"/>
      <c r="BX130" s="1103"/>
      <c r="BY130" s="1103"/>
      <c r="BZ130" s="11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463</v>
      </c>
      <c r="X131" s="1108"/>
      <c r="Y131" s="1108"/>
      <c r="Z131" s="1109"/>
      <c r="AA131" s="996">
        <v>1026316</v>
      </c>
      <c r="AB131" s="997"/>
      <c r="AC131" s="997"/>
      <c r="AD131" s="997"/>
      <c r="AE131" s="998"/>
      <c r="AF131" s="999">
        <v>1056521</v>
      </c>
      <c r="AG131" s="997"/>
      <c r="AH131" s="997"/>
      <c r="AI131" s="997"/>
      <c r="AJ131" s="998"/>
      <c r="AK131" s="999">
        <v>1056954</v>
      </c>
      <c r="AL131" s="997"/>
      <c r="AM131" s="997"/>
      <c r="AN131" s="997"/>
      <c r="AO131" s="998"/>
      <c r="AP131" s="1110"/>
      <c r="AQ131" s="1111"/>
      <c r="AR131" s="1111"/>
      <c r="AS131" s="1111"/>
      <c r="AT131" s="111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2" t="s">
        <v>464</v>
      </c>
      <c r="B132" s="1083"/>
      <c r="C132" s="1083"/>
      <c r="D132" s="1083"/>
      <c r="E132" s="1083"/>
      <c r="F132" s="1083"/>
      <c r="G132" s="1083"/>
      <c r="H132" s="1083"/>
      <c r="I132" s="1083"/>
      <c r="J132" s="1083"/>
      <c r="K132" s="1083"/>
      <c r="L132" s="1083"/>
      <c r="M132" s="1083"/>
      <c r="N132" s="1083"/>
      <c r="O132" s="1083"/>
      <c r="P132" s="1083"/>
      <c r="Q132" s="1083"/>
      <c r="R132" s="1083"/>
      <c r="S132" s="1083"/>
      <c r="T132" s="1083"/>
      <c r="U132" s="1083"/>
      <c r="V132" s="1086" t="s">
        <v>465</v>
      </c>
      <c r="W132" s="1086"/>
      <c r="X132" s="1086"/>
      <c r="Y132" s="1086"/>
      <c r="Z132" s="1087"/>
      <c r="AA132" s="1088">
        <v>9.9327107829999992</v>
      </c>
      <c r="AB132" s="1089"/>
      <c r="AC132" s="1089"/>
      <c r="AD132" s="1089"/>
      <c r="AE132" s="1090"/>
      <c r="AF132" s="1091">
        <v>7.864680399</v>
      </c>
      <c r="AG132" s="1089"/>
      <c r="AH132" s="1089"/>
      <c r="AI132" s="1089"/>
      <c r="AJ132" s="1090"/>
      <c r="AK132" s="1091">
        <v>6.0238193899999999</v>
      </c>
      <c r="AL132" s="1089"/>
      <c r="AM132" s="1089"/>
      <c r="AN132" s="1089"/>
      <c r="AO132" s="1090"/>
      <c r="AP132" s="986"/>
      <c r="AQ132" s="987"/>
      <c r="AR132" s="987"/>
      <c r="AS132" s="987"/>
      <c r="AT132" s="109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4"/>
      <c r="B133" s="1085"/>
      <c r="C133" s="1085"/>
      <c r="D133" s="1085"/>
      <c r="E133" s="1085"/>
      <c r="F133" s="1085"/>
      <c r="G133" s="1085"/>
      <c r="H133" s="1085"/>
      <c r="I133" s="1085"/>
      <c r="J133" s="1085"/>
      <c r="K133" s="1085"/>
      <c r="L133" s="1085"/>
      <c r="M133" s="1085"/>
      <c r="N133" s="1085"/>
      <c r="O133" s="1085"/>
      <c r="P133" s="1085"/>
      <c r="Q133" s="1085"/>
      <c r="R133" s="1085"/>
      <c r="S133" s="1085"/>
      <c r="T133" s="1085"/>
      <c r="U133" s="1085"/>
      <c r="V133" s="1093" t="s">
        <v>466</v>
      </c>
      <c r="W133" s="1093"/>
      <c r="X133" s="1093"/>
      <c r="Y133" s="1093"/>
      <c r="Z133" s="1094"/>
      <c r="AA133" s="1095">
        <v>11.2</v>
      </c>
      <c r="AB133" s="1096"/>
      <c r="AC133" s="1096"/>
      <c r="AD133" s="1096"/>
      <c r="AE133" s="1097"/>
      <c r="AF133" s="1095">
        <v>9.6</v>
      </c>
      <c r="AG133" s="1096"/>
      <c r="AH133" s="1096"/>
      <c r="AI133" s="1096"/>
      <c r="AJ133" s="1097"/>
      <c r="AK133" s="1095">
        <v>7.9</v>
      </c>
      <c r="AL133" s="1096"/>
      <c r="AM133" s="1096"/>
      <c r="AN133" s="1096"/>
      <c r="AO133" s="1097"/>
      <c r="AP133" s="1027"/>
      <c r="AQ133" s="1028"/>
      <c r="AR133" s="1028"/>
      <c r="AS133" s="1028"/>
      <c r="AT133" s="108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85" zoomScaleNormal="85" zoomScaleSheetLayoutView="85" workbookViewId="0">
      <selection activeCell="I9" sqref="I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9"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I24" sqref="A24:I2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6" t="s">
        <v>469</v>
      </c>
      <c r="L7" s="254"/>
      <c r="M7" s="255" t="s">
        <v>470</v>
      </c>
      <c r="N7" s="256"/>
    </row>
    <row r="8" spans="1:16" x14ac:dyDescent="0.15">
      <c r="A8" s="248"/>
      <c r="B8" s="244"/>
      <c r="C8" s="244"/>
      <c r="D8" s="244"/>
      <c r="E8" s="244"/>
      <c r="F8" s="244"/>
      <c r="G8" s="257"/>
      <c r="H8" s="258"/>
      <c r="I8" s="258"/>
      <c r="J8" s="259"/>
      <c r="K8" s="1117"/>
      <c r="L8" s="260" t="s">
        <v>471</v>
      </c>
      <c r="M8" s="261" t="s">
        <v>472</v>
      </c>
      <c r="N8" s="262" t="s">
        <v>473</v>
      </c>
    </row>
    <row r="9" spans="1:16" x14ac:dyDescent="0.15">
      <c r="A9" s="248"/>
      <c r="B9" s="244"/>
      <c r="C9" s="244"/>
      <c r="D9" s="244"/>
      <c r="E9" s="244"/>
      <c r="F9" s="244"/>
      <c r="G9" s="1118" t="s">
        <v>474</v>
      </c>
      <c r="H9" s="1119"/>
      <c r="I9" s="1119"/>
      <c r="J9" s="1120"/>
      <c r="K9" s="263">
        <v>369731</v>
      </c>
      <c r="L9" s="264">
        <v>197929</v>
      </c>
      <c r="M9" s="265">
        <v>192357</v>
      </c>
      <c r="N9" s="266">
        <v>2.9</v>
      </c>
    </row>
    <row r="10" spans="1:16" x14ac:dyDescent="0.15">
      <c r="A10" s="248"/>
      <c r="B10" s="244"/>
      <c r="C10" s="244"/>
      <c r="D10" s="244"/>
      <c r="E10" s="244"/>
      <c r="F10" s="244"/>
      <c r="G10" s="1118" t="s">
        <v>475</v>
      </c>
      <c r="H10" s="1119"/>
      <c r="I10" s="1119"/>
      <c r="J10" s="1120"/>
      <c r="K10" s="267">
        <v>31950</v>
      </c>
      <c r="L10" s="268">
        <v>17104</v>
      </c>
      <c r="M10" s="269">
        <v>21870</v>
      </c>
      <c r="N10" s="270">
        <v>-21.8</v>
      </c>
    </row>
    <row r="11" spans="1:16" ht="13.5" customHeight="1" x14ac:dyDescent="0.15">
      <c r="A11" s="248"/>
      <c r="B11" s="244"/>
      <c r="C11" s="244"/>
      <c r="D11" s="244"/>
      <c r="E11" s="244"/>
      <c r="F11" s="244"/>
      <c r="G11" s="1118" t="s">
        <v>476</v>
      </c>
      <c r="H11" s="1119"/>
      <c r="I11" s="1119"/>
      <c r="J11" s="1120"/>
      <c r="K11" s="267">
        <v>43367</v>
      </c>
      <c r="L11" s="268">
        <v>23216</v>
      </c>
      <c r="M11" s="269">
        <v>24716</v>
      </c>
      <c r="N11" s="270">
        <v>-6.1</v>
      </c>
    </row>
    <row r="12" spans="1:16" ht="13.5" customHeight="1" x14ac:dyDescent="0.15">
      <c r="A12" s="248"/>
      <c r="B12" s="244"/>
      <c r="C12" s="244"/>
      <c r="D12" s="244"/>
      <c r="E12" s="244"/>
      <c r="F12" s="244"/>
      <c r="G12" s="1118" t="s">
        <v>477</v>
      </c>
      <c r="H12" s="1119"/>
      <c r="I12" s="1119"/>
      <c r="J12" s="1120"/>
      <c r="K12" s="267" t="s">
        <v>478</v>
      </c>
      <c r="L12" s="268" t="s">
        <v>478</v>
      </c>
      <c r="M12" s="269">
        <v>2820</v>
      </c>
      <c r="N12" s="270" t="s">
        <v>478</v>
      </c>
    </row>
    <row r="13" spans="1:16" ht="13.5" customHeight="1" x14ac:dyDescent="0.15">
      <c r="A13" s="248"/>
      <c r="B13" s="244"/>
      <c r="C13" s="244"/>
      <c r="D13" s="244"/>
      <c r="E13" s="244"/>
      <c r="F13" s="244"/>
      <c r="G13" s="1118" t="s">
        <v>479</v>
      </c>
      <c r="H13" s="1119"/>
      <c r="I13" s="1119"/>
      <c r="J13" s="1120"/>
      <c r="K13" s="267" t="s">
        <v>478</v>
      </c>
      <c r="L13" s="268" t="s">
        <v>478</v>
      </c>
      <c r="M13" s="269" t="s">
        <v>478</v>
      </c>
      <c r="N13" s="270" t="s">
        <v>478</v>
      </c>
    </row>
    <row r="14" spans="1:16" ht="13.5" customHeight="1" x14ac:dyDescent="0.15">
      <c r="A14" s="248"/>
      <c r="B14" s="244"/>
      <c r="C14" s="244"/>
      <c r="D14" s="244"/>
      <c r="E14" s="244"/>
      <c r="F14" s="244"/>
      <c r="G14" s="1118" t="s">
        <v>480</v>
      </c>
      <c r="H14" s="1119"/>
      <c r="I14" s="1119"/>
      <c r="J14" s="1120"/>
      <c r="K14" s="267">
        <v>20256</v>
      </c>
      <c r="L14" s="268">
        <v>10844</v>
      </c>
      <c r="M14" s="269">
        <v>8559</v>
      </c>
      <c r="N14" s="270">
        <v>26.7</v>
      </c>
    </row>
    <row r="15" spans="1:16" ht="13.5" customHeight="1" x14ac:dyDescent="0.15">
      <c r="A15" s="248"/>
      <c r="B15" s="244"/>
      <c r="C15" s="244"/>
      <c r="D15" s="244"/>
      <c r="E15" s="244"/>
      <c r="F15" s="244"/>
      <c r="G15" s="1118" t="s">
        <v>481</v>
      </c>
      <c r="H15" s="1119"/>
      <c r="I15" s="1119"/>
      <c r="J15" s="1120"/>
      <c r="K15" s="267">
        <v>7365</v>
      </c>
      <c r="L15" s="268">
        <v>3943</v>
      </c>
      <c r="M15" s="269">
        <v>4371</v>
      </c>
      <c r="N15" s="270">
        <v>-9.8000000000000007</v>
      </c>
    </row>
    <row r="16" spans="1:16" x14ac:dyDescent="0.15">
      <c r="A16" s="248"/>
      <c r="B16" s="244"/>
      <c r="C16" s="244"/>
      <c r="D16" s="244"/>
      <c r="E16" s="244"/>
      <c r="F16" s="244"/>
      <c r="G16" s="1121" t="s">
        <v>482</v>
      </c>
      <c r="H16" s="1122"/>
      <c r="I16" s="1122"/>
      <c r="J16" s="1123"/>
      <c r="K16" s="268">
        <v>-62841</v>
      </c>
      <c r="L16" s="268">
        <v>-33641</v>
      </c>
      <c r="M16" s="269">
        <v>-21822</v>
      </c>
      <c r="N16" s="270">
        <v>54.2</v>
      </c>
    </row>
    <row r="17" spans="1:16" x14ac:dyDescent="0.15">
      <c r="A17" s="248"/>
      <c r="B17" s="244"/>
      <c r="C17" s="244"/>
      <c r="D17" s="244"/>
      <c r="E17" s="244"/>
      <c r="F17" s="244"/>
      <c r="G17" s="1121" t="s">
        <v>170</v>
      </c>
      <c r="H17" s="1122"/>
      <c r="I17" s="1122"/>
      <c r="J17" s="1123"/>
      <c r="K17" s="268">
        <v>409828</v>
      </c>
      <c r="L17" s="268">
        <v>219394</v>
      </c>
      <c r="M17" s="269">
        <v>232872</v>
      </c>
      <c r="N17" s="270">
        <v>-5.8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3" t="s">
        <v>487</v>
      </c>
      <c r="H21" s="1114"/>
      <c r="I21" s="1114"/>
      <c r="J21" s="1115"/>
      <c r="K21" s="280">
        <v>21.41</v>
      </c>
      <c r="L21" s="281">
        <v>21.42</v>
      </c>
      <c r="M21" s="282">
        <v>-0.01</v>
      </c>
      <c r="N21" s="249"/>
      <c r="O21" s="283"/>
      <c r="P21" s="279"/>
    </row>
    <row r="22" spans="1:16" s="284" customFormat="1" x14ac:dyDescent="0.15">
      <c r="A22" s="279"/>
      <c r="B22" s="249"/>
      <c r="C22" s="249"/>
      <c r="D22" s="249"/>
      <c r="E22" s="249"/>
      <c r="F22" s="249"/>
      <c r="G22" s="1113" t="s">
        <v>488</v>
      </c>
      <c r="H22" s="1114"/>
      <c r="I22" s="1114"/>
      <c r="J22" s="1115"/>
      <c r="K22" s="285">
        <v>97.5</v>
      </c>
      <c r="L22" s="286">
        <v>93.4</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6" t="s">
        <v>469</v>
      </c>
      <c r="L30" s="254"/>
      <c r="M30" s="255" t="s">
        <v>470</v>
      </c>
      <c r="N30" s="256"/>
    </row>
    <row r="31" spans="1:16" x14ac:dyDescent="0.15">
      <c r="A31" s="248"/>
      <c r="B31" s="244"/>
      <c r="C31" s="244"/>
      <c r="D31" s="244"/>
      <c r="E31" s="244"/>
      <c r="F31" s="244"/>
      <c r="G31" s="257"/>
      <c r="H31" s="258"/>
      <c r="I31" s="258"/>
      <c r="J31" s="259"/>
      <c r="K31" s="1117"/>
      <c r="L31" s="260" t="s">
        <v>471</v>
      </c>
      <c r="M31" s="261" t="s">
        <v>472</v>
      </c>
      <c r="N31" s="262" t="s">
        <v>473</v>
      </c>
    </row>
    <row r="32" spans="1:16" ht="27" customHeight="1" x14ac:dyDescent="0.15">
      <c r="A32" s="248"/>
      <c r="B32" s="244"/>
      <c r="C32" s="244"/>
      <c r="D32" s="244"/>
      <c r="E32" s="244"/>
      <c r="F32" s="244"/>
      <c r="G32" s="1129" t="s">
        <v>492</v>
      </c>
      <c r="H32" s="1130"/>
      <c r="I32" s="1130"/>
      <c r="J32" s="1131"/>
      <c r="K32" s="294">
        <v>228623</v>
      </c>
      <c r="L32" s="294">
        <v>122389</v>
      </c>
      <c r="M32" s="295">
        <v>135669</v>
      </c>
      <c r="N32" s="296">
        <v>-9.8000000000000007</v>
      </c>
    </row>
    <row r="33" spans="1:16" ht="13.5" customHeight="1" x14ac:dyDescent="0.15">
      <c r="A33" s="248"/>
      <c r="B33" s="244"/>
      <c r="C33" s="244"/>
      <c r="D33" s="244"/>
      <c r="E33" s="244"/>
      <c r="F33" s="244"/>
      <c r="G33" s="1129" t="s">
        <v>493</v>
      </c>
      <c r="H33" s="1130"/>
      <c r="I33" s="1130"/>
      <c r="J33" s="1131"/>
      <c r="K33" s="294" t="s">
        <v>478</v>
      </c>
      <c r="L33" s="294" t="s">
        <v>478</v>
      </c>
      <c r="M33" s="295" t="s">
        <v>478</v>
      </c>
      <c r="N33" s="296" t="s">
        <v>478</v>
      </c>
    </row>
    <row r="34" spans="1:16" ht="27" customHeight="1" x14ac:dyDescent="0.15">
      <c r="A34" s="248"/>
      <c r="B34" s="244"/>
      <c r="C34" s="244"/>
      <c r="D34" s="244"/>
      <c r="E34" s="244"/>
      <c r="F34" s="244"/>
      <c r="G34" s="1129" t="s">
        <v>494</v>
      </c>
      <c r="H34" s="1130"/>
      <c r="I34" s="1130"/>
      <c r="J34" s="1131"/>
      <c r="K34" s="294" t="s">
        <v>478</v>
      </c>
      <c r="L34" s="294" t="s">
        <v>478</v>
      </c>
      <c r="M34" s="295">
        <v>40</v>
      </c>
      <c r="N34" s="296" t="s">
        <v>478</v>
      </c>
    </row>
    <row r="35" spans="1:16" ht="27" customHeight="1" x14ac:dyDescent="0.15">
      <c r="A35" s="248"/>
      <c r="B35" s="244"/>
      <c r="C35" s="244"/>
      <c r="D35" s="244"/>
      <c r="E35" s="244"/>
      <c r="F35" s="244"/>
      <c r="G35" s="1129" t="s">
        <v>495</v>
      </c>
      <c r="H35" s="1130"/>
      <c r="I35" s="1130"/>
      <c r="J35" s="1131"/>
      <c r="K35" s="294">
        <v>60049</v>
      </c>
      <c r="L35" s="294">
        <v>32146</v>
      </c>
      <c r="M35" s="295">
        <v>30817</v>
      </c>
      <c r="N35" s="296">
        <v>4.3</v>
      </c>
    </row>
    <row r="36" spans="1:16" ht="27" customHeight="1" x14ac:dyDescent="0.15">
      <c r="A36" s="248"/>
      <c r="B36" s="244"/>
      <c r="C36" s="244"/>
      <c r="D36" s="244"/>
      <c r="E36" s="244"/>
      <c r="F36" s="244"/>
      <c r="G36" s="1129" t="s">
        <v>496</v>
      </c>
      <c r="H36" s="1130"/>
      <c r="I36" s="1130"/>
      <c r="J36" s="1131"/>
      <c r="K36" s="294">
        <v>3545</v>
      </c>
      <c r="L36" s="294">
        <v>1898</v>
      </c>
      <c r="M36" s="295">
        <v>6361</v>
      </c>
      <c r="N36" s="296">
        <v>-70.2</v>
      </c>
    </row>
    <row r="37" spans="1:16" ht="13.5" customHeight="1" x14ac:dyDescent="0.15">
      <c r="A37" s="248"/>
      <c r="B37" s="244"/>
      <c r="C37" s="244"/>
      <c r="D37" s="244"/>
      <c r="E37" s="244"/>
      <c r="F37" s="244"/>
      <c r="G37" s="1129" t="s">
        <v>497</v>
      </c>
      <c r="H37" s="1130"/>
      <c r="I37" s="1130"/>
      <c r="J37" s="1131"/>
      <c r="K37" s="294" t="s">
        <v>478</v>
      </c>
      <c r="L37" s="294" t="s">
        <v>478</v>
      </c>
      <c r="M37" s="295">
        <v>2179</v>
      </c>
      <c r="N37" s="296" t="s">
        <v>478</v>
      </c>
    </row>
    <row r="38" spans="1:16" ht="27" customHeight="1" x14ac:dyDescent="0.15">
      <c r="A38" s="248"/>
      <c r="B38" s="244"/>
      <c r="C38" s="244"/>
      <c r="D38" s="244"/>
      <c r="E38" s="244"/>
      <c r="F38" s="244"/>
      <c r="G38" s="1132" t="s">
        <v>498</v>
      </c>
      <c r="H38" s="1133"/>
      <c r="I38" s="1133"/>
      <c r="J38" s="1134"/>
      <c r="K38" s="297" t="s">
        <v>478</v>
      </c>
      <c r="L38" s="297" t="s">
        <v>478</v>
      </c>
      <c r="M38" s="298">
        <v>59</v>
      </c>
      <c r="N38" s="299" t="s">
        <v>478</v>
      </c>
      <c r="O38" s="293"/>
    </row>
    <row r="39" spans="1:16" x14ac:dyDescent="0.15">
      <c r="A39" s="248"/>
      <c r="B39" s="244"/>
      <c r="C39" s="244"/>
      <c r="D39" s="244"/>
      <c r="E39" s="244"/>
      <c r="F39" s="244"/>
      <c r="G39" s="1132" t="s">
        <v>499</v>
      </c>
      <c r="H39" s="1133"/>
      <c r="I39" s="1133"/>
      <c r="J39" s="1134"/>
      <c r="K39" s="300">
        <v>-4704</v>
      </c>
      <c r="L39" s="300">
        <v>-2518</v>
      </c>
      <c r="M39" s="301">
        <v>-9358</v>
      </c>
      <c r="N39" s="302">
        <v>-73.099999999999994</v>
      </c>
      <c r="O39" s="293"/>
    </row>
    <row r="40" spans="1:16" ht="27" customHeight="1" x14ac:dyDescent="0.15">
      <c r="A40" s="248"/>
      <c r="B40" s="244"/>
      <c r="C40" s="244"/>
      <c r="D40" s="244"/>
      <c r="E40" s="244"/>
      <c r="F40" s="244"/>
      <c r="G40" s="1129" t="s">
        <v>500</v>
      </c>
      <c r="H40" s="1130"/>
      <c r="I40" s="1130"/>
      <c r="J40" s="1131"/>
      <c r="K40" s="300">
        <v>-223844</v>
      </c>
      <c r="L40" s="300">
        <v>-119831</v>
      </c>
      <c r="M40" s="301">
        <v>-120971</v>
      </c>
      <c r="N40" s="302">
        <v>-0.9</v>
      </c>
      <c r="O40" s="293"/>
    </row>
    <row r="41" spans="1:16" x14ac:dyDescent="0.15">
      <c r="A41" s="248"/>
      <c r="B41" s="244"/>
      <c r="C41" s="244"/>
      <c r="D41" s="244"/>
      <c r="E41" s="244"/>
      <c r="F41" s="244"/>
      <c r="G41" s="1135" t="s">
        <v>280</v>
      </c>
      <c r="H41" s="1136"/>
      <c r="I41" s="1136"/>
      <c r="J41" s="1137"/>
      <c r="K41" s="294">
        <v>63669</v>
      </c>
      <c r="L41" s="300">
        <v>34084</v>
      </c>
      <c r="M41" s="301">
        <v>44795</v>
      </c>
      <c r="N41" s="302">
        <v>-23.9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4" t="s">
        <v>469</v>
      </c>
      <c r="J49" s="1126" t="s">
        <v>504</v>
      </c>
      <c r="K49" s="1127"/>
      <c r="L49" s="1127"/>
      <c r="M49" s="1127"/>
      <c r="N49" s="1128"/>
    </row>
    <row r="50" spans="1:14" x14ac:dyDescent="0.15">
      <c r="A50" s="248"/>
      <c r="B50" s="244"/>
      <c r="C50" s="244"/>
      <c r="D50" s="244"/>
      <c r="E50" s="244"/>
      <c r="F50" s="244"/>
      <c r="G50" s="312"/>
      <c r="H50" s="313"/>
      <c r="I50" s="1125"/>
      <c r="J50" s="314" t="s">
        <v>505</v>
      </c>
      <c r="K50" s="315" t="s">
        <v>506</v>
      </c>
      <c r="L50" s="316" t="s">
        <v>507</v>
      </c>
      <c r="M50" s="317" t="s">
        <v>508</v>
      </c>
      <c r="N50" s="318" t="s">
        <v>509</v>
      </c>
    </row>
    <row r="51" spans="1:14" x14ac:dyDescent="0.15">
      <c r="A51" s="248"/>
      <c r="B51" s="244"/>
      <c r="C51" s="244"/>
      <c r="D51" s="244"/>
      <c r="E51" s="244"/>
      <c r="F51" s="244"/>
      <c r="G51" s="310" t="s">
        <v>510</v>
      </c>
      <c r="H51" s="311"/>
      <c r="I51" s="319">
        <v>356861</v>
      </c>
      <c r="J51" s="320">
        <v>173318</v>
      </c>
      <c r="K51" s="321">
        <v>530.20000000000005</v>
      </c>
      <c r="L51" s="322">
        <v>209170</v>
      </c>
      <c r="M51" s="323">
        <v>91.7</v>
      </c>
      <c r="N51" s="324">
        <v>438.5</v>
      </c>
    </row>
    <row r="52" spans="1:14" x14ac:dyDescent="0.15">
      <c r="A52" s="248"/>
      <c r="B52" s="244"/>
      <c r="C52" s="244"/>
      <c r="D52" s="244"/>
      <c r="E52" s="244"/>
      <c r="F52" s="244"/>
      <c r="G52" s="325"/>
      <c r="H52" s="326" t="s">
        <v>511</v>
      </c>
      <c r="I52" s="327">
        <v>181593</v>
      </c>
      <c r="J52" s="328">
        <v>88195</v>
      </c>
      <c r="K52" s="329">
        <v>588.70000000000005</v>
      </c>
      <c r="L52" s="330">
        <v>117028</v>
      </c>
      <c r="M52" s="331">
        <v>91.9</v>
      </c>
      <c r="N52" s="332">
        <v>496.8</v>
      </c>
    </row>
    <row r="53" spans="1:14" x14ac:dyDescent="0.15">
      <c r="A53" s="248"/>
      <c r="B53" s="244"/>
      <c r="C53" s="244"/>
      <c r="D53" s="244"/>
      <c r="E53" s="244"/>
      <c r="F53" s="244"/>
      <c r="G53" s="310" t="s">
        <v>512</v>
      </c>
      <c r="H53" s="311"/>
      <c r="I53" s="319">
        <v>251782</v>
      </c>
      <c r="J53" s="320">
        <v>125702</v>
      </c>
      <c r="K53" s="321">
        <v>-27.5</v>
      </c>
      <c r="L53" s="322">
        <v>220780</v>
      </c>
      <c r="M53" s="323">
        <v>5.6</v>
      </c>
      <c r="N53" s="324">
        <v>-33.1</v>
      </c>
    </row>
    <row r="54" spans="1:14" x14ac:dyDescent="0.15">
      <c r="A54" s="248"/>
      <c r="B54" s="244"/>
      <c r="C54" s="244"/>
      <c r="D54" s="244"/>
      <c r="E54" s="244"/>
      <c r="F54" s="244"/>
      <c r="G54" s="325"/>
      <c r="H54" s="326" t="s">
        <v>511</v>
      </c>
      <c r="I54" s="327">
        <v>181404</v>
      </c>
      <c r="J54" s="328">
        <v>90566</v>
      </c>
      <c r="K54" s="329">
        <v>2.7</v>
      </c>
      <c r="L54" s="330">
        <v>105334</v>
      </c>
      <c r="M54" s="331">
        <v>-10</v>
      </c>
      <c r="N54" s="332">
        <v>12.7</v>
      </c>
    </row>
    <row r="55" spans="1:14" x14ac:dyDescent="0.15">
      <c r="A55" s="248"/>
      <c r="B55" s="244"/>
      <c r="C55" s="244"/>
      <c r="D55" s="244"/>
      <c r="E55" s="244"/>
      <c r="F55" s="244"/>
      <c r="G55" s="310" t="s">
        <v>513</v>
      </c>
      <c r="H55" s="311"/>
      <c r="I55" s="319">
        <v>560877</v>
      </c>
      <c r="J55" s="320">
        <v>291365</v>
      </c>
      <c r="K55" s="321">
        <v>131.80000000000001</v>
      </c>
      <c r="L55" s="322">
        <v>203567</v>
      </c>
      <c r="M55" s="323">
        <v>-7.8</v>
      </c>
      <c r="N55" s="324">
        <v>139.6</v>
      </c>
    </row>
    <row r="56" spans="1:14" x14ac:dyDescent="0.15">
      <c r="A56" s="248"/>
      <c r="B56" s="244"/>
      <c r="C56" s="244"/>
      <c r="D56" s="244"/>
      <c r="E56" s="244"/>
      <c r="F56" s="244"/>
      <c r="G56" s="325"/>
      <c r="H56" s="326" t="s">
        <v>511</v>
      </c>
      <c r="I56" s="327">
        <v>460542</v>
      </c>
      <c r="J56" s="328">
        <v>239243</v>
      </c>
      <c r="K56" s="329">
        <v>164.2</v>
      </c>
      <c r="L56" s="330">
        <v>121137</v>
      </c>
      <c r="M56" s="331">
        <v>15</v>
      </c>
      <c r="N56" s="332">
        <v>149.19999999999999</v>
      </c>
    </row>
    <row r="57" spans="1:14" x14ac:dyDescent="0.15">
      <c r="A57" s="248"/>
      <c r="B57" s="244"/>
      <c r="C57" s="244"/>
      <c r="D57" s="244"/>
      <c r="E57" s="244"/>
      <c r="F57" s="244"/>
      <c r="G57" s="310" t="s">
        <v>514</v>
      </c>
      <c r="H57" s="311"/>
      <c r="I57" s="319">
        <v>160284</v>
      </c>
      <c r="J57" s="320">
        <v>84851</v>
      </c>
      <c r="K57" s="321">
        <v>-70.900000000000006</v>
      </c>
      <c r="L57" s="322">
        <v>185018</v>
      </c>
      <c r="M57" s="323">
        <v>-9.1</v>
      </c>
      <c r="N57" s="324">
        <v>-61.8</v>
      </c>
    </row>
    <row r="58" spans="1:14" x14ac:dyDescent="0.15">
      <c r="A58" s="248"/>
      <c r="B58" s="244"/>
      <c r="C58" s="244"/>
      <c r="D58" s="244"/>
      <c r="E58" s="244"/>
      <c r="F58" s="244"/>
      <c r="G58" s="325"/>
      <c r="H58" s="326" t="s">
        <v>511</v>
      </c>
      <c r="I58" s="327">
        <v>141125</v>
      </c>
      <c r="J58" s="328">
        <v>74709</v>
      </c>
      <c r="K58" s="329">
        <v>-68.8</v>
      </c>
      <c r="L58" s="330">
        <v>95064</v>
      </c>
      <c r="M58" s="331">
        <v>-21.5</v>
      </c>
      <c r="N58" s="332">
        <v>-47.3</v>
      </c>
    </row>
    <row r="59" spans="1:14" x14ac:dyDescent="0.15">
      <c r="A59" s="248"/>
      <c r="B59" s="244"/>
      <c r="C59" s="244"/>
      <c r="D59" s="244"/>
      <c r="E59" s="244"/>
      <c r="F59" s="244"/>
      <c r="G59" s="310" t="s">
        <v>515</v>
      </c>
      <c r="H59" s="311"/>
      <c r="I59" s="319">
        <v>242577</v>
      </c>
      <c r="J59" s="320">
        <v>129859</v>
      </c>
      <c r="K59" s="321">
        <v>53</v>
      </c>
      <c r="L59" s="322">
        <v>238802</v>
      </c>
      <c r="M59" s="323">
        <v>29.1</v>
      </c>
      <c r="N59" s="324">
        <v>23.9</v>
      </c>
    </row>
    <row r="60" spans="1:14" x14ac:dyDescent="0.15">
      <c r="A60" s="248"/>
      <c r="B60" s="244"/>
      <c r="C60" s="244"/>
      <c r="D60" s="244"/>
      <c r="E60" s="244"/>
      <c r="F60" s="244"/>
      <c r="G60" s="325"/>
      <c r="H60" s="326" t="s">
        <v>511</v>
      </c>
      <c r="I60" s="333">
        <v>212911</v>
      </c>
      <c r="J60" s="328">
        <v>113978</v>
      </c>
      <c r="K60" s="329">
        <v>52.6</v>
      </c>
      <c r="L60" s="330">
        <v>128562</v>
      </c>
      <c r="M60" s="331">
        <v>35.200000000000003</v>
      </c>
      <c r="N60" s="332">
        <v>17.399999999999999</v>
      </c>
    </row>
    <row r="61" spans="1:14" x14ac:dyDescent="0.15">
      <c r="A61" s="248"/>
      <c r="B61" s="244"/>
      <c r="C61" s="244"/>
      <c r="D61" s="244"/>
      <c r="E61" s="244"/>
      <c r="F61" s="244"/>
      <c r="G61" s="310" t="s">
        <v>516</v>
      </c>
      <c r="H61" s="334"/>
      <c r="I61" s="335">
        <v>314476</v>
      </c>
      <c r="J61" s="336">
        <v>161019</v>
      </c>
      <c r="K61" s="337">
        <v>123.3</v>
      </c>
      <c r="L61" s="338">
        <v>211467</v>
      </c>
      <c r="M61" s="339">
        <v>21.9</v>
      </c>
      <c r="N61" s="324">
        <v>101.4</v>
      </c>
    </row>
    <row r="62" spans="1:14" x14ac:dyDescent="0.15">
      <c r="A62" s="248"/>
      <c r="B62" s="244"/>
      <c r="C62" s="244"/>
      <c r="D62" s="244"/>
      <c r="E62" s="244"/>
      <c r="F62" s="244"/>
      <c r="G62" s="325"/>
      <c r="H62" s="326" t="s">
        <v>511</v>
      </c>
      <c r="I62" s="327">
        <v>235515</v>
      </c>
      <c r="J62" s="328">
        <v>121338</v>
      </c>
      <c r="K62" s="329">
        <v>147.9</v>
      </c>
      <c r="L62" s="330">
        <v>113425</v>
      </c>
      <c r="M62" s="331">
        <v>22.1</v>
      </c>
      <c r="N62" s="332">
        <v>125.8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8" t="s">
        <v>3</v>
      </c>
      <c r="D47" s="1138"/>
      <c r="E47" s="1139"/>
      <c r="F47" s="11">
        <v>36.020000000000003</v>
      </c>
      <c r="G47" s="12">
        <v>41.82</v>
      </c>
      <c r="H47" s="12">
        <v>51.12</v>
      </c>
      <c r="I47" s="12">
        <v>63.37</v>
      </c>
      <c r="J47" s="13">
        <v>70.72</v>
      </c>
    </row>
    <row r="48" spans="2:10" ht="57.75" customHeight="1" x14ac:dyDescent="0.15">
      <c r="B48" s="14"/>
      <c r="C48" s="1140" t="s">
        <v>4</v>
      </c>
      <c r="D48" s="1140"/>
      <c r="E48" s="1141"/>
      <c r="F48" s="15">
        <v>10.28</v>
      </c>
      <c r="G48" s="16">
        <v>7.91</v>
      </c>
      <c r="H48" s="16">
        <v>13.5</v>
      </c>
      <c r="I48" s="16">
        <v>11.03</v>
      </c>
      <c r="J48" s="17">
        <v>12.23</v>
      </c>
    </row>
    <row r="49" spans="2:10" ht="57.75" customHeight="1" thickBot="1" x14ac:dyDescent="0.2">
      <c r="B49" s="18"/>
      <c r="C49" s="1142" t="s">
        <v>5</v>
      </c>
      <c r="D49" s="1142"/>
      <c r="E49" s="1143"/>
      <c r="F49" s="19">
        <v>9.36</v>
      </c>
      <c r="G49" s="20">
        <v>5.71</v>
      </c>
      <c r="H49" s="20">
        <v>11.42</v>
      </c>
      <c r="I49" s="20">
        <v>9.8699999999999992</v>
      </c>
      <c r="J49" s="21">
        <v>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0" t="s">
        <v>523</v>
      </c>
      <c r="D34" s="1150"/>
      <c r="E34" s="1151"/>
      <c r="F34" s="32">
        <v>10.24</v>
      </c>
      <c r="G34" s="33">
        <v>7.82</v>
      </c>
      <c r="H34" s="33">
        <v>13.47</v>
      </c>
      <c r="I34" s="33">
        <v>12.67</v>
      </c>
      <c r="J34" s="34">
        <v>12.2</v>
      </c>
      <c r="K34" s="22"/>
      <c r="L34" s="22"/>
      <c r="M34" s="22"/>
      <c r="N34" s="22"/>
      <c r="O34" s="22"/>
      <c r="P34" s="22"/>
    </row>
    <row r="35" spans="1:16" ht="39" customHeight="1" x14ac:dyDescent="0.15">
      <c r="A35" s="22"/>
      <c r="B35" s="35"/>
      <c r="C35" s="1144" t="s">
        <v>524</v>
      </c>
      <c r="D35" s="1145"/>
      <c r="E35" s="1146"/>
      <c r="F35" s="36">
        <v>0.97</v>
      </c>
      <c r="G35" s="37">
        <v>2.35</v>
      </c>
      <c r="H35" s="37">
        <v>2.73</v>
      </c>
      <c r="I35" s="37">
        <v>1.74</v>
      </c>
      <c r="J35" s="38">
        <v>1.65</v>
      </c>
      <c r="K35" s="22"/>
      <c r="L35" s="22"/>
      <c r="M35" s="22"/>
      <c r="N35" s="22"/>
      <c r="O35" s="22"/>
      <c r="P35" s="22"/>
    </row>
    <row r="36" spans="1:16" ht="39" customHeight="1" x14ac:dyDescent="0.15">
      <c r="A36" s="22"/>
      <c r="B36" s="35"/>
      <c r="C36" s="1144" t="s">
        <v>525</v>
      </c>
      <c r="D36" s="1145"/>
      <c r="E36" s="1146"/>
      <c r="F36" s="36">
        <v>0.47</v>
      </c>
      <c r="G36" s="37">
        <v>1.1200000000000001</v>
      </c>
      <c r="H36" s="37">
        <v>0.83</v>
      </c>
      <c r="I36" s="37">
        <v>0.8</v>
      </c>
      <c r="J36" s="38">
        <v>1.56</v>
      </c>
      <c r="K36" s="22"/>
      <c r="L36" s="22"/>
      <c r="M36" s="22"/>
      <c r="N36" s="22"/>
      <c r="O36" s="22"/>
      <c r="P36" s="22"/>
    </row>
    <row r="37" spans="1:16" ht="39" customHeight="1" x14ac:dyDescent="0.15">
      <c r="A37" s="22"/>
      <c r="B37" s="35"/>
      <c r="C37" s="1144" t="s">
        <v>526</v>
      </c>
      <c r="D37" s="1145"/>
      <c r="E37" s="1146"/>
      <c r="F37" s="36">
        <v>0.17</v>
      </c>
      <c r="G37" s="37">
        <v>0.63</v>
      </c>
      <c r="H37" s="37">
        <v>0.53</v>
      </c>
      <c r="I37" s="37">
        <v>0.45</v>
      </c>
      <c r="J37" s="38">
        <v>0.19</v>
      </c>
      <c r="K37" s="22"/>
      <c r="L37" s="22"/>
      <c r="M37" s="22"/>
      <c r="N37" s="22"/>
      <c r="O37" s="22"/>
      <c r="P37" s="22"/>
    </row>
    <row r="38" spans="1:16" ht="39" customHeight="1" x14ac:dyDescent="0.15">
      <c r="A38" s="22"/>
      <c r="B38" s="35"/>
      <c r="C38" s="1144" t="s">
        <v>527</v>
      </c>
      <c r="D38" s="1145"/>
      <c r="E38" s="1146"/>
      <c r="F38" s="36">
        <v>0.17</v>
      </c>
      <c r="G38" s="37">
        <v>0.19</v>
      </c>
      <c r="H38" s="37">
        <v>0.32</v>
      </c>
      <c r="I38" s="37">
        <v>0.52</v>
      </c>
      <c r="J38" s="38">
        <v>0.12</v>
      </c>
      <c r="K38" s="22"/>
      <c r="L38" s="22"/>
      <c r="M38" s="22"/>
      <c r="N38" s="22"/>
      <c r="O38" s="22"/>
      <c r="P38" s="22"/>
    </row>
    <row r="39" spans="1:16" ht="39" customHeight="1" x14ac:dyDescent="0.15">
      <c r="A39" s="22"/>
      <c r="B39" s="35"/>
      <c r="C39" s="1144" t="s">
        <v>528</v>
      </c>
      <c r="D39" s="1145"/>
      <c r="E39" s="1146"/>
      <c r="F39" s="36">
        <v>0.13</v>
      </c>
      <c r="G39" s="37">
        <v>0.19</v>
      </c>
      <c r="H39" s="37">
        <v>0.14000000000000001</v>
      </c>
      <c r="I39" s="37">
        <v>0.1</v>
      </c>
      <c r="J39" s="38">
        <v>7.0000000000000007E-2</v>
      </c>
      <c r="K39" s="22"/>
      <c r="L39" s="22"/>
      <c r="M39" s="22"/>
      <c r="N39" s="22"/>
      <c r="O39" s="22"/>
      <c r="P39" s="22"/>
    </row>
    <row r="40" spans="1:16" ht="39" customHeight="1" x14ac:dyDescent="0.15">
      <c r="A40" s="22"/>
      <c r="B40" s="35"/>
      <c r="C40" s="1144" t="s">
        <v>529</v>
      </c>
      <c r="D40" s="1145"/>
      <c r="E40" s="1146"/>
      <c r="F40" s="36">
        <v>0.04</v>
      </c>
      <c r="G40" s="37">
        <v>0.09</v>
      </c>
      <c r="H40" s="37">
        <v>0.03</v>
      </c>
      <c r="I40" s="37">
        <v>0.15</v>
      </c>
      <c r="J40" s="38">
        <v>0.03</v>
      </c>
      <c r="K40" s="22"/>
      <c r="L40" s="22"/>
      <c r="M40" s="22"/>
      <c r="N40" s="22"/>
      <c r="O40" s="22"/>
      <c r="P40" s="22"/>
    </row>
    <row r="41" spans="1:16" ht="39" customHeight="1" x14ac:dyDescent="0.15">
      <c r="A41" s="22"/>
      <c r="B41" s="35"/>
      <c r="C41" s="1144" t="s">
        <v>530</v>
      </c>
      <c r="D41" s="1145"/>
      <c r="E41" s="1146"/>
      <c r="F41" s="36">
        <v>0</v>
      </c>
      <c r="G41" s="37">
        <v>7.0000000000000007E-2</v>
      </c>
      <c r="H41" s="37">
        <v>0</v>
      </c>
      <c r="I41" s="37">
        <v>0</v>
      </c>
      <c r="J41" s="38">
        <v>0.01</v>
      </c>
      <c r="K41" s="22"/>
      <c r="L41" s="22"/>
      <c r="M41" s="22"/>
      <c r="N41" s="22"/>
      <c r="O41" s="22"/>
      <c r="P41" s="22"/>
    </row>
    <row r="42" spans="1:16" ht="39" customHeight="1" x14ac:dyDescent="0.15">
      <c r="A42" s="22"/>
      <c r="B42" s="39"/>
      <c r="C42" s="1144" t="s">
        <v>531</v>
      </c>
      <c r="D42" s="1145"/>
      <c r="E42" s="1146"/>
      <c r="F42" s="36" t="s">
        <v>478</v>
      </c>
      <c r="G42" s="37" t="s">
        <v>478</v>
      </c>
      <c r="H42" s="37" t="s">
        <v>478</v>
      </c>
      <c r="I42" s="37" t="s">
        <v>478</v>
      </c>
      <c r="J42" s="38" t="s">
        <v>478</v>
      </c>
      <c r="K42" s="22"/>
      <c r="L42" s="22"/>
      <c r="M42" s="22"/>
      <c r="N42" s="22"/>
      <c r="O42" s="22"/>
      <c r="P42" s="22"/>
    </row>
    <row r="43" spans="1:16" ht="39" customHeight="1" thickBot="1" x14ac:dyDescent="0.2">
      <c r="A43" s="22"/>
      <c r="B43" s="40"/>
      <c r="C43" s="1147" t="s">
        <v>532</v>
      </c>
      <c r="D43" s="1148"/>
      <c r="E43" s="1149"/>
      <c r="F43" s="41">
        <v>0.01</v>
      </c>
      <c r="G43" s="42">
        <v>0</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386</v>
      </c>
      <c r="L45" s="60">
        <v>363</v>
      </c>
      <c r="M45" s="60">
        <v>339</v>
      </c>
      <c r="N45" s="60">
        <v>297</v>
      </c>
      <c r="O45" s="61">
        <v>229</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478</v>
      </c>
      <c r="L46" s="64" t="s">
        <v>478</v>
      </c>
      <c r="M46" s="64" t="s">
        <v>478</v>
      </c>
      <c r="N46" s="64" t="s">
        <v>478</v>
      </c>
      <c r="O46" s="65" t="s">
        <v>478</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478</v>
      </c>
      <c r="L47" s="64" t="s">
        <v>478</v>
      </c>
      <c r="M47" s="64" t="s">
        <v>478</v>
      </c>
      <c r="N47" s="64" t="s">
        <v>478</v>
      </c>
      <c r="O47" s="65" t="s">
        <v>478</v>
      </c>
      <c r="P47" s="48"/>
      <c r="Q47" s="48"/>
      <c r="R47" s="48"/>
      <c r="S47" s="48"/>
      <c r="T47" s="48"/>
      <c r="U47" s="48"/>
    </row>
    <row r="48" spans="1:21" ht="30.75" customHeight="1" x14ac:dyDescent="0.15">
      <c r="A48" s="48"/>
      <c r="B48" s="1162"/>
      <c r="C48" s="1163"/>
      <c r="D48" s="62"/>
      <c r="E48" s="1154" t="s">
        <v>15</v>
      </c>
      <c r="F48" s="1154"/>
      <c r="G48" s="1154"/>
      <c r="H48" s="1154"/>
      <c r="I48" s="1154"/>
      <c r="J48" s="1155"/>
      <c r="K48" s="63">
        <v>68</v>
      </c>
      <c r="L48" s="64">
        <v>70</v>
      </c>
      <c r="M48" s="64">
        <v>58</v>
      </c>
      <c r="N48" s="64">
        <v>53</v>
      </c>
      <c r="O48" s="65">
        <v>60</v>
      </c>
      <c r="P48" s="48"/>
      <c r="Q48" s="48"/>
      <c r="R48" s="48"/>
      <c r="S48" s="48"/>
      <c r="T48" s="48"/>
      <c r="U48" s="48"/>
    </row>
    <row r="49" spans="1:21" ht="30.75" customHeight="1" x14ac:dyDescent="0.15">
      <c r="A49" s="48"/>
      <c r="B49" s="1162"/>
      <c r="C49" s="1163"/>
      <c r="D49" s="62"/>
      <c r="E49" s="1154" t="s">
        <v>16</v>
      </c>
      <c r="F49" s="1154"/>
      <c r="G49" s="1154"/>
      <c r="H49" s="1154"/>
      <c r="I49" s="1154"/>
      <c r="J49" s="1155"/>
      <c r="K49" s="63">
        <v>6</v>
      </c>
      <c r="L49" s="64">
        <v>5</v>
      </c>
      <c r="M49" s="64">
        <v>5</v>
      </c>
      <c r="N49" s="64">
        <v>4</v>
      </c>
      <c r="O49" s="65">
        <v>4</v>
      </c>
      <c r="P49" s="48"/>
      <c r="Q49" s="48"/>
      <c r="R49" s="48"/>
      <c r="S49" s="48"/>
      <c r="T49" s="48"/>
      <c r="U49" s="48"/>
    </row>
    <row r="50" spans="1:21" ht="30.75" customHeight="1" x14ac:dyDescent="0.15">
      <c r="A50" s="48"/>
      <c r="B50" s="1162"/>
      <c r="C50" s="1163"/>
      <c r="D50" s="62"/>
      <c r="E50" s="1154" t="s">
        <v>17</v>
      </c>
      <c r="F50" s="1154"/>
      <c r="G50" s="1154"/>
      <c r="H50" s="1154"/>
      <c r="I50" s="1154"/>
      <c r="J50" s="1155"/>
      <c r="K50" s="63" t="s">
        <v>478</v>
      </c>
      <c r="L50" s="64" t="s">
        <v>478</v>
      </c>
      <c r="M50" s="64" t="s">
        <v>478</v>
      </c>
      <c r="N50" s="64" t="s">
        <v>478</v>
      </c>
      <c r="O50" s="65" t="s">
        <v>478</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478</v>
      </c>
      <c r="L51" s="64" t="s">
        <v>478</v>
      </c>
      <c r="M51" s="64" t="s">
        <v>478</v>
      </c>
      <c r="N51" s="64" t="s">
        <v>478</v>
      </c>
      <c r="O51" s="65" t="s">
        <v>478</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326</v>
      </c>
      <c r="L52" s="64">
        <v>316</v>
      </c>
      <c r="M52" s="64">
        <v>299</v>
      </c>
      <c r="N52" s="64">
        <v>271</v>
      </c>
      <c r="O52" s="65">
        <v>229</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134</v>
      </c>
      <c r="L53" s="69">
        <v>122</v>
      </c>
      <c r="M53" s="69">
        <v>103</v>
      </c>
      <c r="N53" s="69">
        <v>83</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二瓶 仁志</cp:lastModifiedBy>
  <dcterms:created xsi:type="dcterms:W3CDTF">2015-02-17T06:11:26Z</dcterms:created>
  <dcterms:modified xsi:type="dcterms:W3CDTF">2015-04-27T06:41:17Z</dcterms:modified>
  <cp:category/>
</cp:coreProperties>
</file>