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firstSheet="3"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 r="BW43" i="9" s="1"/>
  <c r="CO34" i="9"/>
  <c r="CO35" i="9" s="1"/>
  <c r="CO36" i="9" s="1"/>
</calcChain>
</file>

<file path=xl/sharedStrings.xml><?xml version="1.0" encoding="utf-8"?>
<sst xmlns="http://schemas.openxmlformats.org/spreadsheetml/2006/main" count="1007" uniqueCount="545">
  <si>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</si>
  <si>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</si>
  <si>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</si>
  <si>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</si>
  <si>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</si>
  <si>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</si>
  <si>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</si>
  <si>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</si>
  <si>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</si>
  <si>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</si>
  <si>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</si>
  <si>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</si>
  <si>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</si>
  <si>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</si>
  <si>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</si>
  <si>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</si>
  <si>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</si>
  <si>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</si>
  <si>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</si>
  <si>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</si>
  <si>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</si>
  <si>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</si>
  <si>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</si>
  <si>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</si>
  <si>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</si>
  <si>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</si>
  <si>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</si>
  <si>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</si>
  <si>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</si>
  <si>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</si>
  <si>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</si>
  <si>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</si>
  <si>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</si>
  <si>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</si>
  <si>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</si>
  <si>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</si>
  <si>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</si>
  <si>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</si>
  <si>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</si>
  <si>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</si>
  <si>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</si>
  <si>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</si>
  <si>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</si>
  <si>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</si>
  <si>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</si>
  <si>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</si>
  <si>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</si>
  <si>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</si>
  <si>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</si>
  <si>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</si>
  <si>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</si>
  <si>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</si>
  <si>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</si>
  <si>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</si>
  <si>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</si>
  <si>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</si>
  <si>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</si>
  <si>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</si>
  <si>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</si>
  <si>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</si>
  <si>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</si>
  <si>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</si>
  <si>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</si>
  <si>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</si>
  <si>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</si>
  <si>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</si>
  <si>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</si>
  <si>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</si>
  <si>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</si>
  <si>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</si>
  <si>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</si>
  <si>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</si>
  <si>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</si>
  <si>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</si>
  <si>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</si>
  <si>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</si>
  <si>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</si>
  <si>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</si>
  <si>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</si>
  <si>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</si>
  <si>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</si>
  <si>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</si>
  <si>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</si>
  <si>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</si>
  <si>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</si>
  <si>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</si>
  <si>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</si>
  <si>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</si>
  <si>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</si>
  <si>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</si>
  <si>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</si>
  <si>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</si>
  <si>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</si>
  <si>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</si>
  <si>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</si>
  <si>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</si>
  <si>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</si>
  <si>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</si>
  <si>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</si>
  <si>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</si>
  <si>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</si>
  <si>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</si>
  <si>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</si>
  <si>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</si>
  <si>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</si>
  <si>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</si>
  <si>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</si>
  <si>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</si>
  <si>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</si>
  <si>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</si>
  <si>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</si>
  <si>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</si>
  <si>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</si>
  <si>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</si>
  <si>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</si>
  <si>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</si>
  <si>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</si>
  <si>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</si>
  <si>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</si>
  <si>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</si>
  <si>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</si>
  <si>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</si>
  <si>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</si>
  <si>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</si>
  <si>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</si>
  <si>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</si>
  <si>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</si>
  <si>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</si>
  <si>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</si>
  <si>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</si>
  <si>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</si>
  <si>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</si>
  <si>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</si>
  <si>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</si>
  <si>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</si>
  <si>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</si>
  <si>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</si>
  <si>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</si>
  <si>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</si>
  <si>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</si>
  <si>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</si>
  <si>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</si>
  <si>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</si>
  <si>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</si>
  <si>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</si>
  <si>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</si>
  <si>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</si>
  <si>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</si>
  <si>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</si>
  <si>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</si>
  <si>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</si>
  <si>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</si>
  <si>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</si>
  <si>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</si>
  <si>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</si>
  <si>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</si>
  <si>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</si>
  <si>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</si>
  <si>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</si>
  <si>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</si>
  <si>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</si>
  <si>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</si>
  <si>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</si>
  <si>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</si>
  <si>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</si>
  <si>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</si>
  <si>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</si>
  <si>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</si>
  <si>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</si>
  <si>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</si>
  <si>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</si>
  <si>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</si>
  <si>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</si>
  <si>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</si>
  <si>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</si>
  <si>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</si>
  <si>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</si>
  <si>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</si>
  <si>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</si>
  <si>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</si>
  <si>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</si>
  <si>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</si>
  <si>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</si>
  <si>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</si>
  <si>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</si>
  <si>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</si>
  <si>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</si>
  <si>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</si>
  <si>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</si>
  <si>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</si>
  <si>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</si>
  <si>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</si>
  <si>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</si>
  <si>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</si>
  <si>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</si>
  <si>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福島県玉川村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</si>
  <si>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</si>
  <si>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</si>
  <si>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</si>
  <si>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</si>
  <si>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</si>
  <si>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</si>
  <si>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</si>
  <si>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</si>
  <si>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</si>
  <si>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</si>
  <si>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</si>
  <si>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</si>
  <si>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</si>
  <si>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</si>
  <si>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</si>
  <si>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</si>
  <si>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</si>
  <si>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</si>
  <si>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</si>
  <si>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</si>
  <si>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</si>
  <si>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</si>
  <si>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</si>
  <si>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</si>
  <si>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</si>
  <si>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</si>
  <si>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</si>
  <si>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</si>
  <si>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</si>
  <si>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</si>
  <si>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</si>
  <si>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</si>
  <si>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</si>
  <si>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</si>
  <si>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</si>
  <si>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</si>
  <si>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</si>
  <si>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</si>
  <si>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</si>
  <si>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</si>
  <si>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</si>
  <si>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</si>
  <si>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</si>
  <si>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</si>
  <si>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</si>
  <si>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</si>
  <si>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</si>
  <si>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</si>
  <si>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</si>
  <si>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</si>
  <si>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</si>
  <si>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</si>
  <si>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</si>
  <si>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</si>
  <si>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</si>
  <si>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</si>
  <si>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</si>
  <si>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</si>
  <si>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</si>
  <si>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</si>
  <si>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</si>
  <si>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</si>
  <si>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</si>
  <si>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</si>
  <si>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</si>
  <si>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</si>
  <si>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</si>
  <si>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</si>
  <si>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</si>
  <si>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</si>
  <si>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</si>
  <si>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</si>
  <si>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</si>
  <si>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</si>
  <si>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</si>
  <si>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</si>
  <si>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</si>
  <si>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</si>
  <si>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</si>
  <si>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</si>
  <si>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</si>
  <si>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</si>
  <si>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</si>
  <si>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</si>
  <si>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</si>
  <si>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</si>
  <si>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</si>
  <si>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</si>
  <si>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</si>
  <si>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</si>
  <si>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</si>
  <si>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</si>
  <si>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</si>
  <si>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</si>
  <si>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</si>
  <si>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</si>
  <si>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</si>
  <si>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</si>
  <si>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</si>
  <si>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</si>
  <si>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</si>
  <si>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</si>
  <si>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</si>
  <si>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</si>
  <si>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</si>
  <si>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</si>
  <si>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</si>
  <si>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</si>
  <si>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</si>
  <si>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</si>
  <si>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</si>
  <si>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</si>
  <si>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</si>
  <si>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</si>
  <si>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</si>
  <si>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</si>
  <si>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</si>
  <si>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</si>
  <si>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</si>
  <si>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</si>
  <si>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</si>
  <si>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</si>
  <si>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</si>
  <si>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</si>
  <si>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</si>
  <si>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</si>
  <si>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</si>
  <si>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</si>
  <si>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</si>
  <si>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</si>
  <si>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</si>
  <si>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</si>
  <si>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</si>
  <si>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</si>
  <si>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</si>
  <si>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</si>
  <si>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</si>
  <si>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</si>
  <si>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</si>
  <si>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</si>
  <si>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</si>
  <si>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</si>
  <si>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</si>
  <si>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</si>
  <si>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</si>
  <si>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</si>
  <si>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</si>
  <si>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</si>
  <si>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</si>
  <si>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福島県玉川村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</si>
  <si>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</si>
  <si>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</si>
  <si>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</si>
  <si>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</si>
  <si>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</si>
  <si>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</si>
  <si>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</si>
  <si>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</si>
  <si>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</si>
  <si>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</si>
  <si>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</si>
  <si>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</si>
  <si>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</si>
  <si>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</si>
  <si>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</si>
  <si>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</si>
  <si>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</si>
  <si>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</si>
  <si>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</si>
  <si>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</si>
  <si>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</si>
  <si>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</si>
  <si>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</si>
  <si>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</si>
  <si>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</si>
  <si>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</si>
  <si>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</si>
  <si>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</si>
  <si>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</si>
  <si>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</si>
  <si>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</si>
  <si>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</si>
  <si>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</si>
  <si>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</si>
  <si>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</si>
  <si>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</si>
  <si>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</si>
  <si>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</si>
  <si>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</si>
  <si>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</si>
  <si>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</si>
  <si>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</si>
  <si>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</si>
  <si>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</si>
  <si>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</si>
  <si>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</si>
  <si>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</si>
  <si>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</si>
  <si>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</si>
  <si>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</si>
  <si>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</si>
  <si>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</si>
  <si>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</si>
  <si>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</si>
  <si>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</si>
  <si>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</si>
  <si>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</si>
  <si>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</si>
  <si>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</si>
  <si>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</si>
  <si>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</si>
  <si>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</si>
  <si>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</si>
  <si>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</si>
  <si>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</si>
  <si>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</si>
  <si>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</si>
  <si>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</si>
  <si>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</si>
  <si>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</si>
  <si>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</si>
  <si>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</si>
  <si>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</si>
  <si>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</si>
  <si>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</si>
  <si>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</si>
  <si>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</si>
  <si>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</si>
  <si>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</si>
  <si>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</si>
  <si>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</si>
  <si>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</si>
  <si>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</si>
  <si>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</si>
  <si>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</si>
  <si>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</si>
  <si>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</si>
  <si>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</si>
  <si>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</si>
  <si>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</si>
  <si>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</si>
  <si>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</si>
  <si>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</si>
  <si>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</si>
  <si>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</si>
  <si>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</si>
  <si>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</si>
  <si>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</si>
  <si>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</si>
  <si>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</si>
  <si>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</si>
  <si>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</si>
  <si>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</si>
  <si>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</si>
  <si>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</si>
  <si>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</si>
  <si>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</si>
  <si>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</si>
  <si>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</si>
  <si>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</si>
  <si>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</si>
  <si>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</si>
  <si>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</si>
  <si>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</si>
  <si>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</si>
  <si>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</si>
  <si>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</si>
  <si>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</si>
  <si>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</si>
  <si>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</si>
  <si>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</si>
  <si>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</si>
  <si>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</si>
  <si>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</si>
  <si>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</si>
  <si>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</si>
  <si>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</si>
  <si>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</si>
  <si>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</si>
  <si>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</si>
  <si>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</si>
  <si>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</si>
  <si>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</si>
  <si>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</si>
  <si>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</si>
  <si>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</si>
  <si>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</si>
  <si>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</si>
  <si>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</si>
  <si>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</si>
  <si>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</si>
  <si>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</si>
  <si>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</si>
  <si>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</si>
  <si>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</si>
  <si>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</si>
  <si>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</si>
  <si>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</si>
  <si>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</si>
  <si>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</si>
  <si>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</si>
  <si>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</si>
  <si>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</si>
  <si>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</si>
  <si>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</si>
  <si>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</si>
  <si>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</si>
  <si>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</si>
  <si>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</si>
  <si>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</si>
  <si>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</si>
  <si>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</si>
  <si>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</si>
  <si>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</si>
  <si>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</si>
  <si>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</si>
  <si>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</si>
  <si>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</si>
  <si>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</si>
  <si>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</si>
  <si>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</si>
  <si>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</si>
  <si>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</si>
  <si>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</si>
  <si>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0.93</t>
  </si>
  <si>
    <t>▲ 2.60</t>
  </si>
  <si>
    <t>上水道事業特別会計</t>
  </si>
  <si>
    <t>一般会計</t>
  </si>
  <si>
    <t>国民健康保険特別会計</t>
  </si>
  <si>
    <t>介護保険特別会計</t>
  </si>
  <si>
    <t>農業集落排水事業特別会計</t>
  </si>
  <si>
    <t>簡易水道事業特別会計</t>
  </si>
  <si>
    <t>後期高齢者医療特別会計</t>
  </si>
  <si>
    <t>その他会計（赤字）</t>
  </si>
  <si>
    <t>その他会計（黒字）</t>
  </si>
  <si>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</si>
  <si>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</si>
  <si>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福島県後期高齢者医療広域連合(後期高齢者医療特別会計)</t>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</si>
  <si>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</si>
  <si>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ラ</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</si>
  <si>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</si>
  <si>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</si>
  <si>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6">
      <t>ジチカイ</t>
    </rPh>
    <rPh sb="16" eb="17">
      <t>カン</t>
    </rPh>
    <rPh sb="17" eb="19">
      <t>カンリ</t>
    </rPh>
    <rPh sb="19" eb="21">
      <t>トクベツ</t>
    </rPh>
    <rPh sb="21" eb="23">
      <t>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</si>
  <si>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</si>
  <si>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2">
      <t>イシカワ</t>
    </rPh>
    <rPh sb="2" eb="4">
      <t>チホウ</t>
    </rPh>
    <rPh sb="4" eb="6">
      <t>セイカツ</t>
    </rPh>
    <rPh sb="6" eb="8">
      <t>カンキョウ</t>
    </rPh>
    <rPh sb="8" eb="10">
      <t>シセツ</t>
    </rPh>
    <rPh sb="10" eb="12">
      <t>クミアイ</t>
    </rPh>
    <rPh sb="13" eb="15">
      <t>イッパン</t>
    </rPh>
    <rPh sb="15" eb="17">
      <t>カイケイ</t>
    </rPh>
    <phoneticPr fontId="2"/>
  </si>
  <si>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2"/>
  </si>
  <si>
    <t>福島ビル株式会社</t>
    <rPh sb="0" eb="2">
      <t>フクシマ</t>
    </rPh>
    <rPh sb="4" eb="6">
      <t>カブシキ</t>
    </rPh>
    <rPh sb="6" eb="8">
      <t>カイシャ</t>
    </rPh>
    <phoneticPr fontId="2"/>
  </si>
  <si>
    <t>株式会社福島エアポートサービス</t>
    <rPh sb="0" eb="2">
      <t>カブシキ</t>
    </rPh>
    <rPh sb="2" eb="4">
      <t>カイシャ</t>
    </rPh>
    <rPh sb="4" eb="6">
      <t>フクシマ</t>
    </rPh>
    <phoneticPr fontId="2"/>
  </si>
  <si>
    <t>株式会社こぶしの里</t>
    <rPh sb="0" eb="2">
      <t>カブシキ</t>
    </rPh>
    <rPh sb="2" eb="4">
      <t>カイシャ</t>
    </rPh>
    <rPh sb="8" eb="9">
      <t>サト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</si>
</sst>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56640</c:v>
                </c:pt>
                <c:pt idx="1">
                  <c:v>63295</c:v>
                </c:pt>
                <c:pt idx="2">
                  <c:v>30435</c:v>
                </c:pt>
                <c:pt idx="3">
                  <c:v>47882</c:v>
                </c:pt>
                <c:pt idx="4">
                  <c:v>61372</c:v>
                </c:pt>
              </c:numCache>
            </c:numRef>
          </c:val>
          <c:smooth val="0"/>
        </c:ser>
        <c:dLbls>
          <c:showLegendKey val="0"/>
          <c:showVal val="0"/>
          <c:showCatName val="0"/>
          <c:showSerName val="0"/>
          <c:showPercent val="0"/>
          <c:showBubbleSize val="0"/>
        </c:dLbls>
        <c:marker val="1"/>
        <c:smooth val="0"/>
        <c:axId val="122146176"/>
        <c:axId val="122148352"/>
      </c:lineChart>
      <c:catAx>
        <c:axId val="122146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148352"/>
        <c:crosses val="autoZero"/>
        <c:auto val="1"/>
        <c:lblAlgn val="ctr"/>
        <c:lblOffset val="100"/>
        <c:tickLblSkip val="1"/>
        <c:tickMarkSkip val="1"/>
        <c:noMultiLvlLbl val="0"/>
      </c:catAx>
      <c:valAx>
        <c:axId val="1221483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14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4.42</c:v>
                </c:pt>
                <c:pt idx="1">
                  <c:v>5.1100000000000003</c:v>
                </c:pt>
                <c:pt idx="2">
                  <c:v>7.76</c:v>
                </c:pt>
                <c:pt idx="3">
                  <c:v>9.5399999999999991</c:v>
                </c:pt>
                <c:pt idx="4">
                  <c:v>6.04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19.97</c:v>
                </c:pt>
                <c:pt idx="1">
                  <c:v>23.29</c:v>
                </c:pt>
                <c:pt idx="2">
                  <c:v>27.64</c:v>
                </c:pt>
                <c:pt idx="3">
                  <c:v>25.35</c:v>
                </c:pt>
                <c:pt idx="4">
                  <c:v>25.91</c:v>
                </c:pt>
              </c:numCache>
            </c:numRef>
          </c:val>
        </c:ser>
        <c:dLbls>
          <c:showLegendKey val="0"/>
          <c:showVal val="0"/>
          <c:showCatName val="0"/>
          <c:showSerName val="0"/>
          <c:showPercent val="0"/>
          <c:showBubbleSize val="0"/>
        </c:dLbls>
        <c:gapWidth val="250"/>
        <c:overlap val="100"/>
        <c:axId val="122161408"/>
        <c:axId val="12217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4.22</c:v>
                </c:pt>
                <c:pt idx="1">
                  <c:v>4.8899999999999997</c:v>
                </c:pt>
                <c:pt idx="2">
                  <c:v>6.62</c:v>
                </c:pt>
                <c:pt idx="3">
                  <c:v>-0.93</c:v>
                </c:pt>
                <c:pt idx="4">
                  <c:v>-2.6</c:v>
                </c:pt>
              </c:numCache>
            </c:numRef>
          </c:val>
          <c:smooth val="0"/>
        </c:ser>
        <c:dLbls>
          <c:showLegendKey val="0"/>
          <c:showVal val="0"/>
          <c:showCatName val="0"/>
          <c:showSerName val="0"/>
          <c:showPercent val="0"/>
          <c:showBubbleSize val="0"/>
        </c:dLbls>
        <c:marker val="1"/>
        <c:smooth val="0"/>
        <c:axId val="122161408"/>
        <c:axId val="122175872"/>
      </c:lineChart>
      <c:catAx>
        <c:axId val="12216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175872"/>
        <c:crosses val="autoZero"/>
        <c:auto val="1"/>
        <c:lblAlgn val="ctr"/>
        <c:lblOffset val="100"/>
        <c:tickLblSkip val="1"/>
        <c:tickMarkSkip val="1"/>
        <c:noMultiLvlLbl val="0"/>
      </c:catAx>
      <c:valAx>
        <c:axId val="12217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6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0.03</c:v>
                </c:pt>
                <c:pt idx="4">
                  <c:v>#N/A</c:v>
                </c:pt>
                <c:pt idx="5">
                  <c:v>0.14000000000000001</c:v>
                </c:pt>
                <c:pt idx="6">
                  <c:v>#N/A</c:v>
                </c:pt>
                <c:pt idx="7">
                  <c:v>0.1</c:v>
                </c:pt>
                <c:pt idx="8">
                  <c:v>#N/A</c:v>
                </c:pt>
                <c:pt idx="9">
                  <c:v>7.0000000000000007E-2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0.19</c:v>
                </c:pt>
                <c:pt idx="4">
                  <c:v>#N/A</c:v>
                </c:pt>
                <c:pt idx="5">
                  <c:v>0.33</c:v>
                </c:pt>
                <c:pt idx="6">
                  <c:v>#N/A</c:v>
                </c:pt>
                <c:pt idx="7">
                  <c:v>0.3</c:v>
                </c:pt>
                <c:pt idx="8">
                  <c:v>#N/A</c:v>
                </c:pt>
                <c:pt idx="9">
                  <c:v>0.32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0.61</c:v>
                </c:pt>
                <c:pt idx="2">
                  <c:v>#N/A</c:v>
                </c:pt>
                <c:pt idx="3">
                  <c:v>0.37</c:v>
                </c:pt>
                <c:pt idx="4">
                  <c:v>#N/A</c:v>
                </c:pt>
                <c:pt idx="5">
                  <c:v>0.17</c:v>
                </c:pt>
                <c:pt idx="6">
                  <c:v>#N/A</c:v>
                </c:pt>
                <c:pt idx="7">
                  <c:v>0.41</c:v>
                </c:pt>
                <c:pt idx="8">
                  <c:v>#N/A</c:v>
                </c:pt>
                <c:pt idx="9">
                  <c:v>0.61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1.86</c:v>
                </c:pt>
                <c:pt idx="2">
                  <c:v>#N/A</c:v>
                </c:pt>
                <c:pt idx="3">
                  <c:v>2.54</c:v>
                </c:pt>
                <c:pt idx="4">
                  <c:v>#N/A</c:v>
                </c:pt>
                <c:pt idx="5">
                  <c:v>1.9</c:v>
                </c:pt>
                <c:pt idx="6">
                  <c:v>#N/A</c:v>
                </c:pt>
                <c:pt idx="7">
                  <c:v>1.39</c:v>
                </c:pt>
                <c:pt idx="8">
                  <c:v>#N/A</c:v>
                </c:pt>
                <c:pt idx="9">
                  <c:v>1.75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4.42</c:v>
                </c:pt>
                <c:pt idx="2">
                  <c:v>#N/A</c:v>
                </c:pt>
                <c:pt idx="3">
                  <c:v>5.1100000000000003</c:v>
                </c:pt>
                <c:pt idx="4">
                  <c:v>#N/A</c:v>
                </c:pt>
                <c:pt idx="5">
                  <c:v>7.76</c:v>
                </c:pt>
                <c:pt idx="6">
                  <c:v>#N/A</c:v>
                </c:pt>
                <c:pt idx="7">
                  <c:v>9.5399999999999991</c:v>
                </c:pt>
                <c:pt idx="8">
                  <c:v>#N/A</c:v>
                </c:pt>
                <c:pt idx="9">
                  <c:v>6.04</c:v>
                </c:pt>
              </c:numCache>
            </c:numRef>
          </c:val>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14.7</c:v>
                </c:pt>
                <c:pt idx="2">
                  <c:v>#N/A</c:v>
                </c:pt>
                <c:pt idx="3">
                  <c:v>15.8</c:v>
                </c:pt>
                <c:pt idx="4">
                  <c:v>#N/A</c:v>
                </c:pt>
                <c:pt idx="5">
                  <c:v>16.89</c:v>
                </c:pt>
                <c:pt idx="6">
                  <c:v>#N/A</c:v>
                </c:pt>
                <c:pt idx="7">
                  <c:v>18.079999999999998</c:v>
                </c:pt>
                <c:pt idx="8">
                  <c:v>#N/A</c:v>
                </c:pt>
                <c:pt idx="9">
                  <c:v>17.760000000000002</c:v>
                </c:pt>
              </c:numCache>
            </c:numRef>
          </c:val>
        </c:ser>
        <c:dLbls>
          <c:showLegendKey val="0"/>
          <c:showVal val="0"/>
          <c:showCatName val="0"/>
          <c:showSerName val="0"/>
          <c:showPercent val="0"/>
          <c:showBubbleSize val="0"/>
        </c:dLbls>
        <c:gapWidth val="150"/>
        <c:overlap val="100"/>
        <c:axId val="122270080"/>
        <c:axId val="122271616"/>
      </c:barChart>
      <c:catAx>
        <c:axId val="12227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71616"/>
        <c:crosses val="autoZero"/>
        <c:auto val="1"/>
        <c:lblAlgn val="ctr"/>
        <c:lblOffset val="100"/>
        <c:tickLblSkip val="1"/>
        <c:tickMarkSkip val="1"/>
        <c:noMultiLvlLbl val="0"/>
      </c:catAx>
      <c:valAx>
        <c:axId val="12227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70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409</c:v>
                </c:pt>
                <c:pt idx="5">
                  <c:v>403</c:v>
                </c:pt>
                <c:pt idx="8">
                  <c:v>412</c:v>
                </c:pt>
                <c:pt idx="11">
                  <c:v>412</c:v>
                </c:pt>
                <c:pt idx="14">
                  <c:v>409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81</c:v>
                </c:pt>
                <c:pt idx="3">
                  <c:v>74</c:v>
                </c:pt>
                <c:pt idx="6">
                  <c:v>70</c:v>
                </c:pt>
                <c:pt idx="9">
                  <c:v>50</c:v>
                </c:pt>
                <c:pt idx="12">
                  <c:v>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c:v>
                </c:pt>
                <c:pt idx="3">
                  <c:v>30</c:v>
                </c:pt>
                <c:pt idx="6">
                  <c:v>21</c:v>
                </c:pt>
                <c:pt idx="9">
                  <c:v>22</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114</c:v>
                </c:pt>
                <c:pt idx="3">
                  <c:v>112</c:v>
                </c:pt>
                <c:pt idx="6">
                  <c:v>117</c:v>
                </c:pt>
                <c:pt idx="9">
                  <c:v>127</c:v>
                </c:pt>
                <c:pt idx="12">
                  <c:v>124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529</c:v>
                </c:pt>
                <c:pt idx="3">
                  <c:v>491</c:v>
                </c:pt>
                <c:pt idx="6">
                  <c:v>501</c:v>
                </c:pt>
                <c:pt idx="9">
                  <c:v>477</c:v>
                </c:pt>
                <c:pt idx="12">
                  <c:v>463</c:v>
                </c:pt>
              </c:numCache>
            </c:numRef>
          </c:val>
        </c:ser>
        <c:dLbls>
          <c:showLegendKey val="0"/>
          <c:showVal val="0"/>
          <c:showCatName val="0"/>
          <c:showSerName val="0"/>
          <c:showPercent val="0"/>
          <c:showBubbleSize val="0"/>
        </c:dLbls>
        <c:gapWidth val="100"/>
        <c:overlap val="100"/>
        <c:axId val="122379264"/>
        <c:axId val="122389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356</c:v>
                </c:pt>
                <c:pt idx="2">
                  <c:v>#N/A</c:v>
                </c:pt>
                <c:pt idx="3">
                  <c:v>#N/A</c:v>
                </c:pt>
                <c:pt idx="4">
                  <c:v>304</c:v>
                </c:pt>
                <c:pt idx="5">
                  <c:v>#N/A</c:v>
                </c:pt>
                <c:pt idx="6">
                  <c:v>#N/A</c:v>
                </c:pt>
                <c:pt idx="7">
                  <c:v>297</c:v>
                </c:pt>
                <c:pt idx="8">
                  <c:v>#N/A</c:v>
                </c:pt>
                <c:pt idx="9">
                  <c:v>#N/A</c:v>
                </c:pt>
                <c:pt idx="10">
                  <c:v>264</c:v>
                </c:pt>
                <c:pt idx="11">
                  <c:v>#N/A</c:v>
                </c:pt>
                <c:pt idx="12">
                  <c:v>#N/A</c:v>
                </c:pt>
                <c:pt idx="13">
                  <c:v>245</c:v>
                </c:pt>
                <c:pt idx="14">
                  <c:v>#N/A</c:v>
                </c:pt>
              </c:numCache>
            </c:numRef>
          </c:val>
          <c:smooth val="0"/>
        </c:ser>
        <c:dLbls>
          <c:showLegendKey val="0"/>
          <c:showVal val="0"/>
          <c:showCatName val="0"/>
          <c:showSerName val="0"/>
          <c:showPercent val="0"/>
          <c:showBubbleSize val="0"/>
        </c:dLbls>
        <c:marker val="1"/>
        <c:smooth val="0"/>
        <c:axId val="122379264"/>
        <c:axId val="122389632"/>
      </c:lineChart>
      <c:catAx>
        <c:axId val="12237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89632"/>
        <c:crosses val="autoZero"/>
        <c:auto val="1"/>
        <c:lblAlgn val="ctr"/>
        <c:lblOffset val="100"/>
        <c:tickLblSkip val="1"/>
        <c:tickMarkSkip val="1"/>
        <c:noMultiLvlLbl val="0"/>
      </c:catAx>
      <c:valAx>
        <c:axId val="12238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7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3977</c:v>
                </c:pt>
                <c:pt idx="5">
                  <c:v>3947</c:v>
                </c:pt>
                <c:pt idx="8">
                  <c:v>3829</c:v>
                </c:pt>
                <c:pt idx="11">
                  <c:v>3703</c:v>
                </c:pt>
                <c:pt idx="14">
                  <c:v>3506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222</c:v>
                </c:pt>
                <c:pt idx="5">
                  <c:v>199</c:v>
                </c:pt>
                <c:pt idx="8">
                  <c:v>173</c:v>
                </c:pt>
                <c:pt idx="11">
                  <c:v>145</c:v>
                </c:pt>
                <c:pt idx="14">
                  <c:v>122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854</c:v>
                </c:pt>
                <c:pt idx="5">
                  <c:v>1226</c:v>
                </c:pt>
                <c:pt idx="8">
                  <c:v>1718</c:v>
                </c:pt>
                <c:pt idx="11">
                  <c:v>1972</c:v>
                </c:pt>
                <c:pt idx="14">
                  <c:v>2070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769</c:v>
                </c:pt>
                <c:pt idx="3">
                  <c:v>761</c:v>
                </c:pt>
                <c:pt idx="6">
                  <c:v>743</c:v>
                </c:pt>
                <c:pt idx="9">
                  <c:v>726</c:v>
                </c:pt>
                <c:pt idx="12">
                  <c:v>640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409</c:v>
                </c:pt>
                <c:pt idx="3">
                  <c:v>469</c:v>
                </c:pt>
                <c:pt idx="6">
                  <c:v>287</c:v>
                </c:pt>
                <c:pt idx="9">
                  <c:v>248</c:v>
                </c:pt>
                <c:pt idx="12">
                  <c:v>211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1749</c:v>
                </c:pt>
                <c:pt idx="3">
                  <c:v>1714</c:v>
                </c:pt>
                <c:pt idx="6">
                  <c:v>1740</c:v>
                </c:pt>
                <c:pt idx="9">
                  <c:v>1757</c:v>
                </c:pt>
                <c:pt idx="12">
                  <c:v>1615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321</c:v>
                </c:pt>
                <c:pt idx="3">
                  <c:v>258</c:v>
                </c:pt>
                <c:pt idx="6">
                  <c:v>197</c:v>
                </c:pt>
                <c:pt idx="9">
                  <c:v>153</c:v>
                </c:pt>
                <c:pt idx="12">
                  <c:v>112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4527</c:v>
                </c:pt>
                <c:pt idx="3">
                  <c:v>4458</c:v>
                </c:pt>
                <c:pt idx="6">
                  <c:v>4297</c:v>
                </c:pt>
                <c:pt idx="9">
                  <c:v>4109</c:v>
                </c:pt>
                <c:pt idx="12">
                  <c:v>3923</c:v>
                </c:pt>
              </c:numCache>
            </c:numRef>
          </c:val>
        </c:ser>
        <c:dLbls>
          <c:showLegendKey val="0"/>
          <c:showVal val="0"/>
          <c:showCatName val="0"/>
          <c:showSerName val="0"/>
          <c:showPercent val="0"/>
          <c:showBubbleSize val="0"/>
        </c:dLbls>
        <c:gapWidth val="100"/>
        <c:overlap val="100"/>
        <c:axId val="125766656"/>
        <c:axId val="125793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2721</c:v>
                </c:pt>
                <c:pt idx="2">
                  <c:v>#N/A</c:v>
                </c:pt>
                <c:pt idx="3">
                  <c:v>#N/A</c:v>
                </c:pt>
                <c:pt idx="4">
                  <c:v>2287</c:v>
                </c:pt>
                <c:pt idx="5">
                  <c:v>#N/A</c:v>
                </c:pt>
                <c:pt idx="6">
                  <c:v>#N/A</c:v>
                </c:pt>
                <c:pt idx="7">
                  <c:v>1543</c:v>
                </c:pt>
                <c:pt idx="8">
                  <c:v>#N/A</c:v>
                </c:pt>
                <c:pt idx="9">
                  <c:v>#N/A</c:v>
                </c:pt>
                <c:pt idx="10">
                  <c:v>1173</c:v>
                </c:pt>
                <c:pt idx="11">
                  <c:v>#N/A</c:v>
                </c:pt>
                <c:pt idx="12">
                  <c:v>#N/A</c:v>
                </c:pt>
                <c:pt idx="13">
                  <c:v>802</c:v>
                </c:pt>
                <c:pt idx="14">
                  <c:v>#N/A</c:v>
                </c:pt>
              </c:numCache>
            </c:numRef>
          </c:val>
          <c:smooth val="0"/>
        </c:ser>
        <c:dLbls>
          <c:showLegendKey val="0"/>
          <c:showVal val="0"/>
          <c:showCatName val="0"/>
          <c:showSerName val="0"/>
          <c:showPercent val="0"/>
          <c:showBubbleSize val="0"/>
        </c:dLbls>
        <c:marker val="1"/>
        <c:smooth val="0"/>
        <c:axId val="125766656"/>
        <c:axId val="125793408"/>
      </c:lineChart>
      <c:catAx>
        <c:axId val="1257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793408"/>
        <c:crosses val="autoZero"/>
        <c:auto val="1"/>
        <c:lblAlgn val="ctr"/>
        <c:lblOffset val="100"/>
        <c:tickLblSkip val="1"/>
        <c:tickMarkSkip val="1"/>
        <c:noMultiLvlLbl val="0"/>
      </c:catAx>
      <c:valAx>
        <c:axId val="12579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6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7,111
7,056
46.56
4,013,983
3,840,516
149,065
2,469,541
3,923,022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財政力指数は、前年度と比較して</a:t>
          </a:r>
          <a:r>
            <a:rPr kumimoji="1" lang="en-US" altLang="ja-JP" sz="1100">
              <a:latin typeface="ＭＳ Ｐゴシック"/>
            </a:rPr>
            <a:t>0.01</a:t>
          </a:r>
          <a:r>
            <a:rPr kumimoji="1" lang="ja-JP" altLang="en-US" sz="1100">
              <a:latin typeface="ＭＳ Ｐゴシック"/>
            </a:rPr>
            <a:t>ポイント増加しているが、類似団体平均との比較では</a:t>
          </a:r>
          <a:r>
            <a:rPr kumimoji="1" lang="en-US" altLang="ja-JP" sz="1100">
              <a:latin typeface="ＭＳ Ｐゴシック"/>
            </a:rPr>
            <a:t>0.02</a:t>
          </a:r>
          <a:r>
            <a:rPr kumimoji="1" lang="ja-JP" altLang="en-US" sz="1100">
              <a:latin typeface="ＭＳ Ｐゴシック"/>
            </a:rPr>
            <a:t>ポイント下回っている。</a:t>
          </a:r>
          <a:endParaRPr kumimoji="1" lang="en-US" altLang="ja-JP" sz="1100">
            <a:latin typeface="ＭＳ Ｐゴシック"/>
          </a:endParaRPr>
        </a:p>
        <a:p>
          <a:r>
            <a:rPr kumimoji="1" lang="ja-JP" altLang="en-US" sz="1100">
              <a:latin typeface="ＭＳ Ｐゴシック"/>
            </a:rPr>
            <a:t>　基準財政収入額では、村内主要立地企業の業績回復に伴い、固定資産税の増加、東日本大震災に係る特例加算額が大幅に増加したため、前年度比</a:t>
          </a:r>
          <a:r>
            <a:rPr kumimoji="1" lang="en-US" altLang="ja-JP" sz="1100">
              <a:latin typeface="ＭＳ Ｐゴシック"/>
            </a:rPr>
            <a:t>9.0%</a:t>
          </a:r>
          <a:r>
            <a:rPr kumimoji="1" lang="ja-JP" altLang="en-US" sz="1100">
              <a:latin typeface="ＭＳ Ｐゴシック"/>
            </a:rPr>
            <a:t>の増となった。</a:t>
          </a:r>
          <a:endParaRPr kumimoji="1" lang="en-US" altLang="ja-JP" sz="1100">
            <a:latin typeface="ＭＳ Ｐゴシック"/>
          </a:endParaRPr>
        </a:p>
        <a:p>
          <a:r>
            <a:rPr kumimoji="1" lang="ja-JP" altLang="en-US" sz="1100">
              <a:latin typeface="ＭＳ Ｐゴシック"/>
            </a:rPr>
            <a:t>　基準財政需要額では、保健衛生費、臨時財政対策債償還費、地域の元気づくり推進費の増等により、前年度比</a:t>
          </a:r>
          <a:r>
            <a:rPr kumimoji="1" lang="en-US" altLang="ja-JP" sz="1100">
              <a:latin typeface="ＭＳ Ｐゴシック"/>
            </a:rPr>
            <a:t>1.0%</a:t>
          </a:r>
          <a:r>
            <a:rPr kumimoji="1" lang="ja-JP" altLang="en-US" sz="1100">
              <a:latin typeface="ＭＳ Ｐゴシック"/>
            </a:rPr>
            <a:t>の増となった。</a:t>
          </a:r>
          <a:endParaRPr kumimoji="1" lang="en-US" altLang="ja-JP" sz="1100">
            <a:latin typeface="ＭＳ Ｐゴシック"/>
          </a:endParaRPr>
        </a:p>
        <a:p>
          <a:r>
            <a:rPr kumimoji="1" lang="ja-JP" altLang="en-US" sz="1100">
              <a:latin typeface="ＭＳ Ｐゴシック"/>
            </a:rPr>
            <a:t>　今後とも、事務事業の見直しや行政運営の効率化に努めるとともに、さらなる地方税の徴収強化に取り組み、財政の健全化を図る。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118231</xdr:rowOff>
    </xdr:to>
    <xdr:cxnSp macro="">
      <xdr:nvCxnSpPr>
        <xdr:cNvPr id="69" name="直線コネクタ 68"/>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49486</xdr:rowOff>
    </xdr:from>
    <xdr:ext cx="762000" cy="259045"/>
    <xdr:sp macro="" textlink="">
      <xdr:nvSpPr>
        <xdr:cNvPr id="70" name="財政力平均値テキスト"/>
        <xdr:cNvSpPr txBox="1"/>
      </xdr:nvSpPr>
      <xdr:spPr>
        <a:xfrm>
          <a:off x="5041900" y="725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118231</xdr:rowOff>
    </xdr:to>
    <xdr:cxnSp macro="">
      <xdr:nvCxnSpPr>
        <xdr:cNvPr id="72" name="直線コネクタ 71"/>
        <xdr:cNvCxnSpPr/>
      </xdr:nvCxnSpPr>
      <xdr:spPr>
        <a:xfrm>
          <a:off x="3225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4" name="テキスト ボックス 73"/>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95250</xdr:rowOff>
    </xdr:to>
    <xdr:cxnSp macro="">
      <xdr:nvCxnSpPr>
        <xdr:cNvPr id="75" name="直線コネクタ 74"/>
        <xdr:cNvCxnSpPr/>
      </xdr:nvCxnSpPr>
      <xdr:spPr>
        <a:xfrm>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60778</xdr:rowOff>
    </xdr:to>
    <xdr:cxnSp macro="">
      <xdr:nvCxnSpPr>
        <xdr:cNvPr id="78" name="直線コネクタ 77"/>
        <xdr:cNvCxnSpPr/>
      </xdr:nvCxnSpPr>
      <xdr:spPr>
        <a:xfrm>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82" name="テキスト ボックス 81"/>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90" name="円/楕円 89"/>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153808</xdr:rowOff>
    </xdr:from>
    <xdr:ext cx="736600" cy="259045"/>
    <xdr:sp macro="" textlink="">
      <xdr:nvSpPr>
        <xdr:cNvPr id="91" name="テキスト ボックス 90"/>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7" name="テキスト ボックス 96"/>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経常収支比率は、前年度と比較して</a:t>
          </a:r>
          <a:r>
            <a:rPr kumimoji="1" lang="en-US" altLang="ja-JP" sz="1300">
              <a:latin typeface="ＭＳ Ｐゴシック"/>
            </a:rPr>
            <a:t>2.5</a:t>
          </a:r>
          <a:r>
            <a:rPr kumimoji="1" lang="ja-JP" altLang="en-US" sz="1300">
              <a:latin typeface="ＭＳ Ｐゴシック"/>
            </a:rPr>
            <a:t>ポイント増加しているが、類似団体平均との比較では</a:t>
          </a:r>
          <a:r>
            <a:rPr kumimoji="1" lang="en-US" altLang="ja-JP" sz="1300">
              <a:latin typeface="ＭＳ Ｐゴシック"/>
            </a:rPr>
            <a:t>0.4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主な要因は、経常経費は前年度と比較して全体で</a:t>
          </a:r>
          <a:r>
            <a:rPr kumimoji="1" lang="en-US" altLang="ja-JP" sz="1300">
              <a:latin typeface="ＭＳ Ｐゴシック"/>
            </a:rPr>
            <a:t>1.3%</a:t>
          </a:r>
          <a:r>
            <a:rPr kumimoji="1" lang="ja-JP" altLang="en-US" sz="1300">
              <a:latin typeface="ＭＳ Ｐゴシック"/>
            </a:rPr>
            <a:t>の減となったものの、歳入の経常一般財源が前年度と比較して地方税で</a:t>
          </a:r>
          <a:r>
            <a:rPr kumimoji="1" lang="en-US" altLang="ja-JP" sz="1300">
              <a:latin typeface="ＭＳ Ｐゴシック"/>
            </a:rPr>
            <a:t>7.1%</a:t>
          </a:r>
          <a:r>
            <a:rPr kumimoji="1" lang="ja-JP" altLang="en-US" sz="1300">
              <a:latin typeface="ＭＳ Ｐゴシック"/>
            </a:rPr>
            <a:t>、普通交付税で</a:t>
          </a:r>
          <a:r>
            <a:rPr kumimoji="1" lang="en-US" altLang="ja-JP" sz="1300">
              <a:latin typeface="ＭＳ Ｐゴシック"/>
            </a:rPr>
            <a:t>2.6%</a:t>
          </a:r>
          <a:r>
            <a:rPr kumimoji="1" lang="ja-JP" altLang="en-US" sz="1300">
              <a:latin typeface="ＭＳ Ｐゴシック"/>
            </a:rPr>
            <a:t>、臨時財政対策債で</a:t>
          </a:r>
          <a:r>
            <a:rPr kumimoji="1" lang="en-US" altLang="ja-JP" sz="1300">
              <a:latin typeface="ＭＳ Ｐゴシック"/>
            </a:rPr>
            <a:t>11.1%</a:t>
          </a:r>
          <a:r>
            <a:rPr kumimoji="1" lang="ja-JP" altLang="en-US" sz="1300">
              <a:latin typeface="ＭＳ Ｐゴシック"/>
            </a:rPr>
            <a:t>の減等により、全体で</a:t>
          </a:r>
          <a:r>
            <a:rPr kumimoji="1" lang="en-US" altLang="ja-JP" sz="1300">
              <a:latin typeface="ＭＳ Ｐゴシック"/>
            </a:rPr>
            <a:t>4.3%</a:t>
          </a:r>
          <a:r>
            <a:rPr kumimoji="1" lang="ja-JP" altLang="en-US" sz="1300">
              <a:latin typeface="ＭＳ Ｐゴシック"/>
            </a:rPr>
            <a:t>の減となったためである。</a:t>
          </a:r>
          <a:endParaRPr kumimoji="1" lang="en-US" altLang="ja-JP" sz="1300">
            <a:latin typeface="ＭＳ Ｐゴシック"/>
          </a:endParaRPr>
        </a:p>
        <a:p>
          <a:r>
            <a:rPr kumimoji="1" lang="ja-JP" altLang="en-US" sz="1300">
              <a:latin typeface="ＭＳ Ｐゴシック"/>
            </a:rPr>
            <a:t>　今後も経常経費の削減と自主財源の確保を図り、健全な財政運営の維持に努める。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5715</xdr:rowOff>
    </xdr:from>
    <xdr:to>
      <xdr:col>7</xdr:col>
      <xdr:colOff>152400</xdr:colOff>
      <xdr:row>63</xdr:row>
      <xdr:rowOff>106256</xdr:rowOff>
    </xdr:to>
    <xdr:cxnSp macro="">
      <xdr:nvCxnSpPr>
        <xdr:cNvPr id="132" name="直線コネクタ 131"/>
        <xdr:cNvCxnSpPr/>
      </xdr:nvCxnSpPr>
      <xdr:spPr>
        <a:xfrm>
          <a:off x="4114800" y="1080706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3"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80645</xdr:rowOff>
    </xdr:from>
    <xdr:to>
      <xdr:col>6</xdr:col>
      <xdr:colOff>0</xdr:colOff>
      <xdr:row>63</xdr:row>
      <xdr:rowOff>5715</xdr:rowOff>
    </xdr:to>
    <xdr:cxnSp macro="">
      <xdr:nvCxnSpPr>
        <xdr:cNvPr id="135" name="直線コネクタ 134"/>
        <xdr:cNvCxnSpPr/>
      </xdr:nvCxnSpPr>
      <xdr:spPr>
        <a:xfrm>
          <a:off x="3225800" y="1071054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56515</xdr:rowOff>
    </xdr:from>
    <xdr:to>
      <xdr:col>4</xdr:col>
      <xdr:colOff>482600</xdr:colOff>
      <xdr:row>62</xdr:row>
      <xdr:rowOff>80645</xdr:rowOff>
    </xdr:to>
    <xdr:cxnSp macro="">
      <xdr:nvCxnSpPr>
        <xdr:cNvPr id="138" name="直線コネクタ 137"/>
        <xdr:cNvCxnSpPr/>
      </xdr:nvCxnSpPr>
      <xdr:spPr>
        <a:xfrm>
          <a:off x="2336800" y="106864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56515</xdr:rowOff>
    </xdr:from>
    <xdr:to>
      <xdr:col>3</xdr:col>
      <xdr:colOff>279400</xdr:colOff>
      <xdr:row>64</xdr:row>
      <xdr:rowOff>3175</xdr:rowOff>
    </xdr:to>
    <xdr:cxnSp macro="">
      <xdr:nvCxnSpPr>
        <xdr:cNvPr id="141" name="直線コネクタ 140"/>
        <xdr:cNvCxnSpPr/>
      </xdr:nvCxnSpPr>
      <xdr:spPr>
        <a:xfrm flipV="1">
          <a:off x="1447800" y="1068641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5" name="テキスト ボックス 144"/>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51" name="円/楕円 150"/>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71983</xdr:rowOff>
    </xdr:from>
    <xdr:ext cx="762000" cy="259045"/>
    <xdr:sp macro="" textlink="">
      <xdr:nvSpPr>
        <xdr:cNvPr id="152" name="財政構造の弾力性該当値テキスト"/>
        <xdr:cNvSpPr txBox="1"/>
      </xdr:nvSpPr>
      <xdr:spPr>
        <a:xfrm>
          <a:off x="50419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126365</xdr:rowOff>
    </xdr:from>
    <xdr:to>
      <xdr:col>6</xdr:col>
      <xdr:colOff>50800</xdr:colOff>
      <xdr:row>63</xdr:row>
      <xdr:rowOff>56515</xdr:rowOff>
    </xdr:to>
    <xdr:sp macro="" textlink="">
      <xdr:nvSpPr>
        <xdr:cNvPr id="153" name="円/楕円 152"/>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66692</xdr:rowOff>
    </xdr:from>
    <xdr:ext cx="736600" cy="259045"/>
    <xdr:sp macro="" textlink="">
      <xdr:nvSpPr>
        <xdr:cNvPr id="154" name="テキスト ボックス 153"/>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29845</xdr:rowOff>
    </xdr:from>
    <xdr:to>
      <xdr:col>4</xdr:col>
      <xdr:colOff>533400</xdr:colOff>
      <xdr:row>62</xdr:row>
      <xdr:rowOff>131445</xdr:rowOff>
    </xdr:to>
    <xdr:sp macro="" textlink="">
      <xdr:nvSpPr>
        <xdr:cNvPr id="155" name="円/楕円 154"/>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141622</xdr:rowOff>
    </xdr:from>
    <xdr:ext cx="762000" cy="259045"/>
    <xdr:sp macro="" textlink="">
      <xdr:nvSpPr>
        <xdr:cNvPr id="156" name="テキスト ボックス 155"/>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5715</xdr:rowOff>
    </xdr:from>
    <xdr:to>
      <xdr:col>3</xdr:col>
      <xdr:colOff>330200</xdr:colOff>
      <xdr:row>62</xdr:row>
      <xdr:rowOff>107315</xdr:rowOff>
    </xdr:to>
    <xdr:sp macro="" textlink="">
      <xdr:nvSpPr>
        <xdr:cNvPr id="157" name="円/楕円 156"/>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117492</xdr:rowOff>
    </xdr:from>
    <xdr:ext cx="762000" cy="259045"/>
    <xdr:sp macro="" textlink="">
      <xdr:nvSpPr>
        <xdr:cNvPr id="158" name="テキスト ボックス 157"/>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123825</xdr:rowOff>
    </xdr:from>
    <xdr:to>
      <xdr:col>2</xdr:col>
      <xdr:colOff>127000</xdr:colOff>
      <xdr:row>64</xdr:row>
      <xdr:rowOff>53975</xdr:rowOff>
    </xdr:to>
    <xdr:sp macro="" textlink="">
      <xdr:nvSpPr>
        <xdr:cNvPr id="159" name="円/楕円 158"/>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38752</xdr:rowOff>
    </xdr:from>
    <xdr:ext cx="762000" cy="259045"/>
    <xdr:sp macro="" textlink="">
      <xdr:nvSpPr>
        <xdr:cNvPr id="160" name="テキスト ボックス 159"/>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[174,618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人当たり人件費・物件費等決算額は、前年度より</a:t>
          </a:r>
          <a:r>
            <a:rPr kumimoji="1" lang="en-US" altLang="ja-JP" sz="1300">
              <a:latin typeface="ＭＳ Ｐゴシック"/>
            </a:rPr>
            <a:t>11,197</a:t>
          </a:r>
          <a:r>
            <a:rPr kumimoji="1" lang="ja-JP" altLang="en-US" sz="1300">
              <a:latin typeface="ＭＳ Ｐゴシック"/>
            </a:rPr>
            <a:t>円増加しているが、類似団体平均との比較では</a:t>
          </a:r>
          <a:r>
            <a:rPr kumimoji="1" lang="en-US" altLang="ja-JP" sz="1300">
              <a:latin typeface="ＭＳ Ｐゴシック"/>
            </a:rPr>
            <a:t>33,618</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　前年度と比較して増となった主な要因は物件費で、</a:t>
          </a:r>
          <a:r>
            <a:rPr kumimoji="1" lang="en-US" altLang="ja-JP" sz="1300">
              <a:latin typeface="ＭＳ Ｐゴシック"/>
            </a:rPr>
            <a:t>18.9%</a:t>
          </a:r>
          <a:r>
            <a:rPr kumimoji="1" lang="ja-JP" altLang="en-US" sz="1300">
              <a:latin typeface="ＭＳ Ｐゴシック"/>
            </a:rPr>
            <a:t>の増となった。東日本大震災による災害廃棄物処理事業、ため池等汚染拡散防止対策実証事業、震災対策農業水利施設整備事業等の実施によるものである。</a:t>
          </a:r>
          <a:endParaRPr kumimoji="1" lang="en-US" altLang="ja-JP" sz="1300">
            <a:latin typeface="ＭＳ Ｐゴシック"/>
          </a:endParaRPr>
        </a:p>
        <a:p>
          <a:r>
            <a:rPr kumimoji="1" lang="ja-JP" altLang="en-US" sz="1300">
              <a:latin typeface="ＭＳ Ｐゴシック"/>
            </a:rPr>
            <a:t>　今後も復興事業に係る経費が大きくなることが見込まれ、財源の確保を図りながら、適正な財政運営に努める。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168275</xdr:rowOff>
    </xdr:from>
    <xdr:to>
      <xdr:col>7</xdr:col>
      <xdr:colOff>152400</xdr:colOff>
      <xdr:row>82</xdr:row>
      <xdr:rowOff>41855</xdr:rowOff>
    </xdr:to>
    <xdr:cxnSp macro="">
      <xdr:nvCxnSpPr>
        <xdr:cNvPr id="195" name="直線コネクタ 194"/>
        <xdr:cNvCxnSpPr/>
      </xdr:nvCxnSpPr>
      <xdr:spPr>
        <a:xfrm>
          <a:off x="4114800" y="14055725"/>
          <a:ext cx="8382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118793</xdr:rowOff>
    </xdr:from>
    <xdr:to>
      <xdr:col>6</xdr:col>
      <xdr:colOff>0</xdr:colOff>
      <xdr:row>81</xdr:row>
      <xdr:rowOff>168275</xdr:rowOff>
    </xdr:to>
    <xdr:cxnSp macro="">
      <xdr:nvCxnSpPr>
        <xdr:cNvPr id="198" name="直線コネクタ 197"/>
        <xdr:cNvCxnSpPr/>
      </xdr:nvCxnSpPr>
      <xdr:spPr>
        <a:xfrm>
          <a:off x="3225800" y="14006243"/>
          <a:ext cx="889000" cy="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48816</xdr:rowOff>
    </xdr:from>
    <xdr:to>
      <xdr:col>4</xdr:col>
      <xdr:colOff>482600</xdr:colOff>
      <xdr:row>81</xdr:row>
      <xdr:rowOff>118793</xdr:rowOff>
    </xdr:to>
    <xdr:cxnSp macro="">
      <xdr:nvCxnSpPr>
        <xdr:cNvPr id="201" name="直線コネクタ 200"/>
        <xdr:cNvCxnSpPr/>
      </xdr:nvCxnSpPr>
      <xdr:spPr>
        <a:xfrm>
          <a:off x="2336800" y="1393626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36328</xdr:rowOff>
    </xdr:from>
    <xdr:to>
      <xdr:col>3</xdr:col>
      <xdr:colOff>279400</xdr:colOff>
      <xdr:row>81</xdr:row>
      <xdr:rowOff>48816</xdr:rowOff>
    </xdr:to>
    <xdr:cxnSp macro="">
      <xdr:nvCxnSpPr>
        <xdr:cNvPr id="204" name="直線コネクタ 203"/>
        <xdr:cNvCxnSpPr/>
      </xdr:nvCxnSpPr>
      <xdr:spPr>
        <a:xfrm>
          <a:off x="1447800" y="13923778"/>
          <a:ext cx="8890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62251</xdr:rowOff>
    </xdr:from>
    <xdr:ext cx="762000" cy="259045"/>
    <xdr:sp macro="" textlink="">
      <xdr:nvSpPr>
        <xdr:cNvPr id="208" name="テキスト ボックス 207"/>
        <xdr:cNvSpPr txBox="1"/>
      </xdr:nvSpPr>
      <xdr:spPr>
        <a:xfrm>
          <a:off x="1066800" y="141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162505</xdr:rowOff>
    </xdr:from>
    <xdr:to>
      <xdr:col>7</xdr:col>
      <xdr:colOff>203200</xdr:colOff>
      <xdr:row>82</xdr:row>
      <xdr:rowOff>92655</xdr:rowOff>
    </xdr:to>
    <xdr:sp macro="" textlink="">
      <xdr:nvSpPr>
        <xdr:cNvPr id="214" name="円/楕円 213"/>
        <xdr:cNvSpPr/>
      </xdr:nvSpPr>
      <xdr:spPr>
        <a:xfrm>
          <a:off x="4902200" y="140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7582</xdr:rowOff>
    </xdr:from>
    <xdr:ext cx="762000" cy="259045"/>
    <xdr:sp macro="" textlink="">
      <xdr:nvSpPr>
        <xdr:cNvPr id="215" name="人件費・物件費等の状況該当値テキスト"/>
        <xdr:cNvSpPr txBox="1"/>
      </xdr:nvSpPr>
      <xdr:spPr>
        <a:xfrm>
          <a:off x="5041900" y="138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174,618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117475</xdr:rowOff>
    </xdr:from>
    <xdr:to>
      <xdr:col>6</xdr:col>
      <xdr:colOff>50800</xdr:colOff>
      <xdr:row>82</xdr:row>
      <xdr:rowOff>47625</xdr:rowOff>
    </xdr:to>
    <xdr:sp macro="" textlink="">
      <xdr:nvSpPr>
        <xdr:cNvPr id="216" name="円/楕円 215"/>
        <xdr:cNvSpPr/>
      </xdr:nvSpPr>
      <xdr:spPr>
        <a:xfrm>
          <a:off x="40640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57802</xdr:rowOff>
    </xdr:from>
    <xdr:ext cx="736600" cy="259045"/>
    <xdr:sp macro="" textlink="">
      <xdr:nvSpPr>
        <xdr:cNvPr id="217" name="テキスト ボックス 216"/>
        <xdr:cNvSpPr txBox="1"/>
      </xdr:nvSpPr>
      <xdr:spPr>
        <a:xfrm>
          <a:off x="3733800" y="1377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67993</xdr:rowOff>
    </xdr:from>
    <xdr:to>
      <xdr:col>4</xdr:col>
      <xdr:colOff>533400</xdr:colOff>
      <xdr:row>81</xdr:row>
      <xdr:rowOff>169593</xdr:rowOff>
    </xdr:to>
    <xdr:sp macro="" textlink="">
      <xdr:nvSpPr>
        <xdr:cNvPr id="218" name="円/楕円 217"/>
        <xdr:cNvSpPr/>
      </xdr:nvSpPr>
      <xdr:spPr>
        <a:xfrm>
          <a:off x="3175000" y="139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8320</xdr:rowOff>
    </xdr:from>
    <xdr:ext cx="762000" cy="259045"/>
    <xdr:sp macro="" textlink="">
      <xdr:nvSpPr>
        <xdr:cNvPr id="219" name="テキスト ボックス 218"/>
        <xdr:cNvSpPr txBox="1"/>
      </xdr:nvSpPr>
      <xdr:spPr>
        <a:xfrm>
          <a:off x="2844800" y="1372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151,117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169466</xdr:rowOff>
    </xdr:from>
    <xdr:to>
      <xdr:col>3</xdr:col>
      <xdr:colOff>330200</xdr:colOff>
      <xdr:row>81</xdr:row>
      <xdr:rowOff>99616</xdr:rowOff>
    </xdr:to>
    <xdr:sp macro="" textlink="">
      <xdr:nvSpPr>
        <xdr:cNvPr id="220" name="円/楕円 219"/>
        <xdr:cNvSpPr/>
      </xdr:nvSpPr>
      <xdr:spPr>
        <a:xfrm>
          <a:off x="2286000" y="1388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109793</xdr:rowOff>
    </xdr:from>
    <xdr:ext cx="762000" cy="259045"/>
    <xdr:sp macro="" textlink="">
      <xdr:nvSpPr>
        <xdr:cNvPr id="221" name="テキスト ボックス 220"/>
        <xdr:cNvSpPr txBox="1"/>
      </xdr:nvSpPr>
      <xdr:spPr>
        <a:xfrm>
          <a:off x="1955800" y="1365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133,717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156978</xdr:rowOff>
    </xdr:from>
    <xdr:to>
      <xdr:col>2</xdr:col>
      <xdr:colOff>127000</xdr:colOff>
      <xdr:row>81</xdr:row>
      <xdr:rowOff>87128</xdr:rowOff>
    </xdr:to>
    <xdr:sp macro="" textlink="">
      <xdr:nvSpPr>
        <xdr:cNvPr id="222" name="円/楕円 221"/>
        <xdr:cNvSpPr/>
      </xdr:nvSpPr>
      <xdr:spPr>
        <a:xfrm>
          <a:off x="1397000" y="1387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97305</xdr:rowOff>
    </xdr:from>
    <xdr:ext cx="762000" cy="259045"/>
    <xdr:sp macro="" textlink="">
      <xdr:nvSpPr>
        <xdr:cNvPr id="223" name="テキスト ボックス 222"/>
        <xdr:cNvSpPr txBox="1"/>
      </xdr:nvSpPr>
      <xdr:spPr>
        <a:xfrm>
          <a:off x="1066800" y="1364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ラスパイレス指数では、前年度と比較して</a:t>
          </a:r>
          <a:r>
            <a:rPr kumimoji="1" lang="en-US" altLang="ja-JP" sz="1300">
              <a:latin typeface="ＭＳ Ｐゴシック"/>
            </a:rPr>
            <a:t>7.5</a:t>
          </a:r>
          <a:r>
            <a:rPr kumimoji="1" lang="ja-JP" altLang="en-US" sz="1300">
              <a:latin typeface="ＭＳ Ｐゴシック"/>
            </a:rPr>
            <a:t>ポイント低下しているが、類似団体との比較では</a:t>
          </a:r>
          <a:r>
            <a:rPr kumimoji="1" lang="en-US" altLang="ja-JP" sz="1300">
              <a:latin typeface="ＭＳ Ｐゴシック"/>
            </a:rPr>
            <a:t>1.8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年度より特殊勤務手当を全廃するなど、これまでも給与水準の適正化に取り組んでいるところであり、今後も引き続き、人事院勧告及び福島県人事委員会勧告に準じた給与改定を行い、給与適正化に努める。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86</xdr:row>
      <xdr:rowOff>169163</xdr:rowOff>
    </xdr:to>
    <xdr:cxnSp macro="">
      <xdr:nvCxnSpPr>
        <xdr:cNvPr id="250" name="直線コネクタ 249"/>
        <xdr:cNvCxnSpPr/>
      </xdr:nvCxnSpPr>
      <xdr:spPr>
        <a:xfrm flipV="1">
          <a:off x="17018000" y="14117574"/>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1"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2" name="直線コネクタ 251"/>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3"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4" name="直線コネクタ 253"/>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87</xdr:row>
      <xdr:rowOff>161798</xdr:rowOff>
    </xdr:to>
    <xdr:cxnSp macro="">
      <xdr:nvCxnSpPr>
        <xdr:cNvPr id="255" name="直線コネクタ 254"/>
        <xdr:cNvCxnSpPr/>
      </xdr:nvCxnSpPr>
      <xdr:spPr>
        <a:xfrm flipV="1">
          <a:off x="16179800" y="1471599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21607</xdr:rowOff>
    </xdr:from>
    <xdr:ext cx="762000" cy="259045"/>
    <xdr:sp macro="" textlink="">
      <xdr:nvSpPr>
        <xdr:cNvPr id="256" name="給与水準   （国との比較）平均値テキスト"/>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57" name="フローチャート : 判断 256"/>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161798</xdr:rowOff>
    </xdr:from>
    <xdr:to>
      <xdr:col>23</xdr:col>
      <xdr:colOff>406400</xdr:colOff>
      <xdr:row>88</xdr:row>
      <xdr:rowOff>110998</xdr:rowOff>
    </xdr:to>
    <xdr:cxnSp macro="">
      <xdr:nvCxnSpPr>
        <xdr:cNvPr id="258" name="直線コネクタ 257"/>
        <xdr:cNvCxnSpPr/>
      </xdr:nvCxnSpPr>
      <xdr:spPr>
        <a:xfrm flipV="1">
          <a:off x="15290800" y="1507794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28956</xdr:rowOff>
    </xdr:from>
    <xdr:to>
      <xdr:col>23</xdr:col>
      <xdr:colOff>457200</xdr:colOff>
      <xdr:row>87</xdr:row>
      <xdr:rowOff>130556</xdr:rowOff>
    </xdr:to>
    <xdr:sp macro="" textlink="">
      <xdr:nvSpPr>
        <xdr:cNvPr id="259" name="フローチャート : 判断 258"/>
        <xdr:cNvSpPr/>
      </xdr:nvSpPr>
      <xdr:spPr>
        <a:xfrm>
          <a:off x="16129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140733</xdr:rowOff>
    </xdr:from>
    <xdr:ext cx="736600" cy="259045"/>
    <xdr:sp macro="" textlink="">
      <xdr:nvSpPr>
        <xdr:cNvPr id="260" name="テキスト ボックス 259"/>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157226</xdr:rowOff>
    </xdr:from>
    <xdr:to>
      <xdr:col>22</xdr:col>
      <xdr:colOff>203200</xdr:colOff>
      <xdr:row>88</xdr:row>
      <xdr:rowOff>110998</xdr:rowOff>
    </xdr:to>
    <xdr:cxnSp macro="">
      <xdr:nvCxnSpPr>
        <xdr:cNvPr id="261" name="直線コネクタ 260"/>
        <xdr:cNvCxnSpPr/>
      </xdr:nvCxnSpPr>
      <xdr:spPr>
        <a:xfrm>
          <a:off x="14401800" y="14730476"/>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2" name="フローチャート :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157226</xdr:rowOff>
    </xdr:from>
    <xdr:to>
      <xdr:col>21</xdr:col>
      <xdr:colOff>0</xdr:colOff>
      <xdr:row>85</xdr:row>
      <xdr:rowOff>162052</xdr:rowOff>
    </xdr:to>
    <xdr:cxnSp macro="">
      <xdr:nvCxnSpPr>
        <xdr:cNvPr id="264" name="直線コネクタ 263"/>
        <xdr:cNvCxnSpPr/>
      </xdr:nvCxnSpPr>
      <xdr:spPr>
        <a:xfrm flipV="1">
          <a:off x="13512800" y="147304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5" name="フローチャート : 判断 264"/>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6" name="テキスト ボックス 265"/>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7" name="フローチャート : 判断 266"/>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8" name="テキスト ボックス 267"/>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91948</xdr:rowOff>
    </xdr:from>
    <xdr:to>
      <xdr:col>24</xdr:col>
      <xdr:colOff>609600</xdr:colOff>
      <xdr:row>86</xdr:row>
      <xdr:rowOff>22098</xdr:rowOff>
    </xdr:to>
    <xdr:sp macro="" textlink="">
      <xdr:nvSpPr>
        <xdr:cNvPr id="274" name="円/楕円 273"/>
        <xdr:cNvSpPr/>
      </xdr:nvSpPr>
      <xdr:spPr>
        <a:xfrm>
          <a:off x="169672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64025</xdr:rowOff>
    </xdr:from>
    <xdr:ext cx="762000" cy="259045"/>
    <xdr:sp macro="" textlink="">
      <xdr:nvSpPr>
        <xdr:cNvPr id="275" name="給与水準   （国との比較）該当値テキスト"/>
        <xdr:cNvSpPr txBox="1"/>
      </xdr:nvSpPr>
      <xdr:spPr>
        <a:xfrm>
          <a:off x="17106900" y="1463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110998</xdr:rowOff>
    </xdr:from>
    <xdr:to>
      <xdr:col>23</xdr:col>
      <xdr:colOff>457200</xdr:colOff>
      <xdr:row>88</xdr:row>
      <xdr:rowOff>41148</xdr:rowOff>
    </xdr:to>
    <xdr:sp macro="" textlink="">
      <xdr:nvSpPr>
        <xdr:cNvPr id="276" name="円/楕円 275"/>
        <xdr:cNvSpPr/>
      </xdr:nvSpPr>
      <xdr:spPr>
        <a:xfrm>
          <a:off x="16129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25925</xdr:rowOff>
    </xdr:from>
    <xdr:ext cx="736600" cy="259045"/>
    <xdr:sp macro="" textlink="">
      <xdr:nvSpPr>
        <xdr:cNvPr id="277" name="テキスト ボックス 276"/>
        <xdr:cNvSpPr txBox="1"/>
      </xdr:nvSpPr>
      <xdr:spPr>
        <a:xfrm>
          <a:off x="15798800" y="1511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60198</xdr:rowOff>
    </xdr:from>
    <xdr:to>
      <xdr:col>22</xdr:col>
      <xdr:colOff>254000</xdr:colOff>
      <xdr:row>88</xdr:row>
      <xdr:rowOff>161798</xdr:rowOff>
    </xdr:to>
    <xdr:sp macro="" textlink="">
      <xdr:nvSpPr>
        <xdr:cNvPr id="278" name="円/楕円 277"/>
        <xdr:cNvSpPr/>
      </xdr:nvSpPr>
      <xdr:spPr>
        <a:xfrm>
          <a:off x="15240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146575</xdr:rowOff>
    </xdr:from>
    <xdr:ext cx="762000" cy="259045"/>
    <xdr:sp macro="" textlink="">
      <xdr:nvSpPr>
        <xdr:cNvPr id="279" name="テキスト ボックス 278"/>
        <xdr:cNvSpPr txBox="1"/>
      </xdr:nvSpPr>
      <xdr:spPr>
        <a:xfrm>
          <a:off x="14909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106426</xdr:rowOff>
    </xdr:from>
    <xdr:to>
      <xdr:col>21</xdr:col>
      <xdr:colOff>50800</xdr:colOff>
      <xdr:row>86</xdr:row>
      <xdr:rowOff>36576</xdr:rowOff>
    </xdr:to>
    <xdr:sp macro="" textlink="">
      <xdr:nvSpPr>
        <xdr:cNvPr id="280" name="円/楕円 279"/>
        <xdr:cNvSpPr/>
      </xdr:nvSpPr>
      <xdr:spPr>
        <a:xfrm>
          <a:off x="14351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21353</xdr:rowOff>
    </xdr:from>
    <xdr:ext cx="762000" cy="259045"/>
    <xdr:sp macro="" textlink="">
      <xdr:nvSpPr>
        <xdr:cNvPr id="281" name="テキスト ボックス 280"/>
        <xdr:cNvSpPr txBox="1"/>
      </xdr:nvSpPr>
      <xdr:spPr>
        <a:xfrm>
          <a:off x="14020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111252</xdr:rowOff>
    </xdr:from>
    <xdr:to>
      <xdr:col>19</xdr:col>
      <xdr:colOff>533400</xdr:colOff>
      <xdr:row>86</xdr:row>
      <xdr:rowOff>41402</xdr:rowOff>
    </xdr:to>
    <xdr:sp macro="" textlink="">
      <xdr:nvSpPr>
        <xdr:cNvPr id="282" name="円/楕円 281"/>
        <xdr:cNvSpPr/>
      </xdr:nvSpPr>
      <xdr:spPr>
        <a:xfrm>
          <a:off x="13462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26179</xdr:rowOff>
    </xdr:from>
    <xdr:ext cx="762000" cy="259045"/>
    <xdr:sp macro="" textlink="">
      <xdr:nvSpPr>
        <xdr:cNvPr id="283" name="テキスト ボックス 282"/>
        <xdr:cNvSpPr txBox="1"/>
      </xdr:nvSpPr>
      <xdr:spPr>
        <a:xfrm>
          <a:off x="13131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人口千人当たり職員数では、前年度と比較して</a:t>
          </a:r>
          <a:r>
            <a:rPr kumimoji="1" lang="en-US" altLang="ja-JP" sz="1300">
              <a:latin typeface="ＭＳ Ｐゴシック"/>
            </a:rPr>
            <a:t>0.18</a:t>
          </a:r>
          <a:r>
            <a:rPr kumimoji="1" lang="ja-JP" altLang="en-US" sz="1300">
              <a:latin typeface="ＭＳ Ｐゴシック"/>
            </a:rPr>
            <a:t>人増加しているが、類似団体平均との比較では</a:t>
          </a:r>
          <a:r>
            <a:rPr kumimoji="1" lang="en-US" altLang="ja-JP" sz="1300">
              <a:latin typeface="ＭＳ Ｐゴシック"/>
            </a:rPr>
            <a:t>2.88</a:t>
          </a:r>
          <a:r>
            <a:rPr kumimoji="1" lang="ja-JP" altLang="en-US" sz="1300">
              <a:latin typeface="ＭＳ Ｐゴシック"/>
            </a:rPr>
            <a:t>人下回っている。</a:t>
          </a:r>
          <a:endParaRPr kumimoji="1" lang="en-US" altLang="ja-JP" sz="1300">
            <a:latin typeface="ＭＳ Ｐゴシック"/>
          </a:endParaRPr>
        </a:p>
        <a:p>
          <a:r>
            <a:rPr kumimoji="1" lang="ja-JP" altLang="en-US" sz="1300">
              <a:latin typeface="ＭＳ Ｐゴシック"/>
            </a:rPr>
            <a:t>　定員管理については、「玉川村定員適正化計画」に基づき、平成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23</a:t>
          </a:r>
          <a:r>
            <a:rPr kumimoji="1" lang="ja-JP" altLang="en-US" sz="1300">
              <a:latin typeface="ＭＳ Ｐゴシック"/>
            </a:rPr>
            <a:t>年度までの</a:t>
          </a:r>
          <a:r>
            <a:rPr kumimoji="1" lang="en-US" altLang="ja-JP" sz="1300">
              <a:latin typeface="ＭＳ Ｐゴシック"/>
            </a:rPr>
            <a:t>7</a:t>
          </a:r>
          <a:r>
            <a:rPr kumimoji="1" lang="ja-JP" altLang="en-US" sz="1300">
              <a:latin typeface="ＭＳ Ｐゴシック"/>
            </a:rPr>
            <a:t>年間で</a:t>
          </a:r>
          <a:r>
            <a:rPr kumimoji="1" lang="en-US" altLang="ja-JP" sz="1300">
              <a:latin typeface="ＭＳ Ｐゴシック"/>
            </a:rPr>
            <a:t>81</a:t>
          </a:r>
          <a:r>
            <a:rPr kumimoji="1" lang="ja-JP" altLang="en-US" sz="1300">
              <a:latin typeface="ＭＳ Ｐゴシック"/>
            </a:rPr>
            <a:t>人から</a:t>
          </a:r>
          <a:r>
            <a:rPr kumimoji="1" lang="en-US" altLang="ja-JP" sz="1300">
              <a:latin typeface="ＭＳ Ｐゴシック"/>
            </a:rPr>
            <a:t>13</a:t>
          </a:r>
          <a:r>
            <a:rPr kumimoji="1" lang="ja-JP" altLang="en-US" sz="1300">
              <a:latin typeface="ＭＳ Ｐゴシック"/>
            </a:rPr>
            <a:t>人を削減し</a:t>
          </a:r>
          <a:r>
            <a:rPr kumimoji="1" lang="en-US" altLang="ja-JP" sz="1300">
              <a:latin typeface="ＭＳ Ｐゴシック"/>
            </a:rPr>
            <a:t>68</a:t>
          </a:r>
          <a:r>
            <a:rPr kumimoji="1" lang="ja-JP" altLang="en-US" sz="1300">
              <a:latin typeface="ＭＳ Ｐゴシック"/>
            </a:rPr>
            <a:t>人とすることを目標にしてきたが、平成</a:t>
          </a:r>
          <a:r>
            <a:rPr kumimoji="1" lang="en-US" altLang="ja-JP" sz="1300">
              <a:latin typeface="ＭＳ Ｐゴシック"/>
            </a:rPr>
            <a:t>25</a:t>
          </a:r>
          <a:r>
            <a:rPr kumimoji="1" lang="ja-JP" altLang="en-US" sz="1300">
              <a:latin typeface="ＭＳ Ｐゴシック"/>
            </a:rPr>
            <a:t>年度においては</a:t>
          </a:r>
          <a:r>
            <a:rPr kumimoji="1" lang="en-US" altLang="ja-JP" sz="1300">
              <a:latin typeface="ＭＳ Ｐゴシック"/>
            </a:rPr>
            <a:t>73</a:t>
          </a:r>
          <a:r>
            <a:rPr kumimoji="1" lang="ja-JP" altLang="en-US" sz="1300">
              <a:latin typeface="ＭＳ Ｐゴシック"/>
            </a:rPr>
            <a:t>人で目標を</a:t>
          </a:r>
          <a:r>
            <a:rPr kumimoji="1" lang="en-US" altLang="ja-JP" sz="1300">
              <a:latin typeface="ＭＳ Ｐゴシック"/>
            </a:rPr>
            <a:t>5</a:t>
          </a:r>
          <a:r>
            <a:rPr kumimoji="1" lang="ja-JP" altLang="en-US" sz="1300">
              <a:latin typeface="ＭＳ Ｐゴシック"/>
            </a:rPr>
            <a:t>人上回っている。</a:t>
          </a:r>
          <a:endParaRPr kumimoji="1" lang="en-US" altLang="ja-JP" sz="1300">
            <a:latin typeface="ＭＳ Ｐゴシック"/>
          </a:endParaRPr>
        </a:p>
        <a:p>
          <a:r>
            <a:rPr kumimoji="1" lang="ja-JP" altLang="en-US" sz="1300">
              <a:latin typeface="ＭＳ Ｐゴシック"/>
            </a:rPr>
            <a:t>　しかし、震災、原発事故、権限委譲や制度の複雑化、多様化する住民ニーズへの対応のため、これ以上の削減は困難な状況となっている。</a:t>
          </a:r>
          <a:endParaRPr kumimoji="1" lang="en-US" altLang="ja-JP" sz="1300">
            <a:latin typeface="ＭＳ Ｐゴシック"/>
          </a:endParaRPr>
        </a:p>
        <a:p>
          <a:r>
            <a:rPr kumimoji="1" lang="ja-JP" altLang="en-US" sz="1300">
              <a:latin typeface="ＭＳ Ｐゴシック"/>
            </a:rPr>
            <a:t>　今後は、事務の効率化等を図りながら、定員管理の適正化に努める。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5" name="直線コネクタ 314"/>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6"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7" name="直線コネクタ 316"/>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18"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19" name="直線コネクタ 318"/>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157783</xdr:rowOff>
    </xdr:from>
    <xdr:to>
      <xdr:col>24</xdr:col>
      <xdr:colOff>558800</xdr:colOff>
      <xdr:row>60</xdr:row>
      <xdr:rowOff>7015</xdr:rowOff>
    </xdr:to>
    <xdr:cxnSp macro="">
      <xdr:nvCxnSpPr>
        <xdr:cNvPr id="320" name="直線コネクタ 319"/>
        <xdr:cNvCxnSpPr/>
      </xdr:nvCxnSpPr>
      <xdr:spPr>
        <a:xfrm>
          <a:off x="16179800" y="10273333"/>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1"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2" name="フローチャート : 判断 321"/>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137099</xdr:rowOff>
    </xdr:from>
    <xdr:to>
      <xdr:col>23</xdr:col>
      <xdr:colOff>406400</xdr:colOff>
      <xdr:row>59</xdr:row>
      <xdr:rowOff>157783</xdr:rowOff>
    </xdr:to>
    <xdr:cxnSp macro="">
      <xdr:nvCxnSpPr>
        <xdr:cNvPr id="323" name="直線コネクタ 322"/>
        <xdr:cNvCxnSpPr/>
      </xdr:nvCxnSpPr>
      <xdr:spPr>
        <a:xfrm>
          <a:off x="15290800" y="10252649"/>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4" name="フローチャート : 判断 323"/>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5" name="テキスト ボックス 324"/>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137099</xdr:rowOff>
    </xdr:from>
    <xdr:to>
      <xdr:col>22</xdr:col>
      <xdr:colOff>203200</xdr:colOff>
      <xdr:row>59</xdr:row>
      <xdr:rowOff>138249</xdr:rowOff>
    </xdr:to>
    <xdr:cxnSp macro="">
      <xdr:nvCxnSpPr>
        <xdr:cNvPr id="326" name="直線コネクタ 325"/>
        <xdr:cNvCxnSpPr/>
      </xdr:nvCxnSpPr>
      <xdr:spPr>
        <a:xfrm flipV="1">
          <a:off x="14401800" y="10252649"/>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7" name="フローチャート : 判断 326"/>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28" name="テキスト ボックス 327"/>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112970</xdr:rowOff>
    </xdr:from>
    <xdr:to>
      <xdr:col>21</xdr:col>
      <xdr:colOff>0</xdr:colOff>
      <xdr:row>59</xdr:row>
      <xdr:rowOff>138249</xdr:rowOff>
    </xdr:to>
    <xdr:cxnSp macro="">
      <xdr:nvCxnSpPr>
        <xdr:cNvPr id="329" name="直線コネクタ 328"/>
        <xdr:cNvCxnSpPr/>
      </xdr:nvCxnSpPr>
      <xdr:spPr>
        <a:xfrm>
          <a:off x="13512800" y="1022852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0" name="フローチャート : 判断 329"/>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1" name="テキスト ボックス 330"/>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2" name="フローチャート : 判断 331"/>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3" name="テキスト ボックス 332"/>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127665</xdr:rowOff>
    </xdr:from>
    <xdr:to>
      <xdr:col>24</xdr:col>
      <xdr:colOff>609600</xdr:colOff>
      <xdr:row>60</xdr:row>
      <xdr:rowOff>57815</xdr:rowOff>
    </xdr:to>
    <xdr:sp macro="" textlink="">
      <xdr:nvSpPr>
        <xdr:cNvPr id="339" name="円/楕円 338"/>
        <xdr:cNvSpPr/>
      </xdr:nvSpPr>
      <xdr:spPr>
        <a:xfrm>
          <a:off x="169672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144192</xdr:rowOff>
    </xdr:from>
    <xdr:ext cx="762000" cy="259045"/>
    <xdr:sp macro="" textlink="">
      <xdr:nvSpPr>
        <xdr:cNvPr id="340" name="定員管理の状況該当値テキスト"/>
        <xdr:cNvSpPr txBox="1"/>
      </xdr:nvSpPr>
      <xdr:spPr>
        <a:xfrm>
          <a:off x="17106900" y="1008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106983</xdr:rowOff>
    </xdr:from>
    <xdr:to>
      <xdr:col>23</xdr:col>
      <xdr:colOff>457200</xdr:colOff>
      <xdr:row>60</xdr:row>
      <xdr:rowOff>37133</xdr:rowOff>
    </xdr:to>
    <xdr:sp macro="" textlink="">
      <xdr:nvSpPr>
        <xdr:cNvPr id="341" name="円/楕円 340"/>
        <xdr:cNvSpPr/>
      </xdr:nvSpPr>
      <xdr:spPr>
        <a:xfrm>
          <a:off x="16129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47310</xdr:rowOff>
    </xdr:from>
    <xdr:ext cx="736600" cy="259045"/>
    <xdr:sp macro="" textlink="">
      <xdr:nvSpPr>
        <xdr:cNvPr id="342" name="テキスト ボックス 341"/>
        <xdr:cNvSpPr txBox="1"/>
      </xdr:nvSpPr>
      <xdr:spPr>
        <a:xfrm>
          <a:off x="15798800" y="9991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86299</xdr:rowOff>
    </xdr:from>
    <xdr:to>
      <xdr:col>22</xdr:col>
      <xdr:colOff>254000</xdr:colOff>
      <xdr:row>60</xdr:row>
      <xdr:rowOff>16449</xdr:rowOff>
    </xdr:to>
    <xdr:sp macro="" textlink="">
      <xdr:nvSpPr>
        <xdr:cNvPr id="343" name="円/楕円 342"/>
        <xdr:cNvSpPr/>
      </xdr:nvSpPr>
      <xdr:spPr>
        <a:xfrm>
          <a:off x="15240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26626</xdr:rowOff>
    </xdr:from>
    <xdr:ext cx="762000" cy="259045"/>
    <xdr:sp macro="" textlink="">
      <xdr:nvSpPr>
        <xdr:cNvPr id="344" name="テキスト ボックス 343"/>
        <xdr:cNvSpPr txBox="1"/>
      </xdr:nvSpPr>
      <xdr:spPr>
        <a:xfrm>
          <a:off x="14909800" y="997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87449</xdr:rowOff>
    </xdr:from>
    <xdr:to>
      <xdr:col>21</xdr:col>
      <xdr:colOff>50800</xdr:colOff>
      <xdr:row>60</xdr:row>
      <xdr:rowOff>17599</xdr:rowOff>
    </xdr:to>
    <xdr:sp macro="" textlink="">
      <xdr:nvSpPr>
        <xdr:cNvPr id="345" name="円/楕円 344"/>
        <xdr:cNvSpPr/>
      </xdr:nvSpPr>
      <xdr:spPr>
        <a:xfrm>
          <a:off x="14351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27776</xdr:rowOff>
    </xdr:from>
    <xdr:ext cx="762000" cy="259045"/>
    <xdr:sp macro="" textlink="">
      <xdr:nvSpPr>
        <xdr:cNvPr id="346" name="テキスト ボックス 345"/>
        <xdr:cNvSpPr txBox="1"/>
      </xdr:nvSpPr>
      <xdr:spPr>
        <a:xfrm>
          <a:off x="14020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62170</xdr:rowOff>
    </xdr:from>
    <xdr:to>
      <xdr:col>19</xdr:col>
      <xdr:colOff>533400</xdr:colOff>
      <xdr:row>59</xdr:row>
      <xdr:rowOff>163770</xdr:rowOff>
    </xdr:to>
    <xdr:sp macro="" textlink="">
      <xdr:nvSpPr>
        <xdr:cNvPr id="347" name="円/楕円 346"/>
        <xdr:cNvSpPr/>
      </xdr:nvSpPr>
      <xdr:spPr>
        <a:xfrm>
          <a:off x="134620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2497</xdr:rowOff>
    </xdr:from>
    <xdr:ext cx="762000" cy="259045"/>
    <xdr:sp macro="" textlink="">
      <xdr:nvSpPr>
        <xdr:cNvPr id="348" name="テキスト ボックス 347"/>
        <xdr:cNvSpPr txBox="1"/>
      </xdr:nvSpPr>
      <xdr:spPr>
        <a:xfrm>
          <a:off x="13131800" y="99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実質公債費比率は、前年度と比較して</a:t>
          </a:r>
          <a:r>
            <a:rPr kumimoji="1" lang="en-US" altLang="ja-JP" sz="1100">
              <a:latin typeface="ＭＳ Ｐゴシック"/>
            </a:rPr>
            <a:t>0.8</a:t>
          </a:r>
          <a:r>
            <a:rPr kumimoji="1" lang="ja-JP" altLang="en-US" sz="1100">
              <a:latin typeface="ＭＳ Ｐゴシック"/>
            </a:rPr>
            <a:t>ポイント改善しているが、</a:t>
          </a:r>
          <a:r>
            <a:rPr kumimoji="1" lang="ja-JP" altLang="ja-JP" sz="1100">
              <a:solidFill>
                <a:schemeClr val="dk1"/>
              </a:solidFill>
              <a:effectLst/>
              <a:latin typeface="+mn-lt"/>
              <a:ea typeface="+mn-ea"/>
              <a:cs typeface="+mn-cs"/>
            </a:rPr>
            <a:t>類似団体平均との比較では依然として高い水準にある</a:t>
          </a:r>
          <a:r>
            <a:rPr kumimoji="1" lang="ja-JP" altLang="en-US" sz="1100">
              <a:solidFill>
                <a:schemeClr val="dk1"/>
              </a:solidFill>
              <a:effectLst/>
              <a:latin typeface="+mn-lt"/>
              <a:ea typeface="+mn-ea"/>
              <a:cs typeface="+mn-cs"/>
            </a:rPr>
            <a:t>。</a:t>
          </a:r>
          <a:endParaRPr kumimoji="1" lang="en-US" altLang="ja-JP" sz="1100">
            <a:latin typeface="ＭＳ Ｐゴシック"/>
          </a:endParaRPr>
        </a:p>
        <a:p>
          <a:r>
            <a:rPr kumimoji="1" lang="ja-JP" altLang="en-US" sz="1100">
              <a:latin typeface="ＭＳ Ｐゴシック"/>
            </a:rPr>
            <a:t>　分母では、税収の伸びにより、標準税収入額等が</a:t>
          </a:r>
          <a:r>
            <a:rPr kumimoji="1" lang="en-US" altLang="ja-JP" sz="1100">
              <a:latin typeface="ＭＳ Ｐゴシック"/>
            </a:rPr>
            <a:t>9.6%</a:t>
          </a:r>
          <a:r>
            <a:rPr kumimoji="1" lang="ja-JP" altLang="en-US" sz="1100">
              <a:latin typeface="ＭＳ Ｐゴシック"/>
            </a:rPr>
            <a:t>の増となり、普通交付税額で</a:t>
          </a:r>
          <a:r>
            <a:rPr kumimoji="1" lang="en-US" altLang="ja-JP" sz="1100">
              <a:latin typeface="ＭＳ Ｐゴシック"/>
            </a:rPr>
            <a:t>2.6%</a:t>
          </a:r>
          <a:r>
            <a:rPr kumimoji="1" lang="ja-JP" altLang="en-US" sz="1100">
              <a:latin typeface="ＭＳ Ｐゴシック"/>
            </a:rPr>
            <a:t>、臨時財政対策債発行可能額で</a:t>
          </a:r>
          <a:r>
            <a:rPr kumimoji="1" lang="en-US" altLang="ja-JP" sz="1100">
              <a:latin typeface="ＭＳ Ｐゴシック"/>
            </a:rPr>
            <a:t>11.1%</a:t>
          </a:r>
          <a:r>
            <a:rPr kumimoji="1" lang="ja-JP" altLang="en-US" sz="1100">
              <a:latin typeface="ＭＳ Ｐゴシック"/>
            </a:rPr>
            <a:t>の減となったが、全体で</a:t>
          </a:r>
          <a:r>
            <a:rPr kumimoji="1" lang="en-US" altLang="ja-JP" sz="1100">
              <a:latin typeface="ＭＳ Ｐゴシック"/>
            </a:rPr>
            <a:t>1.2%</a:t>
          </a:r>
          <a:r>
            <a:rPr kumimoji="1" lang="ja-JP" altLang="en-US" sz="1100">
              <a:latin typeface="ＭＳ Ｐゴシック"/>
            </a:rPr>
            <a:t>の増となった。</a:t>
          </a:r>
          <a:endParaRPr kumimoji="1" lang="en-US" altLang="ja-JP" sz="1100">
            <a:latin typeface="ＭＳ Ｐゴシック"/>
          </a:endParaRPr>
        </a:p>
        <a:p>
          <a:r>
            <a:rPr kumimoji="1" lang="ja-JP" altLang="en-US" sz="1100">
              <a:latin typeface="ＭＳ Ｐゴシック"/>
            </a:rPr>
            <a:t>　分子では、</a:t>
          </a:r>
          <a:r>
            <a:rPr kumimoji="1" lang="ja-JP" altLang="ja-JP" sz="1100">
              <a:solidFill>
                <a:schemeClr val="dk1"/>
              </a:solidFill>
              <a:effectLst/>
              <a:latin typeface="+mn-lt"/>
              <a:ea typeface="+mn-ea"/>
              <a:cs typeface="+mn-cs"/>
            </a:rPr>
            <a:t>過去に実施した大規模事業に係る償還のピークが過ぎ</a:t>
          </a:r>
          <a:r>
            <a:rPr kumimoji="1" lang="ja-JP" altLang="en-US" sz="1100">
              <a:solidFill>
                <a:schemeClr val="dk1"/>
              </a:solidFill>
              <a:effectLst/>
              <a:latin typeface="+mn-lt"/>
              <a:ea typeface="+mn-ea"/>
              <a:cs typeface="+mn-cs"/>
            </a:rPr>
            <a:t>、元利償還金の額で</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、公債費に準ずる債務負担行為に係るもので</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％の減等となり、全体で</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の減となった。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ピーク時の平成</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年度以降、年々改善しているが、今後も計画的な村債発行に努める。</a:t>
          </a:r>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43</xdr:row>
      <xdr:rowOff>30904</xdr:rowOff>
    </xdr:to>
    <xdr:cxnSp macro="">
      <xdr:nvCxnSpPr>
        <xdr:cNvPr id="377" name="直線コネクタ 376"/>
        <xdr:cNvCxnSpPr/>
      </xdr:nvCxnSpPr>
      <xdr:spPr>
        <a:xfrm flipV="1">
          <a:off x="17018000" y="6309360"/>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2981</xdr:rowOff>
    </xdr:from>
    <xdr:ext cx="762000" cy="259045"/>
    <xdr:sp macro="" textlink="">
      <xdr:nvSpPr>
        <xdr:cNvPr id="378" name="公債費負担の状況最小値テキスト"/>
        <xdr:cNvSpPr txBox="1"/>
      </xdr:nvSpPr>
      <xdr:spPr>
        <a:xfrm>
          <a:off x="17106900" y="737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43</xdr:row>
      <xdr:rowOff>30904</xdr:rowOff>
    </xdr:from>
    <xdr:to>
      <xdr:col>24</xdr:col>
      <xdr:colOff>647700</xdr:colOff>
      <xdr:row>43</xdr:row>
      <xdr:rowOff>30904</xdr:rowOff>
    </xdr:to>
    <xdr:cxnSp macro="">
      <xdr:nvCxnSpPr>
        <xdr:cNvPr id="379" name="直線コネクタ 378"/>
        <xdr:cNvCxnSpPr/>
      </xdr:nvCxnSpPr>
      <xdr:spPr>
        <a:xfrm>
          <a:off x="16929100" y="740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42</xdr:row>
      <xdr:rowOff>81704</xdr:rowOff>
    </xdr:to>
    <xdr:cxnSp macro="">
      <xdr:nvCxnSpPr>
        <xdr:cNvPr id="382" name="直線コネクタ 381"/>
        <xdr:cNvCxnSpPr/>
      </xdr:nvCxnSpPr>
      <xdr:spPr>
        <a:xfrm flipV="1">
          <a:off x="16179800" y="72182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3"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4" name="フローチャート : 判断 383"/>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43</xdr:row>
      <xdr:rowOff>30904</xdr:rowOff>
    </xdr:to>
    <xdr:cxnSp macro="">
      <xdr:nvCxnSpPr>
        <xdr:cNvPr id="385" name="直線コネクタ 384"/>
        <xdr:cNvCxnSpPr/>
      </xdr:nvCxnSpPr>
      <xdr:spPr>
        <a:xfrm flipV="1">
          <a:off x="15290800" y="72826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6" name="フローチャート : 判断 385"/>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87" name="テキスト ボックス 386"/>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30904</xdr:rowOff>
    </xdr:from>
    <xdr:to>
      <xdr:col>22</xdr:col>
      <xdr:colOff>203200</xdr:colOff>
      <xdr:row>44</xdr:row>
      <xdr:rowOff>28363</xdr:rowOff>
    </xdr:to>
    <xdr:cxnSp macro="">
      <xdr:nvCxnSpPr>
        <xdr:cNvPr id="388" name="直線コネクタ 387"/>
        <xdr:cNvCxnSpPr/>
      </xdr:nvCxnSpPr>
      <xdr:spPr>
        <a:xfrm flipV="1">
          <a:off x="14401800" y="740325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89" name="フローチャート : 判断 388"/>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90" name="テキスト ボックス 389"/>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28363</xdr:rowOff>
    </xdr:from>
    <xdr:to>
      <xdr:col>21</xdr:col>
      <xdr:colOff>0</xdr:colOff>
      <xdr:row>45</xdr:row>
      <xdr:rowOff>74083</xdr:rowOff>
    </xdr:to>
    <xdr:cxnSp macro="">
      <xdr:nvCxnSpPr>
        <xdr:cNvPr id="391" name="直線コネクタ 390"/>
        <xdr:cNvCxnSpPr/>
      </xdr:nvCxnSpPr>
      <xdr:spPr>
        <a:xfrm flipV="1">
          <a:off x="13512800" y="757216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3" name="テキスト ボックス 39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4" name="フローチャート : 判断 393"/>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395" name="テキスト ボックス 394"/>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401" name="円/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403" name="円/楕円 402"/>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404" name="テキスト ボックス 403"/>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151554</xdr:rowOff>
    </xdr:from>
    <xdr:to>
      <xdr:col>22</xdr:col>
      <xdr:colOff>254000</xdr:colOff>
      <xdr:row>43</xdr:row>
      <xdr:rowOff>81704</xdr:rowOff>
    </xdr:to>
    <xdr:sp macro="" textlink="">
      <xdr:nvSpPr>
        <xdr:cNvPr id="405" name="円/楕円 404"/>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66481</xdr:rowOff>
    </xdr:from>
    <xdr:ext cx="762000" cy="259045"/>
    <xdr:sp macro="" textlink="">
      <xdr:nvSpPr>
        <xdr:cNvPr id="406" name="テキスト ボックス 405"/>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149013</xdr:rowOff>
    </xdr:from>
    <xdr:to>
      <xdr:col>21</xdr:col>
      <xdr:colOff>50800</xdr:colOff>
      <xdr:row>44</xdr:row>
      <xdr:rowOff>79163</xdr:rowOff>
    </xdr:to>
    <xdr:sp macro="" textlink="">
      <xdr:nvSpPr>
        <xdr:cNvPr id="407" name="円/楕円 406"/>
        <xdr:cNvSpPr/>
      </xdr:nvSpPr>
      <xdr:spPr>
        <a:xfrm>
          <a:off x="14351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63940</xdr:rowOff>
    </xdr:from>
    <xdr:ext cx="762000" cy="259045"/>
    <xdr:sp macro="" textlink="">
      <xdr:nvSpPr>
        <xdr:cNvPr id="408" name="テキスト ボックス 407"/>
        <xdr:cNvSpPr txBox="1"/>
      </xdr:nvSpPr>
      <xdr:spPr>
        <a:xfrm>
          <a:off x="14020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23283</xdr:rowOff>
    </xdr:from>
    <xdr:to>
      <xdr:col>19</xdr:col>
      <xdr:colOff>533400</xdr:colOff>
      <xdr:row>45</xdr:row>
      <xdr:rowOff>124883</xdr:rowOff>
    </xdr:to>
    <xdr:sp macro="" textlink="">
      <xdr:nvSpPr>
        <xdr:cNvPr id="409" name="円/楕円 408"/>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109660</xdr:rowOff>
    </xdr:from>
    <xdr:ext cx="762000" cy="259045"/>
    <xdr:sp macro="" textlink="">
      <xdr:nvSpPr>
        <xdr:cNvPr id="410" name="テキスト ボックス 409"/>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将来負担比率は、前年度と比較して</a:t>
          </a:r>
          <a:r>
            <a:rPr kumimoji="1" lang="en-US" altLang="ja-JP" sz="1300">
              <a:latin typeface="ＭＳ Ｐゴシック"/>
            </a:rPr>
            <a:t>18.5</a:t>
          </a:r>
          <a:r>
            <a:rPr kumimoji="1" lang="ja-JP" altLang="en-US" sz="1300">
              <a:latin typeface="ＭＳ Ｐゴシック"/>
            </a:rPr>
            <a:t>ポイント改善しているが、</a:t>
          </a:r>
          <a:r>
            <a:rPr kumimoji="1" lang="ja-JP" altLang="ja-JP" sz="1300">
              <a:solidFill>
                <a:schemeClr val="dk1"/>
              </a:solidFill>
              <a:effectLst/>
              <a:latin typeface="+mn-lt"/>
              <a:ea typeface="+mn-ea"/>
              <a:cs typeface="+mn-cs"/>
            </a:rPr>
            <a:t>類似団体平均との比較では依然として高い水準にある</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主な要因は、過去に実施した大規模事業に係る償還のピークが過ぎ、地方債現在高が着実に減少していることに加え、将来の支出に備え、基金の積立を行い充当可能基金が増加しているためである。</a:t>
          </a:r>
          <a:endParaRPr kumimoji="1" lang="en-US" altLang="ja-JP" sz="1300">
            <a:latin typeface="ＭＳ Ｐゴシック"/>
          </a:endParaRPr>
        </a:p>
        <a:p>
          <a:r>
            <a:rPr kumimoji="1" lang="ja-JP" altLang="en-US" sz="1300">
              <a:latin typeface="ＭＳ Ｐゴシック"/>
            </a:rPr>
            <a:t>　しかし、類似団体平均との比較では、まだまだ高い水準にあるため、新規事業の実施等について総点検を行い、財政の健全化に努める。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1" name="直線コネクタ 440"/>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2"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3" name="直線コネクタ 442"/>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4"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5" name="直線コネクタ 444"/>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11249</xdr:rowOff>
    </xdr:from>
    <xdr:to>
      <xdr:col>24</xdr:col>
      <xdr:colOff>558800</xdr:colOff>
      <xdr:row>17</xdr:row>
      <xdr:rowOff>52372</xdr:rowOff>
    </xdr:to>
    <xdr:cxnSp macro="">
      <xdr:nvCxnSpPr>
        <xdr:cNvPr id="446" name="直線コネクタ 445"/>
        <xdr:cNvCxnSpPr/>
      </xdr:nvCxnSpPr>
      <xdr:spPr>
        <a:xfrm flipV="1">
          <a:off x="16179800" y="2754449"/>
          <a:ext cx="838200" cy="2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47"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48" name="フローチャート : 判断 447"/>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52372</xdr:rowOff>
    </xdr:from>
    <xdr:to>
      <xdr:col>23</xdr:col>
      <xdr:colOff>406400</xdr:colOff>
      <xdr:row>18</xdr:row>
      <xdr:rowOff>76260</xdr:rowOff>
    </xdr:to>
    <xdr:cxnSp macro="">
      <xdr:nvCxnSpPr>
        <xdr:cNvPr id="449" name="直線コネクタ 448"/>
        <xdr:cNvCxnSpPr/>
      </xdr:nvCxnSpPr>
      <xdr:spPr>
        <a:xfrm flipV="1">
          <a:off x="15290800" y="2967022"/>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0" name="フローチャート : 判断 449"/>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1" name="テキスト ボックス 450"/>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76260</xdr:rowOff>
    </xdr:from>
    <xdr:to>
      <xdr:col>22</xdr:col>
      <xdr:colOff>203200</xdr:colOff>
      <xdr:row>20</xdr:row>
      <xdr:rowOff>118292</xdr:rowOff>
    </xdr:to>
    <xdr:cxnSp macro="">
      <xdr:nvCxnSpPr>
        <xdr:cNvPr id="452" name="直線コネクタ 451"/>
        <xdr:cNvCxnSpPr/>
      </xdr:nvCxnSpPr>
      <xdr:spPr>
        <a:xfrm flipV="1">
          <a:off x="14401800" y="3162360"/>
          <a:ext cx="889000" cy="38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2056</xdr:rowOff>
    </xdr:from>
    <xdr:to>
      <xdr:col>22</xdr:col>
      <xdr:colOff>254000</xdr:colOff>
      <xdr:row>15</xdr:row>
      <xdr:rowOff>103656</xdr:rowOff>
    </xdr:to>
    <xdr:sp macro="" textlink="">
      <xdr:nvSpPr>
        <xdr:cNvPr id="453" name="フローチャート : 判断 452"/>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4" name="テキスト ボックス 453"/>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118292</xdr:rowOff>
    </xdr:from>
    <xdr:to>
      <xdr:col>21</xdr:col>
      <xdr:colOff>0</xdr:colOff>
      <xdr:row>22</xdr:row>
      <xdr:rowOff>77591</xdr:rowOff>
    </xdr:to>
    <xdr:cxnSp macro="">
      <xdr:nvCxnSpPr>
        <xdr:cNvPr id="455" name="直線コネクタ 454"/>
        <xdr:cNvCxnSpPr/>
      </xdr:nvCxnSpPr>
      <xdr:spPr>
        <a:xfrm flipV="1">
          <a:off x="13512800" y="3547292"/>
          <a:ext cx="889000" cy="30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161774</xdr:rowOff>
    </xdr:from>
    <xdr:to>
      <xdr:col>21</xdr:col>
      <xdr:colOff>50800</xdr:colOff>
      <xdr:row>16</xdr:row>
      <xdr:rowOff>91924</xdr:rowOff>
    </xdr:to>
    <xdr:sp macro="" textlink="">
      <xdr:nvSpPr>
        <xdr:cNvPr id="456" name="フローチャート : 判断 455"/>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57" name="テキスト ボックス 456"/>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58" name="フローチャート : 判断 457"/>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45314</xdr:rowOff>
    </xdr:from>
    <xdr:ext cx="762000" cy="259045"/>
    <xdr:sp macro="" textlink="">
      <xdr:nvSpPr>
        <xdr:cNvPr id="459" name="テキスト ボックス 458"/>
        <xdr:cNvSpPr txBox="1"/>
      </xdr:nvSpPr>
      <xdr:spPr>
        <a:xfrm>
          <a:off x="13131800" y="278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131899</xdr:rowOff>
    </xdr:from>
    <xdr:to>
      <xdr:col>24</xdr:col>
      <xdr:colOff>609600</xdr:colOff>
      <xdr:row>16</xdr:row>
      <xdr:rowOff>62049</xdr:rowOff>
    </xdr:to>
    <xdr:sp macro="" textlink="">
      <xdr:nvSpPr>
        <xdr:cNvPr id="465" name="円/楕円 464"/>
        <xdr:cNvSpPr/>
      </xdr:nvSpPr>
      <xdr:spPr>
        <a:xfrm>
          <a:off x="16967200" y="2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103976</xdr:rowOff>
    </xdr:from>
    <xdr:ext cx="762000" cy="259045"/>
    <xdr:sp macro="" textlink="">
      <xdr:nvSpPr>
        <xdr:cNvPr id="466" name="将来負担の状況該当値テキスト"/>
        <xdr:cNvSpPr txBox="1"/>
      </xdr:nvSpPr>
      <xdr:spPr>
        <a:xfrm>
          <a:off x="17106900" y="267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1572</xdr:rowOff>
    </xdr:from>
    <xdr:to>
      <xdr:col>23</xdr:col>
      <xdr:colOff>457200</xdr:colOff>
      <xdr:row>17</xdr:row>
      <xdr:rowOff>103172</xdr:rowOff>
    </xdr:to>
    <xdr:sp macro="" textlink="">
      <xdr:nvSpPr>
        <xdr:cNvPr id="467" name="円/楕円 466"/>
        <xdr:cNvSpPr/>
      </xdr:nvSpPr>
      <xdr:spPr>
        <a:xfrm>
          <a:off x="16129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87949</xdr:rowOff>
    </xdr:from>
    <xdr:ext cx="736600" cy="259045"/>
    <xdr:sp macro="" textlink="">
      <xdr:nvSpPr>
        <xdr:cNvPr id="468" name="テキスト ボックス 467"/>
        <xdr:cNvSpPr txBox="1"/>
      </xdr:nvSpPr>
      <xdr:spPr>
        <a:xfrm>
          <a:off x="15798800" y="300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25460</xdr:rowOff>
    </xdr:from>
    <xdr:to>
      <xdr:col>22</xdr:col>
      <xdr:colOff>254000</xdr:colOff>
      <xdr:row>18</xdr:row>
      <xdr:rowOff>127060</xdr:rowOff>
    </xdr:to>
    <xdr:sp macro="" textlink="">
      <xdr:nvSpPr>
        <xdr:cNvPr id="469" name="円/楕円 468"/>
        <xdr:cNvSpPr/>
      </xdr:nvSpPr>
      <xdr:spPr>
        <a:xfrm>
          <a:off x="152400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111837</xdr:rowOff>
    </xdr:from>
    <xdr:ext cx="762000" cy="259045"/>
    <xdr:sp macro="" textlink="">
      <xdr:nvSpPr>
        <xdr:cNvPr id="470" name="テキスト ボックス 469"/>
        <xdr:cNvSpPr txBox="1"/>
      </xdr:nvSpPr>
      <xdr:spPr>
        <a:xfrm>
          <a:off x="14909800" y="31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67492</xdr:rowOff>
    </xdr:from>
    <xdr:to>
      <xdr:col>21</xdr:col>
      <xdr:colOff>50800</xdr:colOff>
      <xdr:row>20</xdr:row>
      <xdr:rowOff>169092</xdr:rowOff>
    </xdr:to>
    <xdr:sp macro="" textlink="">
      <xdr:nvSpPr>
        <xdr:cNvPr id="471" name="円/楕円 470"/>
        <xdr:cNvSpPr/>
      </xdr:nvSpPr>
      <xdr:spPr>
        <a:xfrm>
          <a:off x="14351000" y="34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153869</xdr:rowOff>
    </xdr:from>
    <xdr:ext cx="762000" cy="259045"/>
    <xdr:sp macro="" textlink="">
      <xdr:nvSpPr>
        <xdr:cNvPr id="472" name="テキスト ボックス 471"/>
        <xdr:cNvSpPr txBox="1"/>
      </xdr:nvSpPr>
      <xdr:spPr>
        <a:xfrm>
          <a:off x="14020800" y="358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26791</xdr:rowOff>
    </xdr:from>
    <xdr:to>
      <xdr:col>19</xdr:col>
      <xdr:colOff>533400</xdr:colOff>
      <xdr:row>22</xdr:row>
      <xdr:rowOff>128391</xdr:rowOff>
    </xdr:to>
    <xdr:sp macro="" textlink="">
      <xdr:nvSpPr>
        <xdr:cNvPr id="473" name="円/楕円 472"/>
        <xdr:cNvSpPr/>
      </xdr:nvSpPr>
      <xdr:spPr>
        <a:xfrm>
          <a:off x="13462000" y="37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113168</xdr:rowOff>
    </xdr:from>
    <xdr:ext cx="762000" cy="259045"/>
    <xdr:sp macro="" textlink="">
      <xdr:nvSpPr>
        <xdr:cNvPr id="474" name="テキスト ボックス 473"/>
        <xdr:cNvSpPr txBox="1"/>
      </xdr:nvSpPr>
      <xdr:spPr>
        <a:xfrm>
          <a:off x="13131800" y="38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7,111
7,056
46.56
4,013,983
3,840,516
149,065
2,469,541
3,923,022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38.4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前年度と同数値であるが、類似団体平均との比較では</a:t>
          </a:r>
          <a:r>
            <a:rPr kumimoji="1" lang="en-US" altLang="ja-JP" sz="1300">
              <a:latin typeface="ＭＳ Ｐゴシック"/>
            </a:rPr>
            <a:t>0.9</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人当たりの決算額は</a:t>
          </a:r>
          <a:r>
            <a:rPr kumimoji="1" lang="en-US" altLang="ja-JP" sz="1300">
              <a:latin typeface="ＭＳ Ｐゴシック"/>
            </a:rPr>
            <a:t>86,150</a:t>
          </a:r>
          <a:r>
            <a:rPr kumimoji="1" lang="ja-JP" altLang="en-US" sz="1300">
              <a:latin typeface="ＭＳ Ｐゴシック"/>
            </a:rPr>
            <a:t>円で、類似団体平均より</a:t>
          </a:r>
          <a:r>
            <a:rPr kumimoji="1" lang="en-US" altLang="ja-JP" sz="1300">
              <a:latin typeface="ＭＳ Ｐゴシック"/>
            </a:rPr>
            <a:t>19,262</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　また、人口千人当たりの職員数は</a:t>
          </a:r>
          <a:r>
            <a:rPr kumimoji="1" lang="en-US" altLang="ja-JP" sz="1300">
              <a:latin typeface="ＭＳ Ｐゴシック"/>
            </a:rPr>
            <a:t>9.14</a:t>
          </a:r>
          <a:r>
            <a:rPr kumimoji="1" lang="ja-JP" altLang="en-US" sz="1300">
              <a:latin typeface="ＭＳ Ｐゴシック"/>
            </a:rPr>
            <a:t>人で、類似団体平均より</a:t>
          </a:r>
          <a:r>
            <a:rPr kumimoji="1" lang="en-US" altLang="ja-JP" sz="1300">
              <a:latin typeface="ＭＳ Ｐゴシック"/>
            </a:rPr>
            <a:t>2.88</a:t>
          </a:r>
          <a:r>
            <a:rPr kumimoji="1" lang="ja-JP" altLang="en-US" sz="1300">
              <a:latin typeface="ＭＳ Ｐゴシック"/>
            </a:rPr>
            <a:t>人少なくなっている。</a:t>
          </a:r>
          <a:endParaRPr kumimoji="1" lang="en-US" altLang="ja-JP" sz="1300">
            <a:latin typeface="ＭＳ Ｐゴシック"/>
          </a:endParaRPr>
        </a:p>
        <a:p>
          <a:r>
            <a:rPr kumimoji="1" lang="ja-JP" altLang="en-US" sz="1300">
              <a:latin typeface="ＭＳ Ｐゴシック"/>
            </a:rPr>
            <a:t>　今後も引き続き定員管理の適正化及び給与水準の適正化を図り、人件費総額の抑制に努める。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113393</xdr:rowOff>
    </xdr:from>
    <xdr:to>
      <xdr:col>7</xdr:col>
      <xdr:colOff>15875</xdr:colOff>
      <xdr:row>37</xdr:row>
      <xdr:rowOff>113393</xdr:rowOff>
    </xdr:to>
    <xdr:cxnSp macro="">
      <xdr:nvCxnSpPr>
        <xdr:cNvPr id="67" name="直線コネクタ 66"/>
        <xdr:cNvCxnSpPr/>
      </xdr:nvCxnSpPr>
      <xdr:spPr>
        <a:xfrm>
          <a:off x="3987800" y="6457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132642</xdr:rowOff>
    </xdr:from>
    <xdr:ext cx="762000" cy="259045"/>
    <xdr:sp macro="" textlink="">
      <xdr:nvSpPr>
        <xdr:cNvPr id="68" name="人件費平均値テキスト"/>
        <xdr:cNvSpPr txBox="1"/>
      </xdr:nvSpPr>
      <xdr:spPr>
        <a:xfrm>
          <a:off x="4914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48078</xdr:rowOff>
    </xdr:from>
    <xdr:to>
      <xdr:col>5</xdr:col>
      <xdr:colOff>549275</xdr:colOff>
      <xdr:row>37</xdr:row>
      <xdr:rowOff>113393</xdr:rowOff>
    </xdr:to>
    <xdr:cxnSp macro="">
      <xdr:nvCxnSpPr>
        <xdr:cNvPr id="70" name="直線コネクタ 69"/>
        <xdr:cNvCxnSpPr/>
      </xdr:nvCxnSpPr>
      <xdr:spPr>
        <a:xfrm>
          <a:off x="3098800" y="639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2" name="テキスト ボックス 71"/>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15422</xdr:rowOff>
    </xdr:from>
    <xdr:to>
      <xdr:col>4</xdr:col>
      <xdr:colOff>346075</xdr:colOff>
      <xdr:row>37</xdr:row>
      <xdr:rowOff>48078</xdr:rowOff>
    </xdr:to>
    <xdr:cxnSp macro="">
      <xdr:nvCxnSpPr>
        <xdr:cNvPr id="73" name="直線コネクタ 72"/>
        <xdr:cNvCxnSpPr/>
      </xdr:nvCxnSpPr>
      <xdr:spPr>
        <a:xfrm>
          <a:off x="2209800" y="635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75" name="テキスト ボックス 74"/>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15422</xdr:rowOff>
    </xdr:from>
    <xdr:to>
      <xdr:col>3</xdr:col>
      <xdr:colOff>142875</xdr:colOff>
      <xdr:row>38</xdr:row>
      <xdr:rowOff>83457</xdr:rowOff>
    </xdr:to>
    <xdr:cxnSp macro="">
      <xdr:nvCxnSpPr>
        <xdr:cNvPr id="76" name="直線コネクタ 75"/>
        <xdr:cNvCxnSpPr/>
      </xdr:nvCxnSpPr>
      <xdr:spPr>
        <a:xfrm flipV="1">
          <a:off x="1320800" y="63590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0" name="テキスト ボックス 79"/>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6" name="円/楕円 85"/>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79120</xdr:rowOff>
    </xdr:from>
    <xdr:ext cx="762000" cy="259045"/>
    <xdr:sp macro="" textlink="">
      <xdr:nvSpPr>
        <xdr:cNvPr id="87" name="人件費該当値テキスト"/>
        <xdr:cNvSpPr txBox="1"/>
      </xdr:nvSpPr>
      <xdr:spPr>
        <a:xfrm>
          <a:off x="49149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62593</xdr:rowOff>
    </xdr:from>
    <xdr:to>
      <xdr:col>5</xdr:col>
      <xdr:colOff>600075</xdr:colOff>
      <xdr:row>37</xdr:row>
      <xdr:rowOff>164193</xdr:rowOff>
    </xdr:to>
    <xdr:sp macro="" textlink="">
      <xdr:nvSpPr>
        <xdr:cNvPr id="88" name="円/楕円 87"/>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2920</xdr:rowOff>
    </xdr:from>
    <xdr:ext cx="736600" cy="259045"/>
    <xdr:sp macro="" textlink="">
      <xdr:nvSpPr>
        <xdr:cNvPr id="89" name="テキスト ボックス 88"/>
        <xdr:cNvSpPr txBox="1"/>
      </xdr:nvSpPr>
      <xdr:spPr>
        <a:xfrm>
          <a:off x="3606800" y="617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168728</xdr:rowOff>
    </xdr:from>
    <xdr:to>
      <xdr:col>4</xdr:col>
      <xdr:colOff>396875</xdr:colOff>
      <xdr:row>37</xdr:row>
      <xdr:rowOff>98878</xdr:rowOff>
    </xdr:to>
    <xdr:sp macro="" textlink="">
      <xdr:nvSpPr>
        <xdr:cNvPr id="90" name="円/楕円 89"/>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109055</xdr:rowOff>
    </xdr:from>
    <xdr:ext cx="762000" cy="259045"/>
    <xdr:sp macro="" textlink="">
      <xdr:nvSpPr>
        <xdr:cNvPr id="91" name="テキスト ボックス 90"/>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136072</xdr:rowOff>
    </xdr:from>
    <xdr:to>
      <xdr:col>3</xdr:col>
      <xdr:colOff>193675</xdr:colOff>
      <xdr:row>37</xdr:row>
      <xdr:rowOff>66222</xdr:rowOff>
    </xdr:to>
    <xdr:sp macro="" textlink="">
      <xdr:nvSpPr>
        <xdr:cNvPr id="92" name="円/楕円 91"/>
        <xdr:cNvSpPr/>
      </xdr:nvSpPr>
      <xdr:spPr>
        <a:xfrm>
          <a:off x="2159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76399</xdr:rowOff>
    </xdr:from>
    <xdr:ext cx="762000" cy="259045"/>
    <xdr:sp macro="" textlink="">
      <xdr:nvSpPr>
        <xdr:cNvPr id="93" name="テキスト ボックス 92"/>
        <xdr:cNvSpPr txBox="1"/>
      </xdr:nvSpPr>
      <xdr:spPr>
        <a:xfrm>
          <a:off x="1828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94" name="円/楕円 93"/>
        <xdr:cNvSpPr/>
      </xdr:nvSpPr>
      <xdr:spPr>
        <a:xfrm>
          <a:off x="1270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95" name="テキスト ボックス 94"/>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1.4</a:t>
          </a:r>
          <a:r>
            <a:rPr kumimoji="1" lang="ja-JP" altLang="en-US" sz="1300">
              <a:latin typeface="ＭＳ Ｐゴシック"/>
            </a:rPr>
            <a:t>ポイント増加しているが、類似団体平均との比較では</a:t>
          </a:r>
          <a:r>
            <a:rPr kumimoji="1" lang="en-US" altLang="ja-JP" sz="1300">
              <a:latin typeface="ＭＳ Ｐゴシック"/>
            </a:rPr>
            <a:t>0.4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類似団体平均との比較では全ての年度で下回っており、今後も引き続きコスト削減に取り組んでいく。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16</xdr:row>
      <xdr:rowOff>78014</xdr:rowOff>
    </xdr:to>
    <xdr:cxnSp macro="">
      <xdr:nvCxnSpPr>
        <xdr:cNvPr id="130" name="直線コネクタ 129"/>
        <xdr:cNvCxnSpPr/>
      </xdr:nvCxnSpPr>
      <xdr:spPr>
        <a:xfrm>
          <a:off x="15671800" y="2668814"/>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1"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97064</xdr:rowOff>
    </xdr:to>
    <xdr:cxnSp macro="">
      <xdr:nvCxnSpPr>
        <xdr:cNvPr id="133" name="直線コネクタ 132"/>
        <xdr:cNvCxnSpPr/>
      </xdr:nvCxnSpPr>
      <xdr:spPr>
        <a:xfrm>
          <a:off x="14782800" y="261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42636</xdr:rowOff>
    </xdr:to>
    <xdr:cxnSp macro="">
      <xdr:nvCxnSpPr>
        <xdr:cNvPr id="136" name="直線コネクタ 135"/>
        <xdr:cNvCxnSpPr/>
      </xdr:nvCxnSpPr>
      <xdr:spPr>
        <a:xfrm>
          <a:off x="13893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42636</xdr:rowOff>
    </xdr:to>
    <xdr:cxnSp macro="">
      <xdr:nvCxnSpPr>
        <xdr:cNvPr id="139" name="直線コネクタ 138"/>
        <xdr:cNvCxnSpPr/>
      </xdr:nvCxnSpPr>
      <xdr:spPr>
        <a:xfrm flipV="1">
          <a:off x="13004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41" name="テキスト ボックス 140"/>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110870</xdr:rowOff>
    </xdr:from>
    <xdr:ext cx="762000" cy="259045"/>
    <xdr:sp macro="" textlink="">
      <xdr:nvSpPr>
        <xdr:cNvPr id="143" name="テキスト ボックス 142"/>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9" name="円/楕円 148"/>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50"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1" name="円/楕円 150"/>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2" name="テキスト ボックス 151"/>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3" name="円/楕円 152"/>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4" name="テキスト ボックス 153"/>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5" name="円/楕円 154"/>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6" name="テキスト ボックス 155"/>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7" name="円/楕円 156"/>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8" name="テキスト ボックス 157"/>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0.2</a:t>
          </a:r>
          <a:r>
            <a:rPr kumimoji="1" lang="ja-JP" altLang="en-US" sz="1300">
              <a:latin typeface="ＭＳ Ｐゴシック"/>
            </a:rPr>
            <a:t>ポイント減少しているが、類似団体平均と比較では</a:t>
          </a:r>
          <a:r>
            <a:rPr kumimoji="1" lang="en-US" altLang="ja-JP" sz="1300">
              <a:latin typeface="ＭＳ Ｐゴシック"/>
            </a:rPr>
            <a:t>0.3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主な要因は、こども医療費助成事業の減等によるものであるが、今後は増加すると見込まれる。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155575</xdr:rowOff>
    </xdr:from>
    <xdr:to>
      <xdr:col>7</xdr:col>
      <xdr:colOff>15875</xdr:colOff>
      <xdr:row>58</xdr:row>
      <xdr:rowOff>41275</xdr:rowOff>
    </xdr:to>
    <xdr:cxnSp macro="">
      <xdr:nvCxnSpPr>
        <xdr:cNvPr id="195" name="直線コネクタ 194"/>
        <xdr:cNvCxnSpPr/>
      </xdr:nvCxnSpPr>
      <xdr:spPr>
        <a:xfrm flipV="1">
          <a:off x="3987800" y="99282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41275</xdr:rowOff>
    </xdr:from>
    <xdr:to>
      <xdr:col>5</xdr:col>
      <xdr:colOff>549275</xdr:colOff>
      <xdr:row>58</xdr:row>
      <xdr:rowOff>41275</xdr:rowOff>
    </xdr:to>
    <xdr:cxnSp macro="">
      <xdr:nvCxnSpPr>
        <xdr:cNvPr id="198" name="直線コネクタ 197"/>
        <xdr:cNvCxnSpPr/>
      </xdr:nvCxnSpPr>
      <xdr:spPr>
        <a:xfrm>
          <a:off x="3098800" y="98139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41275</xdr:rowOff>
    </xdr:from>
    <xdr:to>
      <xdr:col>4</xdr:col>
      <xdr:colOff>346075</xdr:colOff>
      <xdr:row>57</xdr:row>
      <xdr:rowOff>41275</xdr:rowOff>
    </xdr:to>
    <xdr:cxnSp macro="">
      <xdr:nvCxnSpPr>
        <xdr:cNvPr id="201" name="直線コネクタ 200"/>
        <xdr:cNvCxnSpPr/>
      </xdr:nvCxnSpPr>
      <xdr:spPr>
        <a:xfrm>
          <a:off x="2209800" y="9813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41275</xdr:rowOff>
    </xdr:to>
    <xdr:cxnSp macro="">
      <xdr:nvCxnSpPr>
        <xdr:cNvPr id="204" name="直線コネクタ 203"/>
        <xdr:cNvCxnSpPr/>
      </xdr:nvCxnSpPr>
      <xdr:spPr>
        <a:xfrm>
          <a:off x="1320800" y="97282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8" name="テキスト ボックス 20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104775</xdr:rowOff>
    </xdr:from>
    <xdr:to>
      <xdr:col>7</xdr:col>
      <xdr:colOff>66675</xdr:colOff>
      <xdr:row>58</xdr:row>
      <xdr:rowOff>34925</xdr:rowOff>
    </xdr:to>
    <xdr:sp macro="" textlink="">
      <xdr:nvSpPr>
        <xdr:cNvPr id="214" name="円/楕円 213"/>
        <xdr:cNvSpPr/>
      </xdr:nvSpPr>
      <xdr:spPr>
        <a:xfrm>
          <a:off x="4775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76852</xdr:rowOff>
    </xdr:from>
    <xdr:ext cx="762000" cy="259045"/>
    <xdr:sp macro="" textlink="">
      <xdr:nvSpPr>
        <xdr:cNvPr id="215" name="扶助費該当値テキスト"/>
        <xdr:cNvSpPr txBox="1"/>
      </xdr:nvSpPr>
      <xdr:spPr>
        <a:xfrm>
          <a:off x="4914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161925</xdr:rowOff>
    </xdr:from>
    <xdr:to>
      <xdr:col>5</xdr:col>
      <xdr:colOff>600075</xdr:colOff>
      <xdr:row>58</xdr:row>
      <xdr:rowOff>92075</xdr:rowOff>
    </xdr:to>
    <xdr:sp macro="" textlink="">
      <xdr:nvSpPr>
        <xdr:cNvPr id="216" name="円/楕円 215"/>
        <xdr:cNvSpPr/>
      </xdr:nvSpPr>
      <xdr:spPr>
        <a:xfrm>
          <a:off x="3937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76852</xdr:rowOff>
    </xdr:from>
    <xdr:ext cx="736600" cy="259045"/>
    <xdr:sp macro="" textlink="">
      <xdr:nvSpPr>
        <xdr:cNvPr id="217" name="テキスト ボックス 216"/>
        <xdr:cNvSpPr txBox="1"/>
      </xdr:nvSpPr>
      <xdr:spPr>
        <a:xfrm>
          <a:off x="3606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161925</xdr:rowOff>
    </xdr:from>
    <xdr:to>
      <xdr:col>4</xdr:col>
      <xdr:colOff>396875</xdr:colOff>
      <xdr:row>57</xdr:row>
      <xdr:rowOff>92075</xdr:rowOff>
    </xdr:to>
    <xdr:sp macro="" textlink="">
      <xdr:nvSpPr>
        <xdr:cNvPr id="218" name="円/楕円 217"/>
        <xdr:cNvSpPr/>
      </xdr:nvSpPr>
      <xdr:spPr>
        <a:xfrm>
          <a:off x="3048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76852</xdr:rowOff>
    </xdr:from>
    <xdr:ext cx="762000" cy="259045"/>
    <xdr:sp macro="" textlink="">
      <xdr:nvSpPr>
        <xdr:cNvPr id="219" name="テキスト ボックス 218"/>
        <xdr:cNvSpPr txBox="1"/>
      </xdr:nvSpPr>
      <xdr:spPr>
        <a:xfrm>
          <a:off x="2717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161925</xdr:rowOff>
    </xdr:from>
    <xdr:to>
      <xdr:col>3</xdr:col>
      <xdr:colOff>193675</xdr:colOff>
      <xdr:row>57</xdr:row>
      <xdr:rowOff>92075</xdr:rowOff>
    </xdr:to>
    <xdr:sp macro="" textlink="">
      <xdr:nvSpPr>
        <xdr:cNvPr id="220" name="円/楕円 219"/>
        <xdr:cNvSpPr/>
      </xdr:nvSpPr>
      <xdr:spPr>
        <a:xfrm>
          <a:off x="2159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76852</xdr:rowOff>
    </xdr:from>
    <xdr:ext cx="762000" cy="259045"/>
    <xdr:sp macro="" textlink="">
      <xdr:nvSpPr>
        <xdr:cNvPr id="221" name="テキスト ボックス 220"/>
        <xdr:cNvSpPr txBox="1"/>
      </xdr:nvSpPr>
      <xdr:spPr>
        <a:xfrm>
          <a:off x="1828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22" name="円/楕円 221"/>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23" name="テキスト ボックス 22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0.2</a:t>
          </a:r>
          <a:r>
            <a:rPr kumimoji="1" lang="ja-JP" altLang="en-US" sz="1300">
              <a:latin typeface="ＭＳ Ｐゴシック"/>
            </a:rPr>
            <a:t>ポイント減少しており、類似団体平均との比較でも</a:t>
          </a:r>
          <a:r>
            <a:rPr kumimoji="1" lang="en-US" altLang="ja-JP" sz="1300">
              <a:latin typeface="ＭＳ Ｐゴシック"/>
            </a:rPr>
            <a:t>2.4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主な要因は、学校等施設の維持補修費、各種積立金の減によるものである。</a:t>
          </a:r>
          <a:endParaRPr kumimoji="1" lang="en-US" altLang="ja-JP" sz="1300">
            <a:latin typeface="ＭＳ Ｐゴシック"/>
          </a:endParaRPr>
        </a:p>
        <a:p>
          <a:r>
            <a:rPr kumimoji="1" lang="ja-JP" altLang="en-US" sz="1300">
              <a:latin typeface="ＭＳ Ｐゴシック"/>
            </a:rPr>
            <a:t>　全体的には、平成</a:t>
          </a:r>
          <a:r>
            <a:rPr kumimoji="1" lang="en-US" altLang="ja-JP" sz="1300">
              <a:latin typeface="ＭＳ Ｐゴシック"/>
            </a:rPr>
            <a:t>20</a:t>
          </a:r>
          <a:r>
            <a:rPr kumimoji="1" lang="ja-JP" altLang="en-US" sz="1300">
              <a:latin typeface="ＭＳ Ｐゴシック"/>
            </a:rPr>
            <a:t>年度以降、類似団体平均を下回っているが、今後も引き続き経常経費の削減に努める。</a:t>
          </a: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85852</xdr:rowOff>
    </xdr:to>
    <xdr:cxnSp macro="">
      <xdr:nvCxnSpPr>
        <xdr:cNvPr id="254" name="直線コネクタ 253"/>
        <xdr:cNvCxnSpPr/>
      </xdr:nvCxnSpPr>
      <xdr:spPr>
        <a:xfrm flipV="1">
          <a:off x="15671800" y="9668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5"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147574</xdr:rowOff>
    </xdr:from>
    <xdr:to>
      <xdr:col>22</xdr:col>
      <xdr:colOff>565150</xdr:colOff>
      <xdr:row>56</xdr:row>
      <xdr:rowOff>85852</xdr:rowOff>
    </xdr:to>
    <xdr:cxnSp macro="">
      <xdr:nvCxnSpPr>
        <xdr:cNvPr id="257" name="直線コネクタ 256"/>
        <xdr:cNvCxnSpPr/>
      </xdr:nvCxnSpPr>
      <xdr:spPr>
        <a:xfrm>
          <a:off x="14782800" y="95773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59" name="テキスト ボックス 25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147574</xdr:rowOff>
    </xdr:from>
    <xdr:to>
      <xdr:col>21</xdr:col>
      <xdr:colOff>361950</xdr:colOff>
      <xdr:row>55</xdr:row>
      <xdr:rowOff>147574</xdr:rowOff>
    </xdr:to>
    <xdr:cxnSp macro="">
      <xdr:nvCxnSpPr>
        <xdr:cNvPr id="260" name="直線コネクタ 259"/>
        <xdr:cNvCxnSpPr/>
      </xdr:nvCxnSpPr>
      <xdr:spPr>
        <a:xfrm>
          <a:off x="13893800" y="9577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2" name="テキスト ボックス 26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56</xdr:row>
      <xdr:rowOff>21844</xdr:rowOff>
    </xdr:to>
    <xdr:cxnSp macro="">
      <xdr:nvCxnSpPr>
        <xdr:cNvPr id="263" name="直線コネクタ 262"/>
        <xdr:cNvCxnSpPr/>
      </xdr:nvCxnSpPr>
      <xdr:spPr>
        <a:xfrm flipV="1">
          <a:off x="13004800" y="9577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4" name="フローチャート : 判断 263"/>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5" name="テキスト ボックス 26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フローチャート : 判断 265"/>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67" name="テキスト ボックス 266"/>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73" name="円/楕円 272"/>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33291</xdr:rowOff>
    </xdr:from>
    <xdr:ext cx="762000" cy="259045"/>
    <xdr:sp macro="" textlink="">
      <xdr:nvSpPr>
        <xdr:cNvPr id="274" name="その他該当値テキスト"/>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35052</xdr:rowOff>
    </xdr:from>
    <xdr:to>
      <xdr:col>22</xdr:col>
      <xdr:colOff>615950</xdr:colOff>
      <xdr:row>56</xdr:row>
      <xdr:rowOff>136652</xdr:rowOff>
    </xdr:to>
    <xdr:sp macro="" textlink="">
      <xdr:nvSpPr>
        <xdr:cNvPr id="275" name="円/楕円 274"/>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146829</xdr:rowOff>
    </xdr:from>
    <xdr:ext cx="736600" cy="259045"/>
    <xdr:sp macro="" textlink="">
      <xdr:nvSpPr>
        <xdr:cNvPr id="276" name="テキスト ボックス 275"/>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96774</xdr:rowOff>
    </xdr:from>
    <xdr:to>
      <xdr:col>21</xdr:col>
      <xdr:colOff>412750</xdr:colOff>
      <xdr:row>56</xdr:row>
      <xdr:rowOff>26924</xdr:rowOff>
    </xdr:to>
    <xdr:sp macro="" textlink="">
      <xdr:nvSpPr>
        <xdr:cNvPr id="277" name="円/楕円 276"/>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37101</xdr:rowOff>
    </xdr:from>
    <xdr:ext cx="762000" cy="259045"/>
    <xdr:sp macro="" textlink="">
      <xdr:nvSpPr>
        <xdr:cNvPr id="278" name="テキスト ボックス 277"/>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96774</xdr:rowOff>
    </xdr:from>
    <xdr:to>
      <xdr:col>20</xdr:col>
      <xdr:colOff>209550</xdr:colOff>
      <xdr:row>56</xdr:row>
      <xdr:rowOff>26924</xdr:rowOff>
    </xdr:to>
    <xdr:sp macro="" textlink="">
      <xdr:nvSpPr>
        <xdr:cNvPr id="279" name="円/楕円 278"/>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37101</xdr:rowOff>
    </xdr:from>
    <xdr:ext cx="762000" cy="259045"/>
    <xdr:sp macro="" textlink="">
      <xdr:nvSpPr>
        <xdr:cNvPr id="280" name="テキスト ボックス 279"/>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81" name="円/楕円 280"/>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82" name="テキスト ボックス 281"/>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1.2</a:t>
          </a:r>
          <a:r>
            <a:rPr kumimoji="1" lang="ja-JP" altLang="en-US" sz="1300">
              <a:latin typeface="ＭＳ Ｐゴシック"/>
            </a:rPr>
            <a:t>ポイント増加しており、類似団体平均と比較でも</a:t>
          </a:r>
          <a:r>
            <a:rPr kumimoji="1" lang="en-US" altLang="ja-JP" sz="1300">
              <a:latin typeface="ＭＳ Ｐゴシック"/>
            </a:rPr>
            <a:t>1.5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主な要因は、上水道事業補助金等の増によるものである。　</a:t>
          </a:r>
          <a:endParaRPr kumimoji="1" lang="en-US" altLang="ja-JP" sz="1300">
            <a:latin typeface="ＭＳ Ｐゴシック"/>
          </a:endParaRPr>
        </a:p>
        <a:p>
          <a:r>
            <a:rPr kumimoji="1" lang="ja-JP" altLang="en-US" sz="1300">
              <a:latin typeface="ＭＳ Ｐゴシック"/>
            </a:rPr>
            <a:t>　今後も各種団体等への補助金等について、見直し基準を設けて点検を実施し、経費削減に努める。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56134</xdr:rowOff>
    </xdr:to>
    <xdr:cxnSp macro="">
      <xdr:nvCxnSpPr>
        <xdr:cNvPr id="312" name="直線コネクタ 311"/>
        <xdr:cNvCxnSpPr/>
      </xdr:nvCxnSpPr>
      <xdr:spPr>
        <a:xfrm>
          <a:off x="15671800" y="63449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124731</xdr:rowOff>
    </xdr:from>
    <xdr:ext cx="762000" cy="259045"/>
    <xdr:sp macro="" textlink="">
      <xdr:nvSpPr>
        <xdr:cNvPr id="313"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1270</xdr:rowOff>
    </xdr:to>
    <xdr:cxnSp macro="">
      <xdr:nvCxnSpPr>
        <xdr:cNvPr id="315" name="直線コネクタ 314"/>
        <xdr:cNvCxnSpPr/>
      </xdr:nvCxnSpPr>
      <xdr:spPr>
        <a:xfrm>
          <a:off x="14782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10414</xdr:rowOff>
    </xdr:to>
    <xdr:cxnSp macro="">
      <xdr:nvCxnSpPr>
        <xdr:cNvPr id="318" name="直線コネクタ 317"/>
        <xdr:cNvCxnSpPr/>
      </xdr:nvCxnSpPr>
      <xdr:spPr>
        <a:xfrm flipV="1">
          <a:off x="13893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88138</xdr:rowOff>
    </xdr:to>
    <xdr:cxnSp macro="">
      <xdr:nvCxnSpPr>
        <xdr:cNvPr id="321" name="直線コネクタ 320"/>
        <xdr:cNvCxnSpPr/>
      </xdr:nvCxnSpPr>
      <xdr:spPr>
        <a:xfrm flipV="1">
          <a:off x="13004800" y="63540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2" name="フローチャート : 判断 32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3" name="テキスト ボックス 32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フローチャート : 判断 32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25" name="テキスト ボックス 32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31" name="円/楕円 330"/>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32"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3" name="円/楕円 332"/>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4" name="テキスト ボックス 33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5" name="円/楕円 334"/>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36" name="テキスト ボックス 335"/>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7" name="円/楕円 336"/>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38" name="テキスト ボックス 33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9" name="円/楕円 338"/>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40" name="テキスト ボックス 339"/>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0.3</a:t>
          </a:r>
          <a:r>
            <a:rPr kumimoji="1" lang="ja-JP" altLang="en-US" sz="1300">
              <a:latin typeface="ＭＳ Ｐゴシック"/>
            </a:rPr>
            <a:t>ポイント増加しており、類似団体平均との比較でも</a:t>
          </a:r>
          <a:r>
            <a:rPr kumimoji="1" lang="en-US" altLang="ja-JP" sz="1300">
              <a:latin typeface="ＭＳ Ｐゴシック"/>
            </a:rPr>
            <a:t>1.5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主な要因は、公債費決算額は前年度と比較して</a:t>
          </a:r>
          <a:r>
            <a:rPr kumimoji="1" lang="en-US" altLang="ja-JP" sz="1300">
              <a:latin typeface="ＭＳ Ｐゴシック"/>
            </a:rPr>
            <a:t>2.8%</a:t>
          </a:r>
          <a:r>
            <a:rPr kumimoji="1" lang="ja-JP" altLang="en-US" sz="1300">
              <a:latin typeface="ＭＳ Ｐゴシック"/>
            </a:rPr>
            <a:t>の減となったが、地方税、地方交付税等の減により経常経費充当一般財源が減少したことによるものである。</a:t>
          </a:r>
          <a:endParaRPr kumimoji="1" lang="en-US" altLang="ja-JP" sz="1300">
            <a:latin typeface="ＭＳ Ｐゴシック"/>
          </a:endParaRPr>
        </a:p>
        <a:p>
          <a:r>
            <a:rPr kumimoji="1" lang="ja-JP" altLang="en-US" sz="1300">
              <a:latin typeface="ＭＳ Ｐゴシック"/>
            </a:rPr>
            <a:t>　今後も減少傾向が続く見込みであるが、大規模事業が予定されており、目的基金への計画的な積み立てにより自主財源の確保を図り、起債に大きく頼ることのない財政運営に努める。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78</xdr:row>
      <xdr:rowOff>149861</xdr:rowOff>
    </xdr:to>
    <xdr:cxnSp macro="">
      <xdr:nvCxnSpPr>
        <xdr:cNvPr id="373" name="直線コネクタ 372"/>
        <xdr:cNvCxnSpPr/>
      </xdr:nvCxnSpPr>
      <xdr:spPr>
        <a:xfrm>
          <a:off x="3987800" y="13500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165100</xdr:rowOff>
    </xdr:to>
    <xdr:cxnSp macro="">
      <xdr:nvCxnSpPr>
        <xdr:cNvPr id="376" name="直線コネクタ 375"/>
        <xdr:cNvCxnSpPr/>
      </xdr:nvCxnSpPr>
      <xdr:spPr>
        <a:xfrm flipV="1">
          <a:off x="3098800" y="1350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142239</xdr:rowOff>
    </xdr:from>
    <xdr:to>
      <xdr:col>4</xdr:col>
      <xdr:colOff>346075</xdr:colOff>
      <xdr:row>78</xdr:row>
      <xdr:rowOff>165100</xdr:rowOff>
    </xdr:to>
    <xdr:cxnSp macro="">
      <xdr:nvCxnSpPr>
        <xdr:cNvPr id="379" name="直線コネクタ 378"/>
        <xdr:cNvCxnSpPr/>
      </xdr:nvCxnSpPr>
      <xdr:spPr>
        <a:xfrm>
          <a:off x="2209800" y="13515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81" name="テキスト ボックス 380"/>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80</xdr:row>
      <xdr:rowOff>20320</xdr:rowOff>
    </xdr:to>
    <xdr:cxnSp macro="">
      <xdr:nvCxnSpPr>
        <xdr:cNvPr id="382" name="直線コネクタ 381"/>
        <xdr:cNvCxnSpPr/>
      </xdr:nvCxnSpPr>
      <xdr:spPr>
        <a:xfrm flipV="1">
          <a:off x="1320800" y="1351533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3" name="フローチャート : 判断 38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4" name="テキスト ボックス 383"/>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5" name="フローチャート : 判断 384"/>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115588</xdr:rowOff>
    </xdr:from>
    <xdr:ext cx="762000" cy="259045"/>
    <xdr:sp macro="" textlink="">
      <xdr:nvSpPr>
        <xdr:cNvPr id="386" name="テキスト ボックス 385"/>
        <xdr:cNvSpPr txBox="1"/>
      </xdr:nvSpPr>
      <xdr:spPr>
        <a:xfrm>
          <a:off x="939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92" name="円/楕円 391"/>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93"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94" name="円/楕円 393"/>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95" name="テキスト ボックス 394"/>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96" name="円/楕円 395"/>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97" name="テキスト ボックス 396"/>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91439</xdr:rowOff>
    </xdr:from>
    <xdr:to>
      <xdr:col>3</xdr:col>
      <xdr:colOff>193675</xdr:colOff>
      <xdr:row>79</xdr:row>
      <xdr:rowOff>21589</xdr:rowOff>
    </xdr:to>
    <xdr:sp macro="" textlink="">
      <xdr:nvSpPr>
        <xdr:cNvPr id="398" name="円/楕円 397"/>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6366</xdr:rowOff>
    </xdr:from>
    <xdr:ext cx="762000" cy="259045"/>
    <xdr:sp macro="" textlink="">
      <xdr:nvSpPr>
        <xdr:cNvPr id="399" name="テキスト ボックス 398"/>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140970</xdr:rowOff>
    </xdr:from>
    <xdr:to>
      <xdr:col>1</xdr:col>
      <xdr:colOff>676275</xdr:colOff>
      <xdr:row>80</xdr:row>
      <xdr:rowOff>71120</xdr:rowOff>
    </xdr:to>
    <xdr:sp macro="" textlink="">
      <xdr:nvSpPr>
        <xdr:cNvPr id="400" name="円/楕円 399"/>
        <xdr:cNvSpPr/>
      </xdr:nvSpPr>
      <xdr:spPr>
        <a:xfrm>
          <a:off x="127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55897</xdr:rowOff>
    </xdr:from>
    <xdr:ext cx="762000" cy="259045"/>
    <xdr:sp macro="" textlink="">
      <xdr:nvSpPr>
        <xdr:cNvPr id="401" name="テキスト ボックス 400"/>
        <xdr:cNvSpPr txBox="1"/>
      </xdr:nvSpPr>
      <xdr:spPr>
        <a:xfrm>
          <a:off x="939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2.2</a:t>
          </a:r>
          <a:r>
            <a:rPr kumimoji="1" lang="ja-JP" altLang="en-US" sz="1300">
              <a:latin typeface="ＭＳ Ｐゴシック"/>
            </a:rPr>
            <a:t>ポイント増加しているが、類似団体平均との比較では</a:t>
          </a:r>
          <a:r>
            <a:rPr kumimoji="1" lang="en-US" altLang="ja-JP" sz="1300">
              <a:latin typeface="ＭＳ Ｐゴシック"/>
            </a:rPr>
            <a:t>1.9</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物件費や補助費等の増により前年度より増加しているが、類似団体平均と比較すると平成</a:t>
          </a:r>
          <a:r>
            <a:rPr kumimoji="1" lang="en-US" altLang="ja-JP" sz="1300">
              <a:latin typeface="ＭＳ Ｐゴシック"/>
            </a:rPr>
            <a:t>21</a:t>
          </a:r>
          <a:r>
            <a:rPr kumimoji="1" lang="ja-JP" altLang="en-US" sz="1300">
              <a:latin typeface="ＭＳ Ｐゴシック"/>
            </a:rPr>
            <a:t>年度以降下回っており、今後も引き続き経常経費の削減に努める。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117856</xdr:rowOff>
    </xdr:from>
    <xdr:to>
      <xdr:col>24</xdr:col>
      <xdr:colOff>31750</xdr:colOff>
      <xdr:row>77</xdr:row>
      <xdr:rowOff>46989</xdr:rowOff>
    </xdr:to>
    <xdr:cxnSp macro="">
      <xdr:nvCxnSpPr>
        <xdr:cNvPr id="432" name="直線コネクタ 431"/>
        <xdr:cNvCxnSpPr/>
      </xdr:nvCxnSpPr>
      <xdr:spPr>
        <a:xfrm>
          <a:off x="15671800" y="13148056"/>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3"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117856</xdr:rowOff>
    </xdr:to>
    <xdr:cxnSp macro="">
      <xdr:nvCxnSpPr>
        <xdr:cNvPr id="435" name="直線コネクタ 434"/>
        <xdr:cNvCxnSpPr/>
      </xdr:nvCxnSpPr>
      <xdr:spPr>
        <a:xfrm>
          <a:off x="14782800" y="130154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37" name="テキスト ボックス 43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143002</xdr:rowOff>
    </xdr:from>
    <xdr:to>
      <xdr:col>21</xdr:col>
      <xdr:colOff>361950</xdr:colOff>
      <xdr:row>75</xdr:row>
      <xdr:rowOff>156718</xdr:rowOff>
    </xdr:to>
    <xdr:cxnSp macro="">
      <xdr:nvCxnSpPr>
        <xdr:cNvPr id="438" name="直線コネクタ 437"/>
        <xdr:cNvCxnSpPr/>
      </xdr:nvCxnSpPr>
      <xdr:spPr>
        <a:xfrm>
          <a:off x="13893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0" name="テキスト ボックス 439"/>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143002</xdr:rowOff>
    </xdr:from>
    <xdr:to>
      <xdr:col>20</xdr:col>
      <xdr:colOff>158750</xdr:colOff>
      <xdr:row>76</xdr:row>
      <xdr:rowOff>168148</xdr:rowOff>
    </xdr:to>
    <xdr:cxnSp macro="">
      <xdr:nvCxnSpPr>
        <xdr:cNvPr id="441" name="直線コネクタ 440"/>
        <xdr:cNvCxnSpPr/>
      </xdr:nvCxnSpPr>
      <xdr:spPr>
        <a:xfrm flipV="1">
          <a:off x="13004800" y="1300175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2" name="フローチャート :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43" name="テキスト ボックス 442"/>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4" name="フローチャート : 判断 44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45" name="テキスト ボックス 444"/>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51" name="円/楕円 450"/>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52"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67056</xdr:rowOff>
    </xdr:from>
    <xdr:to>
      <xdr:col>22</xdr:col>
      <xdr:colOff>615950</xdr:colOff>
      <xdr:row>76</xdr:row>
      <xdr:rowOff>168656</xdr:rowOff>
    </xdr:to>
    <xdr:sp macro="" textlink="">
      <xdr:nvSpPr>
        <xdr:cNvPr id="453" name="円/楕円 452"/>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7383</xdr:rowOff>
    </xdr:from>
    <xdr:ext cx="736600" cy="259045"/>
    <xdr:sp macro="" textlink="">
      <xdr:nvSpPr>
        <xdr:cNvPr id="454" name="テキスト ボックス 453"/>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105918</xdr:rowOff>
    </xdr:from>
    <xdr:to>
      <xdr:col>21</xdr:col>
      <xdr:colOff>412750</xdr:colOff>
      <xdr:row>76</xdr:row>
      <xdr:rowOff>36069</xdr:rowOff>
    </xdr:to>
    <xdr:sp macro="" textlink="">
      <xdr:nvSpPr>
        <xdr:cNvPr id="455" name="円/楕円 454"/>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46245</xdr:rowOff>
    </xdr:from>
    <xdr:ext cx="762000" cy="259045"/>
    <xdr:sp macro="" textlink="">
      <xdr:nvSpPr>
        <xdr:cNvPr id="456" name="テキスト ボックス 455"/>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57" name="円/楕円 456"/>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58" name="テキスト ボックス 457"/>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59" name="円/楕円 458"/>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60" name="テキスト ボックス 459"/>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福島県玉川村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136093</xdr:rowOff>
    </xdr:from>
    <xdr:to>
      <xdr:col>4</xdr:col>
      <xdr:colOff>1117600</xdr:colOff>
      <xdr:row>18</xdr:row>
      <xdr:rowOff>138976</xdr:rowOff>
    </xdr:to>
    <xdr:cxnSp macro="">
      <xdr:nvCxnSpPr>
        <xdr:cNvPr id="50" name="直線コネクタ 49"/>
        <xdr:cNvCxnSpPr/>
      </xdr:nvCxnSpPr>
      <xdr:spPr bwMode="auto">
        <a:xfrm>
          <a:off x="5003800" y="3269818"/>
          <a:ext cx="647700" cy="2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132778</xdr:rowOff>
    </xdr:from>
    <xdr:to>
      <xdr:col>4</xdr:col>
      <xdr:colOff>469900</xdr:colOff>
      <xdr:row>18</xdr:row>
      <xdr:rowOff>136093</xdr:rowOff>
    </xdr:to>
    <xdr:cxnSp macro="">
      <xdr:nvCxnSpPr>
        <xdr:cNvPr id="53" name="直線コネクタ 52"/>
        <xdr:cNvCxnSpPr/>
      </xdr:nvCxnSpPr>
      <xdr:spPr bwMode="auto">
        <a:xfrm>
          <a:off x="4305300" y="3266503"/>
          <a:ext cx="698500" cy="3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132778</xdr:rowOff>
    </xdr:from>
    <xdr:to>
      <xdr:col>3</xdr:col>
      <xdr:colOff>904875</xdr:colOff>
      <xdr:row>19</xdr:row>
      <xdr:rowOff>6401</xdr:rowOff>
    </xdr:to>
    <xdr:cxnSp macro="">
      <xdr:nvCxnSpPr>
        <xdr:cNvPr id="56" name="直線コネクタ 55"/>
        <xdr:cNvCxnSpPr/>
      </xdr:nvCxnSpPr>
      <xdr:spPr bwMode="auto">
        <a:xfrm flipV="1">
          <a:off x="3606800" y="3266503"/>
          <a:ext cx="698500" cy="4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6401</xdr:rowOff>
    </xdr:from>
    <xdr:to>
      <xdr:col>3</xdr:col>
      <xdr:colOff>206375</xdr:colOff>
      <xdr:row>19</xdr:row>
      <xdr:rowOff>24156</xdr:rowOff>
    </xdr:to>
    <xdr:cxnSp macro="">
      <xdr:nvCxnSpPr>
        <xdr:cNvPr id="59" name="直線コネクタ 58"/>
        <xdr:cNvCxnSpPr/>
      </xdr:nvCxnSpPr>
      <xdr:spPr bwMode="auto">
        <a:xfrm flipV="1">
          <a:off x="2908300" y="3311576"/>
          <a:ext cx="698500" cy="17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88176</xdr:rowOff>
    </xdr:from>
    <xdr:to>
      <xdr:col>5</xdr:col>
      <xdr:colOff>34925</xdr:colOff>
      <xdr:row>19</xdr:row>
      <xdr:rowOff>18326</xdr:rowOff>
    </xdr:to>
    <xdr:sp macro="" textlink="">
      <xdr:nvSpPr>
        <xdr:cNvPr id="69" name="円/楕円 68"/>
        <xdr:cNvSpPr/>
      </xdr:nvSpPr>
      <xdr:spPr bwMode="auto">
        <a:xfrm>
          <a:off x="5600700" y="322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60253</xdr:rowOff>
    </xdr:from>
    <xdr:ext cx="762000" cy="259045"/>
    <xdr:sp macro="" textlink="">
      <xdr:nvSpPr>
        <xdr:cNvPr id="70" name="人口1人当たり決算額の推移該当値テキスト130"/>
        <xdr:cNvSpPr txBox="1"/>
      </xdr:nvSpPr>
      <xdr:spPr>
        <a:xfrm>
          <a:off x="5740400" y="319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112,307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85293</xdr:rowOff>
    </xdr:from>
    <xdr:to>
      <xdr:col>4</xdr:col>
      <xdr:colOff>520700</xdr:colOff>
      <xdr:row>19</xdr:row>
      <xdr:rowOff>15443</xdr:rowOff>
    </xdr:to>
    <xdr:sp macro="" textlink="">
      <xdr:nvSpPr>
        <xdr:cNvPr id="71" name="円/楕円 70"/>
        <xdr:cNvSpPr/>
      </xdr:nvSpPr>
      <xdr:spPr bwMode="auto">
        <a:xfrm>
          <a:off x="4953000" y="321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220</xdr:rowOff>
    </xdr:from>
    <xdr:ext cx="736600" cy="259045"/>
    <xdr:sp macro="" textlink="">
      <xdr:nvSpPr>
        <xdr:cNvPr id="72" name="テキスト ボックス 71"/>
        <xdr:cNvSpPr txBox="1"/>
      </xdr:nvSpPr>
      <xdr:spPr>
        <a:xfrm>
          <a:off x="4622800" y="3305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81979</xdr:rowOff>
    </xdr:from>
    <xdr:to>
      <xdr:col>3</xdr:col>
      <xdr:colOff>955675</xdr:colOff>
      <xdr:row>19</xdr:row>
      <xdr:rowOff>12129</xdr:rowOff>
    </xdr:to>
    <xdr:sp macro="" textlink="">
      <xdr:nvSpPr>
        <xdr:cNvPr id="73" name="円/楕円 72"/>
        <xdr:cNvSpPr/>
      </xdr:nvSpPr>
      <xdr:spPr bwMode="auto">
        <a:xfrm>
          <a:off x="4254500" y="321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168355</xdr:rowOff>
    </xdr:from>
    <xdr:ext cx="762000" cy="259045"/>
    <xdr:sp macro="" textlink="">
      <xdr:nvSpPr>
        <xdr:cNvPr id="74" name="テキスト ボックス 73"/>
        <xdr:cNvSpPr txBox="1"/>
      </xdr:nvSpPr>
      <xdr:spPr>
        <a:xfrm>
          <a:off x="3924300" y="330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112,795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127051</xdr:rowOff>
    </xdr:from>
    <xdr:to>
      <xdr:col>3</xdr:col>
      <xdr:colOff>257175</xdr:colOff>
      <xdr:row>19</xdr:row>
      <xdr:rowOff>57201</xdr:rowOff>
    </xdr:to>
    <xdr:sp macro="" textlink="">
      <xdr:nvSpPr>
        <xdr:cNvPr id="75" name="円/楕円 74"/>
        <xdr:cNvSpPr/>
      </xdr:nvSpPr>
      <xdr:spPr bwMode="auto">
        <a:xfrm>
          <a:off x="3556000" y="3260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41978</xdr:rowOff>
    </xdr:from>
    <xdr:ext cx="762000" cy="259045"/>
    <xdr:sp macro="" textlink="">
      <xdr:nvSpPr>
        <xdr:cNvPr id="76" name="テキスト ボックス 75"/>
        <xdr:cNvSpPr txBox="1"/>
      </xdr:nvSpPr>
      <xdr:spPr>
        <a:xfrm>
          <a:off x="3225800" y="33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109,246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144806</xdr:rowOff>
    </xdr:from>
    <xdr:to>
      <xdr:col>2</xdr:col>
      <xdr:colOff>692150</xdr:colOff>
      <xdr:row>19</xdr:row>
      <xdr:rowOff>74956</xdr:rowOff>
    </xdr:to>
    <xdr:sp macro="" textlink="">
      <xdr:nvSpPr>
        <xdr:cNvPr id="77" name="円/楕円 76"/>
        <xdr:cNvSpPr/>
      </xdr:nvSpPr>
      <xdr:spPr bwMode="auto">
        <a:xfrm>
          <a:off x="2857500" y="327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59733</xdr:rowOff>
    </xdr:from>
    <xdr:ext cx="762000" cy="259045"/>
    <xdr:sp macro="" textlink="">
      <xdr:nvSpPr>
        <xdr:cNvPr id="78" name="テキスト ボックス 77"/>
        <xdr:cNvSpPr txBox="1"/>
      </xdr:nvSpPr>
      <xdr:spPr>
        <a:xfrm>
          <a:off x="2527300" y="336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25205</xdr:rowOff>
    </xdr:from>
    <xdr:to>
      <xdr:col>4</xdr:col>
      <xdr:colOff>1117600</xdr:colOff>
      <xdr:row>35</xdr:row>
      <xdr:rowOff>76982</xdr:rowOff>
    </xdr:to>
    <xdr:cxnSp macro="">
      <xdr:nvCxnSpPr>
        <xdr:cNvPr id="110" name="直線コネクタ 109"/>
        <xdr:cNvCxnSpPr/>
      </xdr:nvCxnSpPr>
      <xdr:spPr bwMode="auto">
        <a:xfrm>
          <a:off x="5003800" y="6635555"/>
          <a:ext cx="647700" cy="51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62405</xdr:rowOff>
    </xdr:from>
    <xdr:ext cx="762000" cy="259045"/>
    <xdr:sp macro="" textlink="">
      <xdr:nvSpPr>
        <xdr:cNvPr id="111" name="人口1人当たり決算額の推移平均値テキスト445"/>
        <xdr:cNvSpPr txBox="1"/>
      </xdr:nvSpPr>
      <xdr:spPr>
        <a:xfrm>
          <a:off x="5740400" y="6672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267474</xdr:rowOff>
    </xdr:from>
    <xdr:to>
      <xdr:col>4</xdr:col>
      <xdr:colOff>469900</xdr:colOff>
      <xdr:row>35</xdr:row>
      <xdr:rowOff>25205</xdr:rowOff>
    </xdr:to>
    <xdr:cxnSp macro="">
      <xdr:nvCxnSpPr>
        <xdr:cNvPr id="113" name="直線コネクタ 112"/>
        <xdr:cNvCxnSpPr/>
      </xdr:nvCxnSpPr>
      <xdr:spPr bwMode="auto">
        <a:xfrm>
          <a:off x="4305300" y="6534924"/>
          <a:ext cx="698500" cy="10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260959</xdr:rowOff>
    </xdr:from>
    <xdr:to>
      <xdr:col>3</xdr:col>
      <xdr:colOff>904875</xdr:colOff>
      <xdr:row>34</xdr:row>
      <xdr:rowOff>267474</xdr:rowOff>
    </xdr:to>
    <xdr:cxnSp macro="">
      <xdr:nvCxnSpPr>
        <xdr:cNvPr id="116" name="直線コネクタ 115"/>
        <xdr:cNvCxnSpPr/>
      </xdr:nvCxnSpPr>
      <xdr:spPr bwMode="auto">
        <a:xfrm>
          <a:off x="3606800" y="6528409"/>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112255</xdr:rowOff>
    </xdr:from>
    <xdr:to>
      <xdr:col>3</xdr:col>
      <xdr:colOff>206375</xdr:colOff>
      <xdr:row>34</xdr:row>
      <xdr:rowOff>260959</xdr:rowOff>
    </xdr:to>
    <xdr:cxnSp macro="">
      <xdr:nvCxnSpPr>
        <xdr:cNvPr id="119" name="直線コネクタ 118"/>
        <xdr:cNvCxnSpPr/>
      </xdr:nvCxnSpPr>
      <xdr:spPr bwMode="auto">
        <a:xfrm>
          <a:off x="2908300" y="6379705"/>
          <a:ext cx="698500" cy="148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319853</xdr:rowOff>
    </xdr:from>
    <xdr:ext cx="762000" cy="259045"/>
    <xdr:sp macro="" textlink="">
      <xdr:nvSpPr>
        <xdr:cNvPr id="121" name="テキスト ボックス 120"/>
        <xdr:cNvSpPr txBox="1"/>
      </xdr:nvSpPr>
      <xdr:spPr>
        <a:xfrm>
          <a:off x="3225800" y="658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286341</xdr:rowOff>
    </xdr:from>
    <xdr:ext cx="762000" cy="259045"/>
    <xdr:sp macro="" textlink="">
      <xdr:nvSpPr>
        <xdr:cNvPr id="123" name="テキスト ボックス 122"/>
        <xdr:cNvSpPr txBox="1"/>
      </xdr:nvSpPr>
      <xdr:spPr>
        <a:xfrm>
          <a:off x="2527300" y="655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26182</xdr:rowOff>
    </xdr:from>
    <xdr:to>
      <xdr:col>5</xdr:col>
      <xdr:colOff>34925</xdr:colOff>
      <xdr:row>35</xdr:row>
      <xdr:rowOff>127782</xdr:rowOff>
    </xdr:to>
    <xdr:sp macro="" textlink="">
      <xdr:nvSpPr>
        <xdr:cNvPr id="129" name="円/楕円 128"/>
        <xdr:cNvSpPr/>
      </xdr:nvSpPr>
      <xdr:spPr bwMode="auto">
        <a:xfrm>
          <a:off x="5600700" y="663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214159</xdr:rowOff>
    </xdr:from>
    <xdr:ext cx="762000" cy="259045"/>
    <xdr:sp macro="" textlink="">
      <xdr:nvSpPr>
        <xdr:cNvPr id="130" name="人口1人当たり決算額の推移該当値テキスト445"/>
        <xdr:cNvSpPr txBox="1"/>
      </xdr:nvSpPr>
      <xdr:spPr>
        <a:xfrm>
          <a:off x="5740400" y="648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34,688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317305</xdr:rowOff>
    </xdr:from>
    <xdr:to>
      <xdr:col>4</xdr:col>
      <xdr:colOff>520700</xdr:colOff>
      <xdr:row>35</xdr:row>
      <xdr:rowOff>76005</xdr:rowOff>
    </xdr:to>
    <xdr:sp macro="" textlink="">
      <xdr:nvSpPr>
        <xdr:cNvPr id="131" name="円/楕円 130"/>
        <xdr:cNvSpPr/>
      </xdr:nvSpPr>
      <xdr:spPr bwMode="auto">
        <a:xfrm>
          <a:off x="4953000" y="658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86181</xdr:rowOff>
    </xdr:from>
    <xdr:ext cx="736600" cy="259045"/>
    <xdr:sp macro="" textlink="">
      <xdr:nvSpPr>
        <xdr:cNvPr id="132" name="テキスト ボックス 131"/>
        <xdr:cNvSpPr txBox="1"/>
      </xdr:nvSpPr>
      <xdr:spPr>
        <a:xfrm>
          <a:off x="4622800" y="6353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216675</xdr:rowOff>
    </xdr:from>
    <xdr:to>
      <xdr:col>3</xdr:col>
      <xdr:colOff>955675</xdr:colOff>
      <xdr:row>34</xdr:row>
      <xdr:rowOff>318275</xdr:rowOff>
    </xdr:to>
    <xdr:sp macro="" textlink="">
      <xdr:nvSpPr>
        <xdr:cNvPr id="133" name="円/楕円 132"/>
        <xdr:cNvSpPr/>
      </xdr:nvSpPr>
      <xdr:spPr bwMode="auto">
        <a:xfrm>
          <a:off x="4254500" y="648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328452</xdr:rowOff>
    </xdr:from>
    <xdr:ext cx="762000" cy="259045"/>
    <xdr:sp macro="" textlink="">
      <xdr:nvSpPr>
        <xdr:cNvPr id="134" name="テキスト ボックス 133"/>
        <xdr:cNvSpPr txBox="1"/>
      </xdr:nvSpPr>
      <xdr:spPr>
        <a:xfrm>
          <a:off x="3924300" y="62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41,355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210160</xdr:rowOff>
    </xdr:from>
    <xdr:to>
      <xdr:col>3</xdr:col>
      <xdr:colOff>257175</xdr:colOff>
      <xdr:row>34</xdr:row>
      <xdr:rowOff>311759</xdr:rowOff>
    </xdr:to>
    <xdr:sp macro="" textlink="">
      <xdr:nvSpPr>
        <xdr:cNvPr id="135" name="円/楕円 134"/>
        <xdr:cNvSpPr/>
      </xdr:nvSpPr>
      <xdr:spPr bwMode="auto">
        <a:xfrm>
          <a:off x="3556000" y="64776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321937</xdr:rowOff>
    </xdr:from>
    <xdr:ext cx="762000" cy="259045"/>
    <xdr:sp macro="" textlink="">
      <xdr:nvSpPr>
        <xdr:cNvPr id="136" name="テキスト ボックス 135"/>
        <xdr:cNvSpPr txBox="1"/>
      </xdr:nvSpPr>
      <xdr:spPr>
        <a:xfrm>
          <a:off x="3225800" y="62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41,640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61455</xdr:rowOff>
    </xdr:from>
    <xdr:to>
      <xdr:col>2</xdr:col>
      <xdr:colOff>692150</xdr:colOff>
      <xdr:row>34</xdr:row>
      <xdr:rowOff>163055</xdr:rowOff>
    </xdr:to>
    <xdr:sp macro="" textlink="">
      <xdr:nvSpPr>
        <xdr:cNvPr id="137" name="円/楕円 136"/>
        <xdr:cNvSpPr/>
      </xdr:nvSpPr>
      <xdr:spPr bwMode="auto">
        <a:xfrm>
          <a:off x="2857500" y="6328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173232</xdr:rowOff>
    </xdr:from>
    <xdr:ext cx="762000" cy="259045"/>
    <xdr:sp macro="" textlink="">
      <xdr:nvSpPr>
        <xdr:cNvPr id="138" name="テキスト ボックス 137"/>
        <xdr:cNvSpPr txBox="1"/>
      </xdr:nvSpPr>
      <xdr:spPr>
        <a:xfrm>
          <a:off x="2527300" y="609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財政調整基金残高は、財源調整のため基金を取り崩したが、歳計余剰金の２分の１を積み立てたことにより、</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実質収支額は、地方交付税の減等により、</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実質単年度収支は、財政調整基金から取り崩しを行ったことにより、</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ポイント減となっている。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連結実質赤字比率については、前会計において黒字であり、赤字比率はない。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今後も引き続き財政運営の健全化に努める。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元利償還金については、過去に実施した大規模事業に係る償還ピークが過ぎたことに加え、繰上償還の実施等により着実に減少しており、今後も減少傾向が続く見込みである。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公営企業債の元利償還金に対する繰入金については、水道事業において統合に向けた改修や老朽管更新等の事業が予定されており、今後増加する見込みである。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組合等が起こした地方債の元利償還金に対する負担金等については、一部償還が終了したため減少傾向にあるが、病院事業において新たな企業債の発行があるため、今後増加が見込まれる。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債務負担行為に基づく支出額については、新たな債務負担行為を設定しておらず、今後も設定する予定がないため、減少傾向にある。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一般会計等に係る地方債の現在高については、</a:t>
          </a:r>
          <a:r>
            <a:rPr kumimoji="1" lang="ja-JP" altLang="ja-JP" sz="1200">
              <a:solidFill>
                <a:schemeClr val="dk1"/>
              </a:solidFill>
              <a:effectLst/>
              <a:latin typeface="+mn-lt"/>
              <a:ea typeface="+mn-ea"/>
              <a:cs typeface="+mn-cs"/>
            </a:rPr>
            <a:t>過去に実施した大規模事業に係る償還ピークが過ぎたことに加え、繰上償還の実施等により着実に減少しており、今後も減少傾向が続く見込みである。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債務負担行為に基づく支出</a:t>
          </a:r>
          <a:r>
            <a:rPr kumimoji="1" lang="ja-JP" altLang="en-US" sz="1200">
              <a:solidFill>
                <a:schemeClr val="dk1"/>
              </a:solidFill>
              <a:effectLst/>
              <a:latin typeface="+mn-lt"/>
              <a:ea typeface="+mn-ea"/>
              <a:cs typeface="+mn-cs"/>
            </a:rPr>
            <a:t>予定</a:t>
          </a:r>
          <a:r>
            <a:rPr kumimoji="1" lang="ja-JP" altLang="ja-JP" sz="1200">
              <a:solidFill>
                <a:schemeClr val="dk1"/>
              </a:solidFill>
              <a:effectLst/>
              <a:latin typeface="+mn-lt"/>
              <a:ea typeface="+mn-ea"/>
              <a:cs typeface="+mn-cs"/>
            </a:rPr>
            <a:t>額については、新たな債務負担行為を設定しておらず、今後も設定する予定がないため、減少傾向にある。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公営企業</a:t>
          </a:r>
          <a:r>
            <a:rPr kumimoji="1" lang="ja-JP" altLang="en-US" sz="1200">
              <a:solidFill>
                <a:schemeClr val="dk1"/>
              </a:solidFill>
              <a:effectLst/>
              <a:latin typeface="+mn-lt"/>
              <a:ea typeface="+mn-ea"/>
              <a:cs typeface="+mn-cs"/>
            </a:rPr>
            <a:t>債等</a:t>
          </a:r>
          <a:r>
            <a:rPr kumimoji="1" lang="ja-JP" altLang="ja-JP" sz="1200">
              <a:solidFill>
                <a:schemeClr val="dk1"/>
              </a:solidFill>
              <a:effectLst/>
              <a:latin typeface="+mn-lt"/>
              <a:ea typeface="+mn-ea"/>
              <a:cs typeface="+mn-cs"/>
            </a:rPr>
            <a:t>繰入</a:t>
          </a:r>
          <a:r>
            <a:rPr kumimoji="1" lang="ja-JP" altLang="en-US" sz="1200">
              <a:solidFill>
                <a:schemeClr val="dk1"/>
              </a:solidFill>
              <a:effectLst/>
              <a:latin typeface="+mn-lt"/>
              <a:ea typeface="+mn-ea"/>
              <a:cs typeface="+mn-cs"/>
            </a:rPr>
            <a:t>見込額</a:t>
          </a:r>
          <a:r>
            <a:rPr kumimoji="1" lang="ja-JP" altLang="ja-JP" sz="1200">
              <a:solidFill>
                <a:schemeClr val="dk1"/>
              </a:solidFill>
              <a:effectLst/>
              <a:latin typeface="+mn-lt"/>
              <a:ea typeface="+mn-ea"/>
              <a:cs typeface="+mn-cs"/>
            </a:rPr>
            <a:t>については、水道事業において統合に向けた改修や老朽管更新等の事業が予定されており、今後増加する見込みである。</a:t>
          </a:r>
          <a:endParaRPr lang="ja-JP" altLang="ja-JP" sz="1200">
            <a:effectLst/>
          </a:endParaRPr>
        </a:p>
        <a:p>
          <a:r>
            <a:rPr kumimoji="1" lang="ja-JP" altLang="ja-JP" sz="1200">
              <a:solidFill>
                <a:schemeClr val="dk1"/>
              </a:solidFill>
              <a:effectLst/>
              <a:latin typeface="+mn-lt"/>
              <a:ea typeface="+mn-ea"/>
              <a:cs typeface="+mn-cs"/>
            </a:rPr>
            <a:t>　組合等が起こした地方債の元利償還金に対する負担金等については、一部償還が終了したため減少傾向にあるが、病院事業において新たな企業債の発行があるため、今後増加が見込まれる。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充当可能基金については、今後予定されるこども園等の建設に伴う大規模事業に向けて基金を積み増しており、今後も継続して積み増しをしていく予定である。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R22" workbookViewId="0">
      <selection activeCell="BW34" sqref="BW34:BX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4013983</v>
      </c>
      <c r="BO4" s="349"/>
      <c r="BP4" s="349"/>
      <c r="BQ4" s="349"/>
      <c r="BR4" s="349"/>
      <c r="BS4" s="349"/>
      <c r="BT4" s="349"/>
      <c r="BU4" s="350"/>
      <c r="BV4" s="348">
        <v>4181050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9.5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3840516</v>
      </c>
      <c r="BO5" s="386"/>
      <c r="BP5" s="386"/>
      <c r="BQ5" s="386"/>
      <c r="BR5" s="386"/>
      <c r="BS5" s="386"/>
      <c r="BT5" s="386"/>
      <c r="BU5" s="387"/>
      <c r="BV5" s="385">
        <v>3907792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82.8</v>
      </c>
      <c r="CU5" s="383"/>
      <c r="CV5" s="383"/>
      <c r="CW5" s="383"/>
      <c r="CX5" s="383"/>
      <c r="CY5" s="383"/>
      <c r="CZ5" s="383"/>
      <c r="DA5" s="384"/>
      <c r="DB5" s="382">
        <v>80.3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173467</v>
      </c>
      <c r="BO6" s="386"/>
      <c r="BP6" s="386"/>
      <c r="BQ6" s="386"/>
      <c r="BR6" s="386"/>
      <c r="BS6" s="386"/>
      <c r="BT6" s="386"/>
      <c r="BU6" s="387"/>
      <c r="BV6" s="385">
        <v>273258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88.2</v>
      </c>
      <c r="CU6" s="423"/>
      <c r="CV6" s="423"/>
      <c r="CW6" s="423"/>
      <c r="CX6" s="423"/>
      <c r="CY6" s="423"/>
      <c r="CZ6" s="423"/>
      <c r="DA6" s="424"/>
      <c r="DB6" s="422">
        <v>86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24402</v>
      </c>
      <c r="BO7" s="386"/>
      <c r="BP7" s="386"/>
      <c r="BQ7" s="386"/>
      <c r="BR7" s="386"/>
      <c r="BS7" s="386"/>
      <c r="BT7" s="386"/>
      <c r="BU7" s="387"/>
      <c r="BV7" s="385">
        <v>39916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2469541</v>
      </c>
      <c r="CU7" s="386"/>
      <c r="CV7" s="386"/>
      <c r="CW7" s="386"/>
      <c r="CX7" s="386"/>
      <c r="CY7" s="386"/>
      <c r="CZ7" s="386"/>
      <c r="DA7" s="387"/>
      <c r="DB7" s="385">
        <v>2445166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149065</v>
      </c>
      <c r="BO8" s="386"/>
      <c r="BP8" s="386"/>
      <c r="BQ8" s="386"/>
      <c r="BR8" s="386"/>
      <c r="BS8" s="386"/>
      <c r="BT8" s="386"/>
      <c r="BU8" s="387"/>
      <c r="BV8" s="385">
        <v>233342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7231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-84277</v>
      </c>
      <c r="BO9" s="386"/>
      <c r="BP9" s="386"/>
      <c r="BQ9" s="386"/>
      <c r="BR9" s="386"/>
      <c r="BS9" s="386"/>
      <c r="BT9" s="386"/>
      <c r="BU9" s="387"/>
      <c r="BV9" s="385">
        <v>41379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14.9</v>
      </c>
      <c r="CU9" s="383"/>
      <c r="CV9" s="383"/>
      <c r="CW9" s="383"/>
      <c r="CX9" s="383"/>
      <c r="CY9" s="383"/>
      <c r="CZ9" s="383"/>
      <c r="DA9" s="384"/>
      <c r="DB9" s="382">
        <v>14.3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7602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120000</v>
      </c>
      <c r="BO10" s="386"/>
      <c r="BP10" s="386"/>
      <c r="BQ10" s="386"/>
      <c r="BR10" s="386"/>
      <c r="BS10" s="386"/>
      <c r="BT10" s="386"/>
      <c r="BU10" s="387"/>
      <c r="BV10" s="385">
        <v>100000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7111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v>164000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7056</v>
      </c>
      <c r="S13" s="467"/>
      <c r="T13" s="467"/>
      <c r="U13" s="467"/>
      <c r="V13" s="468"/>
      <c r="W13" s="401" t="s">
        <v>123</v>
      </c>
      <c r="X13" s="402"/>
      <c r="Y13" s="402"/>
      <c r="Z13" s="402"/>
      <c r="AA13" s="402"/>
      <c r="AB13" s="392"/>
      <c r="AC13" s="436">
        <v>688</v>
      </c>
      <c r="AD13" s="437"/>
      <c r="AE13" s="437"/>
      <c r="AF13" s="437"/>
      <c r="AG13" s="476"/>
      <c r="AH13" s="436">
        <v>770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-64277</v>
      </c>
      <c r="BO13" s="386"/>
      <c r="BP13" s="386"/>
      <c r="BQ13" s="386"/>
      <c r="BR13" s="386"/>
      <c r="BS13" s="386"/>
      <c r="BT13" s="386"/>
      <c r="BU13" s="387"/>
      <c r="BV13" s="385">
        <v>-22621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12.9</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7139</v>
      </c>
      <c r="S14" s="467"/>
      <c r="T14" s="467"/>
      <c r="U14" s="467"/>
      <c r="V14" s="468"/>
      <c r="W14" s="375"/>
      <c r="X14" s="376"/>
      <c r="Y14" s="376"/>
      <c r="Z14" s="376"/>
      <c r="AA14" s="376"/>
      <c r="AB14" s="365"/>
      <c r="AC14" s="469">
        <v>19.3</v>
      </c>
      <c r="AD14" s="470"/>
      <c r="AE14" s="470"/>
      <c r="AF14" s="470"/>
      <c r="AG14" s="471"/>
      <c r="AH14" s="469">
        <v>18.5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38.4</v>
      </c>
      <c r="CU14" s="481"/>
      <c r="CV14" s="481"/>
      <c r="CW14" s="481"/>
      <c r="CX14" s="481"/>
      <c r="CY14" s="481"/>
      <c r="CZ14" s="481"/>
      <c r="DA14" s="482"/>
      <c r="DB14" s="480">
        <v>56.9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7098</v>
      </c>
      <c r="S15" s="467"/>
      <c r="T15" s="467"/>
      <c r="U15" s="467"/>
      <c r="V15" s="468"/>
      <c r="W15" s="401" t="s">
        <v>130</v>
      </c>
      <c r="X15" s="402"/>
      <c r="Y15" s="402"/>
      <c r="Z15" s="402"/>
      <c r="AA15" s="402"/>
      <c r="AB15" s="392"/>
      <c r="AC15" s="436">
        <v>1405</v>
      </c>
      <c r="AD15" s="437"/>
      <c r="AE15" s="437"/>
      <c r="AF15" s="437"/>
      <c r="AG15" s="476"/>
      <c r="AH15" s="436">
        <v>1766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721757</v>
      </c>
      <c r="BO15" s="349"/>
      <c r="BP15" s="349"/>
      <c r="BQ15" s="349"/>
      <c r="BR15" s="349"/>
      <c r="BS15" s="349"/>
      <c r="BT15" s="349"/>
      <c r="BU15" s="350"/>
      <c r="BV15" s="348">
        <v>661960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39.5</v>
      </c>
      <c r="AD16" s="470"/>
      <c r="AE16" s="470"/>
      <c r="AF16" s="470"/>
      <c r="AG16" s="471"/>
      <c r="AH16" s="469">
        <v>42.5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2116690</v>
      </c>
      <c r="BO16" s="386"/>
      <c r="BP16" s="386"/>
      <c r="BQ16" s="386"/>
      <c r="BR16" s="386"/>
      <c r="BS16" s="386"/>
      <c r="BT16" s="386"/>
      <c r="BU16" s="387"/>
      <c r="BV16" s="385">
        <v>2094712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1464</v>
      </c>
      <c r="AD17" s="437"/>
      <c r="AE17" s="437"/>
      <c r="AF17" s="437"/>
      <c r="AG17" s="476"/>
      <c r="AH17" s="436">
        <v>1614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926190</v>
      </c>
      <c r="BO17" s="386"/>
      <c r="BP17" s="386"/>
      <c r="BQ17" s="386"/>
      <c r="BR17" s="386"/>
      <c r="BS17" s="386"/>
      <c r="BT17" s="386"/>
      <c r="BU17" s="387"/>
      <c r="BV17" s="385">
        <v>845392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46.56</v>
      </c>
      <c r="M18" s="498"/>
      <c r="N18" s="498"/>
      <c r="O18" s="498"/>
      <c r="P18" s="498"/>
      <c r="Q18" s="498"/>
      <c r="R18" s="499"/>
      <c r="S18" s="499"/>
      <c r="T18" s="499"/>
      <c r="U18" s="499"/>
      <c r="V18" s="500"/>
      <c r="W18" s="403"/>
      <c r="X18" s="404"/>
      <c r="Y18" s="404"/>
      <c r="Z18" s="404"/>
      <c r="AA18" s="404"/>
      <c r="AB18" s="395"/>
      <c r="AC18" s="501">
        <v>41.2</v>
      </c>
      <c r="AD18" s="502"/>
      <c r="AE18" s="502"/>
      <c r="AF18" s="502"/>
      <c r="AG18" s="503"/>
      <c r="AH18" s="501">
        <v>38.799999999999997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1990177</v>
      </c>
      <c r="BO18" s="386"/>
      <c r="BP18" s="386"/>
      <c r="BQ18" s="386"/>
      <c r="BR18" s="386"/>
      <c r="BS18" s="386"/>
      <c r="BT18" s="386"/>
      <c r="BU18" s="387"/>
      <c r="BV18" s="385">
        <v>2017313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2950986</v>
      </c>
      <c r="BO19" s="386"/>
      <c r="BP19" s="386"/>
      <c r="BQ19" s="386"/>
      <c r="BR19" s="386"/>
      <c r="BS19" s="386"/>
      <c r="BT19" s="386"/>
      <c r="BU19" s="387"/>
      <c r="BV19" s="385">
        <v>3159128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1923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3923022</v>
      </c>
      <c r="BO23" s="386"/>
      <c r="BP23" s="386"/>
      <c r="BQ23" s="386"/>
      <c r="BR23" s="386"/>
      <c r="BS23" s="386"/>
      <c r="BT23" s="386"/>
      <c r="BU23" s="387"/>
      <c r="BV23" s="385">
        <v>4109209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6822</v>
      </c>
      <c r="R24" s="437"/>
      <c r="S24" s="437"/>
      <c r="T24" s="437"/>
      <c r="U24" s="437"/>
      <c r="V24" s="476"/>
      <c r="W24" s="531"/>
      <c r="X24" s="519"/>
      <c r="Y24" s="520"/>
      <c r="Z24" s="435" t="s">
        <v>154</v>
      </c>
      <c r="AA24" s="415"/>
      <c r="AB24" s="415"/>
      <c r="AC24" s="415"/>
      <c r="AD24" s="415"/>
      <c r="AE24" s="415"/>
      <c r="AF24" s="415"/>
      <c r="AG24" s="416"/>
      <c r="AH24" s="436">
        <v>57</v>
      </c>
      <c r="AI24" s="437"/>
      <c r="AJ24" s="437"/>
      <c r="AK24" s="437"/>
      <c r="AL24" s="476"/>
      <c r="AM24" s="436">
        <v>185877</v>
      </c>
      <c r="AN24" s="437"/>
      <c r="AO24" s="437"/>
      <c r="AP24" s="437"/>
      <c r="AQ24" s="437"/>
      <c r="AR24" s="476"/>
      <c r="AS24" s="436">
        <v>3261</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2290323</v>
      </c>
      <c r="BO24" s="386"/>
      <c r="BP24" s="386"/>
      <c r="BQ24" s="386"/>
      <c r="BR24" s="386"/>
      <c r="BS24" s="386"/>
      <c r="BT24" s="386"/>
      <c r="BU24" s="387"/>
      <c r="BV24" s="385">
        <v>2278433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5463</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119945</v>
      </c>
      <c r="BO25" s="349"/>
      <c r="BP25" s="349"/>
      <c r="BQ25" s="349"/>
      <c r="BR25" s="349"/>
      <c r="BS25" s="349"/>
      <c r="BT25" s="349"/>
      <c r="BU25" s="350"/>
      <c r="BV25" s="348">
        <v>165901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5112</v>
      </c>
      <c r="R26" s="437"/>
      <c r="S26" s="437"/>
      <c r="T26" s="437"/>
      <c r="U26" s="437"/>
      <c r="V26" s="476"/>
      <c r="W26" s="531"/>
      <c r="X26" s="519"/>
      <c r="Y26" s="520"/>
      <c r="Z26" s="435" t="s">
        <v>160</v>
      </c>
      <c r="AA26" s="553"/>
      <c r="AB26" s="553"/>
      <c r="AC26" s="553"/>
      <c r="AD26" s="553"/>
      <c r="AE26" s="553"/>
      <c r="AF26" s="553"/>
      <c r="AG26" s="554"/>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2888</v>
      </c>
      <c r="R27" s="437"/>
      <c r="S27" s="437"/>
      <c r="T27" s="437"/>
      <c r="U27" s="437"/>
      <c r="V27" s="476"/>
      <c r="W27" s="531"/>
      <c r="X27" s="519"/>
      <c r="Y27" s="520"/>
      <c r="Z27" s="435" t="s">
        <v>163</v>
      </c>
      <c r="AA27" s="415"/>
      <c r="AB27" s="415"/>
      <c r="AC27" s="415"/>
      <c r="AD27" s="415"/>
      <c r="AE27" s="415"/>
      <c r="AF27" s="415"/>
      <c r="AG27" s="416"/>
      <c r="AH27" s="436">
        <v>8</v>
      </c>
      <c r="AI27" s="437"/>
      <c r="AJ27" s="437"/>
      <c r="AK27" s="437"/>
      <c r="AL27" s="476"/>
      <c r="AM27" s="436">
        <v>24264</v>
      </c>
      <c r="AN27" s="437"/>
      <c r="AO27" s="437"/>
      <c r="AP27" s="437"/>
      <c r="AQ27" s="437"/>
      <c r="AR27" s="476"/>
      <c r="AS27" s="436">
        <v>3033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v>101770</v>
      </c>
      <c r="BO27" s="551"/>
      <c r="BP27" s="551"/>
      <c r="BQ27" s="551"/>
      <c r="BR27" s="551"/>
      <c r="BS27" s="551"/>
      <c r="BT27" s="551"/>
      <c r="BU27" s="552"/>
      <c r="BV27" s="550">
        <v>101753</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2271</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639848</v>
      </c>
      <c r="BO28" s="349"/>
      <c r="BP28" s="349"/>
      <c r="BQ28" s="349"/>
      <c r="BR28" s="349"/>
      <c r="BS28" s="349"/>
      <c r="BT28" s="349"/>
      <c r="BU28" s="350"/>
      <c r="BV28" s="348">
        <v>619848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2119</v>
      </c>
      <c r="R29" s="437"/>
      <c r="S29" s="437"/>
      <c r="T29" s="437"/>
      <c r="U29" s="437"/>
      <c r="V29" s="476"/>
      <c r="W29" s="531"/>
      <c r="X29" s="519"/>
      <c r="Y29" s="520"/>
      <c r="Z29" s="435" t="s">
        <v>170</v>
      </c>
      <c r="AA29" s="415"/>
      <c r="AB29" s="415"/>
      <c r="AC29" s="415"/>
      <c r="AD29" s="415"/>
      <c r="AE29" s="415"/>
      <c r="AF29" s="415"/>
      <c r="AG29" s="416"/>
      <c r="AH29" s="436">
        <v>65</v>
      </c>
      <c r="AI29" s="437"/>
      <c r="AJ29" s="437"/>
      <c r="AK29" s="437"/>
      <c r="AL29" s="476"/>
      <c r="AM29" s="436">
        <v>210141</v>
      </c>
      <c r="AN29" s="437"/>
      <c r="AO29" s="437"/>
      <c r="AP29" s="437"/>
      <c r="AQ29" s="437"/>
      <c r="AR29" s="476"/>
      <c r="AS29" s="436">
        <v>3233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3003</v>
      </c>
      <c r="BO29" s="386"/>
      <c r="BP29" s="386"/>
      <c r="BQ29" s="386"/>
      <c r="BR29" s="386"/>
      <c r="BS29" s="386"/>
      <c r="BT29" s="386"/>
      <c r="BU29" s="387"/>
      <c r="BV29" s="385">
        <v>3002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97.3</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1277750</v>
      </c>
      <c r="BO30" s="551"/>
      <c r="BP30" s="551"/>
      <c r="BQ30" s="551"/>
      <c r="BR30" s="551"/>
      <c r="BS30" s="551"/>
      <c r="BT30" s="551"/>
      <c r="BU30" s="552"/>
      <c r="BV30" s="550">
        <v>1225869</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上水道事業特別会計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福島県後期高齢者医療広域連合(一般会計)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福島ビル株式会社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福島県後期高齢者医療広域連合(後期高齢者医療特別会計)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株式会社福島エアポートサービス</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福島県市町村総合事務組合(一般会計)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株式会社こぶしの里</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福島県市町村総合事務組合(消防補償等特別会計)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福島県市町村総合事務組合(消防賞じゅつ金特別会計)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福島県市町村総合事務組合(非常勤職員公務災害補償特別会計)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福島県市町村総合事務組合(自治会館管理特別会計)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公立岩瀬病院企業団(病院事業会計)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石川地方生活環境施設組合(一般会計)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須賀川地方広域消防組合(一般会計)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4527</v>
      </c>
      <c r="J41" s="83">
        <v>4458</v>
      </c>
      <c r="K41" s="83">
        <v>4297</v>
      </c>
      <c r="L41" s="83">
        <v>4109</v>
      </c>
      <c r="M41" s="84">
        <v>3923</v>
      </c>
    </row>
    <row r="42" spans="2:13" ht="27.75" customHeight="1">
      <c r="B42" s="1169"/>
      <c r="C42" s="1170"/>
      <c r="D42" s="85"/>
      <c r="E42" s="1175" t="s">
        <v>26</v>
      </c>
      <c r="F42" s="1175"/>
      <c r="G42" s="1175"/>
      <c r="H42" s="1176"/>
      <c r="I42" s="86">
        <v>321</v>
      </c>
      <c r="J42" s="87">
        <v>258</v>
      </c>
      <c r="K42" s="87">
        <v>197</v>
      </c>
      <c r="L42" s="87">
        <v>153</v>
      </c>
      <c r="M42" s="88">
        <v>112</v>
      </c>
    </row>
    <row r="43" spans="2:13" ht="27.75" customHeight="1">
      <c r="B43" s="1169"/>
      <c r="C43" s="1170"/>
      <c r="D43" s="85"/>
      <c r="E43" s="1175" t="s">
        <v>27</v>
      </c>
      <c r="F43" s="1175"/>
      <c r="G43" s="1175"/>
      <c r="H43" s="1176"/>
      <c r="I43" s="86">
        <v>1749</v>
      </c>
      <c r="J43" s="87">
        <v>1714</v>
      </c>
      <c r="K43" s="87">
        <v>1740</v>
      </c>
      <c r="L43" s="87">
        <v>1757</v>
      </c>
      <c r="M43" s="88">
        <v>1615</v>
      </c>
    </row>
    <row r="44" spans="2:13" ht="27.75" customHeight="1">
      <c r="B44" s="1169"/>
      <c r="C44" s="1170"/>
      <c r="D44" s="85"/>
      <c r="E44" s="1175" t="s">
        <v>28</v>
      </c>
      <c r="F44" s="1175"/>
      <c r="G44" s="1175"/>
      <c r="H44" s="1176"/>
      <c r="I44" s="86">
        <v>409</v>
      </c>
      <c r="J44" s="87">
        <v>469</v>
      </c>
      <c r="K44" s="87">
        <v>287</v>
      </c>
      <c r="L44" s="87">
        <v>248</v>
      </c>
      <c r="M44" s="88">
        <v>211</v>
      </c>
    </row>
    <row r="45" spans="2:13" ht="27.75" customHeight="1">
      <c r="B45" s="1169"/>
      <c r="C45" s="1170"/>
      <c r="D45" s="85"/>
      <c r="E45" s="1175" t="s">
        <v>29</v>
      </c>
      <c r="F45" s="1175"/>
      <c r="G45" s="1175"/>
      <c r="H45" s="1176"/>
      <c r="I45" s="86">
        <v>769</v>
      </c>
      <c r="J45" s="87">
        <v>761</v>
      </c>
      <c r="K45" s="87">
        <v>743</v>
      </c>
      <c r="L45" s="87">
        <v>726</v>
      </c>
      <c r="M45" s="88">
        <v>640</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854</v>
      </c>
      <c r="J49" s="87">
        <v>1226</v>
      </c>
      <c r="K49" s="87">
        <v>1718</v>
      </c>
      <c r="L49" s="87">
        <v>1972</v>
      </c>
      <c r="M49" s="88">
        <v>2070</v>
      </c>
    </row>
    <row r="50" spans="2:13" ht="27.75" customHeight="1">
      <c r="B50" s="1169"/>
      <c r="C50" s="1170"/>
      <c r="D50" s="85"/>
      <c r="E50" s="1175" t="s">
        <v>35</v>
      </c>
      <c r="F50" s="1175"/>
      <c r="G50" s="1175"/>
      <c r="H50" s="1176"/>
      <c r="I50" s="86">
        <v>222</v>
      </c>
      <c r="J50" s="87">
        <v>199</v>
      </c>
      <c r="K50" s="87">
        <v>173</v>
      </c>
      <c r="L50" s="87">
        <v>145</v>
      </c>
      <c r="M50" s="88">
        <v>122</v>
      </c>
    </row>
    <row r="51" spans="2:13" ht="27.75" customHeight="1">
      <c r="B51" s="1171"/>
      <c r="C51" s="1172"/>
      <c r="D51" s="85"/>
      <c r="E51" s="1175" t="s">
        <v>36</v>
      </c>
      <c r="F51" s="1175"/>
      <c r="G51" s="1175"/>
      <c r="H51" s="1176"/>
      <c r="I51" s="86">
        <v>3977</v>
      </c>
      <c r="J51" s="87">
        <v>3947</v>
      </c>
      <c r="K51" s="87">
        <v>3829</v>
      </c>
      <c r="L51" s="87">
        <v>3703</v>
      </c>
      <c r="M51" s="88">
        <v>3506</v>
      </c>
    </row>
    <row r="52" spans="2:13" ht="27.75" customHeight="1" thickBot="1">
      <c r="B52" s="1179" t="s">
        <v>37</v>
      </c>
      <c r="C52" s="1180"/>
      <c r="D52" s="90"/>
      <c r="E52" s="1181" t="s">
        <v>38</v>
      </c>
      <c r="F52" s="1181"/>
      <c r="G52" s="1181"/>
      <c r="H52" s="1182"/>
      <c r="I52" s="91">
        <v>2721</v>
      </c>
      <c r="J52" s="92">
        <v>2287</v>
      </c>
      <c r="K52" s="92">
        <v>1543</v>
      </c>
      <c r="L52" s="92">
        <v>1173</v>
      </c>
      <c r="M52" s="93">
        <v>802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56640</v>
      </c>
      <c r="E3" s="116"/>
      <c r="F3" s="117">
        <v>109926</v>
      </c>
      <c r="G3" s="118"/>
      <c r="H3" s="119"/>
    </row>
    <row r="4" spans="1:8">
      <c r="A4" s="120"/>
      <c r="B4" s="121"/>
      <c r="C4" s="122"/>
      <c r="D4" s="123">
        <v>52191</v>
      </c>
      <c r="E4" s="124"/>
      <c r="F4" s="125">
        <v>64844</v>
      </c>
      <c r="G4" s="126"/>
      <c r="H4" s="127"/>
    </row>
    <row r="5" spans="1:8">
      <c r="A5" s="108" t="s">
        <v>509</v>
      </c>
      <c r="B5" s="113"/>
      <c r="C5" s="114"/>
      <c r="D5" s="115">
        <v>63295</v>
      </c>
      <c r="E5" s="116"/>
      <c r="F5" s="117">
        <v>133616</v>
      </c>
      <c r="G5" s="118"/>
      <c r="H5" s="119"/>
    </row>
    <row r="6" spans="1:8">
      <c r="A6" s="120"/>
      <c r="B6" s="121"/>
      <c r="C6" s="122"/>
      <c r="D6" s="123">
        <v>32374</v>
      </c>
      <c r="E6" s="124"/>
      <c r="F6" s="125">
        <v>57933</v>
      </c>
      <c r="G6" s="126"/>
      <c r="H6" s="127"/>
    </row>
    <row r="7" spans="1:8">
      <c r="A7" s="108" t="s">
        <v>510</v>
      </c>
      <c r="B7" s="113"/>
      <c r="C7" s="114"/>
      <c r="D7" s="115">
        <v>30435</v>
      </c>
      <c r="E7" s="116"/>
      <c r="F7" s="117">
        <v>96333</v>
      </c>
      <c r="G7" s="118"/>
      <c r="H7" s="119"/>
    </row>
    <row r="8" spans="1:8">
      <c r="A8" s="120"/>
      <c r="B8" s="121"/>
      <c r="C8" s="122"/>
      <c r="D8" s="123">
        <v>20032</v>
      </c>
      <c r="E8" s="124"/>
      <c r="F8" s="125">
        <v>57060</v>
      </c>
      <c r="G8" s="126"/>
      <c r="H8" s="127"/>
    </row>
    <row r="9" spans="1:8">
      <c r="A9" s="108" t="s">
        <v>511</v>
      </c>
      <c r="B9" s="113"/>
      <c r="C9" s="114"/>
      <c r="D9" s="115">
        <v>47882</v>
      </c>
      <c r="E9" s="116"/>
      <c r="F9" s="117">
        <v>117673</v>
      </c>
      <c r="G9" s="118"/>
      <c r="H9" s="119"/>
    </row>
    <row r="10" spans="1:8">
      <c r="A10" s="120"/>
      <c r="B10" s="121"/>
      <c r="C10" s="122"/>
      <c r="D10" s="123">
        <v>13543</v>
      </c>
      <c r="E10" s="124"/>
      <c r="F10" s="125">
        <v>62359</v>
      </c>
      <c r="G10" s="126"/>
      <c r="H10" s="127"/>
    </row>
    <row r="11" spans="1:8">
      <c r="A11" s="108" t="s">
        <v>512</v>
      </c>
      <c r="B11" s="113"/>
      <c r="C11" s="114"/>
      <c r="D11" s="115">
        <v>61372</v>
      </c>
      <c r="E11" s="116"/>
      <c r="F11" s="117">
        <v>118223</v>
      </c>
      <c r="G11" s="118"/>
      <c r="H11" s="119"/>
    </row>
    <row r="12" spans="1:8">
      <c r="A12" s="120"/>
      <c r="B12" s="121"/>
      <c r="C12" s="128"/>
      <c r="D12" s="123">
        <v>28538</v>
      </c>
      <c r="E12" s="124"/>
      <c r="F12" s="125">
        <v>57106</v>
      </c>
      <c r="G12" s="126"/>
      <c r="H12" s="127"/>
    </row>
    <row r="13" spans="1:8">
      <c r="A13" s="108"/>
      <c r="B13" s="113"/>
      <c r="C13" s="129"/>
      <c r="D13" s="130">
        <v>51925</v>
      </c>
      <c r="E13" s="131"/>
      <c r="F13" s="132">
        <v>115154</v>
      </c>
      <c r="G13" s="133"/>
      <c r="H13" s="119"/>
    </row>
    <row r="14" spans="1:8">
      <c r="A14" s="120"/>
      <c r="B14" s="121"/>
      <c r="C14" s="122"/>
      <c r="D14" s="123">
        <v>29336</v>
      </c>
      <c r="E14" s="124"/>
      <c r="F14" s="125">
        <v>59860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4.42</v>
      </c>
      <c r="C19" s="134">
        <f>ROUND(VALUE(SUBSTITUTE(実質収支比率等に係る経年分析!G$48,"▲","-")),2)</f>
        <v>5.1100000000000003</v>
      </c>
      <c r="D19" s="134">
        <f>ROUND(VALUE(SUBSTITUTE(実質収支比率等に係る経年分析!H$48,"▲","-")),2)</f>
        <v>7.76</v>
      </c>
      <c r="E19" s="134">
        <f>ROUND(VALUE(SUBSTITUTE(実質収支比率等に係る経年分析!I$48,"▲","-")),2)</f>
        <v>9.5399999999999991</v>
      </c>
      <c r="F19" s="134">
        <f>ROUND(VALUE(SUBSTITUTE(実質収支比率等に係る経年分析!J$48,"▲","-")),2)</f>
        <v>6.04</v>
      </c>
    </row>
    <row r="20" spans="1:11">
      <c r="A20" s="134" t="s">
        <v>43</v>
      </c>
      <c r="B20" s="134">
        <f>ROUND(VALUE(SUBSTITUTE(実質収支比率等に係る経年分析!F$47,"▲","-")),2)</f>
        <v>19.97</v>
      </c>
      <c r="C20" s="134">
        <f>ROUND(VALUE(SUBSTITUTE(実質収支比率等に係る経年分析!G$47,"▲","-")),2)</f>
        <v>23.29</v>
      </c>
      <c r="D20" s="134">
        <f>ROUND(VALUE(SUBSTITUTE(実質収支比率等に係る経年分析!H$47,"▲","-")),2)</f>
        <v>27.64</v>
      </c>
      <c r="E20" s="134">
        <f>ROUND(VALUE(SUBSTITUTE(実質収支比率等に係る経年分析!I$47,"▲","-")),2)</f>
        <v>25.35</v>
      </c>
      <c r="F20" s="134">
        <f>ROUND(VALUE(SUBSTITUTE(実質収支比率等に係る経年分析!J$47,"▲","-")),2)</f>
        <v>25.91</v>
      </c>
    </row>
    <row r="21" spans="1:11">
      <c r="A21" s="134" t="s">
        <v>44</v>
      </c>
      <c r="B21" s="134">
        <f>IF(ISNUMBER(VALUE(SUBSTITUTE(実質収支比率等に係る経年分析!F$49,"▲","-"))),ROUND(VALUE(SUBSTITUTE(実質収支比率等に係る経年分析!F$49,"▲","-")),2),NA())</f>
        <v>4.22</v>
      </c>
      <c r="C21" s="134">
        <f>IF(ISNUMBER(VALUE(SUBSTITUTE(実質収支比率等に係る経年分析!G$49,"▲","-"))),ROUND(VALUE(SUBSTITUTE(実質収支比率等に係る経年分析!G$49,"▲","-")),2),NA())</f>
        <v>4.8899999999999997</v>
      </c>
      <c r="D21" s="134">
        <f>IF(ISNUMBER(VALUE(SUBSTITUTE(実質収支比率等に係る経年分析!H$49,"▲","-"))),ROUND(VALUE(SUBSTITUTE(実質収支比率等に係る経年分析!H$49,"▲","-")),2),NA())</f>
        <v>6.62</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-2.6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9.5399999999999991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6.04</v>
      </c>
    </row>
    <row r="36" spans="1:16">
      <c r="A36" s="135" t="str">
        <f>IF(連結実質赤字比率に係る赤字・黒字の構成分析!C$34="",NA(),連結実質赤字比率に係る赤字・黒字の構成分析!C$34)</f>
        <v>上水道事業特別会計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18.079999999999998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17.760000000000002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409</v>
      </c>
      <c r="E42" s="136"/>
      <c r="F42" s="136"/>
      <c r="G42" s="136">
        <f>'実質公債費比率（分子）の構造'!L$52</f>
        <v>403</v>
      </c>
      <c r="H42" s="136"/>
      <c r="I42" s="136"/>
      <c r="J42" s="136">
        <f>'実質公債費比率（分子）の構造'!M$52</f>
        <v>412</v>
      </c>
      <c r="K42" s="136"/>
      <c r="L42" s="136"/>
      <c r="M42" s="136">
        <f>'実質公債費比率（分子）の構造'!N$52</f>
        <v>412</v>
      </c>
      <c r="N42" s="136"/>
      <c r="O42" s="136"/>
      <c r="P42" s="136">
        <f>'実質公債費比率（分子）の構造'!O$52</f>
        <v>409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81</v>
      </c>
      <c r="C44" s="136"/>
      <c r="D44" s="136"/>
      <c r="E44" s="136">
        <f>'実質公債費比率（分子）の構造'!L$50</f>
        <v>74</v>
      </c>
      <c r="F44" s="136"/>
      <c r="G44" s="136"/>
      <c r="H44" s="136">
        <f>'実質公債費比率（分子）の構造'!M$50</f>
        <v>70</v>
      </c>
      <c r="I44" s="136"/>
      <c r="J44" s="136"/>
      <c r="K44" s="136">
        <f>'実質公債費比率（分子）の構造'!N$50</f>
        <v>50</v>
      </c>
      <c r="L44" s="136"/>
      <c r="M44" s="136"/>
      <c r="N44" s="136">
        <f>'実質公債費比率（分子）の構造'!O$50</f>
        <v>46</v>
      </c>
      <c r="O44" s="136"/>
      <c r="P44" s="136"/>
    </row>
    <row r="45" spans="1:16">
      <c r="A45" s="136" t="s">
        <v>54</v>
      </c>
      <c r="B45" s="136">
        <f>'実質公債費比率（分子）の構造'!K$49</f>
        <v>41</v>
      </c>
      <c r="C45" s="136"/>
      <c r="D45" s="136"/>
      <c r="E45" s="136">
        <f>'実質公債費比率（分子）の構造'!L$49</f>
        <v>30</v>
      </c>
      <c r="F45" s="136"/>
      <c r="G45" s="136"/>
      <c r="H45" s="136">
        <f>'実質公債費比率（分子）の構造'!M$49</f>
        <v>21</v>
      </c>
      <c r="I45" s="136"/>
      <c r="J45" s="136"/>
      <c r="K45" s="136">
        <f>'実質公債費比率（分子）の構造'!N$49</f>
        <v>22</v>
      </c>
      <c r="L45" s="136"/>
      <c r="M45" s="136"/>
      <c r="N45" s="136">
        <f>'実質公債費比率（分子）の構造'!O$49</f>
        <v>21</v>
      </c>
      <c r="O45" s="136"/>
      <c r="P45" s="136"/>
    </row>
    <row r="46" spans="1:16">
      <c r="A46" s="136" t="s">
        <v>55</v>
      </c>
      <c r="B46" s="136">
        <f>'実質公債費比率（分子）の構造'!K$48</f>
        <v>114</v>
      </c>
      <c r="C46" s="136"/>
      <c r="D46" s="136"/>
      <c r="E46" s="136">
        <f>'実質公債費比率（分子）の構造'!L$48</f>
        <v>112</v>
      </c>
      <c r="F46" s="136"/>
      <c r="G46" s="136"/>
      <c r="H46" s="136">
        <f>'実質公債費比率（分子）の構造'!M$48</f>
        <v>117</v>
      </c>
      <c r="I46" s="136"/>
      <c r="J46" s="136"/>
      <c r="K46" s="136">
        <f>'実質公債費比率（分子）の構造'!N$48</f>
        <v>127</v>
      </c>
      <c r="L46" s="136"/>
      <c r="M46" s="136"/>
      <c r="N46" s="136">
        <f>'実質公債費比率（分子）の構造'!O$48</f>
        <v>124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529</v>
      </c>
      <c r="C49" s="136"/>
      <c r="D49" s="136"/>
      <c r="E49" s="136">
        <f>'実質公債費比率（分子）の構造'!L$45</f>
        <v>491</v>
      </c>
      <c r="F49" s="136"/>
      <c r="G49" s="136"/>
      <c r="H49" s="136">
        <f>'実質公債費比率（分子）の構造'!M$45</f>
        <v>501</v>
      </c>
      <c r="I49" s="136"/>
      <c r="J49" s="136"/>
      <c r="K49" s="136">
        <f>'実質公債費比率（分子）の構造'!N$45</f>
        <v>477</v>
      </c>
      <c r="L49" s="136"/>
      <c r="M49" s="136"/>
      <c r="N49" s="136">
        <f>'実質公債費比率（分子）の構造'!O$45</f>
        <v>463</v>
      </c>
      <c r="O49" s="136"/>
      <c r="P49" s="136"/>
    </row>
    <row r="50" spans="1:16">
      <c r="A50" s="136" t="s">
        <v>59</v>
      </c>
      <c r="B50" s="136" t="e">
        <f>NA()</f>
        <v>#N/A</v>
      </c>
      <c r="C50" s="136">
        <f>IF(ISNUMBER('実質公債費比率（分子）の構造'!K$53),'実質公債費比率（分子）の構造'!K$53,NA())</f>
        <v>356</v>
      </c>
      <c r="D50" s="136" t="e">
        <f>NA()</f>
        <v>#N/A</v>
      </c>
      <c r="E50" s="136" t="e">
        <f>NA()</f>
        <v>#N/A</v>
      </c>
      <c r="F50" s="136">
        <f>IF(ISNUMBER('実質公債費比率（分子）の構造'!L$53),'実質公債費比率（分子）の構造'!L$53,NA())</f>
        <v>304</v>
      </c>
      <c r="G50" s="136" t="e">
        <f>NA()</f>
        <v>#N/A</v>
      </c>
      <c r="H50" s="136" t="e">
        <f>NA()</f>
        <v>#N/A</v>
      </c>
      <c r="I50" s="136">
        <f>IF(ISNUMBER('実質公債費比率（分子）の構造'!M$53),'実質公債費比率（分子）の構造'!M$53,NA())</f>
        <v>297</v>
      </c>
      <c r="J50" s="136" t="e">
        <f>NA()</f>
        <v>#N/A</v>
      </c>
      <c r="K50" s="136" t="e">
        <f>NA()</f>
        <v>#N/A</v>
      </c>
      <c r="L50" s="136">
        <f>IF(ISNUMBER('実質公債費比率（分子）の構造'!N$53),'実質公債費比率（分子）の構造'!N$53,NA())</f>
        <v>264</v>
      </c>
      <c r="M50" s="136" t="e">
        <f>NA()</f>
        <v>#N/A</v>
      </c>
      <c r="N50" s="136" t="e">
        <f>NA()</f>
        <v>#N/A</v>
      </c>
      <c r="O50" s="136">
        <f>IF(ISNUMBER('実質公債費比率（分子）の構造'!O$53),'実質公債費比率（分子）の構造'!O$53,NA())</f>
        <v>245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3977</v>
      </c>
      <c r="E56" s="135"/>
      <c r="F56" s="135"/>
      <c r="G56" s="135">
        <f>'将来負担比率（分子）の構造'!J$51</f>
        <v>3947</v>
      </c>
      <c r="H56" s="135"/>
      <c r="I56" s="135"/>
      <c r="J56" s="135">
        <f>'将来負担比率（分子）の構造'!K$51</f>
        <v>3829</v>
      </c>
      <c r="K56" s="135"/>
      <c r="L56" s="135"/>
      <c r="M56" s="135">
        <f>'将来負担比率（分子）の構造'!L$51</f>
        <v>3703</v>
      </c>
      <c r="N56" s="135"/>
      <c r="O56" s="135"/>
      <c r="P56" s="135">
        <f>'将来負担比率（分子）の構造'!M$51</f>
        <v>3506</v>
      </c>
    </row>
    <row r="57" spans="1:16">
      <c r="A57" s="135" t="s">
        <v>35</v>
      </c>
      <c r="B57" s="135"/>
      <c r="C57" s="135"/>
      <c r="D57" s="135">
        <f>'将来負担比率（分子）の構造'!I$50</f>
        <v>222</v>
      </c>
      <c r="E57" s="135"/>
      <c r="F57" s="135"/>
      <c r="G57" s="135">
        <f>'将来負担比率（分子）の構造'!J$50</f>
        <v>199</v>
      </c>
      <c r="H57" s="135"/>
      <c r="I57" s="135"/>
      <c r="J57" s="135">
        <f>'将来負担比率（分子）の構造'!K$50</f>
        <v>173</v>
      </c>
      <c r="K57" s="135"/>
      <c r="L57" s="135"/>
      <c r="M57" s="135">
        <f>'将来負担比率（分子）の構造'!L$50</f>
        <v>145</v>
      </c>
      <c r="N57" s="135"/>
      <c r="O57" s="135"/>
      <c r="P57" s="135">
        <f>'将来負担比率（分子）の構造'!M$50</f>
        <v>122</v>
      </c>
    </row>
    <row r="58" spans="1:16">
      <c r="A58" s="135" t="s">
        <v>34</v>
      </c>
      <c r="B58" s="135"/>
      <c r="C58" s="135"/>
      <c r="D58" s="135">
        <f>'将来負担比率（分子）の構造'!I$49</f>
        <v>854</v>
      </c>
      <c r="E58" s="135"/>
      <c r="F58" s="135"/>
      <c r="G58" s="135">
        <f>'将来負担比率（分子）の構造'!J$49</f>
        <v>1226</v>
      </c>
      <c r="H58" s="135"/>
      <c r="I58" s="135"/>
      <c r="J58" s="135">
        <f>'将来負担比率（分子）の構造'!K$49</f>
        <v>1718</v>
      </c>
      <c r="K58" s="135"/>
      <c r="L58" s="135"/>
      <c r="M58" s="135">
        <f>'将来負担比率（分子）の構造'!L$49</f>
        <v>1972</v>
      </c>
      <c r="N58" s="135"/>
      <c r="O58" s="135"/>
      <c r="P58" s="135">
        <f>'将来負担比率（分子）の構造'!M$49</f>
        <v>2070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769</v>
      </c>
      <c r="C62" s="135"/>
      <c r="D62" s="135"/>
      <c r="E62" s="135">
        <f>'将来負担比率（分子）の構造'!J$45</f>
        <v>761</v>
      </c>
      <c r="F62" s="135"/>
      <c r="G62" s="135"/>
      <c r="H62" s="135">
        <f>'将来負担比率（分子）の構造'!K$45</f>
        <v>743</v>
      </c>
      <c r="I62" s="135"/>
      <c r="J62" s="135"/>
      <c r="K62" s="135">
        <f>'将来負担比率（分子）の構造'!L$45</f>
        <v>726</v>
      </c>
      <c r="L62" s="135"/>
      <c r="M62" s="135"/>
      <c r="N62" s="135">
        <f>'将来負担比率（分子）の構造'!M$45</f>
        <v>640</v>
      </c>
      <c r="O62" s="135"/>
      <c r="P62" s="135"/>
    </row>
    <row r="63" spans="1:16">
      <c r="A63" s="135" t="s">
        <v>28</v>
      </c>
      <c r="B63" s="135">
        <f>'将来負担比率（分子）の構造'!I$44</f>
        <v>409</v>
      </c>
      <c r="C63" s="135"/>
      <c r="D63" s="135"/>
      <c r="E63" s="135">
        <f>'将来負担比率（分子）の構造'!J$44</f>
        <v>469</v>
      </c>
      <c r="F63" s="135"/>
      <c r="G63" s="135"/>
      <c r="H63" s="135">
        <f>'将来負担比率（分子）の構造'!K$44</f>
        <v>287</v>
      </c>
      <c r="I63" s="135"/>
      <c r="J63" s="135"/>
      <c r="K63" s="135">
        <f>'将来負担比率（分子）の構造'!L$44</f>
        <v>248</v>
      </c>
      <c r="L63" s="135"/>
      <c r="M63" s="135"/>
      <c r="N63" s="135">
        <f>'将来負担比率（分子）の構造'!M$44</f>
        <v>211</v>
      </c>
      <c r="O63" s="135"/>
      <c r="P63" s="135"/>
    </row>
    <row r="64" spans="1:16">
      <c r="A64" s="135" t="s">
        <v>27</v>
      </c>
      <c r="B64" s="135">
        <f>'将来負担比率（分子）の構造'!I$43</f>
        <v>1749</v>
      </c>
      <c r="C64" s="135"/>
      <c r="D64" s="135"/>
      <c r="E64" s="135">
        <f>'将来負担比率（分子）の構造'!J$43</f>
        <v>1714</v>
      </c>
      <c r="F64" s="135"/>
      <c r="G64" s="135"/>
      <c r="H64" s="135">
        <f>'将来負担比率（分子）の構造'!K$43</f>
        <v>1740</v>
      </c>
      <c r="I64" s="135"/>
      <c r="J64" s="135"/>
      <c r="K64" s="135">
        <f>'将来負担比率（分子）の構造'!L$43</f>
        <v>1757</v>
      </c>
      <c r="L64" s="135"/>
      <c r="M64" s="135"/>
      <c r="N64" s="135">
        <f>'将来負担比率（分子）の構造'!M$43</f>
        <v>1615</v>
      </c>
      <c r="O64" s="135"/>
      <c r="P64" s="135"/>
    </row>
    <row r="65" spans="1:16">
      <c r="A65" s="135" t="s">
        <v>26</v>
      </c>
      <c r="B65" s="135">
        <f>'将来負担比率（分子）の構造'!I$42</f>
        <v>321</v>
      </c>
      <c r="C65" s="135"/>
      <c r="D65" s="135"/>
      <c r="E65" s="135">
        <f>'将来負担比率（分子）の構造'!J$42</f>
        <v>258</v>
      </c>
      <c r="F65" s="135"/>
      <c r="G65" s="135"/>
      <c r="H65" s="135">
        <f>'将来負担比率（分子）の構造'!K$42</f>
        <v>197</v>
      </c>
      <c r="I65" s="135"/>
      <c r="J65" s="135"/>
      <c r="K65" s="135">
        <f>'将来負担比率（分子）の構造'!L$42</f>
        <v>153</v>
      </c>
      <c r="L65" s="135"/>
      <c r="M65" s="135"/>
      <c r="N65" s="135">
        <f>'将来負担比率（分子）の構造'!M$42</f>
        <v>112</v>
      </c>
      <c r="O65" s="135"/>
      <c r="P65" s="135"/>
    </row>
    <row r="66" spans="1:16">
      <c r="A66" s="135" t="s">
        <v>25</v>
      </c>
      <c r="B66" s="135">
        <f>'将来負担比率（分子）の構造'!I$41</f>
        <v>4527</v>
      </c>
      <c r="C66" s="135"/>
      <c r="D66" s="135"/>
      <c r="E66" s="135">
        <f>'将来負担比率（分子）の構造'!J$41</f>
        <v>4458</v>
      </c>
      <c r="F66" s="135"/>
      <c r="G66" s="135"/>
      <c r="H66" s="135">
        <f>'将来負担比率（分子）の構造'!K$41</f>
        <v>4297</v>
      </c>
      <c r="I66" s="135"/>
      <c r="J66" s="135"/>
      <c r="K66" s="135">
        <f>'将来負担比率（分子）の構造'!L$41</f>
        <v>4109</v>
      </c>
      <c r="L66" s="135"/>
      <c r="M66" s="135"/>
      <c r="N66" s="135">
        <f>'将来負担比率（分子）の構造'!M$41</f>
        <v>3923</v>
      </c>
      <c r="O66" s="135"/>
      <c r="P66" s="135"/>
    </row>
    <row r="67" spans="1:16">
      <c r="A67" s="135" t="s">
        <v>63</v>
      </c>
      <c r="B67" s="135" t="e">
        <f>NA()</f>
        <v>#N/A</v>
      </c>
      <c r="C67" s="135">
        <f>IF(ISNUMBER('将来負担比率（分子）の構造'!I$52), IF('将来負担比率（分子）の構造'!I$52 &lt; 0, 0, '将来負担比率（分子）の構造'!I$52), NA())</f>
        <v>2721</v>
      </c>
      <c r="D67" s="135" t="e">
        <f>NA()</f>
        <v>#N/A</v>
      </c>
      <c r="E67" s="135" t="e">
        <f>NA()</f>
        <v>#N/A</v>
      </c>
      <c r="F67" s="135">
        <f>IF(ISNUMBER('将来負担比率（分子）の構造'!J$52), IF('将来負担比率（分子）の構造'!J$52 &lt; 0, 0, '将来負担比率（分子）の構造'!J$52), NA())</f>
        <v>2287</v>
      </c>
      <c r="G67" s="135" t="e">
        <f>NA()</f>
        <v>#N/A</v>
      </c>
      <c r="H67" s="135" t="e">
        <f>NA()</f>
        <v>#N/A</v>
      </c>
      <c r="I67" s="135">
        <f>IF(ISNUMBER('将来負担比率（分子）の構造'!K$52), IF('将来負担比率（分子）の構造'!K$52 &lt; 0, 0, '将来負担比率（分子）の構造'!K$52), NA())</f>
        <v>1543</v>
      </c>
      <c r="J67" s="135" t="e">
        <f>NA()</f>
        <v>#N/A</v>
      </c>
      <c r="K67" s="135" t="e">
        <f>NA()</f>
        <v>#N/A</v>
      </c>
      <c r="L67" s="135">
        <f>IF(ISNUMBER('将来負担比率（分子）の構造'!L$52), IF('将来負担比率（分子）の構造'!L$52 &lt; 0, 0, '将来負担比率（分子）の構造'!L$52), NA())</f>
        <v>1173</v>
      </c>
      <c r="M67" s="135" t="e">
        <f>NA()</f>
        <v>#N/A</v>
      </c>
      <c r="N67" s="135" t="e">
        <f>NA()</f>
        <v>#N/A</v>
      </c>
      <c r="O67" s="135">
        <f>IF(ISNUMBER('将来負担比率（分子）の構造'!M$52), IF('将来負担比率（分子）の構造'!M$52 &lt; 0, 0, '将来負担比率（分子）の構造'!M$52), NA())</f>
        <v>802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693716</v>
      </c>
      <c r="S5" s="581"/>
      <c r="T5" s="581"/>
      <c r="U5" s="581"/>
      <c r="V5" s="581"/>
      <c r="W5" s="581"/>
      <c r="X5" s="581"/>
      <c r="Y5" s="582"/>
      <c r="Z5" s="583">
        <v>17.3</v>
      </c>
      <c r="AA5" s="583"/>
      <c r="AB5" s="583"/>
      <c r="AC5" s="583"/>
      <c r="AD5" s="584">
        <v>693716</v>
      </c>
      <c r="AE5" s="584"/>
      <c r="AF5" s="584"/>
      <c r="AG5" s="584"/>
      <c r="AH5" s="584"/>
      <c r="AI5" s="584"/>
      <c r="AJ5" s="584"/>
      <c r="AK5" s="584"/>
      <c r="AL5" s="585">
        <v>30.8</v>
      </c>
      <c r="AM5" s="586"/>
      <c r="AN5" s="586"/>
      <c r="AO5" s="587"/>
      <c r="AP5" s="577" t="s">
        <v>208</v>
      </c>
      <c r="AQ5" s="578"/>
      <c r="AR5" s="578"/>
      <c r="AS5" s="578"/>
      <c r="AT5" s="578"/>
      <c r="AU5" s="578"/>
      <c r="AV5" s="578"/>
      <c r="AW5" s="578"/>
      <c r="AX5" s="578"/>
      <c r="AY5" s="578"/>
      <c r="AZ5" s="578"/>
      <c r="BA5" s="578"/>
      <c r="BB5" s="578"/>
      <c r="BC5" s="578"/>
      <c r="BD5" s="578"/>
      <c r="BE5" s="578"/>
      <c r="BF5" s="579"/>
      <c r="BG5" s="591">
        <v>693577</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50960</v>
      </c>
      <c r="S6" s="592"/>
      <c r="T6" s="592"/>
      <c r="U6" s="592"/>
      <c r="V6" s="592"/>
      <c r="W6" s="592"/>
      <c r="X6" s="592"/>
      <c r="Y6" s="593"/>
      <c r="Z6" s="594">
        <v>1.3</v>
      </c>
      <c r="AA6" s="594"/>
      <c r="AB6" s="594"/>
      <c r="AC6" s="594"/>
      <c r="AD6" s="595">
        <v>50960</v>
      </c>
      <c r="AE6" s="595"/>
      <c r="AF6" s="595"/>
      <c r="AG6" s="595"/>
      <c r="AH6" s="595"/>
      <c r="AI6" s="595"/>
      <c r="AJ6" s="595"/>
      <c r="AK6" s="595"/>
      <c r="AL6" s="596">
        <v>2.2999999999999998</v>
      </c>
      <c r="AM6" s="597"/>
      <c r="AN6" s="597"/>
      <c r="AO6" s="598"/>
      <c r="AP6" s="588" t="s">
        <v>214</v>
      </c>
      <c r="AQ6" s="589"/>
      <c r="AR6" s="589"/>
      <c r="AS6" s="589"/>
      <c r="AT6" s="589"/>
      <c r="AU6" s="589"/>
      <c r="AV6" s="589"/>
      <c r="AW6" s="589"/>
      <c r="AX6" s="589"/>
      <c r="AY6" s="589"/>
      <c r="AZ6" s="589"/>
      <c r="BA6" s="589"/>
      <c r="BB6" s="589"/>
      <c r="BC6" s="589"/>
      <c r="BD6" s="589"/>
      <c r="BE6" s="589"/>
      <c r="BF6" s="590"/>
      <c r="BG6" s="591">
        <v>693577</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72258</v>
      </c>
      <c r="CS6" s="592"/>
      <c r="CT6" s="592"/>
      <c r="CU6" s="592"/>
      <c r="CV6" s="592"/>
      <c r="CW6" s="592"/>
      <c r="CX6" s="592"/>
      <c r="CY6" s="593"/>
      <c r="CZ6" s="594">
        <v>1.9</v>
      </c>
      <c r="DA6" s="594"/>
      <c r="DB6" s="594"/>
      <c r="DC6" s="594"/>
      <c r="DD6" s="600" t="s">
        <v>209</v>
      </c>
      <c r="DE6" s="592"/>
      <c r="DF6" s="592"/>
      <c r="DG6" s="592"/>
      <c r="DH6" s="592"/>
      <c r="DI6" s="592"/>
      <c r="DJ6" s="592"/>
      <c r="DK6" s="592"/>
      <c r="DL6" s="592"/>
      <c r="DM6" s="592"/>
      <c r="DN6" s="592"/>
      <c r="DO6" s="592"/>
      <c r="DP6" s="593"/>
      <c r="DQ6" s="600">
        <v>72258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1266</v>
      </c>
      <c r="S7" s="592"/>
      <c r="T7" s="592"/>
      <c r="U7" s="592"/>
      <c r="V7" s="592"/>
      <c r="W7" s="592"/>
      <c r="X7" s="592"/>
      <c r="Y7" s="593"/>
      <c r="Z7" s="594">
        <v>0</v>
      </c>
      <c r="AA7" s="594"/>
      <c r="AB7" s="594"/>
      <c r="AC7" s="594"/>
      <c r="AD7" s="595">
        <v>1266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241366</v>
      </c>
      <c r="BH7" s="592"/>
      <c r="BI7" s="592"/>
      <c r="BJ7" s="592"/>
      <c r="BK7" s="592"/>
      <c r="BL7" s="592"/>
      <c r="BM7" s="592"/>
      <c r="BN7" s="593"/>
      <c r="BO7" s="594">
        <v>34.799999999999997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585453</v>
      </c>
      <c r="CS7" s="592"/>
      <c r="CT7" s="592"/>
      <c r="CU7" s="592"/>
      <c r="CV7" s="592"/>
      <c r="CW7" s="592"/>
      <c r="CX7" s="592"/>
      <c r="CY7" s="593"/>
      <c r="CZ7" s="594">
        <v>15.2</v>
      </c>
      <c r="DA7" s="594"/>
      <c r="DB7" s="594"/>
      <c r="DC7" s="594"/>
      <c r="DD7" s="600">
        <v>12133</v>
      </c>
      <c r="DE7" s="592"/>
      <c r="DF7" s="592"/>
      <c r="DG7" s="592"/>
      <c r="DH7" s="592"/>
      <c r="DI7" s="592"/>
      <c r="DJ7" s="592"/>
      <c r="DK7" s="592"/>
      <c r="DL7" s="592"/>
      <c r="DM7" s="592"/>
      <c r="DN7" s="592"/>
      <c r="DO7" s="592"/>
      <c r="DP7" s="593"/>
      <c r="DQ7" s="600">
        <v>552502</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1654</v>
      </c>
      <c r="S8" s="592"/>
      <c r="T8" s="592"/>
      <c r="U8" s="592"/>
      <c r="V8" s="592"/>
      <c r="W8" s="592"/>
      <c r="X8" s="592"/>
      <c r="Y8" s="593"/>
      <c r="Z8" s="594">
        <v>0</v>
      </c>
      <c r="AA8" s="594"/>
      <c r="AB8" s="594"/>
      <c r="AC8" s="594"/>
      <c r="AD8" s="595">
        <v>1654</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9786</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872152</v>
      </c>
      <c r="CS8" s="592"/>
      <c r="CT8" s="592"/>
      <c r="CU8" s="592"/>
      <c r="CV8" s="592"/>
      <c r="CW8" s="592"/>
      <c r="CX8" s="592"/>
      <c r="CY8" s="593"/>
      <c r="CZ8" s="594">
        <v>22.7</v>
      </c>
      <c r="DA8" s="594"/>
      <c r="DB8" s="594"/>
      <c r="DC8" s="594"/>
      <c r="DD8" s="600">
        <v>57489</v>
      </c>
      <c r="DE8" s="592"/>
      <c r="DF8" s="592"/>
      <c r="DG8" s="592"/>
      <c r="DH8" s="592"/>
      <c r="DI8" s="592"/>
      <c r="DJ8" s="592"/>
      <c r="DK8" s="592"/>
      <c r="DL8" s="592"/>
      <c r="DM8" s="592"/>
      <c r="DN8" s="592"/>
      <c r="DO8" s="592"/>
      <c r="DP8" s="593"/>
      <c r="DQ8" s="600">
        <v>483879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2237</v>
      </c>
      <c r="S9" s="592"/>
      <c r="T9" s="592"/>
      <c r="U9" s="592"/>
      <c r="V9" s="592"/>
      <c r="W9" s="592"/>
      <c r="X9" s="592"/>
      <c r="Y9" s="593"/>
      <c r="Z9" s="594">
        <v>0.1</v>
      </c>
      <c r="AA9" s="594"/>
      <c r="AB9" s="594"/>
      <c r="AC9" s="594"/>
      <c r="AD9" s="595">
        <v>2237</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207684</v>
      </c>
      <c r="BH9" s="592"/>
      <c r="BI9" s="592"/>
      <c r="BJ9" s="592"/>
      <c r="BK9" s="592"/>
      <c r="BL9" s="592"/>
      <c r="BM9" s="592"/>
      <c r="BN9" s="593"/>
      <c r="BO9" s="594">
        <v>29.9</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469251</v>
      </c>
      <c r="CS9" s="592"/>
      <c r="CT9" s="592"/>
      <c r="CU9" s="592"/>
      <c r="CV9" s="592"/>
      <c r="CW9" s="592"/>
      <c r="CX9" s="592"/>
      <c r="CY9" s="593"/>
      <c r="CZ9" s="594">
        <v>12.2</v>
      </c>
      <c r="DA9" s="594"/>
      <c r="DB9" s="594"/>
      <c r="DC9" s="594"/>
      <c r="DD9" s="600">
        <v>86309</v>
      </c>
      <c r="DE9" s="592"/>
      <c r="DF9" s="592"/>
      <c r="DG9" s="592"/>
      <c r="DH9" s="592"/>
      <c r="DI9" s="592"/>
      <c r="DJ9" s="592"/>
      <c r="DK9" s="592"/>
      <c r="DL9" s="592"/>
      <c r="DM9" s="592"/>
      <c r="DN9" s="592"/>
      <c r="DO9" s="592"/>
      <c r="DP9" s="593"/>
      <c r="DQ9" s="600">
        <v>361848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67844</v>
      </c>
      <c r="S10" s="592"/>
      <c r="T10" s="592"/>
      <c r="U10" s="592"/>
      <c r="V10" s="592"/>
      <c r="W10" s="592"/>
      <c r="X10" s="592"/>
      <c r="Y10" s="593"/>
      <c r="Z10" s="594">
        <v>1.7</v>
      </c>
      <c r="AA10" s="594"/>
      <c r="AB10" s="594"/>
      <c r="AC10" s="594"/>
      <c r="AD10" s="595">
        <v>67844</v>
      </c>
      <c r="AE10" s="595"/>
      <c r="AF10" s="595"/>
      <c r="AG10" s="595"/>
      <c r="AH10" s="595"/>
      <c r="AI10" s="595"/>
      <c r="AJ10" s="595"/>
      <c r="AK10" s="595"/>
      <c r="AL10" s="596">
        <v>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15783</v>
      </c>
      <c r="BH10" s="592"/>
      <c r="BI10" s="592"/>
      <c r="BJ10" s="592"/>
      <c r="BK10" s="592"/>
      <c r="BL10" s="592"/>
      <c r="BM10" s="592"/>
      <c r="BN10" s="593"/>
      <c r="BO10" s="594">
        <v>2.2999999999999998</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81313</v>
      </c>
      <c r="CS10" s="592"/>
      <c r="CT10" s="592"/>
      <c r="CU10" s="592"/>
      <c r="CV10" s="592"/>
      <c r="CW10" s="592"/>
      <c r="CX10" s="592"/>
      <c r="CY10" s="593"/>
      <c r="CZ10" s="594">
        <v>2.1</v>
      </c>
      <c r="DA10" s="594"/>
      <c r="DB10" s="594"/>
      <c r="DC10" s="594"/>
      <c r="DD10" s="600" t="s">
        <v>111</v>
      </c>
      <c r="DE10" s="592"/>
      <c r="DF10" s="592"/>
      <c r="DG10" s="592"/>
      <c r="DH10" s="592"/>
      <c r="DI10" s="592"/>
      <c r="DJ10" s="592"/>
      <c r="DK10" s="592"/>
      <c r="DL10" s="592"/>
      <c r="DM10" s="592"/>
      <c r="DN10" s="592"/>
      <c r="DO10" s="592"/>
      <c r="DP10" s="593"/>
      <c r="DQ10" s="600">
        <v>3146</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8113</v>
      </c>
      <c r="BH11" s="592"/>
      <c r="BI11" s="592"/>
      <c r="BJ11" s="592"/>
      <c r="BK11" s="592"/>
      <c r="BL11" s="592"/>
      <c r="BM11" s="592"/>
      <c r="BN11" s="593"/>
      <c r="BO11" s="594">
        <v>1.2</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320056</v>
      </c>
      <c r="CS11" s="592"/>
      <c r="CT11" s="592"/>
      <c r="CU11" s="592"/>
      <c r="CV11" s="592"/>
      <c r="CW11" s="592"/>
      <c r="CX11" s="592"/>
      <c r="CY11" s="593"/>
      <c r="CZ11" s="594">
        <v>8.3000000000000007</v>
      </c>
      <c r="DA11" s="594"/>
      <c r="DB11" s="594"/>
      <c r="DC11" s="594"/>
      <c r="DD11" s="600">
        <v>41368</v>
      </c>
      <c r="DE11" s="592"/>
      <c r="DF11" s="592"/>
      <c r="DG11" s="592"/>
      <c r="DH11" s="592"/>
      <c r="DI11" s="592"/>
      <c r="DJ11" s="592"/>
      <c r="DK11" s="592"/>
      <c r="DL11" s="592"/>
      <c r="DM11" s="592"/>
      <c r="DN11" s="592"/>
      <c r="DO11" s="592"/>
      <c r="DP11" s="593"/>
      <c r="DQ11" s="600">
        <v>176691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372122</v>
      </c>
      <c r="BH12" s="592"/>
      <c r="BI12" s="592"/>
      <c r="BJ12" s="592"/>
      <c r="BK12" s="592"/>
      <c r="BL12" s="592"/>
      <c r="BM12" s="592"/>
      <c r="BN12" s="593"/>
      <c r="BO12" s="594">
        <v>53.6</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31035</v>
      </c>
      <c r="CS12" s="592"/>
      <c r="CT12" s="592"/>
      <c r="CU12" s="592"/>
      <c r="CV12" s="592"/>
      <c r="CW12" s="592"/>
      <c r="CX12" s="592"/>
      <c r="CY12" s="593"/>
      <c r="CZ12" s="594">
        <v>0.8</v>
      </c>
      <c r="DA12" s="594"/>
      <c r="DB12" s="594"/>
      <c r="DC12" s="594"/>
      <c r="DD12" s="600">
        <v>2468</v>
      </c>
      <c r="DE12" s="592"/>
      <c r="DF12" s="592"/>
      <c r="DG12" s="592"/>
      <c r="DH12" s="592"/>
      <c r="DI12" s="592"/>
      <c r="DJ12" s="592"/>
      <c r="DK12" s="592"/>
      <c r="DL12" s="592"/>
      <c r="DM12" s="592"/>
      <c r="DN12" s="592"/>
      <c r="DO12" s="592"/>
      <c r="DP12" s="593"/>
      <c r="DQ12" s="600">
        <v>21600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12526</v>
      </c>
      <c r="S13" s="592"/>
      <c r="T13" s="592"/>
      <c r="U13" s="592"/>
      <c r="V13" s="592"/>
      <c r="W13" s="592"/>
      <c r="X13" s="592"/>
      <c r="Y13" s="593"/>
      <c r="Z13" s="594">
        <v>0.3</v>
      </c>
      <c r="AA13" s="594"/>
      <c r="AB13" s="594"/>
      <c r="AC13" s="594"/>
      <c r="AD13" s="595">
        <v>12526</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356087</v>
      </c>
      <c r="BH13" s="592"/>
      <c r="BI13" s="592"/>
      <c r="BJ13" s="592"/>
      <c r="BK13" s="592"/>
      <c r="BL13" s="592"/>
      <c r="BM13" s="592"/>
      <c r="BN13" s="593"/>
      <c r="BO13" s="594">
        <v>51.3</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239255</v>
      </c>
      <c r="CS13" s="592"/>
      <c r="CT13" s="592"/>
      <c r="CU13" s="592"/>
      <c r="CV13" s="592"/>
      <c r="CW13" s="592"/>
      <c r="CX13" s="592"/>
      <c r="CY13" s="593"/>
      <c r="CZ13" s="594">
        <v>6.2</v>
      </c>
      <c r="DA13" s="594"/>
      <c r="DB13" s="594"/>
      <c r="DC13" s="594"/>
      <c r="DD13" s="600">
        <v>172728</v>
      </c>
      <c r="DE13" s="592"/>
      <c r="DF13" s="592"/>
      <c r="DG13" s="592"/>
      <c r="DH13" s="592"/>
      <c r="DI13" s="592"/>
      <c r="DJ13" s="592"/>
      <c r="DK13" s="592"/>
      <c r="DL13" s="592"/>
      <c r="DM13" s="592"/>
      <c r="DN13" s="592"/>
      <c r="DO13" s="592"/>
      <c r="DP13" s="593"/>
      <c r="DQ13" s="600">
        <v>82425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18140</v>
      </c>
      <c r="BH14" s="592"/>
      <c r="BI14" s="592"/>
      <c r="BJ14" s="592"/>
      <c r="BK14" s="592"/>
      <c r="BL14" s="592"/>
      <c r="BM14" s="592"/>
      <c r="BN14" s="593"/>
      <c r="BO14" s="594">
        <v>2.6</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185754</v>
      </c>
      <c r="CS14" s="592"/>
      <c r="CT14" s="592"/>
      <c r="CU14" s="592"/>
      <c r="CV14" s="592"/>
      <c r="CW14" s="592"/>
      <c r="CX14" s="592"/>
      <c r="CY14" s="593"/>
      <c r="CZ14" s="594">
        <v>4.8</v>
      </c>
      <c r="DA14" s="594"/>
      <c r="DB14" s="594"/>
      <c r="DC14" s="594"/>
      <c r="DD14" s="600">
        <v>30962</v>
      </c>
      <c r="DE14" s="592"/>
      <c r="DF14" s="592"/>
      <c r="DG14" s="592"/>
      <c r="DH14" s="592"/>
      <c r="DI14" s="592"/>
      <c r="DJ14" s="592"/>
      <c r="DK14" s="592"/>
      <c r="DL14" s="592"/>
      <c r="DM14" s="592"/>
      <c r="DN14" s="592"/>
      <c r="DO14" s="592"/>
      <c r="DP14" s="593"/>
      <c r="DQ14" s="600">
        <v>148423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1690</v>
      </c>
      <c r="S15" s="592"/>
      <c r="T15" s="592"/>
      <c r="U15" s="592"/>
      <c r="V15" s="592"/>
      <c r="W15" s="592"/>
      <c r="X15" s="592"/>
      <c r="Y15" s="593"/>
      <c r="Z15" s="594">
        <v>0</v>
      </c>
      <c r="AA15" s="594"/>
      <c r="AB15" s="594"/>
      <c r="AC15" s="594"/>
      <c r="AD15" s="595">
        <v>1690</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61949</v>
      </c>
      <c r="BH15" s="592"/>
      <c r="BI15" s="592"/>
      <c r="BJ15" s="592"/>
      <c r="BK15" s="592"/>
      <c r="BL15" s="592"/>
      <c r="BM15" s="592"/>
      <c r="BN15" s="593"/>
      <c r="BO15" s="594">
        <v>8.9</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483170</v>
      </c>
      <c r="CS15" s="592"/>
      <c r="CT15" s="592"/>
      <c r="CU15" s="592"/>
      <c r="CV15" s="592"/>
      <c r="CW15" s="592"/>
      <c r="CX15" s="592"/>
      <c r="CY15" s="593"/>
      <c r="CZ15" s="594">
        <v>12.6</v>
      </c>
      <c r="DA15" s="594"/>
      <c r="DB15" s="594"/>
      <c r="DC15" s="594"/>
      <c r="DD15" s="600">
        <v>32956</v>
      </c>
      <c r="DE15" s="592"/>
      <c r="DF15" s="592"/>
      <c r="DG15" s="592"/>
      <c r="DH15" s="592"/>
      <c r="DI15" s="592"/>
      <c r="DJ15" s="592"/>
      <c r="DK15" s="592"/>
      <c r="DL15" s="592"/>
      <c r="DM15" s="592"/>
      <c r="DN15" s="592"/>
      <c r="DO15" s="592"/>
      <c r="DP15" s="593"/>
      <c r="DQ15" s="600">
        <v>432540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1545829</v>
      </c>
      <c r="S16" s="592"/>
      <c r="T16" s="592"/>
      <c r="U16" s="592"/>
      <c r="V16" s="592"/>
      <c r="W16" s="592"/>
      <c r="X16" s="592"/>
      <c r="Y16" s="593"/>
      <c r="Z16" s="594">
        <v>38.5</v>
      </c>
      <c r="AA16" s="594"/>
      <c r="AB16" s="594"/>
      <c r="AC16" s="594"/>
      <c r="AD16" s="595">
        <v>1394933</v>
      </c>
      <c r="AE16" s="595"/>
      <c r="AF16" s="595"/>
      <c r="AG16" s="595"/>
      <c r="AH16" s="595"/>
      <c r="AI16" s="595"/>
      <c r="AJ16" s="595"/>
      <c r="AK16" s="595"/>
      <c r="AL16" s="596">
        <v>61.9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37776</v>
      </c>
      <c r="CS16" s="592"/>
      <c r="CT16" s="592"/>
      <c r="CU16" s="592"/>
      <c r="CV16" s="592"/>
      <c r="CW16" s="592"/>
      <c r="CX16" s="592"/>
      <c r="CY16" s="593"/>
      <c r="CZ16" s="594">
        <v>1</v>
      </c>
      <c r="DA16" s="594"/>
      <c r="DB16" s="594"/>
      <c r="DC16" s="594"/>
      <c r="DD16" s="600" t="s">
        <v>111</v>
      </c>
      <c r="DE16" s="592"/>
      <c r="DF16" s="592"/>
      <c r="DG16" s="592"/>
      <c r="DH16" s="592"/>
      <c r="DI16" s="592"/>
      <c r="DJ16" s="592"/>
      <c r="DK16" s="592"/>
      <c r="DL16" s="592"/>
      <c r="DM16" s="592"/>
      <c r="DN16" s="592"/>
      <c r="DO16" s="592"/>
      <c r="DP16" s="593"/>
      <c r="DQ16" s="600">
        <v>5053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1394933</v>
      </c>
      <c r="S17" s="592"/>
      <c r="T17" s="592"/>
      <c r="U17" s="592"/>
      <c r="V17" s="592"/>
      <c r="W17" s="592"/>
      <c r="X17" s="592"/>
      <c r="Y17" s="593"/>
      <c r="Z17" s="594">
        <v>34.799999999999997</v>
      </c>
      <c r="AA17" s="594"/>
      <c r="AB17" s="594"/>
      <c r="AC17" s="594"/>
      <c r="AD17" s="595">
        <v>1394933</v>
      </c>
      <c r="AE17" s="595"/>
      <c r="AF17" s="595"/>
      <c r="AG17" s="595"/>
      <c r="AH17" s="595"/>
      <c r="AI17" s="595"/>
      <c r="AJ17" s="595"/>
      <c r="AK17" s="595"/>
      <c r="AL17" s="596">
        <v>61.9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463043</v>
      </c>
      <c r="CS17" s="592"/>
      <c r="CT17" s="592"/>
      <c r="CU17" s="592"/>
      <c r="CV17" s="592"/>
      <c r="CW17" s="592"/>
      <c r="CX17" s="592"/>
      <c r="CY17" s="593"/>
      <c r="CZ17" s="594">
        <v>12.1</v>
      </c>
      <c r="DA17" s="594"/>
      <c r="DB17" s="594"/>
      <c r="DC17" s="594"/>
      <c r="DD17" s="600" t="s">
        <v>111</v>
      </c>
      <c r="DE17" s="592"/>
      <c r="DF17" s="592"/>
      <c r="DG17" s="592"/>
      <c r="DH17" s="592"/>
      <c r="DI17" s="592"/>
      <c r="DJ17" s="592"/>
      <c r="DK17" s="592"/>
      <c r="DL17" s="592"/>
      <c r="DM17" s="592"/>
      <c r="DN17" s="592"/>
      <c r="DO17" s="592"/>
      <c r="DP17" s="593"/>
      <c r="DQ17" s="600">
        <v>440954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113928</v>
      </c>
      <c r="S18" s="592"/>
      <c r="T18" s="592"/>
      <c r="U18" s="592"/>
      <c r="V18" s="592"/>
      <c r="W18" s="592"/>
      <c r="X18" s="592"/>
      <c r="Y18" s="593"/>
      <c r="Z18" s="594">
        <v>2.8</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36968</v>
      </c>
      <c r="S19" s="592"/>
      <c r="T19" s="592"/>
      <c r="U19" s="592"/>
      <c r="V19" s="592"/>
      <c r="W19" s="592"/>
      <c r="X19" s="592"/>
      <c r="Y19" s="593"/>
      <c r="Z19" s="594">
        <v>0.9</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139</v>
      </c>
      <c r="BH19" s="592"/>
      <c r="BI19" s="592"/>
      <c r="BJ19" s="592"/>
      <c r="BK19" s="592"/>
      <c r="BL19" s="592"/>
      <c r="BM19" s="592"/>
      <c r="BN19" s="593"/>
      <c r="BO19" s="594">
        <v>0</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2377722</v>
      </c>
      <c r="S20" s="592"/>
      <c r="T20" s="592"/>
      <c r="U20" s="592"/>
      <c r="V20" s="592"/>
      <c r="W20" s="592"/>
      <c r="X20" s="592"/>
      <c r="Y20" s="593"/>
      <c r="Z20" s="594">
        <v>59.2</v>
      </c>
      <c r="AA20" s="594"/>
      <c r="AB20" s="594"/>
      <c r="AC20" s="594"/>
      <c r="AD20" s="595">
        <v>2226826</v>
      </c>
      <c r="AE20" s="595"/>
      <c r="AF20" s="595"/>
      <c r="AG20" s="595"/>
      <c r="AH20" s="595"/>
      <c r="AI20" s="595"/>
      <c r="AJ20" s="595"/>
      <c r="AK20" s="595"/>
      <c r="AL20" s="596">
        <v>98.7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139</v>
      </c>
      <c r="BH20" s="592"/>
      <c r="BI20" s="592"/>
      <c r="BJ20" s="592"/>
      <c r="BK20" s="592"/>
      <c r="BL20" s="592"/>
      <c r="BM20" s="592"/>
      <c r="BN20" s="593"/>
      <c r="BO20" s="594">
        <v>0</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3840516</v>
      </c>
      <c r="CS20" s="592"/>
      <c r="CT20" s="592"/>
      <c r="CU20" s="592"/>
      <c r="CV20" s="592"/>
      <c r="CW20" s="592"/>
      <c r="CX20" s="592"/>
      <c r="CY20" s="593"/>
      <c r="CZ20" s="594">
        <v>100</v>
      </c>
      <c r="DA20" s="594"/>
      <c r="DB20" s="594"/>
      <c r="DC20" s="594"/>
      <c r="DD20" s="600">
        <v>436413</v>
      </c>
      <c r="DE20" s="592"/>
      <c r="DF20" s="592"/>
      <c r="DG20" s="592"/>
      <c r="DH20" s="592"/>
      <c r="DI20" s="592"/>
      <c r="DJ20" s="592"/>
      <c r="DK20" s="592"/>
      <c r="DL20" s="592"/>
      <c r="DM20" s="592"/>
      <c r="DN20" s="592"/>
      <c r="DO20" s="592"/>
      <c r="DP20" s="593"/>
      <c r="DQ20" s="600">
        <v>2781319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1122</v>
      </c>
      <c r="S21" s="592"/>
      <c r="T21" s="592"/>
      <c r="U21" s="592"/>
      <c r="V21" s="592"/>
      <c r="W21" s="592"/>
      <c r="X21" s="592"/>
      <c r="Y21" s="593"/>
      <c r="Z21" s="594">
        <v>0</v>
      </c>
      <c r="AA21" s="594"/>
      <c r="AB21" s="594"/>
      <c r="AC21" s="594"/>
      <c r="AD21" s="595">
        <v>1122</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139</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29426</v>
      </c>
      <c r="S22" s="592"/>
      <c r="T22" s="592"/>
      <c r="U22" s="592"/>
      <c r="V22" s="592"/>
      <c r="W22" s="592"/>
      <c r="X22" s="592"/>
      <c r="Y22" s="593"/>
      <c r="Z22" s="594">
        <v>0.7</v>
      </c>
      <c r="AA22" s="594"/>
      <c r="AB22" s="594"/>
      <c r="AC22" s="594"/>
      <c r="AD22" s="595">
        <v>26086</v>
      </c>
      <c r="AE22" s="595"/>
      <c r="AF22" s="595"/>
      <c r="AG22" s="595"/>
      <c r="AH22" s="595"/>
      <c r="AI22" s="595"/>
      <c r="AJ22" s="595"/>
      <c r="AK22" s="595"/>
      <c r="AL22" s="596">
        <v>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67615</v>
      </c>
      <c r="S23" s="592"/>
      <c r="T23" s="592"/>
      <c r="U23" s="592"/>
      <c r="V23" s="592"/>
      <c r="W23" s="592"/>
      <c r="X23" s="592"/>
      <c r="Y23" s="593"/>
      <c r="Z23" s="594">
        <v>1.7</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3708</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1391835</v>
      </c>
      <c r="CS24" s="581"/>
      <c r="CT24" s="581"/>
      <c r="CU24" s="581"/>
      <c r="CV24" s="581"/>
      <c r="CW24" s="581"/>
      <c r="CX24" s="581"/>
      <c r="CY24" s="582"/>
      <c r="CZ24" s="622">
        <v>36.200000000000003</v>
      </c>
      <c r="DA24" s="623"/>
      <c r="DB24" s="623"/>
      <c r="DC24" s="624"/>
      <c r="DD24" s="621">
        <v>1112460</v>
      </c>
      <c r="DE24" s="581"/>
      <c r="DF24" s="581"/>
      <c r="DG24" s="581"/>
      <c r="DH24" s="581"/>
      <c r="DI24" s="581"/>
      <c r="DJ24" s="581"/>
      <c r="DK24" s="582"/>
      <c r="DL24" s="621">
        <v>1095367</v>
      </c>
      <c r="DM24" s="581"/>
      <c r="DN24" s="581"/>
      <c r="DO24" s="581"/>
      <c r="DP24" s="581"/>
      <c r="DQ24" s="581"/>
      <c r="DR24" s="581"/>
      <c r="DS24" s="581"/>
      <c r="DT24" s="581"/>
      <c r="DU24" s="581"/>
      <c r="DV24" s="582"/>
      <c r="DW24" s="585">
        <v>45.6</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339442</v>
      </c>
      <c r="S25" s="592"/>
      <c r="T25" s="592"/>
      <c r="U25" s="592"/>
      <c r="V25" s="592"/>
      <c r="W25" s="592"/>
      <c r="X25" s="592"/>
      <c r="Y25" s="593"/>
      <c r="Z25" s="594">
        <v>8.5</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612615</v>
      </c>
      <c r="CS25" s="617"/>
      <c r="CT25" s="617"/>
      <c r="CU25" s="617"/>
      <c r="CV25" s="617"/>
      <c r="CW25" s="617"/>
      <c r="CX25" s="617"/>
      <c r="CY25" s="618"/>
      <c r="CZ25" s="625">
        <v>16</v>
      </c>
      <c r="DA25" s="626"/>
      <c r="DB25" s="626"/>
      <c r="DC25" s="627"/>
      <c r="DD25" s="600">
        <v>567316</v>
      </c>
      <c r="DE25" s="617"/>
      <c r="DF25" s="617"/>
      <c r="DG25" s="617"/>
      <c r="DH25" s="617"/>
      <c r="DI25" s="617"/>
      <c r="DJ25" s="617"/>
      <c r="DK25" s="618"/>
      <c r="DL25" s="600">
        <v>551418</v>
      </c>
      <c r="DM25" s="617"/>
      <c r="DN25" s="617"/>
      <c r="DO25" s="617"/>
      <c r="DP25" s="617"/>
      <c r="DQ25" s="617"/>
      <c r="DR25" s="617"/>
      <c r="DS25" s="617"/>
      <c r="DT25" s="617"/>
      <c r="DU25" s="617"/>
      <c r="DV25" s="618"/>
      <c r="DW25" s="596">
        <v>22.9</v>
      </c>
      <c r="DX25" s="619"/>
      <c r="DY25" s="619"/>
      <c r="DZ25" s="619"/>
      <c r="EA25" s="619"/>
      <c r="EB25" s="619"/>
      <c r="EC25" s="620"/>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344609</v>
      </c>
      <c r="CS26" s="592"/>
      <c r="CT26" s="592"/>
      <c r="CU26" s="592"/>
      <c r="CV26" s="592"/>
      <c r="CW26" s="592"/>
      <c r="CX26" s="592"/>
      <c r="CY26" s="593"/>
      <c r="CZ26" s="625">
        <v>9</v>
      </c>
      <c r="DA26" s="626"/>
      <c r="DB26" s="626"/>
      <c r="DC26" s="627"/>
      <c r="DD26" s="600">
        <v>302171</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9"/>
      <c r="DY26" s="619"/>
      <c r="DZ26" s="619"/>
      <c r="EA26" s="619"/>
      <c r="EB26" s="619"/>
      <c r="EC26" s="620"/>
    </row>
    <row r="27" spans="2:133" ht="11.25" customHeight="1">
      <c r="B27" s="588" t="s">
        <v>279</v>
      </c>
      <c r="C27" s="589"/>
      <c r="D27" s="589"/>
      <c r="E27" s="589"/>
      <c r="F27" s="589"/>
      <c r="G27" s="589"/>
      <c r="H27" s="589"/>
      <c r="I27" s="589"/>
      <c r="J27" s="589"/>
      <c r="K27" s="589"/>
      <c r="L27" s="589"/>
      <c r="M27" s="589"/>
      <c r="N27" s="589"/>
      <c r="O27" s="589"/>
      <c r="P27" s="589"/>
      <c r="Q27" s="590"/>
      <c r="R27" s="591">
        <v>353431</v>
      </c>
      <c r="S27" s="592"/>
      <c r="T27" s="592"/>
      <c r="U27" s="592"/>
      <c r="V27" s="592"/>
      <c r="W27" s="592"/>
      <c r="X27" s="592"/>
      <c r="Y27" s="593"/>
      <c r="Z27" s="594">
        <v>8.8000000000000007</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693716</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316177</v>
      </c>
      <c r="CS27" s="617"/>
      <c r="CT27" s="617"/>
      <c r="CU27" s="617"/>
      <c r="CV27" s="617"/>
      <c r="CW27" s="617"/>
      <c r="CX27" s="617"/>
      <c r="CY27" s="618"/>
      <c r="CZ27" s="625">
        <v>8.1999999999999993</v>
      </c>
      <c r="DA27" s="626"/>
      <c r="DB27" s="626"/>
      <c r="DC27" s="627"/>
      <c r="DD27" s="600">
        <v>104190</v>
      </c>
      <c r="DE27" s="617"/>
      <c r="DF27" s="617"/>
      <c r="DG27" s="617"/>
      <c r="DH27" s="617"/>
      <c r="DI27" s="617"/>
      <c r="DJ27" s="617"/>
      <c r="DK27" s="618"/>
      <c r="DL27" s="600">
        <v>102995</v>
      </c>
      <c r="DM27" s="617"/>
      <c r="DN27" s="617"/>
      <c r="DO27" s="617"/>
      <c r="DP27" s="617"/>
      <c r="DQ27" s="617"/>
      <c r="DR27" s="617"/>
      <c r="DS27" s="617"/>
      <c r="DT27" s="617"/>
      <c r="DU27" s="617"/>
      <c r="DV27" s="618"/>
      <c r="DW27" s="596">
        <v>4.3</v>
      </c>
      <c r="DX27" s="619"/>
      <c r="DY27" s="619"/>
      <c r="DZ27" s="619"/>
      <c r="EA27" s="619"/>
      <c r="EB27" s="619"/>
      <c r="EC27" s="620"/>
    </row>
    <row r="28" spans="2:133" ht="11.25" customHeight="1">
      <c r="B28" s="588" t="s">
        <v>282</v>
      </c>
      <c r="C28" s="589"/>
      <c r="D28" s="589"/>
      <c r="E28" s="589"/>
      <c r="F28" s="589"/>
      <c r="G28" s="589"/>
      <c r="H28" s="589"/>
      <c r="I28" s="589"/>
      <c r="J28" s="589"/>
      <c r="K28" s="589"/>
      <c r="L28" s="589"/>
      <c r="M28" s="589"/>
      <c r="N28" s="589"/>
      <c r="O28" s="589"/>
      <c r="P28" s="589"/>
      <c r="Q28" s="590"/>
      <c r="R28" s="591">
        <v>6204</v>
      </c>
      <c r="S28" s="592"/>
      <c r="T28" s="592"/>
      <c r="U28" s="592"/>
      <c r="V28" s="592"/>
      <c r="W28" s="592"/>
      <c r="X28" s="592"/>
      <c r="Y28" s="593"/>
      <c r="Z28" s="594">
        <v>0.2</v>
      </c>
      <c r="AA28" s="594"/>
      <c r="AB28" s="594"/>
      <c r="AC28" s="594"/>
      <c r="AD28" s="595">
        <v>1209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463043</v>
      </c>
      <c r="CS28" s="592"/>
      <c r="CT28" s="592"/>
      <c r="CU28" s="592"/>
      <c r="CV28" s="592"/>
      <c r="CW28" s="592"/>
      <c r="CX28" s="592"/>
      <c r="CY28" s="593"/>
      <c r="CZ28" s="625">
        <v>12.1</v>
      </c>
      <c r="DA28" s="626"/>
      <c r="DB28" s="626"/>
      <c r="DC28" s="627"/>
      <c r="DD28" s="600">
        <v>440954</v>
      </c>
      <c r="DE28" s="592"/>
      <c r="DF28" s="592"/>
      <c r="DG28" s="592"/>
      <c r="DH28" s="592"/>
      <c r="DI28" s="592"/>
      <c r="DJ28" s="592"/>
      <c r="DK28" s="593"/>
      <c r="DL28" s="600">
        <v>440954</v>
      </c>
      <c r="DM28" s="592"/>
      <c r="DN28" s="592"/>
      <c r="DO28" s="592"/>
      <c r="DP28" s="592"/>
      <c r="DQ28" s="592"/>
      <c r="DR28" s="592"/>
      <c r="DS28" s="592"/>
      <c r="DT28" s="592"/>
      <c r="DU28" s="592"/>
      <c r="DV28" s="593"/>
      <c r="DW28" s="596">
        <v>18.3</v>
      </c>
      <c r="DX28" s="619"/>
      <c r="DY28" s="619"/>
      <c r="DZ28" s="619"/>
      <c r="EA28" s="619"/>
      <c r="EB28" s="619"/>
      <c r="EC28" s="620"/>
    </row>
    <row r="29" spans="2:133" ht="11.25" customHeight="1">
      <c r="B29" s="588" t="s">
        <v>284</v>
      </c>
      <c r="C29" s="589"/>
      <c r="D29" s="589"/>
      <c r="E29" s="589"/>
      <c r="F29" s="589"/>
      <c r="G29" s="589"/>
      <c r="H29" s="589"/>
      <c r="I29" s="589"/>
      <c r="J29" s="589"/>
      <c r="K29" s="589"/>
      <c r="L29" s="589"/>
      <c r="M29" s="589"/>
      <c r="N29" s="589"/>
      <c r="O29" s="589"/>
      <c r="P29" s="589"/>
      <c r="Q29" s="590"/>
      <c r="R29" s="591">
        <v>30845</v>
      </c>
      <c r="S29" s="592"/>
      <c r="T29" s="592"/>
      <c r="U29" s="592"/>
      <c r="V29" s="592"/>
      <c r="W29" s="592"/>
      <c r="X29" s="592"/>
      <c r="Y29" s="593"/>
      <c r="Z29" s="594">
        <v>0.8</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463043</v>
      </c>
      <c r="CS29" s="617"/>
      <c r="CT29" s="617"/>
      <c r="CU29" s="617"/>
      <c r="CV29" s="617"/>
      <c r="CW29" s="617"/>
      <c r="CX29" s="617"/>
      <c r="CY29" s="618"/>
      <c r="CZ29" s="625">
        <v>12.1</v>
      </c>
      <c r="DA29" s="626"/>
      <c r="DB29" s="626"/>
      <c r="DC29" s="627"/>
      <c r="DD29" s="600">
        <v>440954</v>
      </c>
      <c r="DE29" s="617"/>
      <c r="DF29" s="617"/>
      <c r="DG29" s="617"/>
      <c r="DH29" s="617"/>
      <c r="DI29" s="617"/>
      <c r="DJ29" s="617"/>
      <c r="DK29" s="618"/>
      <c r="DL29" s="600">
        <v>440954</v>
      </c>
      <c r="DM29" s="617"/>
      <c r="DN29" s="617"/>
      <c r="DO29" s="617"/>
      <c r="DP29" s="617"/>
      <c r="DQ29" s="617"/>
      <c r="DR29" s="617"/>
      <c r="DS29" s="617"/>
      <c r="DT29" s="617"/>
      <c r="DU29" s="617"/>
      <c r="DV29" s="618"/>
      <c r="DW29" s="596">
        <v>18.3</v>
      </c>
      <c r="DX29" s="619"/>
      <c r="DY29" s="619"/>
      <c r="DZ29" s="619"/>
      <c r="EA29" s="619"/>
      <c r="EB29" s="619"/>
      <c r="EC29" s="620"/>
    </row>
    <row r="30" spans="2:133" ht="11.25" customHeight="1">
      <c r="B30" s="588" t="s">
        <v>289</v>
      </c>
      <c r="C30" s="589"/>
      <c r="D30" s="589"/>
      <c r="E30" s="589"/>
      <c r="F30" s="589"/>
      <c r="G30" s="589"/>
      <c r="H30" s="589"/>
      <c r="I30" s="589"/>
      <c r="J30" s="589"/>
      <c r="K30" s="589"/>
      <c r="L30" s="589"/>
      <c r="M30" s="589"/>
      <c r="N30" s="589"/>
      <c r="O30" s="589"/>
      <c r="P30" s="589"/>
      <c r="Q30" s="590"/>
      <c r="R30" s="591">
        <v>263443</v>
      </c>
      <c r="S30" s="592"/>
      <c r="T30" s="592"/>
      <c r="U30" s="592"/>
      <c r="V30" s="592"/>
      <c r="W30" s="592"/>
      <c r="X30" s="592"/>
      <c r="Y30" s="593"/>
      <c r="Z30" s="594">
        <v>6.6</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97.8</v>
      </c>
      <c r="BH30" s="650"/>
      <c r="BI30" s="650"/>
      <c r="BJ30" s="650"/>
      <c r="BK30" s="650"/>
      <c r="BL30" s="650"/>
      <c r="BM30" s="586">
        <v>92.9</v>
      </c>
      <c r="BN30" s="650"/>
      <c r="BO30" s="650"/>
      <c r="BP30" s="650"/>
      <c r="BQ30" s="651"/>
      <c r="BR30" s="649">
        <v>98.2</v>
      </c>
      <c r="BS30" s="650"/>
      <c r="BT30" s="650"/>
      <c r="BU30" s="650"/>
      <c r="BV30" s="650"/>
      <c r="BW30" s="650"/>
      <c r="BX30" s="586">
        <v>93.2</v>
      </c>
      <c r="BY30" s="650"/>
      <c r="BZ30" s="650"/>
      <c r="CA30" s="650"/>
      <c r="CB30" s="651"/>
      <c r="CD30" s="654"/>
      <c r="CE30" s="655"/>
      <c r="CF30" s="605" t="s">
        <v>292</v>
      </c>
      <c r="CG30" s="606"/>
      <c r="CH30" s="606"/>
      <c r="CI30" s="606"/>
      <c r="CJ30" s="606"/>
      <c r="CK30" s="606"/>
      <c r="CL30" s="606"/>
      <c r="CM30" s="606"/>
      <c r="CN30" s="606"/>
      <c r="CO30" s="606"/>
      <c r="CP30" s="606"/>
      <c r="CQ30" s="607"/>
      <c r="CR30" s="591">
        <v>406387</v>
      </c>
      <c r="CS30" s="592"/>
      <c r="CT30" s="592"/>
      <c r="CU30" s="592"/>
      <c r="CV30" s="592"/>
      <c r="CW30" s="592"/>
      <c r="CX30" s="592"/>
      <c r="CY30" s="593"/>
      <c r="CZ30" s="625">
        <v>10.6</v>
      </c>
      <c r="DA30" s="626"/>
      <c r="DB30" s="626"/>
      <c r="DC30" s="627"/>
      <c r="DD30" s="600">
        <v>384298</v>
      </c>
      <c r="DE30" s="592"/>
      <c r="DF30" s="592"/>
      <c r="DG30" s="592"/>
      <c r="DH30" s="592"/>
      <c r="DI30" s="592"/>
      <c r="DJ30" s="592"/>
      <c r="DK30" s="593"/>
      <c r="DL30" s="600">
        <v>384298</v>
      </c>
      <c r="DM30" s="592"/>
      <c r="DN30" s="592"/>
      <c r="DO30" s="592"/>
      <c r="DP30" s="592"/>
      <c r="DQ30" s="592"/>
      <c r="DR30" s="592"/>
      <c r="DS30" s="592"/>
      <c r="DT30" s="592"/>
      <c r="DU30" s="592"/>
      <c r="DV30" s="593"/>
      <c r="DW30" s="596">
        <v>16</v>
      </c>
      <c r="DX30" s="619"/>
      <c r="DY30" s="619"/>
      <c r="DZ30" s="619"/>
      <c r="EA30" s="619"/>
      <c r="EB30" s="619"/>
      <c r="EC30" s="620"/>
    </row>
    <row r="31" spans="2:133" ht="11.25" customHeight="1">
      <c r="B31" s="588" t="s">
        <v>293</v>
      </c>
      <c r="C31" s="589"/>
      <c r="D31" s="589"/>
      <c r="E31" s="589"/>
      <c r="F31" s="589"/>
      <c r="G31" s="589"/>
      <c r="H31" s="589"/>
      <c r="I31" s="589"/>
      <c r="J31" s="589"/>
      <c r="K31" s="589"/>
      <c r="L31" s="589"/>
      <c r="M31" s="589"/>
      <c r="N31" s="589"/>
      <c r="O31" s="589"/>
      <c r="P31" s="589"/>
      <c r="Q31" s="590"/>
      <c r="R31" s="591">
        <v>273258</v>
      </c>
      <c r="S31" s="592"/>
      <c r="T31" s="592"/>
      <c r="U31" s="592"/>
      <c r="V31" s="592"/>
      <c r="W31" s="592"/>
      <c r="X31" s="592"/>
      <c r="Y31" s="593"/>
      <c r="Z31" s="594">
        <v>6.8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97.4</v>
      </c>
      <c r="BH31" s="617"/>
      <c r="BI31" s="617"/>
      <c r="BJ31" s="617"/>
      <c r="BK31" s="617"/>
      <c r="BL31" s="617"/>
      <c r="BM31" s="597">
        <v>93</v>
      </c>
      <c r="BN31" s="647"/>
      <c r="BO31" s="647"/>
      <c r="BP31" s="647"/>
      <c r="BQ31" s="648"/>
      <c r="BR31" s="646">
        <v>98.4</v>
      </c>
      <c r="BS31" s="617"/>
      <c r="BT31" s="617"/>
      <c r="BU31" s="617"/>
      <c r="BV31" s="617"/>
      <c r="BW31" s="617"/>
      <c r="BX31" s="597">
        <v>94.4</v>
      </c>
      <c r="BY31" s="647"/>
      <c r="BZ31" s="647"/>
      <c r="CA31" s="647"/>
      <c r="CB31" s="648"/>
      <c r="CD31" s="654"/>
      <c r="CE31" s="655"/>
      <c r="CF31" s="605" t="s">
        <v>296</v>
      </c>
      <c r="CG31" s="606"/>
      <c r="CH31" s="606"/>
      <c r="CI31" s="606"/>
      <c r="CJ31" s="606"/>
      <c r="CK31" s="606"/>
      <c r="CL31" s="606"/>
      <c r="CM31" s="606"/>
      <c r="CN31" s="606"/>
      <c r="CO31" s="606"/>
      <c r="CP31" s="606"/>
      <c r="CQ31" s="607"/>
      <c r="CR31" s="591">
        <v>56656</v>
      </c>
      <c r="CS31" s="617"/>
      <c r="CT31" s="617"/>
      <c r="CU31" s="617"/>
      <c r="CV31" s="617"/>
      <c r="CW31" s="617"/>
      <c r="CX31" s="617"/>
      <c r="CY31" s="618"/>
      <c r="CZ31" s="625">
        <v>1.5</v>
      </c>
      <c r="DA31" s="626"/>
      <c r="DB31" s="626"/>
      <c r="DC31" s="627"/>
      <c r="DD31" s="600">
        <v>56656</v>
      </c>
      <c r="DE31" s="617"/>
      <c r="DF31" s="617"/>
      <c r="DG31" s="617"/>
      <c r="DH31" s="617"/>
      <c r="DI31" s="617"/>
      <c r="DJ31" s="617"/>
      <c r="DK31" s="618"/>
      <c r="DL31" s="600">
        <v>56656</v>
      </c>
      <c r="DM31" s="617"/>
      <c r="DN31" s="617"/>
      <c r="DO31" s="617"/>
      <c r="DP31" s="617"/>
      <c r="DQ31" s="617"/>
      <c r="DR31" s="617"/>
      <c r="DS31" s="617"/>
      <c r="DT31" s="617"/>
      <c r="DU31" s="617"/>
      <c r="DV31" s="618"/>
      <c r="DW31" s="596">
        <v>2.4</v>
      </c>
      <c r="DX31" s="619"/>
      <c r="DY31" s="619"/>
      <c r="DZ31" s="619"/>
      <c r="EA31" s="619"/>
      <c r="EB31" s="619"/>
      <c r="EC31" s="620"/>
    </row>
    <row r="32" spans="2:133" ht="11.25" customHeight="1">
      <c r="B32" s="588" t="s">
        <v>297</v>
      </c>
      <c r="C32" s="589"/>
      <c r="D32" s="589"/>
      <c r="E32" s="589"/>
      <c r="F32" s="589"/>
      <c r="G32" s="589"/>
      <c r="H32" s="589"/>
      <c r="I32" s="589"/>
      <c r="J32" s="589"/>
      <c r="K32" s="589"/>
      <c r="L32" s="589"/>
      <c r="M32" s="589"/>
      <c r="N32" s="589"/>
      <c r="O32" s="589"/>
      <c r="P32" s="589"/>
      <c r="Q32" s="590"/>
      <c r="R32" s="591">
        <v>47567</v>
      </c>
      <c r="S32" s="592"/>
      <c r="T32" s="592"/>
      <c r="U32" s="592"/>
      <c r="V32" s="592"/>
      <c r="W32" s="592"/>
      <c r="X32" s="592"/>
      <c r="Y32" s="593"/>
      <c r="Z32" s="594">
        <v>1.2</v>
      </c>
      <c r="AA32" s="594"/>
      <c r="AB32" s="594"/>
      <c r="AC32" s="594"/>
      <c r="AD32" s="595">
        <v>21</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97.7</v>
      </c>
      <c r="BH32" s="659"/>
      <c r="BI32" s="659"/>
      <c r="BJ32" s="659"/>
      <c r="BK32" s="659"/>
      <c r="BL32" s="659"/>
      <c r="BM32" s="660">
        <v>91.4</v>
      </c>
      <c r="BN32" s="659"/>
      <c r="BO32" s="659"/>
      <c r="BP32" s="659"/>
      <c r="BQ32" s="661"/>
      <c r="BR32" s="658">
        <v>97.8</v>
      </c>
      <c r="BS32" s="659"/>
      <c r="BT32" s="659"/>
      <c r="BU32" s="659"/>
      <c r="BV32" s="659"/>
      <c r="BW32" s="659"/>
      <c r="BX32" s="660">
        <v>91.2</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9"/>
      <c r="DY32" s="619"/>
      <c r="DZ32" s="619"/>
      <c r="EA32" s="619"/>
      <c r="EB32" s="619"/>
      <c r="EC32" s="620"/>
    </row>
    <row r="33" spans="2:133" ht="11.25" customHeight="1">
      <c r="B33" s="588" t="s">
        <v>300</v>
      </c>
      <c r="C33" s="589"/>
      <c r="D33" s="589"/>
      <c r="E33" s="589"/>
      <c r="F33" s="589"/>
      <c r="G33" s="589"/>
      <c r="H33" s="589"/>
      <c r="I33" s="589"/>
      <c r="J33" s="589"/>
      <c r="K33" s="589"/>
      <c r="L33" s="589"/>
      <c r="M33" s="589"/>
      <c r="N33" s="589"/>
      <c r="O33" s="589"/>
      <c r="P33" s="589"/>
      <c r="Q33" s="590"/>
      <c r="R33" s="591">
        <v>220200</v>
      </c>
      <c r="S33" s="592"/>
      <c r="T33" s="592"/>
      <c r="U33" s="592"/>
      <c r="V33" s="592"/>
      <c r="W33" s="592"/>
      <c r="X33" s="592"/>
      <c r="Y33" s="593"/>
      <c r="Z33" s="594">
        <v>5.5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1974492</v>
      </c>
      <c r="CS33" s="617"/>
      <c r="CT33" s="617"/>
      <c r="CU33" s="617"/>
      <c r="CV33" s="617"/>
      <c r="CW33" s="617"/>
      <c r="CX33" s="617"/>
      <c r="CY33" s="618"/>
      <c r="CZ33" s="625">
        <v>51.4</v>
      </c>
      <c r="DA33" s="626"/>
      <c r="DB33" s="626"/>
      <c r="DC33" s="627"/>
      <c r="DD33" s="600">
        <v>1529975</v>
      </c>
      <c r="DE33" s="617"/>
      <c r="DF33" s="617"/>
      <c r="DG33" s="617"/>
      <c r="DH33" s="617"/>
      <c r="DI33" s="617"/>
      <c r="DJ33" s="617"/>
      <c r="DK33" s="618"/>
      <c r="DL33" s="600">
        <v>894810</v>
      </c>
      <c r="DM33" s="617"/>
      <c r="DN33" s="617"/>
      <c r="DO33" s="617"/>
      <c r="DP33" s="617"/>
      <c r="DQ33" s="617"/>
      <c r="DR33" s="617"/>
      <c r="DS33" s="617"/>
      <c r="DT33" s="617"/>
      <c r="DU33" s="617"/>
      <c r="DV33" s="618"/>
      <c r="DW33" s="596">
        <v>37.200000000000003</v>
      </c>
      <c r="DX33" s="619"/>
      <c r="DY33" s="619"/>
      <c r="DZ33" s="619"/>
      <c r="EA33" s="619"/>
      <c r="EB33" s="619"/>
      <c r="EC33" s="620"/>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646782</v>
      </c>
      <c r="CS34" s="592"/>
      <c r="CT34" s="592"/>
      <c r="CU34" s="592"/>
      <c r="CV34" s="592"/>
      <c r="CW34" s="592"/>
      <c r="CX34" s="592"/>
      <c r="CY34" s="593"/>
      <c r="CZ34" s="625">
        <v>16.8</v>
      </c>
      <c r="DA34" s="626"/>
      <c r="DB34" s="626"/>
      <c r="DC34" s="627"/>
      <c r="DD34" s="600">
        <v>344766</v>
      </c>
      <c r="DE34" s="592"/>
      <c r="DF34" s="592"/>
      <c r="DG34" s="592"/>
      <c r="DH34" s="592"/>
      <c r="DI34" s="592"/>
      <c r="DJ34" s="592"/>
      <c r="DK34" s="593"/>
      <c r="DL34" s="600">
        <v>289607</v>
      </c>
      <c r="DM34" s="592"/>
      <c r="DN34" s="592"/>
      <c r="DO34" s="592"/>
      <c r="DP34" s="592"/>
      <c r="DQ34" s="592"/>
      <c r="DR34" s="592"/>
      <c r="DS34" s="592"/>
      <c r="DT34" s="592"/>
      <c r="DU34" s="592"/>
      <c r="DV34" s="593"/>
      <c r="DW34" s="596">
        <v>12</v>
      </c>
      <c r="DX34" s="619"/>
      <c r="DY34" s="619"/>
      <c r="DZ34" s="619"/>
      <c r="EA34" s="619"/>
      <c r="EB34" s="619"/>
      <c r="EC34" s="620"/>
    </row>
    <row r="35" spans="2:133" ht="11.25" customHeight="1">
      <c r="B35" s="588" t="s">
        <v>306</v>
      </c>
      <c r="C35" s="589"/>
      <c r="D35" s="589"/>
      <c r="E35" s="589"/>
      <c r="F35" s="589"/>
      <c r="G35" s="589"/>
      <c r="H35" s="589"/>
      <c r="I35" s="589"/>
      <c r="J35" s="589"/>
      <c r="K35" s="589"/>
      <c r="L35" s="589"/>
      <c r="M35" s="589"/>
      <c r="N35" s="589"/>
      <c r="O35" s="589"/>
      <c r="P35" s="589"/>
      <c r="Q35" s="590"/>
      <c r="R35" s="591">
        <v>148400</v>
      </c>
      <c r="S35" s="592"/>
      <c r="T35" s="592"/>
      <c r="U35" s="592"/>
      <c r="V35" s="592"/>
      <c r="W35" s="592"/>
      <c r="X35" s="592"/>
      <c r="Y35" s="593"/>
      <c r="Z35" s="594">
        <v>3.7</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499820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43309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42046</v>
      </c>
      <c r="CS35" s="617"/>
      <c r="CT35" s="617"/>
      <c r="CU35" s="617"/>
      <c r="CV35" s="617"/>
      <c r="CW35" s="617"/>
      <c r="CX35" s="617"/>
      <c r="CY35" s="618"/>
      <c r="CZ35" s="625">
        <v>1.1000000000000001</v>
      </c>
      <c r="DA35" s="626"/>
      <c r="DB35" s="626"/>
      <c r="DC35" s="627"/>
      <c r="DD35" s="600">
        <v>36822</v>
      </c>
      <c r="DE35" s="617"/>
      <c r="DF35" s="617"/>
      <c r="DG35" s="617"/>
      <c r="DH35" s="617"/>
      <c r="DI35" s="617"/>
      <c r="DJ35" s="617"/>
      <c r="DK35" s="618"/>
      <c r="DL35" s="600">
        <v>33055</v>
      </c>
      <c r="DM35" s="617"/>
      <c r="DN35" s="617"/>
      <c r="DO35" s="617"/>
      <c r="DP35" s="617"/>
      <c r="DQ35" s="617"/>
      <c r="DR35" s="617"/>
      <c r="DS35" s="617"/>
      <c r="DT35" s="617"/>
      <c r="DU35" s="617"/>
      <c r="DV35" s="618"/>
      <c r="DW35" s="596">
        <v>1.4</v>
      </c>
      <c r="DX35" s="619"/>
      <c r="DY35" s="619"/>
      <c r="DZ35" s="619"/>
      <c r="EA35" s="619"/>
      <c r="EB35" s="619"/>
      <c r="EC35" s="620"/>
    </row>
    <row r="36" spans="2:133" ht="11.25" customHeight="1">
      <c r="B36" s="634" t="s">
        <v>310</v>
      </c>
      <c r="C36" s="635"/>
      <c r="D36" s="635"/>
      <c r="E36" s="635"/>
      <c r="F36" s="635"/>
      <c r="G36" s="635"/>
      <c r="H36" s="635"/>
      <c r="I36" s="635"/>
      <c r="J36" s="635"/>
      <c r="K36" s="635"/>
      <c r="L36" s="635"/>
      <c r="M36" s="635"/>
      <c r="N36" s="635"/>
      <c r="O36" s="635"/>
      <c r="P36" s="635"/>
      <c r="Q36" s="636"/>
      <c r="R36" s="663">
        <v>4013983</v>
      </c>
      <c r="S36" s="664"/>
      <c r="T36" s="664"/>
      <c r="U36" s="664"/>
      <c r="V36" s="664"/>
      <c r="W36" s="664"/>
      <c r="X36" s="664"/>
      <c r="Y36" s="665"/>
      <c r="Z36" s="666">
        <v>100</v>
      </c>
      <c r="AA36" s="666"/>
      <c r="AB36" s="666"/>
      <c r="AC36" s="666"/>
      <c r="AD36" s="667">
        <v>2255264</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151449</v>
      </c>
      <c r="BA36" s="592"/>
      <c r="BB36" s="592"/>
      <c r="BC36" s="592"/>
      <c r="BD36" s="617"/>
      <c r="BE36" s="617"/>
      <c r="BF36" s="648"/>
      <c r="BG36" s="605" t="s">
        <v>312</v>
      </c>
      <c r="BH36" s="606"/>
      <c r="BI36" s="606"/>
      <c r="BJ36" s="606"/>
      <c r="BK36" s="606"/>
      <c r="BL36" s="606"/>
      <c r="BM36" s="606"/>
      <c r="BN36" s="606"/>
      <c r="BO36" s="606"/>
      <c r="BP36" s="606"/>
      <c r="BQ36" s="606"/>
      <c r="BR36" s="606"/>
      <c r="BS36" s="606"/>
      <c r="BT36" s="606"/>
      <c r="BU36" s="607"/>
      <c r="BV36" s="591">
        <v>-28231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604117</v>
      </c>
      <c r="CS36" s="592"/>
      <c r="CT36" s="592"/>
      <c r="CU36" s="592"/>
      <c r="CV36" s="592"/>
      <c r="CW36" s="592"/>
      <c r="CX36" s="592"/>
      <c r="CY36" s="593"/>
      <c r="CZ36" s="625">
        <v>15.7</v>
      </c>
      <c r="DA36" s="626"/>
      <c r="DB36" s="626"/>
      <c r="DC36" s="627"/>
      <c r="DD36" s="600">
        <v>507879</v>
      </c>
      <c r="DE36" s="592"/>
      <c r="DF36" s="592"/>
      <c r="DG36" s="592"/>
      <c r="DH36" s="592"/>
      <c r="DI36" s="592"/>
      <c r="DJ36" s="592"/>
      <c r="DK36" s="593"/>
      <c r="DL36" s="600">
        <v>353722</v>
      </c>
      <c r="DM36" s="592"/>
      <c r="DN36" s="592"/>
      <c r="DO36" s="592"/>
      <c r="DP36" s="592"/>
      <c r="DQ36" s="592"/>
      <c r="DR36" s="592"/>
      <c r="DS36" s="592"/>
      <c r="DT36" s="592"/>
      <c r="DU36" s="592"/>
      <c r="DV36" s="593"/>
      <c r="DW36" s="596">
        <v>14.7</v>
      </c>
      <c r="DX36" s="619"/>
      <c r="DY36" s="619"/>
      <c r="DZ36" s="619"/>
      <c r="EA36" s="619"/>
      <c r="EB36" s="619"/>
      <c r="EC36" s="620"/>
    </row>
    <row r="37" spans="2:133" ht="11.25" customHeight="1">
      <c r="AQ37" s="670" t="s">
        <v>314</v>
      </c>
      <c r="AR37" s="671"/>
      <c r="AS37" s="671"/>
      <c r="AT37" s="671"/>
      <c r="AU37" s="671"/>
      <c r="AV37" s="671"/>
      <c r="AW37" s="671"/>
      <c r="AX37" s="671"/>
      <c r="AY37" s="672"/>
      <c r="AZ37" s="591">
        <v>86997</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1027</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250406</v>
      </c>
      <c r="CS37" s="617"/>
      <c r="CT37" s="617"/>
      <c r="CU37" s="617"/>
      <c r="CV37" s="617"/>
      <c r="CW37" s="617"/>
      <c r="CX37" s="617"/>
      <c r="CY37" s="618"/>
      <c r="CZ37" s="625">
        <v>6.5</v>
      </c>
      <c r="DA37" s="626"/>
      <c r="DB37" s="626"/>
      <c r="DC37" s="627"/>
      <c r="DD37" s="600">
        <v>250406</v>
      </c>
      <c r="DE37" s="617"/>
      <c r="DF37" s="617"/>
      <c r="DG37" s="617"/>
      <c r="DH37" s="617"/>
      <c r="DI37" s="617"/>
      <c r="DJ37" s="617"/>
      <c r="DK37" s="618"/>
      <c r="DL37" s="600">
        <v>232026</v>
      </c>
      <c r="DM37" s="617"/>
      <c r="DN37" s="617"/>
      <c r="DO37" s="617"/>
      <c r="DP37" s="617"/>
      <c r="DQ37" s="617"/>
      <c r="DR37" s="617"/>
      <c r="DS37" s="617"/>
      <c r="DT37" s="617"/>
      <c r="DU37" s="617"/>
      <c r="DV37" s="618"/>
      <c r="DW37" s="596">
        <v>9.6999999999999993</v>
      </c>
      <c r="DX37" s="619"/>
      <c r="DY37" s="619"/>
      <c r="DZ37" s="619"/>
      <c r="EA37" s="619"/>
      <c r="EB37" s="619"/>
      <c r="EC37" s="620"/>
    </row>
    <row r="38" spans="2:133" ht="11.25" customHeight="1">
      <c r="AQ38" s="670" t="s">
        <v>317</v>
      </c>
      <c r="AR38" s="671"/>
      <c r="AS38" s="671"/>
      <c r="AT38" s="671"/>
      <c r="AU38" s="671"/>
      <c r="AV38" s="671"/>
      <c r="AW38" s="671"/>
      <c r="AX38" s="671"/>
      <c r="AY38" s="672"/>
      <c r="AZ38" s="591">
        <v>14089</v>
      </c>
      <c r="BA38" s="592"/>
      <c r="BB38" s="592"/>
      <c r="BC38" s="592"/>
      <c r="BD38" s="617"/>
      <c r="BE38" s="617"/>
      <c r="BF38" s="648"/>
      <c r="BG38" s="605" t="s">
        <v>318</v>
      </c>
      <c r="BH38" s="606"/>
      <c r="BI38" s="606"/>
      <c r="BJ38" s="606"/>
      <c r="BK38" s="606"/>
      <c r="BL38" s="606"/>
      <c r="BM38" s="606"/>
      <c r="BN38" s="606"/>
      <c r="BO38" s="606"/>
      <c r="BP38" s="606"/>
      <c r="BQ38" s="606"/>
      <c r="BR38" s="606"/>
      <c r="BS38" s="606"/>
      <c r="BT38" s="606"/>
      <c r="BU38" s="607"/>
      <c r="BV38" s="591">
        <v>2003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339572</v>
      </c>
      <c r="CS38" s="592"/>
      <c r="CT38" s="592"/>
      <c r="CU38" s="592"/>
      <c r="CV38" s="592"/>
      <c r="CW38" s="592"/>
      <c r="CX38" s="592"/>
      <c r="CY38" s="593"/>
      <c r="CZ38" s="625">
        <v>8.8000000000000007</v>
      </c>
      <c r="DA38" s="626"/>
      <c r="DB38" s="626"/>
      <c r="DC38" s="627"/>
      <c r="DD38" s="600">
        <v>301328</v>
      </c>
      <c r="DE38" s="592"/>
      <c r="DF38" s="592"/>
      <c r="DG38" s="592"/>
      <c r="DH38" s="592"/>
      <c r="DI38" s="592"/>
      <c r="DJ38" s="592"/>
      <c r="DK38" s="593"/>
      <c r="DL38" s="600">
        <v>218426</v>
      </c>
      <c r="DM38" s="592"/>
      <c r="DN38" s="592"/>
      <c r="DO38" s="592"/>
      <c r="DP38" s="592"/>
      <c r="DQ38" s="592"/>
      <c r="DR38" s="592"/>
      <c r="DS38" s="592"/>
      <c r="DT38" s="592"/>
      <c r="DU38" s="592"/>
      <c r="DV38" s="593"/>
      <c r="DW38" s="596">
        <v>9.1</v>
      </c>
      <c r="DX38" s="619"/>
      <c r="DY38" s="619"/>
      <c r="DZ38" s="619"/>
      <c r="EA38" s="619"/>
      <c r="EB38" s="619"/>
      <c r="EC38" s="620"/>
    </row>
    <row r="39" spans="2:133" ht="11.25" customHeight="1">
      <c r="AQ39" s="670" t="s">
        <v>320</v>
      </c>
      <c r="AR39" s="671"/>
      <c r="AS39" s="671"/>
      <c r="AT39" s="671"/>
      <c r="AU39" s="671"/>
      <c r="AV39" s="671"/>
      <c r="AW39" s="671"/>
      <c r="AX39" s="671"/>
      <c r="AY39" s="672"/>
      <c r="AZ39" s="591">
        <v>8799</v>
      </c>
      <c r="BA39" s="592"/>
      <c r="BB39" s="592"/>
      <c r="BC39" s="592"/>
      <c r="BD39" s="617"/>
      <c r="BE39" s="617"/>
      <c r="BF39" s="648"/>
      <c r="BG39" s="674" t="s">
        <v>321</v>
      </c>
      <c r="BH39" s="675"/>
      <c r="BI39" s="675"/>
      <c r="BJ39" s="675"/>
      <c r="BK39" s="675"/>
      <c r="BL39" s="187"/>
      <c r="BM39" s="606" t="s">
        <v>322</v>
      </c>
      <c r="BN39" s="606"/>
      <c r="BO39" s="606"/>
      <c r="BP39" s="606"/>
      <c r="BQ39" s="606"/>
      <c r="BR39" s="606"/>
      <c r="BS39" s="606"/>
      <c r="BT39" s="606"/>
      <c r="BU39" s="607"/>
      <c r="BV39" s="591">
        <v>104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332602</v>
      </c>
      <c r="CS39" s="617"/>
      <c r="CT39" s="617"/>
      <c r="CU39" s="617"/>
      <c r="CV39" s="617"/>
      <c r="CW39" s="617"/>
      <c r="CX39" s="617"/>
      <c r="CY39" s="618"/>
      <c r="CZ39" s="625">
        <v>8.6999999999999993</v>
      </c>
      <c r="DA39" s="626"/>
      <c r="DB39" s="626"/>
      <c r="DC39" s="627"/>
      <c r="DD39" s="600">
        <v>329807</v>
      </c>
      <c r="DE39" s="617"/>
      <c r="DF39" s="617"/>
      <c r="DG39" s="617"/>
      <c r="DH39" s="617"/>
      <c r="DI39" s="617"/>
      <c r="DJ39" s="617"/>
      <c r="DK39" s="618"/>
      <c r="DL39" s="600" t="s">
        <v>324</v>
      </c>
      <c r="DM39" s="617"/>
      <c r="DN39" s="617"/>
      <c r="DO39" s="617"/>
      <c r="DP39" s="617"/>
      <c r="DQ39" s="617"/>
      <c r="DR39" s="617"/>
      <c r="DS39" s="617"/>
      <c r="DT39" s="617"/>
      <c r="DU39" s="617"/>
      <c r="DV39" s="618"/>
      <c r="DW39" s="596" t="s">
        <v>324</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67000</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145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9373</v>
      </c>
      <c r="CS40" s="592"/>
      <c r="CT40" s="592"/>
      <c r="CU40" s="592"/>
      <c r="CV40" s="592"/>
      <c r="CW40" s="592"/>
      <c r="CX40" s="592"/>
      <c r="CY40" s="593"/>
      <c r="CZ40" s="625">
        <v>0.2</v>
      </c>
      <c r="DA40" s="626"/>
      <c r="DB40" s="626"/>
      <c r="DC40" s="627"/>
      <c r="DD40" s="600">
        <v>9373</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171486</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291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7"/>
      <c r="CT41" s="617"/>
      <c r="CU41" s="617"/>
      <c r="CV41" s="617"/>
      <c r="CW41" s="617"/>
      <c r="CX41" s="617"/>
      <c r="CY41" s="618"/>
      <c r="CZ41" s="625" t="s">
        <v>331</v>
      </c>
      <c r="DA41" s="626"/>
      <c r="DB41" s="626"/>
      <c r="DC41" s="627"/>
      <c r="DD41" s="600" t="s">
        <v>331</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474189</v>
      </c>
      <c r="CS42" s="592"/>
      <c r="CT42" s="592"/>
      <c r="CU42" s="592"/>
      <c r="CV42" s="592"/>
      <c r="CW42" s="592"/>
      <c r="CX42" s="592"/>
      <c r="CY42" s="593"/>
      <c r="CZ42" s="625">
        <v>12.3</v>
      </c>
      <c r="DA42" s="684"/>
      <c r="DB42" s="684"/>
      <c r="DC42" s="685"/>
      <c r="DD42" s="600">
        <v>138884</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11152</v>
      </c>
      <c r="CS43" s="617"/>
      <c r="CT43" s="617"/>
      <c r="CU43" s="617"/>
      <c r="CV43" s="617"/>
      <c r="CW43" s="617"/>
      <c r="CX43" s="617"/>
      <c r="CY43" s="618"/>
      <c r="CZ43" s="625">
        <v>0.3</v>
      </c>
      <c r="DA43" s="626"/>
      <c r="DB43" s="626"/>
      <c r="DC43" s="627"/>
      <c r="DD43" s="600">
        <v>11152</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436413</v>
      </c>
      <c r="CS44" s="592"/>
      <c r="CT44" s="592"/>
      <c r="CU44" s="592"/>
      <c r="CV44" s="592"/>
      <c r="CW44" s="592"/>
      <c r="CX44" s="592"/>
      <c r="CY44" s="593"/>
      <c r="CZ44" s="625">
        <v>11.4</v>
      </c>
      <c r="DA44" s="684"/>
      <c r="DB44" s="684"/>
      <c r="DC44" s="685"/>
      <c r="DD44" s="600">
        <v>133831</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338</v>
      </c>
      <c r="CG45" s="589"/>
      <c r="CH45" s="589"/>
      <c r="CI45" s="589"/>
      <c r="CJ45" s="589"/>
      <c r="CK45" s="589"/>
      <c r="CL45" s="589"/>
      <c r="CM45" s="589"/>
      <c r="CN45" s="589"/>
      <c r="CO45" s="589"/>
      <c r="CP45" s="589"/>
      <c r="CQ45" s="590"/>
      <c r="CR45" s="591">
        <v>233480</v>
      </c>
      <c r="CS45" s="617"/>
      <c r="CT45" s="617"/>
      <c r="CU45" s="617"/>
      <c r="CV45" s="617"/>
      <c r="CW45" s="617"/>
      <c r="CX45" s="617"/>
      <c r="CY45" s="618"/>
      <c r="CZ45" s="625">
        <v>6.1</v>
      </c>
      <c r="DA45" s="626"/>
      <c r="DB45" s="626"/>
      <c r="DC45" s="627"/>
      <c r="DD45" s="600">
        <v>25289</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339</v>
      </c>
      <c r="CG46" s="589"/>
      <c r="CH46" s="589"/>
      <c r="CI46" s="589"/>
      <c r="CJ46" s="589"/>
      <c r="CK46" s="589"/>
      <c r="CL46" s="589"/>
      <c r="CM46" s="589"/>
      <c r="CN46" s="589"/>
      <c r="CO46" s="589"/>
      <c r="CP46" s="589"/>
      <c r="CQ46" s="590"/>
      <c r="CR46" s="591">
        <v>202933</v>
      </c>
      <c r="CS46" s="592"/>
      <c r="CT46" s="592"/>
      <c r="CU46" s="592"/>
      <c r="CV46" s="592"/>
      <c r="CW46" s="592"/>
      <c r="CX46" s="592"/>
      <c r="CY46" s="593"/>
      <c r="CZ46" s="625">
        <v>5.3</v>
      </c>
      <c r="DA46" s="684"/>
      <c r="DB46" s="684"/>
      <c r="DC46" s="685"/>
      <c r="DD46" s="600">
        <v>108542</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340</v>
      </c>
      <c r="CG47" s="589"/>
      <c r="CH47" s="589"/>
      <c r="CI47" s="589"/>
      <c r="CJ47" s="589"/>
      <c r="CK47" s="589"/>
      <c r="CL47" s="589"/>
      <c r="CM47" s="589"/>
      <c r="CN47" s="589"/>
      <c r="CO47" s="589"/>
      <c r="CP47" s="589"/>
      <c r="CQ47" s="590"/>
      <c r="CR47" s="591">
        <v>37776</v>
      </c>
      <c r="CS47" s="617"/>
      <c r="CT47" s="617"/>
      <c r="CU47" s="617"/>
      <c r="CV47" s="617"/>
      <c r="CW47" s="617"/>
      <c r="CX47" s="617"/>
      <c r="CY47" s="618"/>
      <c r="CZ47" s="625">
        <v>1</v>
      </c>
      <c r="DA47" s="626"/>
      <c r="DB47" s="626"/>
      <c r="DC47" s="627"/>
      <c r="DD47" s="600">
        <v>5053</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84"/>
      <c r="DB48" s="684"/>
      <c r="DC48" s="685"/>
      <c r="DD48" s="600" t="s">
        <v>324</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342</v>
      </c>
      <c r="CE49" s="635"/>
      <c r="CF49" s="635"/>
      <c r="CG49" s="635"/>
      <c r="CH49" s="635"/>
      <c r="CI49" s="635"/>
      <c r="CJ49" s="635"/>
      <c r="CK49" s="635"/>
      <c r="CL49" s="635"/>
      <c r="CM49" s="635"/>
      <c r="CN49" s="635"/>
      <c r="CO49" s="635"/>
      <c r="CP49" s="635"/>
      <c r="CQ49" s="636"/>
      <c r="CR49" s="663">
        <v>3840516</v>
      </c>
      <c r="CS49" s="659"/>
      <c r="CT49" s="659"/>
      <c r="CU49" s="659"/>
      <c r="CV49" s="659"/>
      <c r="CW49" s="659"/>
      <c r="CX49" s="659"/>
      <c r="CY49" s="686"/>
      <c r="CZ49" s="687">
        <v>100</v>
      </c>
      <c r="DA49" s="688"/>
      <c r="DB49" s="688"/>
      <c r="DC49" s="689"/>
      <c r="DD49" s="690">
        <v>2781319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Z4" zoomScale="70" zoomScaleNormal="25" zoomScaleSheetLayoutView="70" workbookViewId="0">
      <selection activeCell="BS13" sqref="BS13:CG1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4015</v>
      </c>
      <c r="R7" s="721"/>
      <c r="S7" s="721"/>
      <c r="T7" s="721"/>
      <c r="U7" s="721"/>
      <c r="V7" s="721">
        <v>3842</v>
      </c>
      <c r="W7" s="721"/>
      <c r="X7" s="721"/>
      <c r="Y7" s="721"/>
      <c r="Z7" s="721"/>
      <c r="AA7" s="721">
        <v>173</v>
      </c>
      <c r="AB7" s="721"/>
      <c r="AC7" s="721"/>
      <c r="AD7" s="721"/>
      <c r="AE7" s="722"/>
      <c r="AF7" s="723">
        <v>149</v>
      </c>
      <c r="AG7" s="724"/>
      <c r="AH7" s="724"/>
      <c r="AI7" s="724"/>
      <c r="AJ7" s="725"/>
      <c r="AK7" s="760">
        <v>0</v>
      </c>
      <c r="AL7" s="761"/>
      <c r="AM7" s="761"/>
      <c r="AN7" s="761"/>
      <c r="AO7" s="761"/>
      <c r="AP7" s="761">
        <v>3923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542</v>
      </c>
      <c r="BT7" s="765"/>
      <c r="BU7" s="765"/>
      <c r="BV7" s="765"/>
      <c r="BW7" s="765"/>
      <c r="BX7" s="765"/>
      <c r="BY7" s="765"/>
      <c r="BZ7" s="765"/>
      <c r="CA7" s="765"/>
      <c r="CB7" s="765"/>
      <c r="CC7" s="765"/>
      <c r="CD7" s="765"/>
      <c r="CE7" s="765"/>
      <c r="CF7" s="765"/>
      <c r="CG7" s="766"/>
      <c r="CH7" s="757">
        <v>-25</v>
      </c>
      <c r="CI7" s="758"/>
      <c r="CJ7" s="758"/>
      <c r="CK7" s="758"/>
      <c r="CL7" s="759"/>
      <c r="CM7" s="757">
        <v>344</v>
      </c>
      <c r="CN7" s="758"/>
      <c r="CO7" s="758"/>
      <c r="CP7" s="758"/>
      <c r="CQ7" s="759"/>
      <c r="CR7" s="757">
        <v>20</v>
      </c>
      <c r="CS7" s="758"/>
      <c r="CT7" s="758"/>
      <c r="CU7" s="758"/>
      <c r="CV7" s="759"/>
      <c r="CW7" s="757" t="s">
        <v>532</v>
      </c>
      <c r="CX7" s="758"/>
      <c r="CY7" s="758"/>
      <c r="CZ7" s="758"/>
      <c r="DA7" s="759"/>
      <c r="DB7" s="757" t="s">
        <v>532</v>
      </c>
      <c r="DC7" s="758"/>
      <c r="DD7" s="758"/>
      <c r="DE7" s="758"/>
      <c r="DF7" s="759"/>
      <c r="DG7" s="757" t="s">
        <v>532</v>
      </c>
      <c r="DH7" s="758"/>
      <c r="DI7" s="758"/>
      <c r="DJ7" s="758"/>
      <c r="DK7" s="759"/>
      <c r="DL7" s="757" t="s">
        <v>532</v>
      </c>
      <c r="DM7" s="758"/>
      <c r="DN7" s="758"/>
      <c r="DO7" s="758"/>
      <c r="DP7" s="759"/>
      <c r="DQ7" s="757" t="s">
        <v>532</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543</v>
      </c>
      <c r="BT8" s="755"/>
      <c r="BU8" s="755"/>
      <c r="BV8" s="755"/>
      <c r="BW8" s="755"/>
      <c r="BX8" s="755"/>
      <c r="BY8" s="755"/>
      <c r="BZ8" s="755"/>
      <c r="CA8" s="755"/>
      <c r="CB8" s="755"/>
      <c r="CC8" s="755"/>
      <c r="CD8" s="755"/>
      <c r="CE8" s="755"/>
      <c r="CF8" s="755"/>
      <c r="CG8" s="756"/>
      <c r="CH8" s="767">
        <v>6</v>
      </c>
      <c r="CI8" s="768"/>
      <c r="CJ8" s="768"/>
      <c r="CK8" s="768"/>
      <c r="CL8" s="769"/>
      <c r="CM8" s="767">
        <v>56</v>
      </c>
      <c r="CN8" s="768"/>
      <c r="CO8" s="768"/>
      <c r="CP8" s="768"/>
      <c r="CQ8" s="769"/>
      <c r="CR8" s="767">
        <v>6</v>
      </c>
      <c r="CS8" s="768"/>
      <c r="CT8" s="768"/>
      <c r="CU8" s="768"/>
      <c r="CV8" s="769"/>
      <c r="CW8" s="767" t="s">
        <v>532</v>
      </c>
      <c r="CX8" s="768"/>
      <c r="CY8" s="768"/>
      <c r="CZ8" s="768"/>
      <c r="DA8" s="769"/>
      <c r="DB8" s="767" t="s">
        <v>532</v>
      </c>
      <c r="DC8" s="768"/>
      <c r="DD8" s="768"/>
      <c r="DE8" s="768"/>
      <c r="DF8" s="769"/>
      <c r="DG8" s="767" t="s">
        <v>532</v>
      </c>
      <c r="DH8" s="768"/>
      <c r="DI8" s="768"/>
      <c r="DJ8" s="768"/>
      <c r="DK8" s="769"/>
      <c r="DL8" s="767" t="s">
        <v>532</v>
      </c>
      <c r="DM8" s="768"/>
      <c r="DN8" s="768"/>
      <c r="DO8" s="768"/>
      <c r="DP8" s="769"/>
      <c r="DQ8" s="767" t="s">
        <v>532</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544</v>
      </c>
      <c r="BT9" s="755"/>
      <c r="BU9" s="755"/>
      <c r="BV9" s="755"/>
      <c r="BW9" s="755"/>
      <c r="BX9" s="755"/>
      <c r="BY9" s="755"/>
      <c r="BZ9" s="755"/>
      <c r="CA9" s="755"/>
      <c r="CB9" s="755"/>
      <c r="CC9" s="755"/>
      <c r="CD9" s="755"/>
      <c r="CE9" s="755"/>
      <c r="CF9" s="755"/>
      <c r="CG9" s="756"/>
      <c r="CH9" s="767">
        <v>1</v>
      </c>
      <c r="CI9" s="768"/>
      <c r="CJ9" s="768"/>
      <c r="CK9" s="768"/>
      <c r="CL9" s="769"/>
      <c r="CM9" s="767">
        <v>20</v>
      </c>
      <c r="CN9" s="768"/>
      <c r="CO9" s="768"/>
      <c r="CP9" s="768"/>
      <c r="CQ9" s="769"/>
      <c r="CR9" s="767">
        <v>6</v>
      </c>
      <c r="CS9" s="768"/>
      <c r="CT9" s="768"/>
      <c r="CU9" s="768"/>
      <c r="CV9" s="769"/>
      <c r="CW9" s="767" t="s">
        <v>532</v>
      </c>
      <c r="CX9" s="768"/>
      <c r="CY9" s="768"/>
      <c r="CZ9" s="768"/>
      <c r="DA9" s="769"/>
      <c r="DB9" s="767" t="s">
        <v>532</v>
      </c>
      <c r="DC9" s="768"/>
      <c r="DD9" s="768"/>
      <c r="DE9" s="768"/>
      <c r="DF9" s="769"/>
      <c r="DG9" s="767" t="s">
        <v>532</v>
      </c>
      <c r="DH9" s="768"/>
      <c r="DI9" s="768"/>
      <c r="DJ9" s="768"/>
      <c r="DK9" s="769"/>
      <c r="DL9" s="767" t="s">
        <v>532</v>
      </c>
      <c r="DM9" s="768"/>
      <c r="DN9" s="768"/>
      <c r="DO9" s="768"/>
      <c r="DP9" s="769"/>
      <c r="DQ9" s="767" t="s">
        <v>532</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149</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933</v>
      </c>
      <c r="R28" s="809"/>
      <c r="S28" s="809"/>
      <c r="T28" s="809"/>
      <c r="U28" s="809"/>
      <c r="V28" s="809">
        <v>890</v>
      </c>
      <c r="W28" s="809"/>
      <c r="X28" s="809"/>
      <c r="Y28" s="809"/>
      <c r="Z28" s="809"/>
      <c r="AA28" s="809">
        <v>43</v>
      </c>
      <c r="AB28" s="809"/>
      <c r="AC28" s="809"/>
      <c r="AD28" s="809"/>
      <c r="AE28" s="810"/>
      <c r="AF28" s="811">
        <v>43</v>
      </c>
      <c r="AG28" s="809"/>
      <c r="AH28" s="809"/>
      <c r="AI28" s="809"/>
      <c r="AJ28" s="812"/>
      <c r="AK28" s="813"/>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441</v>
      </c>
      <c r="R29" s="745"/>
      <c r="S29" s="745"/>
      <c r="T29" s="745"/>
      <c r="U29" s="745"/>
      <c r="V29" s="745">
        <v>426</v>
      </c>
      <c r="W29" s="745"/>
      <c r="X29" s="745"/>
      <c r="Y29" s="745"/>
      <c r="Z29" s="745"/>
      <c r="AA29" s="745">
        <v>15</v>
      </c>
      <c r="AB29" s="745"/>
      <c r="AC29" s="745"/>
      <c r="AD29" s="745"/>
      <c r="AE29" s="746"/>
      <c r="AF29" s="747">
        <v>15</v>
      </c>
      <c r="AG29" s="748"/>
      <c r="AH29" s="748"/>
      <c r="AI29" s="748"/>
      <c r="AJ29" s="749"/>
      <c r="AK29" s="816"/>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46</v>
      </c>
      <c r="R30" s="745"/>
      <c r="S30" s="745"/>
      <c r="T30" s="745"/>
      <c r="U30" s="745"/>
      <c r="V30" s="745">
        <v>46</v>
      </c>
      <c r="W30" s="745"/>
      <c r="X30" s="745"/>
      <c r="Y30" s="745"/>
      <c r="Z30" s="745"/>
      <c r="AA30" s="745">
        <v>0</v>
      </c>
      <c r="AB30" s="745"/>
      <c r="AC30" s="745"/>
      <c r="AD30" s="745"/>
      <c r="AE30" s="746"/>
      <c r="AF30" s="747">
        <v>0</v>
      </c>
      <c r="AG30" s="748"/>
      <c r="AH30" s="748"/>
      <c r="AI30" s="748"/>
      <c r="AJ30" s="749"/>
      <c r="AK30" s="816"/>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192</v>
      </c>
      <c r="R31" s="745"/>
      <c r="S31" s="745"/>
      <c r="T31" s="745"/>
      <c r="U31" s="745"/>
      <c r="V31" s="745">
        <v>181</v>
      </c>
      <c r="W31" s="745"/>
      <c r="X31" s="745"/>
      <c r="Y31" s="745"/>
      <c r="Z31" s="745"/>
      <c r="AA31" s="745">
        <v>11</v>
      </c>
      <c r="AB31" s="745"/>
      <c r="AC31" s="745"/>
      <c r="AD31" s="745"/>
      <c r="AE31" s="746"/>
      <c r="AF31" s="747">
        <v>439</v>
      </c>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20</v>
      </c>
      <c r="R32" s="745"/>
      <c r="S32" s="745"/>
      <c r="T32" s="745"/>
      <c r="U32" s="745"/>
      <c r="V32" s="745">
        <v>18</v>
      </c>
      <c r="W32" s="745"/>
      <c r="X32" s="745"/>
      <c r="Y32" s="745"/>
      <c r="Z32" s="745"/>
      <c r="AA32" s="745">
        <v>2</v>
      </c>
      <c r="AB32" s="745"/>
      <c r="AC32" s="745"/>
      <c r="AD32" s="745"/>
      <c r="AE32" s="746"/>
      <c r="AF32" s="747">
        <v>2</v>
      </c>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178</v>
      </c>
      <c r="R33" s="745"/>
      <c r="S33" s="745"/>
      <c r="T33" s="745"/>
      <c r="U33" s="745"/>
      <c r="V33" s="745">
        <v>170</v>
      </c>
      <c r="W33" s="745"/>
      <c r="X33" s="745"/>
      <c r="Y33" s="745"/>
      <c r="Z33" s="745"/>
      <c r="AA33" s="745">
        <v>8</v>
      </c>
      <c r="AB33" s="745"/>
      <c r="AC33" s="745"/>
      <c r="AD33" s="745"/>
      <c r="AE33" s="746"/>
      <c r="AF33" s="747">
        <v>8</v>
      </c>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507</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821</v>
      </c>
      <c r="R68" s="852"/>
      <c r="S68" s="852"/>
      <c r="T68" s="852"/>
      <c r="U68" s="852"/>
      <c r="V68" s="852">
        <v>781</v>
      </c>
      <c r="W68" s="852"/>
      <c r="X68" s="852"/>
      <c r="Y68" s="852"/>
      <c r="Z68" s="852"/>
      <c r="AA68" s="852">
        <v>40</v>
      </c>
      <c r="AB68" s="852"/>
      <c r="AC68" s="852"/>
      <c r="AD68" s="852"/>
      <c r="AE68" s="852"/>
      <c r="AF68" s="852">
        <v>40</v>
      </c>
      <c r="AG68" s="852"/>
      <c r="AH68" s="852"/>
      <c r="AI68" s="852"/>
      <c r="AJ68" s="852"/>
      <c r="AK68" s="852">
        <v>1</v>
      </c>
      <c r="AL68" s="852"/>
      <c r="AM68" s="852"/>
      <c r="AN68" s="852"/>
      <c r="AO68" s="852"/>
      <c r="AP68" s="852" t="s">
        <v>532</v>
      </c>
      <c r="AQ68" s="852"/>
      <c r="AR68" s="852"/>
      <c r="AS68" s="852"/>
      <c r="AT68" s="852"/>
      <c r="AU68" s="852" t="s">
        <v>532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240924</v>
      </c>
      <c r="R69" s="817"/>
      <c r="S69" s="817"/>
      <c r="T69" s="817"/>
      <c r="U69" s="817"/>
      <c r="V69" s="817">
        <v>229430</v>
      </c>
      <c r="W69" s="817"/>
      <c r="X69" s="817"/>
      <c r="Y69" s="817"/>
      <c r="Z69" s="817"/>
      <c r="AA69" s="817">
        <v>11494</v>
      </c>
      <c r="AB69" s="817"/>
      <c r="AC69" s="817"/>
      <c r="AD69" s="817"/>
      <c r="AE69" s="817"/>
      <c r="AF69" s="817">
        <v>11494</v>
      </c>
      <c r="AG69" s="817"/>
      <c r="AH69" s="817"/>
      <c r="AI69" s="817"/>
      <c r="AJ69" s="817"/>
      <c r="AK69" s="817">
        <v>2244</v>
      </c>
      <c r="AL69" s="817"/>
      <c r="AM69" s="817"/>
      <c r="AN69" s="817"/>
      <c r="AO69" s="817"/>
      <c r="AP69" s="817" t="s">
        <v>532</v>
      </c>
      <c r="AQ69" s="817"/>
      <c r="AR69" s="817"/>
      <c r="AS69" s="817"/>
      <c r="AT69" s="817"/>
      <c r="AU69" s="817" t="s">
        <v>532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11109</v>
      </c>
      <c r="R70" s="817"/>
      <c r="S70" s="817"/>
      <c r="T70" s="817"/>
      <c r="U70" s="817"/>
      <c r="V70" s="817">
        <v>10768</v>
      </c>
      <c r="W70" s="817"/>
      <c r="X70" s="817"/>
      <c r="Y70" s="817"/>
      <c r="Z70" s="817"/>
      <c r="AA70" s="817">
        <v>341</v>
      </c>
      <c r="AB70" s="817"/>
      <c r="AC70" s="817"/>
      <c r="AD70" s="817"/>
      <c r="AE70" s="817"/>
      <c r="AF70" s="817" t="s">
        <v>532</v>
      </c>
      <c r="AG70" s="817"/>
      <c r="AH70" s="817"/>
      <c r="AI70" s="817"/>
      <c r="AJ70" s="817"/>
      <c r="AK70" s="817">
        <v>2209</v>
      </c>
      <c r="AL70" s="817"/>
      <c r="AM70" s="817"/>
      <c r="AN70" s="817"/>
      <c r="AO70" s="817"/>
      <c r="AP70" s="817" t="s">
        <v>532</v>
      </c>
      <c r="AQ70" s="817"/>
      <c r="AR70" s="817"/>
      <c r="AS70" s="817"/>
      <c r="AT70" s="817"/>
      <c r="AU70" s="817" t="s">
        <v>532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1420</v>
      </c>
      <c r="R71" s="817"/>
      <c r="S71" s="817"/>
      <c r="T71" s="817"/>
      <c r="U71" s="817"/>
      <c r="V71" s="817">
        <v>1419</v>
      </c>
      <c r="W71" s="817"/>
      <c r="X71" s="817"/>
      <c r="Y71" s="817"/>
      <c r="Z71" s="817"/>
      <c r="AA71" s="817">
        <v>1</v>
      </c>
      <c r="AB71" s="817"/>
      <c r="AC71" s="817"/>
      <c r="AD71" s="817"/>
      <c r="AE71" s="817"/>
      <c r="AF71" s="817" t="s">
        <v>532</v>
      </c>
      <c r="AG71" s="817"/>
      <c r="AH71" s="817"/>
      <c r="AI71" s="817"/>
      <c r="AJ71" s="817"/>
      <c r="AK71" s="817" t="s">
        <v>532</v>
      </c>
      <c r="AL71" s="817"/>
      <c r="AM71" s="817"/>
      <c r="AN71" s="817"/>
      <c r="AO71" s="817"/>
      <c r="AP71" s="817" t="s">
        <v>532</v>
      </c>
      <c r="AQ71" s="817"/>
      <c r="AR71" s="817"/>
      <c r="AS71" s="817"/>
      <c r="AT71" s="817"/>
      <c r="AU71" s="817" t="s">
        <v>532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2</v>
      </c>
      <c r="R72" s="817"/>
      <c r="S72" s="817"/>
      <c r="T72" s="817"/>
      <c r="U72" s="817"/>
      <c r="V72" s="817">
        <v>0</v>
      </c>
      <c r="W72" s="817"/>
      <c r="X72" s="817"/>
      <c r="Y72" s="817"/>
      <c r="Z72" s="817"/>
      <c r="AA72" s="817">
        <v>2</v>
      </c>
      <c r="AB72" s="817"/>
      <c r="AC72" s="817"/>
      <c r="AD72" s="817"/>
      <c r="AE72" s="817"/>
      <c r="AF72" s="817" t="s">
        <v>532</v>
      </c>
      <c r="AG72" s="817"/>
      <c r="AH72" s="817"/>
      <c r="AI72" s="817"/>
      <c r="AJ72" s="817"/>
      <c r="AK72" s="817" t="s">
        <v>532</v>
      </c>
      <c r="AL72" s="817"/>
      <c r="AM72" s="817"/>
      <c r="AN72" s="817"/>
      <c r="AO72" s="817"/>
      <c r="AP72" s="817" t="s">
        <v>532</v>
      </c>
      <c r="AQ72" s="817"/>
      <c r="AR72" s="817"/>
      <c r="AS72" s="817"/>
      <c r="AT72" s="817"/>
      <c r="AU72" s="817" t="s">
        <v>532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39</v>
      </c>
      <c r="R73" s="817"/>
      <c r="S73" s="817"/>
      <c r="T73" s="817"/>
      <c r="U73" s="817"/>
      <c r="V73" s="817">
        <v>38</v>
      </c>
      <c r="W73" s="817"/>
      <c r="X73" s="817"/>
      <c r="Y73" s="817"/>
      <c r="Z73" s="817"/>
      <c r="AA73" s="817">
        <v>1</v>
      </c>
      <c r="AB73" s="817"/>
      <c r="AC73" s="817"/>
      <c r="AD73" s="817"/>
      <c r="AE73" s="817"/>
      <c r="AF73" s="817" t="s">
        <v>532</v>
      </c>
      <c r="AG73" s="817"/>
      <c r="AH73" s="817"/>
      <c r="AI73" s="817"/>
      <c r="AJ73" s="817"/>
      <c r="AK73" s="817" t="s">
        <v>532</v>
      </c>
      <c r="AL73" s="817"/>
      <c r="AM73" s="817"/>
      <c r="AN73" s="817"/>
      <c r="AO73" s="817"/>
      <c r="AP73" s="817" t="s">
        <v>532</v>
      </c>
      <c r="AQ73" s="817"/>
      <c r="AR73" s="817"/>
      <c r="AS73" s="817"/>
      <c r="AT73" s="817"/>
      <c r="AU73" s="817" t="s">
        <v>532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13</v>
      </c>
      <c r="R74" s="817"/>
      <c r="S74" s="817"/>
      <c r="T74" s="817"/>
      <c r="U74" s="817"/>
      <c r="V74" s="817">
        <v>12</v>
      </c>
      <c r="W74" s="817"/>
      <c r="X74" s="817"/>
      <c r="Y74" s="817"/>
      <c r="Z74" s="817"/>
      <c r="AA74" s="817">
        <v>1</v>
      </c>
      <c r="AB74" s="817"/>
      <c r="AC74" s="817"/>
      <c r="AD74" s="817"/>
      <c r="AE74" s="817"/>
      <c r="AF74" s="817" t="s">
        <v>532</v>
      </c>
      <c r="AG74" s="817"/>
      <c r="AH74" s="817"/>
      <c r="AI74" s="817"/>
      <c r="AJ74" s="817"/>
      <c r="AK74" s="817" t="s">
        <v>532</v>
      </c>
      <c r="AL74" s="817"/>
      <c r="AM74" s="817"/>
      <c r="AN74" s="817"/>
      <c r="AO74" s="817"/>
      <c r="AP74" s="817" t="s">
        <v>532</v>
      </c>
      <c r="AQ74" s="817"/>
      <c r="AR74" s="817"/>
      <c r="AS74" s="817"/>
      <c r="AT74" s="817"/>
      <c r="AU74" s="817" t="s">
        <v>532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4365</v>
      </c>
      <c r="R75" s="866"/>
      <c r="S75" s="866"/>
      <c r="T75" s="866"/>
      <c r="U75" s="816"/>
      <c r="V75" s="867">
        <v>4682</v>
      </c>
      <c r="W75" s="866"/>
      <c r="X75" s="866"/>
      <c r="Y75" s="866"/>
      <c r="Z75" s="816"/>
      <c r="AA75" s="867">
        <v>-317</v>
      </c>
      <c r="AB75" s="866"/>
      <c r="AC75" s="866"/>
      <c r="AD75" s="866"/>
      <c r="AE75" s="816"/>
      <c r="AF75" s="867">
        <v>361</v>
      </c>
      <c r="AG75" s="866"/>
      <c r="AH75" s="866"/>
      <c r="AI75" s="866"/>
      <c r="AJ75" s="816"/>
      <c r="AK75" s="867">
        <v>381</v>
      </c>
      <c r="AL75" s="866"/>
      <c r="AM75" s="866"/>
      <c r="AN75" s="866"/>
      <c r="AO75" s="816"/>
      <c r="AP75" s="867">
        <v>4374</v>
      </c>
      <c r="AQ75" s="866"/>
      <c r="AR75" s="866"/>
      <c r="AS75" s="866"/>
      <c r="AT75" s="816"/>
      <c r="AU75" s="817" t="s">
        <v>532</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540</v>
      </c>
      <c r="C76" s="860"/>
      <c r="D76" s="860"/>
      <c r="E76" s="860"/>
      <c r="F76" s="860"/>
      <c r="G76" s="860"/>
      <c r="H76" s="860"/>
      <c r="I76" s="860"/>
      <c r="J76" s="860"/>
      <c r="K76" s="860"/>
      <c r="L76" s="860"/>
      <c r="M76" s="860"/>
      <c r="N76" s="860"/>
      <c r="O76" s="860"/>
      <c r="P76" s="861"/>
      <c r="Q76" s="865">
        <v>1042</v>
      </c>
      <c r="R76" s="866"/>
      <c r="S76" s="866"/>
      <c r="T76" s="866"/>
      <c r="U76" s="816"/>
      <c r="V76" s="867">
        <v>965</v>
      </c>
      <c r="W76" s="866"/>
      <c r="X76" s="866"/>
      <c r="Y76" s="866"/>
      <c r="Z76" s="816"/>
      <c r="AA76" s="867">
        <v>77</v>
      </c>
      <c r="AB76" s="866"/>
      <c r="AC76" s="866"/>
      <c r="AD76" s="866"/>
      <c r="AE76" s="816"/>
      <c r="AF76" s="867">
        <v>77</v>
      </c>
      <c r="AG76" s="866"/>
      <c r="AH76" s="866"/>
      <c r="AI76" s="866"/>
      <c r="AJ76" s="816"/>
      <c r="AK76" s="817" t="s">
        <v>532</v>
      </c>
      <c r="AL76" s="817"/>
      <c r="AM76" s="817"/>
      <c r="AN76" s="817"/>
      <c r="AO76" s="817"/>
      <c r="AP76" s="867">
        <v>1144</v>
      </c>
      <c r="AQ76" s="866"/>
      <c r="AR76" s="866"/>
      <c r="AS76" s="866"/>
      <c r="AT76" s="816"/>
      <c r="AU76" s="817" t="s">
        <v>532</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541</v>
      </c>
      <c r="C77" s="860"/>
      <c r="D77" s="860"/>
      <c r="E77" s="860"/>
      <c r="F77" s="860"/>
      <c r="G77" s="860"/>
      <c r="H77" s="860"/>
      <c r="I77" s="860"/>
      <c r="J77" s="860"/>
      <c r="K77" s="860"/>
      <c r="L77" s="860"/>
      <c r="M77" s="860"/>
      <c r="N77" s="860"/>
      <c r="O77" s="860"/>
      <c r="P77" s="861"/>
      <c r="Q77" s="865">
        <v>1930</v>
      </c>
      <c r="R77" s="866"/>
      <c r="S77" s="866"/>
      <c r="T77" s="866"/>
      <c r="U77" s="816"/>
      <c r="V77" s="867">
        <v>1884</v>
      </c>
      <c r="W77" s="866"/>
      <c r="X77" s="866"/>
      <c r="Y77" s="866"/>
      <c r="Z77" s="816"/>
      <c r="AA77" s="867">
        <v>46</v>
      </c>
      <c r="AB77" s="866"/>
      <c r="AC77" s="866"/>
      <c r="AD77" s="866"/>
      <c r="AE77" s="816"/>
      <c r="AF77" s="867">
        <v>40</v>
      </c>
      <c r="AG77" s="866"/>
      <c r="AH77" s="866"/>
      <c r="AI77" s="866"/>
      <c r="AJ77" s="816"/>
      <c r="AK77" s="867" t="s">
        <v>532</v>
      </c>
      <c r="AL77" s="866"/>
      <c r="AM77" s="866"/>
      <c r="AN77" s="866"/>
      <c r="AO77" s="816"/>
      <c r="AP77" s="867">
        <v>160</v>
      </c>
      <c r="AQ77" s="866"/>
      <c r="AR77" s="866"/>
      <c r="AS77" s="866"/>
      <c r="AT77" s="816"/>
      <c r="AU77" s="817" t="s">
        <v>532</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501219</v>
      </c>
      <c r="AB110" s="888"/>
      <c r="AC110" s="888"/>
      <c r="AD110" s="888"/>
      <c r="AE110" s="889"/>
      <c r="AF110" s="890">
        <v>476556</v>
      </c>
      <c r="AG110" s="888"/>
      <c r="AH110" s="888"/>
      <c r="AI110" s="888"/>
      <c r="AJ110" s="889"/>
      <c r="AK110" s="890">
        <v>463043</v>
      </c>
      <c r="AL110" s="888"/>
      <c r="AM110" s="888"/>
      <c r="AN110" s="888"/>
      <c r="AO110" s="889"/>
      <c r="AP110" s="891">
        <v>22.2</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4297065</v>
      </c>
      <c r="BR110" s="925"/>
      <c r="BS110" s="925"/>
      <c r="BT110" s="925"/>
      <c r="BU110" s="925"/>
      <c r="BV110" s="925">
        <v>4109209</v>
      </c>
      <c r="BW110" s="925"/>
      <c r="BX110" s="925"/>
      <c r="BY110" s="925"/>
      <c r="BZ110" s="925"/>
      <c r="CA110" s="925">
        <v>3923022</v>
      </c>
      <c r="CB110" s="925"/>
      <c r="CC110" s="925"/>
      <c r="CD110" s="925"/>
      <c r="CE110" s="925"/>
      <c r="CF110" s="939">
        <v>188.3</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196978</v>
      </c>
      <c r="BR111" s="918"/>
      <c r="BS111" s="918"/>
      <c r="BT111" s="918"/>
      <c r="BU111" s="918"/>
      <c r="BV111" s="918">
        <v>153195</v>
      </c>
      <c r="BW111" s="918"/>
      <c r="BX111" s="918"/>
      <c r="BY111" s="918"/>
      <c r="BZ111" s="918"/>
      <c r="CA111" s="918">
        <v>111955</v>
      </c>
      <c r="CB111" s="918"/>
      <c r="CC111" s="918"/>
      <c r="CD111" s="918"/>
      <c r="CE111" s="918"/>
      <c r="CF111" s="912">
        <v>5.4</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1740315</v>
      </c>
      <c r="BR112" s="918"/>
      <c r="BS112" s="918"/>
      <c r="BT112" s="918"/>
      <c r="BU112" s="918"/>
      <c r="BV112" s="918">
        <v>1757045</v>
      </c>
      <c r="BW112" s="918"/>
      <c r="BX112" s="918"/>
      <c r="BY112" s="918"/>
      <c r="BZ112" s="918"/>
      <c r="CA112" s="918">
        <v>1614735</v>
      </c>
      <c r="CB112" s="918"/>
      <c r="CC112" s="918"/>
      <c r="CD112" s="918"/>
      <c r="CE112" s="918"/>
      <c r="CF112" s="912">
        <v>77.5</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46830</v>
      </c>
      <c r="DH112" s="918"/>
      <c r="DI112" s="918"/>
      <c r="DJ112" s="918"/>
      <c r="DK112" s="918"/>
      <c r="DL112" s="918">
        <v>31929</v>
      </c>
      <c r="DM112" s="918"/>
      <c r="DN112" s="918"/>
      <c r="DO112" s="918"/>
      <c r="DP112" s="918"/>
      <c r="DQ112" s="918">
        <v>19572</v>
      </c>
      <c r="DR112" s="918"/>
      <c r="DS112" s="918"/>
      <c r="DT112" s="918"/>
      <c r="DU112" s="918"/>
      <c r="DV112" s="919">
        <v>0.9</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117349</v>
      </c>
      <c r="AB113" s="932"/>
      <c r="AC113" s="932"/>
      <c r="AD113" s="932"/>
      <c r="AE113" s="933"/>
      <c r="AF113" s="934">
        <v>126726</v>
      </c>
      <c r="AG113" s="932"/>
      <c r="AH113" s="932"/>
      <c r="AI113" s="932"/>
      <c r="AJ113" s="933"/>
      <c r="AK113" s="934">
        <v>124401</v>
      </c>
      <c r="AL113" s="932"/>
      <c r="AM113" s="932"/>
      <c r="AN113" s="932"/>
      <c r="AO113" s="933"/>
      <c r="AP113" s="935">
        <v>6</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286563</v>
      </c>
      <c r="BR113" s="918"/>
      <c r="BS113" s="918"/>
      <c r="BT113" s="918"/>
      <c r="BU113" s="918"/>
      <c r="BV113" s="918">
        <v>247905</v>
      </c>
      <c r="BW113" s="918"/>
      <c r="BX113" s="918"/>
      <c r="BY113" s="918"/>
      <c r="BZ113" s="918"/>
      <c r="CA113" s="918">
        <v>210576</v>
      </c>
      <c r="CB113" s="918"/>
      <c r="CC113" s="918"/>
      <c r="CD113" s="918"/>
      <c r="CE113" s="918"/>
      <c r="CF113" s="912">
        <v>10.1</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20667</v>
      </c>
      <c r="AB114" s="957"/>
      <c r="AC114" s="957"/>
      <c r="AD114" s="957"/>
      <c r="AE114" s="958"/>
      <c r="AF114" s="959">
        <v>22093</v>
      </c>
      <c r="AG114" s="957"/>
      <c r="AH114" s="957"/>
      <c r="AI114" s="957"/>
      <c r="AJ114" s="958"/>
      <c r="AK114" s="959">
        <v>21344</v>
      </c>
      <c r="AL114" s="957"/>
      <c r="AM114" s="957"/>
      <c r="AN114" s="957"/>
      <c r="AO114" s="958"/>
      <c r="AP114" s="960">
        <v>1</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742576</v>
      </c>
      <c r="BR114" s="918"/>
      <c r="BS114" s="918"/>
      <c r="BT114" s="918"/>
      <c r="BU114" s="918"/>
      <c r="BV114" s="918">
        <v>725688</v>
      </c>
      <c r="BW114" s="918"/>
      <c r="BX114" s="918"/>
      <c r="BY114" s="918"/>
      <c r="BZ114" s="918"/>
      <c r="CA114" s="918">
        <v>639843</v>
      </c>
      <c r="CB114" s="918"/>
      <c r="CC114" s="918"/>
      <c r="CD114" s="918"/>
      <c r="CE114" s="918"/>
      <c r="CF114" s="912">
        <v>30.7</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69521</v>
      </c>
      <c r="AB115" s="932"/>
      <c r="AC115" s="932"/>
      <c r="AD115" s="932"/>
      <c r="AE115" s="933"/>
      <c r="AF115" s="934">
        <v>50308</v>
      </c>
      <c r="AG115" s="932"/>
      <c r="AH115" s="932"/>
      <c r="AI115" s="932"/>
      <c r="AJ115" s="933"/>
      <c r="AK115" s="934">
        <v>45956</v>
      </c>
      <c r="AL115" s="932"/>
      <c r="AM115" s="932"/>
      <c r="AN115" s="932"/>
      <c r="AO115" s="933"/>
      <c r="AP115" s="935">
        <v>2.2000000000000002</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150148</v>
      </c>
      <c r="DH116" s="957"/>
      <c r="DI116" s="957"/>
      <c r="DJ116" s="957"/>
      <c r="DK116" s="958"/>
      <c r="DL116" s="959">
        <v>121266</v>
      </c>
      <c r="DM116" s="957"/>
      <c r="DN116" s="957"/>
      <c r="DO116" s="957"/>
      <c r="DP116" s="958"/>
      <c r="DQ116" s="959">
        <v>92383</v>
      </c>
      <c r="DR116" s="957"/>
      <c r="DS116" s="957"/>
      <c r="DT116" s="957"/>
      <c r="DU116" s="958"/>
      <c r="DV116" s="960">
        <v>4.4000000000000004</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708756</v>
      </c>
      <c r="AB117" s="964"/>
      <c r="AC117" s="964"/>
      <c r="AD117" s="964"/>
      <c r="AE117" s="965"/>
      <c r="AF117" s="963">
        <v>675683</v>
      </c>
      <c r="AG117" s="964"/>
      <c r="AH117" s="964"/>
      <c r="AI117" s="964"/>
      <c r="AJ117" s="965"/>
      <c r="AK117" s="963">
        <v>654744</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7263497</v>
      </c>
      <c r="BR118" s="984"/>
      <c r="BS118" s="984"/>
      <c r="BT118" s="984"/>
      <c r="BU118" s="984"/>
      <c r="BV118" s="984">
        <v>6993042</v>
      </c>
      <c r="BW118" s="984"/>
      <c r="BX118" s="984"/>
      <c r="BY118" s="984"/>
      <c r="BZ118" s="984"/>
      <c r="CA118" s="984">
        <v>6500131</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1717725</v>
      </c>
      <c r="BR119" s="925"/>
      <c r="BS119" s="925"/>
      <c r="BT119" s="925"/>
      <c r="BU119" s="925"/>
      <c r="BV119" s="925">
        <v>1971738</v>
      </c>
      <c r="BW119" s="925"/>
      <c r="BX119" s="925"/>
      <c r="BY119" s="925"/>
      <c r="BZ119" s="925"/>
      <c r="CA119" s="925">
        <v>2070194</v>
      </c>
      <c r="CB119" s="925"/>
      <c r="CC119" s="925"/>
      <c r="CD119" s="925"/>
      <c r="CE119" s="925"/>
      <c r="CF119" s="939">
        <v>99.4</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173285</v>
      </c>
      <c r="BR120" s="918"/>
      <c r="BS120" s="918"/>
      <c r="BT120" s="918"/>
      <c r="BU120" s="918"/>
      <c r="BV120" s="918">
        <v>145404</v>
      </c>
      <c r="BW120" s="918"/>
      <c r="BX120" s="918"/>
      <c r="BY120" s="918"/>
      <c r="BZ120" s="918"/>
      <c r="CA120" s="918">
        <v>122153</v>
      </c>
      <c r="CB120" s="918"/>
      <c r="CC120" s="918"/>
      <c r="CD120" s="918"/>
      <c r="CE120" s="918"/>
      <c r="CF120" s="912">
        <v>5.9</v>
      </c>
      <c r="CG120" s="913"/>
      <c r="CH120" s="913"/>
      <c r="CI120" s="913"/>
      <c r="CJ120" s="913"/>
      <c r="CK120" s="1011" t="s">
        <v>436</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879613</v>
      </c>
      <c r="DH120" s="925"/>
      <c r="DI120" s="925"/>
      <c r="DJ120" s="925"/>
      <c r="DK120" s="925"/>
      <c r="DL120" s="925">
        <v>931349</v>
      </c>
      <c r="DM120" s="925"/>
      <c r="DN120" s="925"/>
      <c r="DO120" s="925"/>
      <c r="DP120" s="925"/>
      <c r="DQ120" s="925">
        <v>805280</v>
      </c>
      <c r="DR120" s="925"/>
      <c r="DS120" s="925"/>
      <c r="DT120" s="925"/>
      <c r="DU120" s="925"/>
      <c r="DV120" s="926">
        <v>38.6</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23328</v>
      </c>
      <c r="AB121" s="957"/>
      <c r="AC121" s="957"/>
      <c r="AD121" s="957"/>
      <c r="AE121" s="958"/>
      <c r="AF121" s="959">
        <v>19402</v>
      </c>
      <c r="AG121" s="957"/>
      <c r="AH121" s="957"/>
      <c r="AI121" s="957"/>
      <c r="AJ121" s="958"/>
      <c r="AK121" s="959">
        <v>15475</v>
      </c>
      <c r="AL121" s="957"/>
      <c r="AM121" s="957"/>
      <c r="AN121" s="957"/>
      <c r="AO121" s="958"/>
      <c r="AP121" s="960">
        <v>0.7</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3829337</v>
      </c>
      <c r="BR121" s="984"/>
      <c r="BS121" s="984"/>
      <c r="BT121" s="984"/>
      <c r="BU121" s="984"/>
      <c r="BV121" s="984">
        <v>3703300</v>
      </c>
      <c r="BW121" s="984"/>
      <c r="BX121" s="984"/>
      <c r="BY121" s="984"/>
      <c r="BZ121" s="984"/>
      <c r="CA121" s="984">
        <v>3505710</v>
      </c>
      <c r="CB121" s="984"/>
      <c r="CC121" s="984"/>
      <c r="CD121" s="984"/>
      <c r="CE121" s="984"/>
      <c r="CF121" s="1022">
        <v>168.3</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695365</v>
      </c>
      <c r="DH121" s="918"/>
      <c r="DI121" s="918"/>
      <c r="DJ121" s="918"/>
      <c r="DK121" s="918"/>
      <c r="DL121" s="918">
        <v>671250</v>
      </c>
      <c r="DM121" s="918"/>
      <c r="DN121" s="918"/>
      <c r="DO121" s="918"/>
      <c r="DP121" s="918"/>
      <c r="DQ121" s="918">
        <v>666067</v>
      </c>
      <c r="DR121" s="918"/>
      <c r="DS121" s="918"/>
      <c r="DT121" s="918"/>
      <c r="DU121" s="918"/>
      <c r="DV121" s="919">
        <v>32</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5720347</v>
      </c>
      <c r="BR122" s="1033"/>
      <c r="BS122" s="1033"/>
      <c r="BT122" s="1033"/>
      <c r="BU122" s="1033"/>
      <c r="BV122" s="1033">
        <v>5820442</v>
      </c>
      <c r="BW122" s="1033"/>
      <c r="BX122" s="1033"/>
      <c r="BY122" s="1033"/>
      <c r="BZ122" s="1033"/>
      <c r="CA122" s="1033">
        <v>5698057</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165337</v>
      </c>
      <c r="DH122" s="918"/>
      <c r="DI122" s="918"/>
      <c r="DJ122" s="918"/>
      <c r="DK122" s="918"/>
      <c r="DL122" s="918">
        <v>154446</v>
      </c>
      <c r="DM122" s="918"/>
      <c r="DN122" s="918"/>
      <c r="DO122" s="918"/>
      <c r="DP122" s="918"/>
      <c r="DQ122" s="918">
        <v>143388</v>
      </c>
      <c r="DR122" s="918"/>
      <c r="DS122" s="918"/>
      <c r="DT122" s="918"/>
      <c r="DU122" s="918"/>
      <c r="DV122" s="919">
        <v>6.9</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35210</v>
      </c>
      <c r="AB123" s="957"/>
      <c r="AC123" s="957"/>
      <c r="AD123" s="957"/>
      <c r="AE123" s="958"/>
      <c r="AF123" s="959">
        <v>30906</v>
      </c>
      <c r="AG123" s="957"/>
      <c r="AH123" s="957"/>
      <c r="AI123" s="957"/>
      <c r="AJ123" s="958"/>
      <c r="AK123" s="959">
        <v>30481</v>
      </c>
      <c r="AL123" s="957"/>
      <c r="AM123" s="957"/>
      <c r="AN123" s="957"/>
      <c r="AO123" s="958"/>
      <c r="AP123" s="960">
        <v>1.5</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73.900000000000006</v>
      </c>
      <c r="BR123" s="1025"/>
      <c r="BS123" s="1025"/>
      <c r="BT123" s="1025"/>
      <c r="BU123" s="1025"/>
      <c r="BV123" s="1025">
        <v>56.9</v>
      </c>
      <c r="BW123" s="1025"/>
      <c r="BX123" s="1025"/>
      <c r="BY123" s="1025"/>
      <c r="BZ123" s="1025"/>
      <c r="CA123" s="1025">
        <v>38.4</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10983</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24817</v>
      </c>
      <c r="AB128" s="1088"/>
      <c r="AC128" s="1088"/>
      <c r="AD128" s="1088"/>
      <c r="AE128" s="1089"/>
      <c r="AF128" s="1090">
        <v>24905</v>
      </c>
      <c r="AG128" s="1088"/>
      <c r="AH128" s="1088"/>
      <c r="AI128" s="1088"/>
      <c r="AJ128" s="1089"/>
      <c r="AK128" s="1090">
        <v>22089</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2474457</v>
      </c>
      <c r="AB129" s="957"/>
      <c r="AC129" s="957"/>
      <c r="AD129" s="957"/>
      <c r="AE129" s="958"/>
      <c r="AF129" s="959">
        <v>2445166</v>
      </c>
      <c r="AG129" s="957"/>
      <c r="AH129" s="957"/>
      <c r="AI129" s="957"/>
      <c r="AJ129" s="958"/>
      <c r="AK129" s="959">
        <v>2469541</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12.9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387303</v>
      </c>
      <c r="AB130" s="957"/>
      <c r="AC130" s="957"/>
      <c r="AD130" s="957"/>
      <c r="AE130" s="958"/>
      <c r="AF130" s="959">
        <v>386974</v>
      </c>
      <c r="AG130" s="957"/>
      <c r="AH130" s="957"/>
      <c r="AI130" s="957"/>
      <c r="AJ130" s="958"/>
      <c r="AK130" s="959">
        <v>385992</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38.4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2087154</v>
      </c>
      <c r="AB131" s="996"/>
      <c r="AC131" s="996"/>
      <c r="AD131" s="996"/>
      <c r="AE131" s="997"/>
      <c r="AF131" s="998">
        <v>2058192</v>
      </c>
      <c r="AG131" s="996"/>
      <c r="AH131" s="996"/>
      <c r="AI131" s="996"/>
      <c r="AJ131" s="997"/>
      <c r="AK131" s="998">
        <v>2083549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14.21246348</v>
      </c>
      <c r="AB132" s="1102"/>
      <c r="AC132" s="1102"/>
      <c r="AD132" s="1102"/>
      <c r="AE132" s="1103"/>
      <c r="AF132" s="1104">
        <v>12.81726875</v>
      </c>
      <c r="AG132" s="1102"/>
      <c r="AH132" s="1102"/>
      <c r="AI132" s="1102"/>
      <c r="AJ132" s="1103"/>
      <c r="AK132" s="1104">
        <v>11.838598470000001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15.2</v>
      </c>
      <c r="AB133" s="1109"/>
      <c r="AC133" s="1109"/>
      <c r="AD133" s="1109"/>
      <c r="AE133" s="1110"/>
      <c r="AF133" s="1108">
        <v>13.7</v>
      </c>
      <c r="AG133" s="1109"/>
      <c r="AH133" s="1109"/>
      <c r="AI133" s="1109"/>
      <c r="AJ133" s="1110"/>
      <c r="AK133" s="1108">
        <v>12.9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D55" zoomScaleNormal="85" zoomScaleSheetLayoutView="55" workbookViewId="0">
      <selection activeCell="AC72" sqref="AC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4857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612615</v>
      </c>
      <c r="L9" s="264">
        <v>86150</v>
      </c>
      <c r="M9" s="265">
        <v>105412</v>
      </c>
      <c r="N9" s="266">
        <v>-18.3</v>
      </c>
    </row>
    <row r="10" spans="1:16">
      <c r="A10" s="248"/>
      <c r="B10" s="244"/>
      <c r="C10" s="244"/>
      <c r="D10" s="244"/>
      <c r="E10" s="244"/>
      <c r="F10" s="244"/>
      <c r="G10" s="1117" t="s">
        <v>472</v>
      </c>
      <c r="H10" s="1118"/>
      <c r="I10" s="1118"/>
      <c r="J10" s="1119"/>
      <c r="K10" s="267">
        <v>81231</v>
      </c>
      <c r="L10" s="268">
        <v>11423</v>
      </c>
      <c r="M10" s="269">
        <v>10487</v>
      </c>
      <c r="N10" s="270">
        <v>8.9</v>
      </c>
    </row>
    <row r="11" spans="1:16" ht="13.5" customHeight="1">
      <c r="A11" s="248"/>
      <c r="B11" s="244"/>
      <c r="C11" s="244"/>
      <c r="D11" s="244"/>
      <c r="E11" s="244"/>
      <c r="F11" s="244"/>
      <c r="G11" s="1117" t="s">
        <v>473</v>
      </c>
      <c r="H11" s="1118"/>
      <c r="I11" s="1118"/>
      <c r="J11" s="1119"/>
      <c r="K11" s="267">
        <v>114899</v>
      </c>
      <c r="L11" s="268">
        <v>16158</v>
      </c>
      <c r="M11" s="269">
        <v>15159</v>
      </c>
      <c r="N11" s="270">
        <v>6.6</v>
      </c>
    </row>
    <row r="12" spans="1:16" ht="13.5" customHeight="1">
      <c r="A12" s="248"/>
      <c r="B12" s="244"/>
      <c r="C12" s="244"/>
      <c r="D12" s="244"/>
      <c r="E12" s="244"/>
      <c r="F12" s="244"/>
      <c r="G12" s="1117" t="s">
        <v>474</v>
      </c>
      <c r="H12" s="1118"/>
      <c r="I12" s="1118"/>
      <c r="J12" s="1119"/>
      <c r="K12" s="267">
        <v>14668</v>
      </c>
      <c r="L12" s="268">
        <v>2063</v>
      </c>
      <c r="M12" s="269">
        <v>1410</v>
      </c>
      <c r="N12" s="270">
        <v>46.3</v>
      </c>
    </row>
    <row r="13" spans="1:16" ht="13.5" customHeight="1">
      <c r="A13" s="248"/>
      <c r="B13" s="244"/>
      <c r="C13" s="244"/>
      <c r="D13" s="244"/>
      <c r="E13" s="244"/>
      <c r="F13" s="244"/>
      <c r="G13" s="1117" t="s">
        <v>475</v>
      </c>
      <c r="H13" s="1118"/>
      <c r="I13" s="1118"/>
      <c r="J13" s="1119"/>
      <c r="K13" s="267" t="s">
        <v>476</v>
      </c>
      <c r="L13" s="268" t="s">
        <v>476</v>
      </c>
      <c r="M13" s="269" t="s">
        <v>476</v>
      </c>
      <c r="N13" s="270" t="s">
        <v>476</v>
      </c>
    </row>
    <row r="14" spans="1:16" ht="13.5" customHeight="1">
      <c r="A14" s="248"/>
      <c r="B14" s="244"/>
      <c r="C14" s="244"/>
      <c r="D14" s="244"/>
      <c r="E14" s="244"/>
      <c r="F14" s="244"/>
      <c r="G14" s="1117" t="s">
        <v>477</v>
      </c>
      <c r="H14" s="1118"/>
      <c r="I14" s="1118"/>
      <c r="J14" s="1119"/>
      <c r="K14" s="267">
        <v>34937</v>
      </c>
      <c r="L14" s="268">
        <v>4913</v>
      </c>
      <c r="M14" s="269">
        <v>5288</v>
      </c>
      <c r="N14" s="270">
        <v>-7.1</v>
      </c>
    </row>
    <row r="15" spans="1:16" ht="13.5" customHeight="1">
      <c r="A15" s="248"/>
      <c r="B15" s="244"/>
      <c r="C15" s="244"/>
      <c r="D15" s="244"/>
      <c r="E15" s="244"/>
      <c r="F15" s="244"/>
      <c r="G15" s="1117" t="s">
        <v>478</v>
      </c>
      <c r="H15" s="1118"/>
      <c r="I15" s="1118"/>
      <c r="J15" s="1119"/>
      <c r="K15" s="267">
        <v>11152</v>
      </c>
      <c r="L15" s="268">
        <v>1568</v>
      </c>
      <c r="M15" s="269">
        <v>2678</v>
      </c>
      <c r="N15" s="270">
        <v>-41.4</v>
      </c>
    </row>
    <row r="16" spans="1:16">
      <c r="A16" s="248"/>
      <c r="B16" s="244"/>
      <c r="C16" s="244"/>
      <c r="D16" s="244"/>
      <c r="E16" s="244"/>
      <c r="F16" s="244"/>
      <c r="G16" s="1120" t="s">
        <v>479</v>
      </c>
      <c r="H16" s="1121"/>
      <c r="I16" s="1121"/>
      <c r="J16" s="1122"/>
      <c r="K16" s="268">
        <v>-70885</v>
      </c>
      <c r="L16" s="268">
        <v>-9968</v>
      </c>
      <c r="M16" s="269">
        <v>-11668</v>
      </c>
      <c r="N16" s="270">
        <v>-14.6</v>
      </c>
    </row>
    <row r="17" spans="1:16">
      <c r="A17" s="248"/>
      <c r="B17" s="244"/>
      <c r="C17" s="244"/>
      <c r="D17" s="244"/>
      <c r="E17" s="244"/>
      <c r="F17" s="244"/>
      <c r="G17" s="1120" t="s">
        <v>170</v>
      </c>
      <c r="H17" s="1121"/>
      <c r="I17" s="1121"/>
      <c r="J17" s="1122"/>
      <c r="K17" s="268">
        <v>798617</v>
      </c>
      <c r="L17" s="268">
        <v>112307</v>
      </c>
      <c r="M17" s="269">
        <v>128766</v>
      </c>
      <c r="N17" s="270">
        <v>-12.8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9.14</v>
      </c>
      <c r="L21" s="281">
        <v>12.02</v>
      </c>
      <c r="M21" s="282">
        <v>-2.88</v>
      </c>
      <c r="N21" s="249"/>
      <c r="O21" s="283"/>
      <c r="P21" s="279"/>
    </row>
    <row r="22" spans="1:16" s="284" customFormat="1">
      <c r="A22" s="279"/>
      <c r="B22" s="249"/>
      <c r="C22" s="249"/>
      <c r="D22" s="249"/>
      <c r="E22" s="249"/>
      <c r="F22" s="249"/>
      <c r="G22" s="1112" t="s">
        <v>485</v>
      </c>
      <c r="H22" s="1113"/>
      <c r="I22" s="1113"/>
      <c r="J22" s="1114"/>
      <c r="K22" s="285">
        <v>97.3</v>
      </c>
      <c r="L22" s="286">
        <v>95.5</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463043</v>
      </c>
      <c r="L32" s="294">
        <v>65116</v>
      </c>
      <c r="M32" s="295">
        <v>71330</v>
      </c>
      <c r="N32" s="296">
        <v>-8.6999999999999993</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t="s">
        <v>476</v>
      </c>
      <c r="L34" s="294" t="s">
        <v>476</v>
      </c>
      <c r="M34" s="295">
        <v>115</v>
      </c>
      <c r="N34" s="296" t="s">
        <v>476</v>
      </c>
    </row>
    <row r="35" spans="1:16" ht="27" customHeight="1">
      <c r="A35" s="248"/>
      <c r="B35" s="244"/>
      <c r="C35" s="244"/>
      <c r="D35" s="244"/>
      <c r="E35" s="244"/>
      <c r="F35" s="244"/>
      <c r="G35" s="1128" t="s">
        <v>492</v>
      </c>
      <c r="H35" s="1129"/>
      <c r="I35" s="1129"/>
      <c r="J35" s="1130"/>
      <c r="K35" s="294">
        <v>124401</v>
      </c>
      <c r="L35" s="294">
        <v>17494</v>
      </c>
      <c r="M35" s="295">
        <v>22776</v>
      </c>
      <c r="N35" s="296">
        <v>-23.2</v>
      </c>
    </row>
    <row r="36" spans="1:16" ht="27" customHeight="1">
      <c r="A36" s="248"/>
      <c r="B36" s="244"/>
      <c r="C36" s="244"/>
      <c r="D36" s="244"/>
      <c r="E36" s="244"/>
      <c r="F36" s="244"/>
      <c r="G36" s="1128" t="s">
        <v>493</v>
      </c>
      <c r="H36" s="1129"/>
      <c r="I36" s="1129"/>
      <c r="J36" s="1130"/>
      <c r="K36" s="294">
        <v>21344</v>
      </c>
      <c r="L36" s="294">
        <v>3002</v>
      </c>
      <c r="M36" s="295">
        <v>4893</v>
      </c>
      <c r="N36" s="296">
        <v>-38.6</v>
      </c>
    </row>
    <row r="37" spans="1:16" ht="13.5" customHeight="1">
      <c r="A37" s="248"/>
      <c r="B37" s="244"/>
      <c r="C37" s="244"/>
      <c r="D37" s="244"/>
      <c r="E37" s="244"/>
      <c r="F37" s="244"/>
      <c r="G37" s="1128" t="s">
        <v>494</v>
      </c>
      <c r="H37" s="1129"/>
      <c r="I37" s="1129"/>
      <c r="J37" s="1130"/>
      <c r="K37" s="294">
        <v>45956</v>
      </c>
      <c r="L37" s="294">
        <v>6463</v>
      </c>
      <c r="M37" s="295">
        <v>1679</v>
      </c>
      <c r="N37" s="296">
        <v>284.89999999999998</v>
      </c>
    </row>
    <row r="38" spans="1:16" ht="27" customHeight="1">
      <c r="A38" s="248"/>
      <c r="B38" s="244"/>
      <c r="C38" s="244"/>
      <c r="D38" s="244"/>
      <c r="E38" s="244"/>
      <c r="F38" s="244"/>
      <c r="G38" s="1131" t="s">
        <v>495</v>
      </c>
      <c r="H38" s="1132"/>
      <c r="I38" s="1132"/>
      <c r="J38" s="1133"/>
      <c r="K38" s="297" t="s">
        <v>476</v>
      </c>
      <c r="L38" s="297" t="s">
        <v>476</v>
      </c>
      <c r="M38" s="298">
        <v>11</v>
      </c>
      <c r="N38" s="299" t="s">
        <v>476</v>
      </c>
      <c r="O38" s="293"/>
    </row>
    <row r="39" spans="1:16">
      <c r="A39" s="248"/>
      <c r="B39" s="244"/>
      <c r="C39" s="244"/>
      <c r="D39" s="244"/>
      <c r="E39" s="244"/>
      <c r="F39" s="244"/>
      <c r="G39" s="1131" t="s">
        <v>496</v>
      </c>
      <c r="H39" s="1132"/>
      <c r="I39" s="1132"/>
      <c r="J39" s="1133"/>
      <c r="K39" s="300">
        <v>-22089</v>
      </c>
      <c r="L39" s="300">
        <v>-3106</v>
      </c>
      <c r="M39" s="301">
        <v>-2918</v>
      </c>
      <c r="N39" s="302">
        <v>6.4</v>
      </c>
      <c r="O39" s="293"/>
    </row>
    <row r="40" spans="1:16" ht="27" customHeight="1">
      <c r="A40" s="248"/>
      <c r="B40" s="244"/>
      <c r="C40" s="244"/>
      <c r="D40" s="244"/>
      <c r="E40" s="244"/>
      <c r="F40" s="244"/>
      <c r="G40" s="1128" t="s">
        <v>497</v>
      </c>
      <c r="H40" s="1129"/>
      <c r="I40" s="1129"/>
      <c r="J40" s="1130"/>
      <c r="K40" s="300">
        <v>-385992</v>
      </c>
      <c r="L40" s="300">
        <v>-54281</v>
      </c>
      <c r="M40" s="301">
        <v>-66004</v>
      </c>
      <c r="N40" s="302">
        <v>-17.8</v>
      </c>
      <c r="O40" s="293"/>
    </row>
    <row r="41" spans="1:16">
      <c r="A41" s="248"/>
      <c r="B41" s="244"/>
      <c r="C41" s="244"/>
      <c r="D41" s="244"/>
      <c r="E41" s="244"/>
      <c r="F41" s="244"/>
      <c r="G41" s="1134" t="s">
        <v>280</v>
      </c>
      <c r="H41" s="1135"/>
      <c r="I41" s="1135"/>
      <c r="J41" s="1136"/>
      <c r="K41" s="294">
        <v>246663</v>
      </c>
      <c r="L41" s="300">
        <v>34688</v>
      </c>
      <c r="M41" s="301">
        <v>31882</v>
      </c>
      <c r="N41" s="302">
        <v>8.8000000000000007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416359</v>
      </c>
      <c r="J51" s="320">
        <v>56640</v>
      </c>
      <c r="K51" s="321">
        <v>84</v>
      </c>
      <c r="L51" s="322">
        <v>109926</v>
      </c>
      <c r="M51" s="323">
        <v>68.2</v>
      </c>
      <c r="N51" s="324">
        <v>15.8</v>
      </c>
    </row>
    <row r="52" spans="1:14">
      <c r="A52" s="248"/>
      <c r="B52" s="244"/>
      <c r="C52" s="244"/>
      <c r="D52" s="244"/>
      <c r="E52" s="244"/>
      <c r="F52" s="244"/>
      <c r="G52" s="325"/>
      <c r="H52" s="326" t="s">
        <v>508</v>
      </c>
      <c r="I52" s="327">
        <v>383654</v>
      </c>
      <c r="J52" s="328">
        <v>52191</v>
      </c>
      <c r="K52" s="329">
        <v>106.3</v>
      </c>
      <c r="L52" s="330">
        <v>64844</v>
      </c>
      <c r="M52" s="331">
        <v>57.7</v>
      </c>
      <c r="N52" s="332">
        <v>48.6</v>
      </c>
    </row>
    <row r="53" spans="1:14">
      <c r="A53" s="248"/>
      <c r="B53" s="244"/>
      <c r="C53" s="244"/>
      <c r="D53" s="244"/>
      <c r="E53" s="244"/>
      <c r="F53" s="244"/>
      <c r="G53" s="310" t="s">
        <v>509</v>
      </c>
      <c r="H53" s="311"/>
      <c r="I53" s="319">
        <v>460659</v>
      </c>
      <c r="J53" s="320">
        <v>63295</v>
      </c>
      <c r="K53" s="321">
        <v>11.7</v>
      </c>
      <c r="L53" s="322">
        <v>133616</v>
      </c>
      <c r="M53" s="323">
        <v>21.6</v>
      </c>
      <c r="N53" s="324">
        <v>-9.9</v>
      </c>
    </row>
    <row r="54" spans="1:14">
      <c r="A54" s="248"/>
      <c r="B54" s="244"/>
      <c r="C54" s="244"/>
      <c r="D54" s="244"/>
      <c r="E54" s="244"/>
      <c r="F54" s="244"/>
      <c r="G54" s="325"/>
      <c r="H54" s="326" t="s">
        <v>508</v>
      </c>
      <c r="I54" s="327">
        <v>235619</v>
      </c>
      <c r="J54" s="328">
        <v>32374</v>
      </c>
      <c r="K54" s="329">
        <v>-38</v>
      </c>
      <c r="L54" s="330">
        <v>57933</v>
      </c>
      <c r="M54" s="331">
        <v>-10.7</v>
      </c>
      <c r="N54" s="332">
        <v>-27.3</v>
      </c>
    </row>
    <row r="55" spans="1:14">
      <c r="A55" s="248"/>
      <c r="B55" s="244"/>
      <c r="C55" s="244"/>
      <c r="D55" s="244"/>
      <c r="E55" s="244"/>
      <c r="F55" s="244"/>
      <c r="G55" s="310" t="s">
        <v>510</v>
      </c>
      <c r="H55" s="311"/>
      <c r="I55" s="319">
        <v>218313</v>
      </c>
      <c r="J55" s="320">
        <v>30435</v>
      </c>
      <c r="K55" s="321">
        <v>-51.9</v>
      </c>
      <c r="L55" s="322">
        <v>96333</v>
      </c>
      <c r="M55" s="323">
        <v>-27.9</v>
      </c>
      <c r="N55" s="324">
        <v>-24</v>
      </c>
    </row>
    <row r="56" spans="1:14">
      <c r="A56" s="248"/>
      <c r="B56" s="244"/>
      <c r="C56" s="244"/>
      <c r="D56" s="244"/>
      <c r="E56" s="244"/>
      <c r="F56" s="244"/>
      <c r="G56" s="325"/>
      <c r="H56" s="326" t="s">
        <v>508</v>
      </c>
      <c r="I56" s="327">
        <v>143686</v>
      </c>
      <c r="J56" s="328">
        <v>20032</v>
      </c>
      <c r="K56" s="329">
        <v>-38.1</v>
      </c>
      <c r="L56" s="330">
        <v>57060</v>
      </c>
      <c r="M56" s="331">
        <v>-1.5</v>
      </c>
      <c r="N56" s="332">
        <v>-36.6</v>
      </c>
    </row>
    <row r="57" spans="1:14">
      <c r="A57" s="248"/>
      <c r="B57" s="244"/>
      <c r="C57" s="244"/>
      <c r="D57" s="244"/>
      <c r="E57" s="244"/>
      <c r="F57" s="244"/>
      <c r="G57" s="310" t="s">
        <v>511</v>
      </c>
      <c r="H57" s="311"/>
      <c r="I57" s="319">
        <v>341828</v>
      </c>
      <c r="J57" s="320">
        <v>47882</v>
      </c>
      <c r="K57" s="321">
        <v>57.3</v>
      </c>
      <c r="L57" s="322">
        <v>117673</v>
      </c>
      <c r="M57" s="323">
        <v>22.2</v>
      </c>
      <c r="N57" s="324">
        <v>35.1</v>
      </c>
    </row>
    <row r="58" spans="1:14">
      <c r="A58" s="248"/>
      <c r="B58" s="244"/>
      <c r="C58" s="244"/>
      <c r="D58" s="244"/>
      <c r="E58" s="244"/>
      <c r="F58" s="244"/>
      <c r="G58" s="325"/>
      <c r="H58" s="326" t="s">
        <v>508</v>
      </c>
      <c r="I58" s="327">
        <v>96682</v>
      </c>
      <c r="J58" s="328">
        <v>13543</v>
      </c>
      <c r="K58" s="329">
        <v>-32.4</v>
      </c>
      <c r="L58" s="330">
        <v>62359</v>
      </c>
      <c r="M58" s="331">
        <v>9.3000000000000007</v>
      </c>
      <c r="N58" s="332">
        <v>-41.7</v>
      </c>
    </row>
    <row r="59" spans="1:14">
      <c r="A59" s="248"/>
      <c r="B59" s="244"/>
      <c r="C59" s="244"/>
      <c r="D59" s="244"/>
      <c r="E59" s="244"/>
      <c r="F59" s="244"/>
      <c r="G59" s="310" t="s">
        <v>512</v>
      </c>
      <c r="H59" s="311"/>
      <c r="I59" s="319">
        <v>436413</v>
      </c>
      <c r="J59" s="320">
        <v>61372</v>
      </c>
      <c r="K59" s="321">
        <v>28.2</v>
      </c>
      <c r="L59" s="322">
        <v>118223</v>
      </c>
      <c r="M59" s="323">
        <v>0.5</v>
      </c>
      <c r="N59" s="324">
        <v>27.7</v>
      </c>
    </row>
    <row r="60" spans="1:14">
      <c r="A60" s="248"/>
      <c r="B60" s="244"/>
      <c r="C60" s="244"/>
      <c r="D60" s="244"/>
      <c r="E60" s="244"/>
      <c r="F60" s="244"/>
      <c r="G60" s="325"/>
      <c r="H60" s="326" t="s">
        <v>508</v>
      </c>
      <c r="I60" s="333">
        <v>202933</v>
      </c>
      <c r="J60" s="328">
        <v>28538</v>
      </c>
      <c r="K60" s="329">
        <v>110.7</v>
      </c>
      <c r="L60" s="330">
        <v>57106</v>
      </c>
      <c r="M60" s="331">
        <v>-8.4</v>
      </c>
      <c r="N60" s="332">
        <v>119.1</v>
      </c>
    </row>
    <row r="61" spans="1:14">
      <c r="A61" s="248"/>
      <c r="B61" s="244"/>
      <c r="C61" s="244"/>
      <c r="D61" s="244"/>
      <c r="E61" s="244"/>
      <c r="F61" s="244"/>
      <c r="G61" s="310" t="s">
        <v>513</v>
      </c>
      <c r="H61" s="334"/>
      <c r="I61" s="335">
        <v>374714</v>
      </c>
      <c r="J61" s="336">
        <v>51925</v>
      </c>
      <c r="K61" s="337">
        <v>25.9</v>
      </c>
      <c r="L61" s="338">
        <v>115154</v>
      </c>
      <c r="M61" s="339">
        <v>16.899999999999999</v>
      </c>
      <c r="N61" s="324">
        <v>9</v>
      </c>
    </row>
    <row r="62" spans="1:14">
      <c r="A62" s="248"/>
      <c r="B62" s="244"/>
      <c r="C62" s="244"/>
      <c r="D62" s="244"/>
      <c r="E62" s="244"/>
      <c r="F62" s="244"/>
      <c r="G62" s="325"/>
      <c r="H62" s="326" t="s">
        <v>508</v>
      </c>
      <c r="I62" s="327">
        <v>212515</v>
      </c>
      <c r="J62" s="328">
        <v>29336</v>
      </c>
      <c r="K62" s="329">
        <v>21.7</v>
      </c>
      <c r="L62" s="330">
        <v>59860</v>
      </c>
      <c r="M62" s="331">
        <v>9.3000000000000007</v>
      </c>
      <c r="N62" s="332">
        <v>12.4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19.97</v>
      </c>
      <c r="G47" s="12">
        <v>23.29</v>
      </c>
      <c r="H47" s="12">
        <v>27.64</v>
      </c>
      <c r="I47" s="12">
        <v>25.35</v>
      </c>
      <c r="J47" s="13">
        <v>25.91</v>
      </c>
    </row>
    <row r="48" spans="2:10" ht="57.75" customHeight="1">
      <c r="B48" s="14"/>
      <c r="C48" s="1139" t="s">
        <v>4</v>
      </c>
      <c r="D48" s="1139"/>
      <c r="E48" s="1140"/>
      <c r="F48" s="15">
        <v>4.42</v>
      </c>
      <c r="G48" s="16">
        <v>5.1100000000000003</v>
      </c>
      <c r="H48" s="16">
        <v>7.76</v>
      </c>
      <c r="I48" s="16">
        <v>9.5399999999999991</v>
      </c>
      <c r="J48" s="17">
        <v>6.04</v>
      </c>
    </row>
    <row r="49" spans="2:10" ht="57.75" customHeight="1" thickBot="1">
      <c r="B49" s="18"/>
      <c r="C49" s="1141" t="s">
        <v>5</v>
      </c>
      <c r="D49" s="1141"/>
      <c r="E49" s="1142"/>
      <c r="F49" s="19">
        <v>4.22</v>
      </c>
      <c r="G49" s="20">
        <v>4.8899999999999997</v>
      </c>
      <c r="H49" s="20">
        <v>6.62</v>
      </c>
      <c r="I49" s="20" t="s">
        <v>520</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14.7</v>
      </c>
      <c r="G34" s="33">
        <v>15.8</v>
      </c>
      <c r="H34" s="33">
        <v>16.89</v>
      </c>
      <c r="I34" s="33">
        <v>18.079999999999998</v>
      </c>
      <c r="J34" s="34">
        <v>17.760000000000002</v>
      </c>
      <c r="K34" s="22"/>
      <c r="L34" s="22"/>
      <c r="M34" s="22"/>
      <c r="N34" s="22"/>
      <c r="O34" s="22"/>
      <c r="P34" s="22"/>
    </row>
    <row r="35" spans="1:16" ht="39" customHeight="1">
      <c r="A35" s="22"/>
      <c r="B35" s="35"/>
      <c r="C35" s="1143" t="s">
        <v>523</v>
      </c>
      <c r="D35" s="1144"/>
      <c r="E35" s="1145"/>
      <c r="F35" s="36">
        <v>4.42</v>
      </c>
      <c r="G35" s="37">
        <v>5.1100000000000003</v>
      </c>
      <c r="H35" s="37">
        <v>7.76</v>
      </c>
      <c r="I35" s="37">
        <v>9.5399999999999991</v>
      </c>
      <c r="J35" s="38">
        <v>6.04</v>
      </c>
      <c r="K35" s="22"/>
      <c r="L35" s="22"/>
      <c r="M35" s="22"/>
      <c r="N35" s="22"/>
      <c r="O35" s="22"/>
      <c r="P35" s="22"/>
    </row>
    <row r="36" spans="1:16" ht="39" customHeight="1">
      <c r="A36" s="22"/>
      <c r="B36" s="35"/>
      <c r="C36" s="1143" t="s">
        <v>524</v>
      </c>
      <c r="D36" s="1144"/>
      <c r="E36" s="1145"/>
      <c r="F36" s="36">
        <v>1.86</v>
      </c>
      <c r="G36" s="37">
        <v>2.54</v>
      </c>
      <c r="H36" s="37">
        <v>1.9</v>
      </c>
      <c r="I36" s="37">
        <v>1.39</v>
      </c>
      <c r="J36" s="38">
        <v>1.75</v>
      </c>
      <c r="K36" s="22"/>
      <c r="L36" s="22"/>
      <c r="M36" s="22"/>
      <c r="N36" s="22"/>
      <c r="O36" s="22"/>
      <c r="P36" s="22"/>
    </row>
    <row r="37" spans="1:16" ht="39" customHeight="1">
      <c r="A37" s="22"/>
      <c r="B37" s="35"/>
      <c r="C37" s="1143" t="s">
        <v>525</v>
      </c>
      <c r="D37" s="1144"/>
      <c r="E37" s="1145"/>
      <c r="F37" s="36">
        <v>0.61</v>
      </c>
      <c r="G37" s="37">
        <v>0.37</v>
      </c>
      <c r="H37" s="37">
        <v>0.17</v>
      </c>
      <c r="I37" s="37">
        <v>0.41</v>
      </c>
      <c r="J37" s="38">
        <v>0.61</v>
      </c>
      <c r="K37" s="22"/>
      <c r="L37" s="22"/>
      <c r="M37" s="22"/>
      <c r="N37" s="22"/>
      <c r="O37" s="22"/>
      <c r="P37" s="22"/>
    </row>
    <row r="38" spans="1:16" ht="39" customHeight="1">
      <c r="A38" s="22"/>
      <c r="B38" s="35"/>
      <c r="C38" s="1143" t="s">
        <v>526</v>
      </c>
      <c r="D38" s="1144"/>
      <c r="E38" s="1145"/>
      <c r="F38" s="36">
        <v>0.2</v>
      </c>
      <c r="G38" s="37">
        <v>0.19</v>
      </c>
      <c r="H38" s="37">
        <v>0.33</v>
      </c>
      <c r="I38" s="37">
        <v>0.3</v>
      </c>
      <c r="J38" s="38">
        <v>0.32</v>
      </c>
      <c r="K38" s="22"/>
      <c r="L38" s="22"/>
      <c r="M38" s="22"/>
      <c r="N38" s="22"/>
      <c r="O38" s="22"/>
      <c r="P38" s="22"/>
    </row>
    <row r="39" spans="1:16" ht="39" customHeight="1">
      <c r="A39" s="22"/>
      <c r="B39" s="35"/>
      <c r="C39" s="1143" t="s">
        <v>527</v>
      </c>
      <c r="D39" s="1144"/>
      <c r="E39" s="1145"/>
      <c r="F39" s="36">
        <v>0.04</v>
      </c>
      <c r="G39" s="37">
        <v>0.03</v>
      </c>
      <c r="H39" s="37">
        <v>0.14000000000000001</v>
      </c>
      <c r="I39" s="37">
        <v>0.1</v>
      </c>
      <c r="J39" s="38">
        <v>7.0000000000000007E-2</v>
      </c>
      <c r="K39" s="22"/>
      <c r="L39" s="22"/>
      <c r="M39" s="22"/>
      <c r="N39" s="22"/>
      <c r="O39" s="22"/>
      <c r="P39" s="22"/>
    </row>
    <row r="40" spans="1:16" ht="39" customHeight="1">
      <c r="A40" s="22"/>
      <c r="B40" s="35"/>
      <c r="C40" s="1143" t="s">
        <v>528</v>
      </c>
      <c r="D40" s="1144"/>
      <c r="E40" s="1145"/>
      <c r="F40" s="36">
        <v>0.01</v>
      </c>
      <c r="G40" s="37">
        <v>0.01</v>
      </c>
      <c r="H40" s="37">
        <v>0.01</v>
      </c>
      <c r="I40" s="37">
        <v>0.01</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0.14000000000000001</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4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529</v>
      </c>
      <c r="L45" s="60">
        <v>491</v>
      </c>
      <c r="M45" s="60">
        <v>501</v>
      </c>
      <c r="N45" s="60">
        <v>477</v>
      </c>
      <c r="O45" s="61">
        <v>463</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114</v>
      </c>
      <c r="L48" s="64">
        <v>112</v>
      </c>
      <c r="M48" s="64">
        <v>117</v>
      </c>
      <c r="N48" s="64">
        <v>127</v>
      </c>
      <c r="O48" s="65">
        <v>124</v>
      </c>
      <c r="P48" s="48"/>
      <c r="Q48" s="48"/>
      <c r="R48" s="48"/>
      <c r="S48" s="48"/>
      <c r="T48" s="48"/>
      <c r="U48" s="48"/>
    </row>
    <row r="49" spans="1:21" ht="30.75" customHeight="1">
      <c r="A49" s="48"/>
      <c r="B49" s="1161"/>
      <c r="C49" s="1162"/>
      <c r="D49" s="62"/>
      <c r="E49" s="1153" t="s">
        <v>16</v>
      </c>
      <c r="F49" s="1153"/>
      <c r="G49" s="1153"/>
      <c r="H49" s="1153"/>
      <c r="I49" s="1153"/>
      <c r="J49" s="1154"/>
      <c r="K49" s="63">
        <v>41</v>
      </c>
      <c r="L49" s="64">
        <v>30</v>
      </c>
      <c r="M49" s="64">
        <v>21</v>
      </c>
      <c r="N49" s="64">
        <v>22</v>
      </c>
      <c r="O49" s="65">
        <v>21</v>
      </c>
      <c r="P49" s="48"/>
      <c r="Q49" s="48"/>
      <c r="R49" s="48"/>
      <c r="S49" s="48"/>
      <c r="T49" s="48"/>
      <c r="U49" s="48"/>
    </row>
    <row r="50" spans="1:21" ht="30.75" customHeight="1">
      <c r="A50" s="48"/>
      <c r="B50" s="1161"/>
      <c r="C50" s="1162"/>
      <c r="D50" s="62"/>
      <c r="E50" s="1153" t="s">
        <v>17</v>
      </c>
      <c r="F50" s="1153"/>
      <c r="G50" s="1153"/>
      <c r="H50" s="1153"/>
      <c r="I50" s="1153"/>
      <c r="J50" s="1154"/>
      <c r="K50" s="63">
        <v>81</v>
      </c>
      <c r="L50" s="64">
        <v>74</v>
      </c>
      <c r="M50" s="64">
        <v>70</v>
      </c>
      <c r="N50" s="64">
        <v>50</v>
      </c>
      <c r="O50" s="65">
        <v>46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409</v>
      </c>
      <c r="L52" s="64">
        <v>403</v>
      </c>
      <c r="M52" s="64">
        <v>412</v>
      </c>
      <c r="N52" s="64">
        <v>412</v>
      </c>
      <c r="O52" s="65">
        <v>409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356</v>
      </c>
      <c r="L53" s="69">
        <v>304</v>
      </c>
      <c r="M53" s="69">
        <v>297</v>
      </c>
      <c r="N53" s="69">
        <v>264</v>
      </c>
      <c r="O53" s="70">
        <v>245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2015-04-30T05:17:46Z</cp:lastPrinted>
  <dcterms:created xsi:type="dcterms:W3CDTF">2015-02-17T06:12:28Z</dcterms:created>
  <dcterms:modified xsi:type="dcterms:W3CDTF">2015-04-30T06:02:23Z</dcterms:modified>
</cp:coreProperties>
</file>