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35" i="9"/>
  <c r="C36"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<sst xmlns="http://schemas.openxmlformats.org/spreadsheetml/2006/main" count="996" uniqueCount="557">
  <si>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</si>
  <si>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</si>
  <si>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</si>
  <si>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</si>
  <si>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</si>
  <si>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</si>
  <si>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</si>
  <si>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</si>
  <si>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</si>
  <si>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</si>
  <si>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</si>
  <si>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</si>
  <si>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</si>
  <si>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</si>
  <si>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</si>
  <si>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</si>
  <si>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</si>
  <si>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</si>
  <si>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</si>
  <si>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</si>
  <si>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</si>
  <si>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</si>
  <si>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</si>
  <si>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</si>
  <si>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</si>
  <si>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</si>
  <si>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</si>
  <si>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</si>
  <si>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</si>
  <si>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</si>
  <si>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</si>
  <si>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</si>
  <si>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</si>
  <si>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</si>
  <si>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</si>
  <si>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</si>
  <si>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</si>
  <si>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</si>
  <si>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</si>
  <si>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</si>
  <si>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</si>
  <si>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</si>
  <si>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</si>
  <si>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</si>
  <si>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</si>
  <si>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</si>
  <si>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</si>
  <si>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</si>
  <si>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</si>
  <si>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</si>
  <si>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</si>
  <si>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</si>
  <si>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</si>
  <si>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</si>
  <si>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</si>
  <si>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</si>
  <si>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</si>
  <si>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</si>
  <si>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</si>
  <si>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</si>
  <si>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</si>
  <si>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</si>
  <si>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</si>
  <si>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</si>
  <si>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</si>
  <si>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</si>
  <si>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</si>
  <si>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</si>
  <si>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</si>
  <si>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</si>
  <si>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</si>
  <si>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</si>
  <si>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</si>
  <si>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</si>
  <si>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</si>
  <si>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</si>
  <si>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</si>
  <si>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</si>
  <si>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</si>
  <si>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</si>
  <si>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</si>
  <si>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</si>
  <si>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</si>
  <si>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</si>
  <si>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</si>
  <si>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</si>
  <si>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</si>
  <si>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</si>
  <si>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</si>
  <si>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</si>
  <si>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</si>
  <si>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</si>
  <si>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</si>
  <si>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</si>
  <si>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</si>
  <si>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</si>
  <si>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</si>
  <si>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</si>
  <si>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</si>
  <si>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</si>
  <si>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</si>
  <si>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</si>
  <si>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</si>
  <si>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</si>
  <si>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</si>
  <si>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</si>
  <si>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</si>
  <si>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</si>
  <si>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</si>
  <si>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</si>
  <si>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</si>
  <si>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</si>
  <si>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</si>
  <si>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</si>
  <si>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</si>
  <si>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</si>
  <si>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</si>
  <si>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</si>
  <si>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</si>
  <si>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</si>
  <si>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</si>
  <si>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</si>
  <si>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</si>
  <si>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</si>
  <si>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</si>
  <si>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</si>
  <si>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</si>
  <si>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</si>
  <si>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</si>
  <si>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</si>
  <si>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</si>
  <si>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</si>
  <si>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</si>
  <si>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</si>
  <si>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</si>
  <si>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</si>
  <si>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</si>
  <si>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</si>
  <si>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</si>
  <si>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</si>
  <si>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</si>
  <si>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</si>
  <si>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</si>
  <si>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</si>
  <si>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</si>
  <si>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</si>
  <si>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</si>
  <si>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</si>
  <si>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</si>
  <si>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</si>
  <si>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</si>
  <si>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</si>
  <si>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</si>
  <si>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</si>
  <si>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</si>
  <si>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</si>
  <si>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</si>
  <si>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</si>
  <si>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</si>
  <si>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</si>
  <si>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</si>
  <si>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</si>
  <si>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</si>
  <si>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</si>
  <si>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</si>
  <si>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</si>
  <si>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</si>
  <si>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</si>
  <si>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</si>
  <si>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</si>
  <si>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</si>
  <si>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</si>
  <si>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</si>
  <si>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</si>
  <si>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</si>
  <si>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</si>
  <si>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</si>
  <si>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</si>
  <si>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</si>
  <si>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</si>
  <si>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</si>
  <si>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</si>
  <si>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</si>
  <si>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</si>
  <si>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</si>
  <si>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</si>
  <si>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</si>
  <si>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</si>
  <si>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</si>
  <si>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</si>
  <si>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</si>
  <si>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</si>
  <si>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</si>
  <si>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</si>
  <si>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</si>
  <si>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</si>
  <si>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福島県小野町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</si>
  <si>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</si>
  <si>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</si>
  <si>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</si>
  <si>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</si>
  <si>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</si>
  <si>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</si>
  <si>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</si>
  <si>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</si>
  <si>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</si>
  <si>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</si>
  <si>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</si>
  <si>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</si>
  <si>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</si>
  <si>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</si>
  <si>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</si>
  <si>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</si>
  <si>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</si>
  <si>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</si>
  <si>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</si>
  <si>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</si>
  <si>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</si>
  <si>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</si>
  <si>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</si>
  <si>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</si>
  <si>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</si>
  <si>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</si>
  <si>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</si>
  <si>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</si>
  <si>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</si>
  <si>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</si>
  <si>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</si>
  <si>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</si>
  <si>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</si>
  <si>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</si>
  <si>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</si>
  <si>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</si>
  <si>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</si>
  <si>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</si>
  <si>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</si>
  <si>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</si>
  <si>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</si>
  <si>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</si>
  <si>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</si>
  <si>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</si>
  <si>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</si>
  <si>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</si>
  <si>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</si>
  <si>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</si>
  <si>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</si>
  <si>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</si>
  <si>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</si>
  <si>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</si>
  <si>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</si>
  <si>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</si>
  <si>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</si>
  <si>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</si>
  <si>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</si>
  <si>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</si>
  <si>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</si>
  <si>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</si>
  <si>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</si>
  <si>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</si>
  <si>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</si>
  <si>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</si>
  <si>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</si>
  <si>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</si>
  <si>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</si>
  <si>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</si>
  <si>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</si>
  <si>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</si>
  <si>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</si>
  <si>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</si>
  <si>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</si>
  <si>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</si>
  <si>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</si>
  <si>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</si>
  <si>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</si>
  <si>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</si>
  <si>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</si>
  <si>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</si>
  <si>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</si>
  <si>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</si>
  <si>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</si>
  <si>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</si>
  <si>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</si>
  <si>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</si>
  <si>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</si>
  <si>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</si>
  <si>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</si>
  <si>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</si>
  <si>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</si>
  <si>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</si>
  <si>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</si>
  <si>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</si>
  <si>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</si>
  <si>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</si>
  <si>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</si>
  <si>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</si>
  <si>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</si>
  <si>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</si>
  <si>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</si>
  <si>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</si>
  <si>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</si>
  <si>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</si>
  <si>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</si>
  <si>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</si>
  <si>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</si>
  <si>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</si>
  <si>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</si>
  <si>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</si>
  <si>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</si>
  <si>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</si>
  <si>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</si>
  <si>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</si>
  <si>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</si>
  <si>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</si>
  <si>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</si>
  <si>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</si>
  <si>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</si>
  <si>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</si>
  <si>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</si>
  <si>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</si>
  <si>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</si>
  <si>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</si>
  <si>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</si>
  <si>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</si>
  <si>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</si>
  <si>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</si>
  <si>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</si>
  <si>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</si>
  <si>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</si>
  <si>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</si>
  <si>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</si>
  <si>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</si>
  <si>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</si>
  <si>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</si>
  <si>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</si>
  <si>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</si>
  <si>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</si>
  <si>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</si>
  <si>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</si>
  <si>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</si>
  <si>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</si>
  <si>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</si>
  <si>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</si>
  <si>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</si>
  <si>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</si>
  <si>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</si>
  <si>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</si>
  <si>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</si>
  <si>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福島県小野町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</si>
  <si>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</si>
  <si>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</si>
  <si>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</si>
  <si>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</si>
  <si>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</si>
  <si>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</si>
  <si>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</si>
  <si>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</si>
  <si>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</si>
  <si>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</si>
  <si>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</si>
  <si>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</si>
  <si>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</si>
  <si>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</si>
  <si>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</si>
  <si>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</si>
  <si>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</si>
  <si>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</si>
  <si>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</si>
  <si>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</si>
  <si>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</si>
  <si>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除染対策事業特別会計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</si>
  <si>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</si>
  <si>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</si>
  <si>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</si>
  <si>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</si>
  <si>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</si>
  <si>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</si>
  <si>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</si>
  <si>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</si>
  <si>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</si>
  <si>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</si>
  <si>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</si>
  <si>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</si>
  <si>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</si>
  <si>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</si>
  <si>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</si>
  <si>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</si>
  <si>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</si>
  <si>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</si>
  <si>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</si>
  <si>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</si>
  <si>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</si>
  <si>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</si>
  <si>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</si>
  <si>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</si>
  <si>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</si>
  <si>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</si>
  <si>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</si>
  <si>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</si>
  <si>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</si>
  <si>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</si>
  <si>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</si>
  <si>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</si>
  <si>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</si>
  <si>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</si>
  <si>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</si>
  <si>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</si>
  <si>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</si>
  <si>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</si>
  <si>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</si>
  <si>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</si>
  <si>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</si>
  <si>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</si>
  <si>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</si>
  <si>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</si>
  <si>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</si>
  <si>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</si>
  <si>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</si>
  <si>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</si>
  <si>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</si>
  <si>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</si>
  <si>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</si>
  <si>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</si>
  <si>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</si>
  <si>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</si>
  <si>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</si>
  <si>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</si>
  <si>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</si>
  <si>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</si>
  <si>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</si>
  <si>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</si>
  <si>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</si>
  <si>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</si>
  <si>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</si>
  <si>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</si>
  <si>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</si>
  <si>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</si>
  <si>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</si>
  <si>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</si>
  <si>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</si>
  <si>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</si>
  <si>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</si>
  <si>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</si>
  <si>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</si>
  <si>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</si>
  <si>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</si>
  <si>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</si>
  <si>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</si>
  <si>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</si>
  <si>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</si>
  <si>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</si>
  <si>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</si>
  <si>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</si>
  <si>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</si>
  <si>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</si>
  <si>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</si>
  <si>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</si>
  <si>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</si>
  <si>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</si>
  <si>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</si>
  <si>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</si>
  <si>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</si>
  <si>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</si>
  <si>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</si>
  <si>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</si>
  <si>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</si>
  <si>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</si>
  <si>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</si>
  <si>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</si>
  <si>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</si>
  <si>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</si>
  <si>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</si>
  <si>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</si>
  <si>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</si>
  <si>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</si>
  <si>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</si>
  <si>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</si>
  <si>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</si>
  <si>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</si>
  <si>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</si>
  <si>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</si>
  <si>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</si>
  <si>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</si>
  <si>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</si>
  <si>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</si>
  <si>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</si>
  <si>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</si>
  <si>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</si>
  <si>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</si>
  <si>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</si>
  <si>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</si>
  <si>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</si>
  <si>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</si>
  <si>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</si>
  <si>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</si>
  <si>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</si>
  <si>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</si>
  <si>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</si>
  <si>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</si>
  <si>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</si>
  <si>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</si>
  <si>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</si>
  <si>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</si>
  <si>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</si>
  <si>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</si>
  <si>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</si>
  <si>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</si>
  <si>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</si>
  <si>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</si>
  <si>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</si>
  <si>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</si>
  <si>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</si>
  <si>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</si>
  <si>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</si>
  <si>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</si>
  <si>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</si>
  <si>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</si>
  <si>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</si>
  <si>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</si>
  <si>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</si>
  <si>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</si>
  <si>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</si>
  <si>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</si>
  <si>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</si>
  <si>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</si>
  <si>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</si>
  <si>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</si>
  <si>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1.78</t>
  </si>
  <si>
    <t>一般会計</t>
  </si>
  <si>
    <t>水道事業特別会計</t>
  </si>
  <si>
    <t>国民健康保険特別会計</t>
  </si>
  <si>
    <t>介護保険特別会計</t>
  </si>
  <si>
    <t>浄化槽整備推進事業特別会計</t>
  </si>
  <si>
    <t>後期高齢者医療特別会計</t>
  </si>
  <si>
    <t>文化・体育振興基金特別会計</t>
  </si>
  <si>
    <t>除染対策事業特別会計</t>
  </si>
  <si>
    <t>その他会計（赤字）</t>
  </si>
  <si>
    <t>その他会計（黒字）</t>
  </si>
  <si>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</si>
  <si>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</si>
  <si>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郡山地方広域消防組合一般会計</t>
    <rPh sb="0" eb="2">
      <t>コオリヤマ</t>
    </rPh>
    <rPh sb="2" eb="4">
      <t>チホウ</t>
    </rPh>
    <rPh sb="4" eb="6">
      <t>コウイキ</t>
    </rPh>
    <rPh sb="6" eb="8">
      <t>ショウボウ</t>
    </rPh>
    <rPh sb="8" eb="10">
      <t>クミアイ</t>
    </rPh>
    <rPh sb="10" eb="12">
      <t>イッパン</t>
    </rPh>
    <rPh sb="12" eb="14">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</si>
  <si>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</si>
  <si>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</si>
  <si>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</si>
  <si>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</si>
  <si>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</si>
  <si>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田村広域行政組合一般会計</t>
    <rPh sb="0" eb="2">
      <t>タムラ</t>
    </rPh>
    <rPh sb="2" eb="4">
      <t>コウイキ</t>
    </rPh>
    <rPh sb="4" eb="6">
      <t>ギョウセイ</t>
    </rPh>
    <rPh sb="6" eb="8">
      <t>クミアイ</t>
    </rPh>
    <rPh sb="8" eb="10">
      <t>イッパン</t>
    </rPh>
    <rPh sb="10" eb="12">
      <t>カイケイ</t>
    </rPh>
    <phoneticPr fontId="2"/>
  </si>
  <si>
    <t>田村広域行政組合田村東部環境ｾﾝﾀｰ特別会計</t>
    <rPh sb="8" eb="10">
      <t>タムラ</t>
    </rPh>
    <rPh sb="10" eb="12">
      <t>トウブ</t>
    </rPh>
    <rPh sb="12" eb="14">
      <t>カンキョウ</t>
    </rPh>
    <rPh sb="18" eb="20">
      <t>トクベツ</t>
    </rPh>
    <rPh sb="20" eb="22">
      <t>カイケイ</t>
    </rPh>
    <phoneticPr fontId="2"/>
  </si>
  <si>
    <t>田村広域行政組合田村西部環境ｾﾝﾀｰ特別会計</t>
    <rPh sb="8" eb="10">
      <t>タムラ</t>
    </rPh>
    <rPh sb="10" eb="12">
      <t>セイブ</t>
    </rPh>
    <rPh sb="12" eb="14">
      <t>カンキョウ</t>
    </rPh>
    <rPh sb="18" eb="20">
      <t>トクベツ</t>
    </rPh>
    <rPh sb="20" eb="22">
      <t>カイケイ</t>
    </rPh>
    <phoneticPr fontId="2"/>
  </si>
  <si>
    <t>田村広域行政組合田村地方衛生処理ｾﾝﾀｰ特別会計</t>
    <rPh sb="8" eb="10">
      <t>タムラ</t>
    </rPh>
    <rPh sb="10" eb="12">
      <t>チホウ</t>
    </rPh>
    <rPh sb="12" eb="14">
      <t>エイセイ</t>
    </rPh>
    <rPh sb="14" eb="16">
      <t>ショリ</t>
    </rPh>
    <rPh sb="20" eb="22">
      <t>トクベツ</t>
    </rPh>
    <rPh sb="22" eb="24">
      <t>カイケイ</t>
    </rPh>
    <phoneticPr fontId="2"/>
  </si>
  <si>
    <t>田村広域行政組合一般廃棄物最終処分場特別会計</t>
    <rPh sb="8" eb="10">
      <t>イッパン</t>
    </rPh>
    <rPh sb="10" eb="13">
      <t>ハイキブツ</t>
    </rPh>
    <rPh sb="13" eb="15">
      <t>サイシュウ</t>
    </rPh>
    <rPh sb="15" eb="18">
      <t>ショブンジョウ</t>
    </rPh>
    <rPh sb="18" eb="20">
      <t>トクベツ</t>
    </rPh>
    <rPh sb="20" eb="22">
      <t>カイケイ</t>
    </rPh>
    <phoneticPr fontId="2"/>
  </si>
  <si>
    <t>㈱まちづくり小野</t>
    <rPh sb="6" eb="8">
      <t>オノ</t>
    </rPh>
    <phoneticPr fontId="2"/>
  </si>
  <si>
    <t>‐</t>
    <phoneticPr fontId="2"/>
  </si>
  <si>
    <t>介護保険ｻｰﾋﾞｽ事業特別会計</t>
    <phoneticPr fontId="5"/>
  </si>
  <si>
    <t>‐</t>
    <phoneticPr fontId="2"/>
  </si>
  <si>
    <t>　法適用</t>
    <rPh sb="1" eb="2">
      <t>ホウ</t>
    </rPh>
    <rPh sb="2" eb="4">
      <t>テキヨウ</t>
    </rPh>
    <phoneticPr fontId="2"/>
  </si>
  <si>
    <t>　4市町</t>
    <rPh sb="2" eb="4">
      <t>シチョウ</t>
    </rPh>
    <phoneticPr fontId="2"/>
  </si>
  <si>
    <t>公立小野町地方綜合病院企業団</t>
    <rPh sb="0" eb="2">
      <t>コウリツ</t>
    </rPh>
    <rPh sb="2" eb="4">
      <t>オノ</t>
    </rPh>
    <rPh sb="4" eb="5">
      <t>マチ</t>
    </rPh>
    <rPh sb="5" eb="7">
      <t>チホウ</t>
    </rPh>
    <rPh sb="7" eb="9">
      <t>ソウゴウ</t>
    </rPh>
    <rPh sb="9" eb="11">
      <t>ビョウイン</t>
    </rPh>
    <rPh sb="11" eb="14">
      <t>キギョウダン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</si>
</sst>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88881</c:v>
                </c:pt>
                <c:pt idx="1">
                  <c:v>100938</c:v>
                </c:pt>
                <c:pt idx="2">
                  <c:v>94365</c:v>
                </c:pt>
                <c:pt idx="3">
                  <c:v>32064</c:v>
                </c:pt>
                <c:pt idx="4">
                  <c:v>47090</c:v>
                </c:pt>
              </c:numCache>
            </c:numRef>
          </c:val>
          <c:smooth val="0"/>
        </c:ser>
        <c:dLbls>
          <c:showLegendKey val="0"/>
          <c:showVal val="0"/>
          <c:showCatName val="0"/>
          <c:showSerName val="0"/>
          <c:showPercent val="0"/>
          <c:showBubbleSize val="0"/>
        </c:dLbls>
        <c:marker val="1"/>
        <c:smooth val="0"/>
        <c:axId val="118152192"/>
        <c:axId val="118252672"/>
      </c:lineChart>
      <c:catAx>
        <c:axId val="1181521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252672"/>
        <c:crosses val="autoZero"/>
        <c:auto val="1"/>
        <c:lblAlgn val="ctr"/>
        <c:lblOffset val="100"/>
        <c:tickLblSkip val="1"/>
        <c:tickMarkSkip val="1"/>
        <c:noMultiLvlLbl val="0"/>
      </c:catAx>
      <c:valAx>
        <c:axId val="118252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52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5.1100000000000003</c:v>
                </c:pt>
                <c:pt idx="1">
                  <c:v>3.78</c:v>
                </c:pt>
                <c:pt idx="2">
                  <c:v>5.41</c:v>
                </c:pt>
                <c:pt idx="3">
                  <c:v>6.97</c:v>
                </c:pt>
                <c:pt idx="4">
                  <c:v>4.2300000000000004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26.19</c:v>
                </c:pt>
                <c:pt idx="1">
                  <c:v>31.61</c:v>
                </c:pt>
                <c:pt idx="2">
                  <c:v>32.58</c:v>
                </c:pt>
                <c:pt idx="3">
                  <c:v>42.71</c:v>
                </c:pt>
                <c:pt idx="4">
                  <c:v>43.41</c:v>
                </c:pt>
              </c:numCache>
            </c:numRef>
          </c:val>
        </c:ser>
        <c:dLbls>
          <c:showLegendKey val="0"/>
          <c:showVal val="0"/>
          <c:showCatName val="0"/>
          <c:showSerName val="0"/>
          <c:showPercent val="0"/>
          <c:showBubbleSize val="0"/>
        </c:dLbls>
        <c:gapWidth val="250"/>
        <c:overlap val="100"/>
        <c:axId val="126503168"/>
        <c:axId val="12651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3.58</c:v>
                </c:pt>
                <c:pt idx="1">
                  <c:v>5.12</c:v>
                </c:pt>
                <c:pt idx="2">
                  <c:v>1.89</c:v>
                </c:pt>
                <c:pt idx="3">
                  <c:v>10.87</c:v>
                </c:pt>
                <c:pt idx="4">
                  <c:v>-1.78</c:v>
                </c:pt>
              </c:numCache>
            </c:numRef>
          </c:val>
          <c:smooth val="0"/>
        </c:ser>
        <c:dLbls>
          <c:showLegendKey val="0"/>
          <c:showVal val="0"/>
          <c:showCatName val="0"/>
          <c:showSerName val="0"/>
          <c:showPercent val="0"/>
          <c:showBubbleSize val="0"/>
        </c:dLbls>
        <c:marker val="1"/>
        <c:smooth val="0"/>
        <c:axId val="126503168"/>
        <c:axId val="126517632"/>
      </c:lineChart>
      <c:catAx>
        <c:axId val="1265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517632"/>
        <c:crosses val="autoZero"/>
        <c:auto val="1"/>
        <c:lblAlgn val="ctr"/>
        <c:lblOffset val="100"/>
        <c:tickLblSkip val="1"/>
        <c:tickMarkSkip val="1"/>
        <c:noMultiLvlLbl val="0"/>
      </c:catAx>
      <c:valAx>
        <c:axId val="12651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除染対策事業特別会計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文化・体育振興基金特別会計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#N/A</c:v>
                </c:pt>
                <c:pt idx="5">
                  <c:v>0.15</c:v>
                </c:pt>
                <c:pt idx="6">
                  <c:v>#N/A</c:v>
                </c:pt>
                <c:pt idx="7">
                  <c:v>0.22</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0.54</c:v>
                </c:pt>
                <c:pt idx="2">
                  <c:v>#N/A</c:v>
                </c:pt>
                <c:pt idx="3">
                  <c:v>1.07</c:v>
                </c:pt>
                <c:pt idx="4">
                  <c:v>#N/A</c:v>
                </c:pt>
                <c:pt idx="5">
                  <c:v>0.83</c:v>
                </c:pt>
                <c:pt idx="6">
                  <c:v>#N/A</c:v>
                </c:pt>
                <c:pt idx="7">
                  <c:v>1</c:v>
                </c:pt>
                <c:pt idx="8">
                  <c:v>#N/A</c:v>
                </c:pt>
                <c:pt idx="9">
                  <c:v>0.99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0.93</c:v>
                </c:pt>
                <c:pt idx="2">
                  <c:v>#N/A</c:v>
                </c:pt>
                <c:pt idx="3">
                  <c:v>1.39</c:v>
                </c:pt>
                <c:pt idx="4">
                  <c:v>#N/A</c:v>
                </c:pt>
                <c:pt idx="5">
                  <c:v>1.67</c:v>
                </c:pt>
                <c:pt idx="6">
                  <c:v>#N/A</c:v>
                </c:pt>
                <c:pt idx="7">
                  <c:v>2.12</c:v>
                </c:pt>
                <c:pt idx="8">
                  <c:v>#N/A</c:v>
                </c:pt>
                <c:pt idx="9">
                  <c:v>1.2</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3.26</c:v>
                </c:pt>
                <c:pt idx="2">
                  <c:v>#N/A</c:v>
                </c:pt>
                <c:pt idx="3">
                  <c:v>3.38</c:v>
                </c:pt>
                <c:pt idx="4">
                  <c:v>#N/A</c:v>
                </c:pt>
                <c:pt idx="5">
                  <c:v>3.18</c:v>
                </c:pt>
                <c:pt idx="6">
                  <c:v>#N/A</c:v>
                </c:pt>
                <c:pt idx="7">
                  <c:v>3.1</c:v>
                </c:pt>
                <c:pt idx="8">
                  <c:v>#N/A</c:v>
                </c:pt>
                <c:pt idx="9">
                  <c:v>3.03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5.0999999999999996</c:v>
                </c:pt>
                <c:pt idx="2">
                  <c:v>#N/A</c:v>
                </c:pt>
                <c:pt idx="3">
                  <c:v>4.53</c:v>
                </c:pt>
                <c:pt idx="4">
                  <c:v>#N/A</c:v>
                </c:pt>
                <c:pt idx="5">
                  <c:v>13.2</c:v>
                </c:pt>
                <c:pt idx="6">
                  <c:v>#N/A</c:v>
                </c:pt>
                <c:pt idx="7">
                  <c:v>6.96</c:v>
                </c:pt>
                <c:pt idx="8">
                  <c:v>#N/A</c:v>
                </c:pt>
                <c:pt idx="9">
                  <c:v>4.22</c:v>
                </c:pt>
              </c:numCache>
            </c:numRef>
          </c:val>
        </c:ser>
        <c:dLbls>
          <c:showLegendKey val="0"/>
          <c:showVal val="0"/>
          <c:showCatName val="0"/>
          <c:showSerName val="0"/>
          <c:showPercent val="0"/>
          <c:showBubbleSize val="0"/>
        </c:dLbls>
        <c:gapWidth val="150"/>
        <c:overlap val="100"/>
        <c:axId val="126689664"/>
        <c:axId val="126691200"/>
      </c:barChart>
      <c:catAx>
        <c:axId val="12668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691200"/>
        <c:crosses val="autoZero"/>
        <c:auto val="1"/>
        <c:lblAlgn val="ctr"/>
        <c:lblOffset val="100"/>
        <c:tickLblSkip val="1"/>
        <c:tickMarkSkip val="1"/>
        <c:noMultiLvlLbl val="0"/>
      </c:catAx>
      <c:valAx>
        <c:axId val="12669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89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282</c:v>
                </c:pt>
                <c:pt idx="5">
                  <c:v>292</c:v>
                </c:pt>
                <c:pt idx="8">
                  <c:v>303</c:v>
                </c:pt>
                <c:pt idx="11">
                  <c:v>306</c:v>
                </c:pt>
                <c:pt idx="14">
                  <c:v>310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c:v>
                </c:pt>
                <c:pt idx="3">
                  <c:v>6</c:v>
                </c:pt>
                <c:pt idx="6">
                  <c:v>6</c:v>
                </c:pt>
                <c:pt idx="9">
                  <c:v>6</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145</c:v>
                </c:pt>
                <c:pt idx="3">
                  <c:v>119</c:v>
                </c:pt>
                <c:pt idx="6">
                  <c:v>70</c:v>
                </c:pt>
                <c:pt idx="9">
                  <c:v>72</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c:v>
                </c:pt>
                <c:pt idx="3">
                  <c:v>15</c:v>
                </c:pt>
                <c:pt idx="6">
                  <c:v>28</c:v>
                </c:pt>
                <c:pt idx="9">
                  <c:v>16</c:v>
                </c:pt>
                <c:pt idx="12">
                  <c:v>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520</c:v>
                </c:pt>
                <c:pt idx="3">
                  <c:v>482</c:v>
                </c:pt>
                <c:pt idx="6">
                  <c:v>476</c:v>
                </c:pt>
                <c:pt idx="9">
                  <c:v>472</c:v>
                </c:pt>
                <c:pt idx="12">
                  <c:v>464</c:v>
                </c:pt>
              </c:numCache>
            </c:numRef>
          </c:val>
        </c:ser>
        <c:dLbls>
          <c:showLegendKey val="0"/>
          <c:showVal val="0"/>
          <c:showCatName val="0"/>
          <c:showSerName val="0"/>
          <c:showPercent val="0"/>
          <c:showBubbleSize val="0"/>
        </c:dLbls>
        <c:gapWidth val="100"/>
        <c:overlap val="100"/>
        <c:axId val="126792832"/>
        <c:axId val="126794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407</c:v>
                </c:pt>
                <c:pt idx="2">
                  <c:v>#N/A</c:v>
                </c:pt>
                <c:pt idx="3">
                  <c:v>#N/A</c:v>
                </c:pt>
                <c:pt idx="4">
                  <c:v>330</c:v>
                </c:pt>
                <c:pt idx="5">
                  <c:v>#N/A</c:v>
                </c:pt>
                <c:pt idx="6">
                  <c:v>#N/A</c:v>
                </c:pt>
                <c:pt idx="7">
                  <c:v>277</c:v>
                </c:pt>
                <c:pt idx="8">
                  <c:v>#N/A</c:v>
                </c:pt>
                <c:pt idx="9">
                  <c:v>#N/A</c:v>
                </c:pt>
                <c:pt idx="10">
                  <c:v>260</c:v>
                </c:pt>
                <c:pt idx="11">
                  <c:v>#N/A</c:v>
                </c:pt>
                <c:pt idx="12">
                  <c:v>#N/A</c:v>
                </c:pt>
                <c:pt idx="13">
                  <c:v>251</c:v>
                </c:pt>
                <c:pt idx="14">
                  <c:v>#N/A</c:v>
                </c:pt>
              </c:numCache>
            </c:numRef>
          </c:val>
          <c:smooth val="0"/>
        </c:ser>
        <c:dLbls>
          <c:showLegendKey val="0"/>
          <c:showVal val="0"/>
          <c:showCatName val="0"/>
          <c:showSerName val="0"/>
          <c:showPercent val="0"/>
          <c:showBubbleSize val="0"/>
        </c:dLbls>
        <c:marker val="1"/>
        <c:smooth val="0"/>
        <c:axId val="126792832"/>
        <c:axId val="126794752"/>
      </c:lineChart>
      <c:catAx>
        <c:axId val="12679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794752"/>
        <c:crosses val="autoZero"/>
        <c:auto val="1"/>
        <c:lblAlgn val="ctr"/>
        <c:lblOffset val="100"/>
        <c:tickLblSkip val="1"/>
        <c:tickMarkSkip val="1"/>
        <c:noMultiLvlLbl val="0"/>
      </c:catAx>
      <c:valAx>
        <c:axId val="12679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9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3142</c:v>
                </c:pt>
                <c:pt idx="5">
                  <c:v>3310</c:v>
                </c:pt>
                <c:pt idx="8">
                  <c:v>3395</c:v>
                </c:pt>
                <c:pt idx="11">
                  <c:v>3430</c:v>
                </c:pt>
                <c:pt idx="14">
                  <c:v>3361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127</c:v>
                </c:pt>
                <c:pt idx="5">
                  <c:v>136</c:v>
                </c:pt>
                <c:pt idx="8">
                  <c:v>121</c:v>
                </c:pt>
                <c:pt idx="11">
                  <c:v>107</c:v>
                </c:pt>
                <c:pt idx="14">
                  <c:v>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2701</c:v>
                </c:pt>
                <c:pt idx="5">
                  <c:v>3003</c:v>
                </c:pt>
                <c:pt idx="8">
                  <c:v>3424</c:v>
                </c:pt>
                <c:pt idx="11">
                  <c:v>3648</c:v>
                </c:pt>
                <c:pt idx="14">
                  <c:v>3716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1284</c:v>
                </c:pt>
                <c:pt idx="3">
                  <c:v>1246</c:v>
                </c:pt>
                <c:pt idx="6">
                  <c:v>1367</c:v>
                </c:pt>
                <c:pt idx="9">
                  <c:v>1226</c:v>
                </c:pt>
                <c:pt idx="12">
                  <c:v>1151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645</c:v>
                </c:pt>
                <c:pt idx="3">
                  <c:v>503</c:v>
                </c:pt>
                <c:pt idx="6">
                  <c:v>438</c:v>
                </c:pt>
                <c:pt idx="9">
                  <c:v>377</c:v>
                </c:pt>
                <c:pt idx="12">
                  <c:v>330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183</c:v>
                </c:pt>
                <c:pt idx="3">
                  <c:v>168</c:v>
                </c:pt>
                <c:pt idx="6">
                  <c:v>170</c:v>
                </c:pt>
                <c:pt idx="9">
                  <c:v>149</c:v>
                </c:pt>
                <c:pt idx="12">
                  <c:v>169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92</c:v>
                </c:pt>
                <c:pt idx="3">
                  <c:v>149</c:v>
                </c:pt>
                <c:pt idx="6">
                  <c:v>46</c:v>
                </c:pt>
                <c:pt idx="9">
                  <c:v>31</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4452</c:v>
                </c:pt>
                <c:pt idx="3">
                  <c:v>4474</c:v>
                </c:pt>
                <c:pt idx="6">
                  <c:v>4545</c:v>
                </c:pt>
                <c:pt idx="9">
                  <c:v>4431</c:v>
                </c:pt>
                <c:pt idx="12">
                  <c:v>4258</c:v>
                </c:pt>
              </c:numCache>
            </c:numRef>
          </c:val>
        </c:ser>
        <c:dLbls>
          <c:showLegendKey val="0"/>
          <c:showVal val="0"/>
          <c:showCatName val="0"/>
          <c:showSerName val="0"/>
          <c:showPercent val="0"/>
          <c:showBubbleSize val="0"/>
        </c:dLbls>
        <c:gapWidth val="100"/>
        <c:overlap val="100"/>
        <c:axId val="126958592"/>
        <c:axId val="126977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686</c:v>
                </c:pt>
                <c:pt idx="2">
                  <c:v>#N/A</c:v>
                </c:pt>
                <c:pt idx="3">
                  <c:v>#N/A</c:v>
                </c:pt>
                <c:pt idx="4">
                  <c:v>91</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6958592"/>
        <c:axId val="126977152"/>
      </c:lineChart>
      <c:catAx>
        <c:axId val="12695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977152"/>
        <c:crosses val="autoZero"/>
        <c:auto val="1"/>
        <c:lblAlgn val="ctr"/>
        <c:lblOffset val="100"/>
        <c:tickLblSkip val="1"/>
        <c:tickMarkSkip val="1"/>
        <c:noMultiLvlLbl val="0"/>
      </c:catAx>
      <c:valAx>
        <c:axId val="12697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5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11,084
11,007
125.11
5,302,205
5,029,220
137,959
3,261,409
4,257,800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東日本大震災発生に伴う復旧・復興事業の増加や人口減少などに</a:t>
          </a:r>
          <a:endParaRPr kumimoji="1" lang="en-US" altLang="ja-JP" sz="1300">
            <a:latin typeface="ＭＳ Ｐゴシック"/>
          </a:endParaRPr>
        </a:p>
        <a:p>
          <a:r>
            <a:rPr kumimoji="1" lang="ja-JP" altLang="en-US" sz="1300">
              <a:latin typeface="ＭＳ Ｐゴシック"/>
            </a:rPr>
            <a:t>より、基準財政需要額が増加している。</a:t>
          </a:r>
          <a:endParaRPr kumimoji="1" lang="en-US" altLang="ja-JP" sz="1300">
            <a:latin typeface="ＭＳ Ｐゴシック"/>
          </a:endParaRPr>
        </a:p>
        <a:p>
          <a:r>
            <a:rPr kumimoji="1" lang="ja-JP" altLang="en-US" sz="1300">
              <a:latin typeface="ＭＳ Ｐゴシック"/>
            </a:rPr>
            <a:t>　財政力指数は、前年度比</a:t>
          </a:r>
          <a:r>
            <a:rPr kumimoji="1" lang="en-US" altLang="ja-JP" sz="1300">
              <a:latin typeface="ＭＳ Ｐゴシック"/>
            </a:rPr>
            <a:t>0.01</a:t>
          </a:r>
          <a:r>
            <a:rPr kumimoji="1" lang="ja-JP" altLang="en-US" sz="1300">
              <a:latin typeface="ＭＳ Ｐゴシック"/>
            </a:rPr>
            <a:t>ﾎﾟｲﾝﾄ減少し、類似団体平均値との比</a:t>
          </a:r>
          <a:endParaRPr kumimoji="1" lang="en-US" altLang="ja-JP" sz="1300">
            <a:latin typeface="ＭＳ Ｐゴシック"/>
          </a:endParaRPr>
        </a:p>
        <a:p>
          <a:r>
            <a:rPr kumimoji="1" lang="ja-JP" altLang="en-US" sz="1300">
              <a:latin typeface="ＭＳ Ｐゴシック"/>
            </a:rPr>
            <a:t>較においても、</a:t>
          </a:r>
          <a:r>
            <a:rPr kumimoji="1" lang="en-US" altLang="ja-JP" sz="1300">
              <a:latin typeface="ＭＳ Ｐゴシック"/>
            </a:rPr>
            <a:t>0.22</a:t>
          </a:r>
          <a:r>
            <a:rPr kumimoji="1" lang="ja-JP" altLang="en-US" sz="1300">
              <a:latin typeface="ＭＳ Ｐゴシック"/>
            </a:rPr>
            <a:t>ﾎﾟｲﾝﾄ下回るものとなった。</a:t>
          </a:r>
          <a:endParaRPr kumimoji="1" lang="en-US" altLang="ja-JP" sz="1300">
            <a:latin typeface="ＭＳ Ｐゴシック"/>
          </a:endParaRPr>
        </a:p>
        <a:p>
          <a:r>
            <a:rPr kumimoji="1" lang="ja-JP" altLang="en-US" sz="1300">
              <a:latin typeface="ＭＳ Ｐゴシック"/>
            </a:rPr>
            <a:t>　笑顔とがんばり行革大綱に基づき、歳入の確保と歳出の抑制に努め、</a:t>
          </a:r>
          <a:endParaRPr kumimoji="1" lang="en-US" altLang="ja-JP" sz="1300">
            <a:latin typeface="ＭＳ Ｐゴシック"/>
          </a:endParaRPr>
        </a:p>
        <a:p>
          <a:r>
            <a:rPr kumimoji="1" lang="ja-JP" altLang="en-US" sz="1300">
              <a:latin typeface="ＭＳ Ｐゴシック"/>
            </a:rPr>
            <a:t>財政の健全化を図っていく必要がある。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47272</xdr:rowOff>
    </xdr:from>
    <xdr:to>
      <xdr:col>7</xdr:col>
      <xdr:colOff>152400</xdr:colOff>
      <xdr:row>45</xdr:row>
      <xdr:rowOff>60678</xdr:rowOff>
    </xdr:to>
    <xdr:cxnSp macro="">
      <xdr:nvCxnSpPr>
        <xdr:cNvPr id="68" name="直線コネクタ 67"/>
        <xdr:cNvCxnSpPr/>
      </xdr:nvCxnSpPr>
      <xdr:spPr>
        <a:xfrm>
          <a:off x="4114800" y="77625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9"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20461</xdr:rowOff>
    </xdr:from>
    <xdr:to>
      <xdr:col>6</xdr:col>
      <xdr:colOff>0</xdr:colOff>
      <xdr:row>45</xdr:row>
      <xdr:rowOff>47272</xdr:rowOff>
    </xdr:to>
    <xdr:cxnSp macro="">
      <xdr:nvCxnSpPr>
        <xdr:cNvPr id="71" name="直線コネクタ 70"/>
        <xdr:cNvCxnSpPr/>
      </xdr:nvCxnSpPr>
      <xdr:spPr>
        <a:xfrm>
          <a:off x="3225800" y="77357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3" name="テキスト ボックス 72"/>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151695</xdr:rowOff>
    </xdr:from>
    <xdr:to>
      <xdr:col>4</xdr:col>
      <xdr:colOff>482600</xdr:colOff>
      <xdr:row>45</xdr:row>
      <xdr:rowOff>20461</xdr:rowOff>
    </xdr:to>
    <xdr:cxnSp macro="">
      <xdr:nvCxnSpPr>
        <xdr:cNvPr id="74" name="直線コネクタ 73"/>
        <xdr:cNvCxnSpPr/>
      </xdr:nvCxnSpPr>
      <xdr:spPr>
        <a:xfrm>
          <a:off x="2336800" y="76954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6" name="テキスト ボックス 7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138289</xdr:rowOff>
    </xdr:from>
    <xdr:to>
      <xdr:col>3</xdr:col>
      <xdr:colOff>279400</xdr:colOff>
      <xdr:row>44</xdr:row>
      <xdr:rowOff>151695</xdr:rowOff>
    </xdr:to>
    <xdr:cxnSp macro="">
      <xdr:nvCxnSpPr>
        <xdr:cNvPr id="77" name="直線コネクタ 76"/>
        <xdr:cNvCxnSpPr/>
      </xdr:nvCxnSpPr>
      <xdr:spPr>
        <a:xfrm>
          <a:off x="1447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8" name="フローチャート : 判断 77"/>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79" name="テキスト ボックス 78"/>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80" name="フローチャート :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9878</xdr:rowOff>
    </xdr:from>
    <xdr:to>
      <xdr:col>7</xdr:col>
      <xdr:colOff>203200</xdr:colOff>
      <xdr:row>45</xdr:row>
      <xdr:rowOff>111478</xdr:rowOff>
    </xdr:to>
    <xdr:sp macro="" textlink="">
      <xdr:nvSpPr>
        <xdr:cNvPr id="87" name="円/楕円 86"/>
        <xdr:cNvSpPr/>
      </xdr:nvSpPr>
      <xdr:spPr>
        <a:xfrm>
          <a:off x="4902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77205</xdr:rowOff>
    </xdr:from>
    <xdr:ext cx="762000" cy="259045"/>
    <xdr:sp macro="" textlink="">
      <xdr:nvSpPr>
        <xdr:cNvPr id="88" name="財政力該当値テキスト"/>
        <xdr:cNvSpPr txBox="1"/>
      </xdr:nvSpPr>
      <xdr:spPr>
        <a:xfrm>
          <a:off x="5041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167922</xdr:rowOff>
    </xdr:from>
    <xdr:to>
      <xdr:col>6</xdr:col>
      <xdr:colOff>50800</xdr:colOff>
      <xdr:row>45</xdr:row>
      <xdr:rowOff>98072</xdr:rowOff>
    </xdr:to>
    <xdr:sp macro="" textlink="">
      <xdr:nvSpPr>
        <xdr:cNvPr id="89" name="円/楕円 88"/>
        <xdr:cNvSpPr/>
      </xdr:nvSpPr>
      <xdr:spPr>
        <a:xfrm>
          <a:off x="4064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82849</xdr:rowOff>
    </xdr:from>
    <xdr:ext cx="736600" cy="259045"/>
    <xdr:sp macro="" textlink="">
      <xdr:nvSpPr>
        <xdr:cNvPr id="90" name="テキスト ボックス 89"/>
        <xdr:cNvSpPr txBox="1"/>
      </xdr:nvSpPr>
      <xdr:spPr>
        <a:xfrm>
          <a:off x="3733800" y="779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141111</xdr:rowOff>
    </xdr:from>
    <xdr:to>
      <xdr:col>4</xdr:col>
      <xdr:colOff>533400</xdr:colOff>
      <xdr:row>45</xdr:row>
      <xdr:rowOff>71261</xdr:rowOff>
    </xdr:to>
    <xdr:sp macro="" textlink="">
      <xdr:nvSpPr>
        <xdr:cNvPr id="91" name="円/楕円 90"/>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56038</xdr:rowOff>
    </xdr:from>
    <xdr:ext cx="762000" cy="259045"/>
    <xdr:sp macro="" textlink="">
      <xdr:nvSpPr>
        <xdr:cNvPr id="92" name="テキスト ボックス 91"/>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100895</xdr:rowOff>
    </xdr:from>
    <xdr:to>
      <xdr:col>3</xdr:col>
      <xdr:colOff>330200</xdr:colOff>
      <xdr:row>45</xdr:row>
      <xdr:rowOff>31045</xdr:rowOff>
    </xdr:to>
    <xdr:sp macro="" textlink="">
      <xdr:nvSpPr>
        <xdr:cNvPr id="93" name="円/楕円 92"/>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15822</xdr:rowOff>
    </xdr:from>
    <xdr:ext cx="762000" cy="259045"/>
    <xdr:sp macro="" textlink="">
      <xdr:nvSpPr>
        <xdr:cNvPr id="94" name="テキスト ボックス 93"/>
        <xdr:cNvSpPr txBox="1"/>
      </xdr:nvSpPr>
      <xdr:spPr>
        <a:xfrm>
          <a:off x="1955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87489</xdr:rowOff>
    </xdr:from>
    <xdr:to>
      <xdr:col>2</xdr:col>
      <xdr:colOff>127000</xdr:colOff>
      <xdr:row>45</xdr:row>
      <xdr:rowOff>17639</xdr:rowOff>
    </xdr:to>
    <xdr:sp macro="" textlink="">
      <xdr:nvSpPr>
        <xdr:cNvPr id="95" name="円/楕円 94"/>
        <xdr:cNvSpPr/>
      </xdr:nvSpPr>
      <xdr:spPr>
        <a:xfrm>
          <a:off x="1397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2416</xdr:rowOff>
    </xdr:from>
    <xdr:ext cx="762000" cy="259045"/>
    <xdr:sp macro="" textlink="">
      <xdr:nvSpPr>
        <xdr:cNvPr id="96" name="テキスト ボックス 95"/>
        <xdr:cNvSpPr txBox="1"/>
      </xdr:nvSpPr>
      <xdr:spPr>
        <a:xfrm>
          <a:off x="1066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補助費等の増加により、前年度と比較し</a:t>
          </a:r>
          <a:r>
            <a:rPr kumimoji="1" lang="en-US" altLang="ja-JP" sz="1300">
              <a:latin typeface="ＭＳ Ｐゴシック"/>
            </a:rPr>
            <a:t>5.4</a:t>
          </a:r>
          <a:r>
            <a:rPr kumimoji="1" lang="ja-JP" altLang="en-US" sz="1300">
              <a:latin typeface="ＭＳ Ｐゴシック"/>
            </a:rPr>
            <a:t>ﾎﾟｲﾝﾄ増加し、類似団体</a:t>
          </a:r>
          <a:endParaRPr kumimoji="1" lang="en-US" altLang="ja-JP" sz="1300">
            <a:latin typeface="ＭＳ Ｐゴシック"/>
          </a:endParaRPr>
        </a:p>
        <a:p>
          <a:r>
            <a:rPr kumimoji="1" lang="ja-JP" altLang="en-US" sz="1300">
              <a:latin typeface="ＭＳ Ｐゴシック"/>
            </a:rPr>
            <a:t>平均値を</a:t>
          </a:r>
          <a:r>
            <a:rPr kumimoji="1" lang="en-US" altLang="ja-JP" sz="1300">
              <a:latin typeface="ＭＳ Ｐゴシック"/>
            </a:rPr>
            <a:t>2.5</a:t>
          </a:r>
          <a:r>
            <a:rPr kumimoji="1" lang="ja-JP" altLang="en-US" sz="1300">
              <a:latin typeface="ＭＳ Ｐゴシック"/>
            </a:rPr>
            <a:t>ﾎﾟｲﾝﾄ上回っている。</a:t>
          </a:r>
          <a:endParaRPr kumimoji="1" lang="en-US" altLang="ja-JP" sz="1300">
            <a:latin typeface="ＭＳ Ｐゴシック"/>
          </a:endParaRPr>
        </a:p>
        <a:p>
          <a:r>
            <a:rPr kumimoji="1" lang="ja-JP" altLang="en-US" sz="1300">
              <a:latin typeface="ＭＳ Ｐゴシック"/>
            </a:rPr>
            <a:t>　今後、公債費（過疎対策事業債等）の償還による公債費の上昇が</a:t>
          </a:r>
          <a:endParaRPr kumimoji="1" lang="en-US" altLang="ja-JP" sz="1300">
            <a:latin typeface="ＭＳ Ｐゴシック"/>
          </a:endParaRPr>
        </a:p>
        <a:p>
          <a:r>
            <a:rPr kumimoji="1" lang="ja-JP" altLang="en-US" sz="1300">
              <a:latin typeface="ＭＳ Ｐゴシック"/>
            </a:rPr>
            <a:t>見込まれる。</a:t>
          </a:r>
          <a:endParaRPr kumimoji="1" lang="en-US" altLang="ja-JP" sz="1300">
            <a:latin typeface="ＭＳ Ｐゴシック"/>
          </a:endParaRPr>
        </a:p>
        <a:p>
          <a:r>
            <a:rPr kumimoji="1" lang="ja-JP" altLang="en-US" sz="1300">
              <a:latin typeface="ＭＳ Ｐゴシック"/>
            </a:rPr>
            <a:t>　その他の起債発行も含め、真に適債性のある事業であり、交付税</a:t>
          </a:r>
          <a:endParaRPr kumimoji="1" lang="en-US" altLang="ja-JP" sz="1300">
            <a:latin typeface="ＭＳ Ｐゴシック"/>
          </a:endParaRPr>
        </a:p>
        <a:p>
          <a:r>
            <a:rPr kumimoji="1" lang="ja-JP" altLang="en-US" sz="1300">
              <a:latin typeface="ＭＳ Ｐゴシック"/>
            </a:rPr>
            <a:t>措置のあるものを活用し、弾力的な財政運営を図る必要がある。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64135</xdr:rowOff>
    </xdr:from>
    <xdr:to>
      <xdr:col>7</xdr:col>
      <xdr:colOff>152400</xdr:colOff>
      <xdr:row>66</xdr:row>
      <xdr:rowOff>106680</xdr:rowOff>
    </xdr:to>
    <xdr:cxnSp macro="">
      <xdr:nvCxnSpPr>
        <xdr:cNvPr id="122" name="直線コネクタ 121"/>
        <xdr:cNvCxnSpPr/>
      </xdr:nvCxnSpPr>
      <xdr:spPr>
        <a:xfrm flipV="1">
          <a:off x="4953000" y="10179685"/>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3"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4" name="直線コネクタ 123"/>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150512</xdr:rowOff>
    </xdr:from>
    <xdr:ext cx="762000" cy="259045"/>
    <xdr:sp macro="" textlink="">
      <xdr:nvSpPr>
        <xdr:cNvPr id="125"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59</xdr:row>
      <xdr:rowOff>64135</xdr:rowOff>
    </xdr:from>
    <xdr:to>
      <xdr:col>7</xdr:col>
      <xdr:colOff>241300</xdr:colOff>
      <xdr:row>59</xdr:row>
      <xdr:rowOff>64135</xdr:rowOff>
    </xdr:to>
    <xdr:cxnSp macro="">
      <xdr:nvCxnSpPr>
        <xdr:cNvPr id="126" name="直線コネクタ 125"/>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134938</xdr:rowOff>
    </xdr:from>
    <xdr:to>
      <xdr:col>7</xdr:col>
      <xdr:colOff>152400</xdr:colOff>
      <xdr:row>64</xdr:row>
      <xdr:rowOff>117793</xdr:rowOff>
    </xdr:to>
    <xdr:cxnSp macro="">
      <xdr:nvCxnSpPr>
        <xdr:cNvPr id="127" name="直線コネクタ 126"/>
        <xdr:cNvCxnSpPr/>
      </xdr:nvCxnSpPr>
      <xdr:spPr>
        <a:xfrm>
          <a:off x="4114800" y="10764838"/>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28"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29" name="フローチャート : 判断 128"/>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134938</xdr:rowOff>
    </xdr:from>
    <xdr:to>
      <xdr:col>6</xdr:col>
      <xdr:colOff>0</xdr:colOff>
      <xdr:row>64</xdr:row>
      <xdr:rowOff>27305</xdr:rowOff>
    </xdr:to>
    <xdr:cxnSp macro="">
      <xdr:nvCxnSpPr>
        <xdr:cNvPr id="130" name="直線コネクタ 129"/>
        <xdr:cNvCxnSpPr/>
      </xdr:nvCxnSpPr>
      <xdr:spPr>
        <a:xfrm flipV="1">
          <a:off x="3225800" y="10764838"/>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1" name="フローチャート : 判断 130"/>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2" name="テキスト ボックス 131"/>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27305</xdr:rowOff>
    </xdr:from>
    <xdr:to>
      <xdr:col>4</xdr:col>
      <xdr:colOff>482600</xdr:colOff>
      <xdr:row>64</xdr:row>
      <xdr:rowOff>123825</xdr:rowOff>
    </xdr:to>
    <xdr:cxnSp macro="">
      <xdr:nvCxnSpPr>
        <xdr:cNvPr id="133" name="直線コネクタ 132"/>
        <xdr:cNvCxnSpPr/>
      </xdr:nvCxnSpPr>
      <xdr:spPr>
        <a:xfrm flipV="1">
          <a:off x="2336800" y="110001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57468</xdr:rowOff>
    </xdr:from>
    <xdr:to>
      <xdr:col>4</xdr:col>
      <xdr:colOff>533400</xdr:colOff>
      <xdr:row>63</xdr:row>
      <xdr:rowOff>159068</xdr:rowOff>
    </xdr:to>
    <xdr:sp macro="" textlink="">
      <xdr:nvSpPr>
        <xdr:cNvPr id="134" name="フローチャート : 判断 133"/>
        <xdr:cNvSpPr/>
      </xdr:nvSpPr>
      <xdr:spPr>
        <a:xfrm>
          <a:off x="3175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169245</xdr:rowOff>
    </xdr:from>
    <xdr:ext cx="762000" cy="259045"/>
    <xdr:sp macro="" textlink="">
      <xdr:nvSpPr>
        <xdr:cNvPr id="135" name="テキスト ボックス 134"/>
        <xdr:cNvSpPr txBox="1"/>
      </xdr:nvSpPr>
      <xdr:spPr>
        <a:xfrm>
          <a:off x="2844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123825</xdr:rowOff>
    </xdr:from>
    <xdr:to>
      <xdr:col>3</xdr:col>
      <xdr:colOff>279400</xdr:colOff>
      <xdr:row>65</xdr:row>
      <xdr:rowOff>85090</xdr:rowOff>
    </xdr:to>
    <xdr:cxnSp macro="">
      <xdr:nvCxnSpPr>
        <xdr:cNvPr id="136" name="直線コネクタ 135"/>
        <xdr:cNvCxnSpPr/>
      </xdr:nvCxnSpPr>
      <xdr:spPr>
        <a:xfrm flipV="1">
          <a:off x="1447800" y="1109662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51435</xdr:rowOff>
    </xdr:from>
    <xdr:to>
      <xdr:col>3</xdr:col>
      <xdr:colOff>330200</xdr:colOff>
      <xdr:row>63</xdr:row>
      <xdr:rowOff>153035</xdr:rowOff>
    </xdr:to>
    <xdr:sp macro="" textlink="">
      <xdr:nvSpPr>
        <xdr:cNvPr id="137" name="フローチャート : 判断 136"/>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163212</xdr:rowOff>
    </xdr:from>
    <xdr:ext cx="762000" cy="259045"/>
    <xdr:sp macro="" textlink="">
      <xdr:nvSpPr>
        <xdr:cNvPr id="138" name="テキスト ボックス 137"/>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39" name="フローチャート : 判断 138"/>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136542</xdr:rowOff>
    </xdr:from>
    <xdr:ext cx="762000" cy="259045"/>
    <xdr:sp macro="" textlink="">
      <xdr:nvSpPr>
        <xdr:cNvPr id="140" name="テキスト ボックス 139"/>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66993</xdr:rowOff>
    </xdr:from>
    <xdr:to>
      <xdr:col>7</xdr:col>
      <xdr:colOff>203200</xdr:colOff>
      <xdr:row>64</xdr:row>
      <xdr:rowOff>168593</xdr:rowOff>
    </xdr:to>
    <xdr:sp macro="" textlink="">
      <xdr:nvSpPr>
        <xdr:cNvPr id="146" name="円/楕円 145"/>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39070</xdr:rowOff>
    </xdr:from>
    <xdr:ext cx="762000" cy="259045"/>
    <xdr:sp macro="" textlink="">
      <xdr:nvSpPr>
        <xdr:cNvPr id="147" name="財政構造の弾力性該当値テキスト"/>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84138</xdr:rowOff>
    </xdr:from>
    <xdr:to>
      <xdr:col>6</xdr:col>
      <xdr:colOff>50800</xdr:colOff>
      <xdr:row>63</xdr:row>
      <xdr:rowOff>14288</xdr:rowOff>
    </xdr:to>
    <xdr:sp macro="" textlink="">
      <xdr:nvSpPr>
        <xdr:cNvPr id="148" name="円/楕円 147"/>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24465</xdr:rowOff>
    </xdr:from>
    <xdr:ext cx="736600" cy="259045"/>
    <xdr:sp macro="" textlink="">
      <xdr:nvSpPr>
        <xdr:cNvPr id="149" name="テキスト ボックス 148"/>
        <xdr:cNvSpPr txBox="1"/>
      </xdr:nvSpPr>
      <xdr:spPr>
        <a:xfrm>
          <a:off x="3733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147955</xdr:rowOff>
    </xdr:from>
    <xdr:to>
      <xdr:col>4</xdr:col>
      <xdr:colOff>533400</xdr:colOff>
      <xdr:row>64</xdr:row>
      <xdr:rowOff>78105</xdr:rowOff>
    </xdr:to>
    <xdr:sp macro="" textlink="">
      <xdr:nvSpPr>
        <xdr:cNvPr id="150" name="円/楕円 149"/>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62882</xdr:rowOff>
    </xdr:from>
    <xdr:ext cx="762000" cy="259045"/>
    <xdr:sp macro="" textlink="">
      <xdr:nvSpPr>
        <xdr:cNvPr id="151" name="テキスト ボックス 150"/>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73025</xdr:rowOff>
    </xdr:from>
    <xdr:to>
      <xdr:col>3</xdr:col>
      <xdr:colOff>330200</xdr:colOff>
      <xdr:row>65</xdr:row>
      <xdr:rowOff>3175</xdr:rowOff>
    </xdr:to>
    <xdr:sp macro="" textlink="">
      <xdr:nvSpPr>
        <xdr:cNvPr id="152" name="円/楕円 151"/>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159402</xdr:rowOff>
    </xdr:from>
    <xdr:ext cx="762000" cy="259045"/>
    <xdr:sp macro="" textlink="">
      <xdr:nvSpPr>
        <xdr:cNvPr id="153" name="テキスト ボックス 152"/>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4" name="円/楕円 153"/>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5" name="テキスト ボックス 154"/>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[151,300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人件費・物件費等の決算額は、前年度比</a:t>
          </a:r>
          <a:r>
            <a:rPr kumimoji="1" lang="en-US" altLang="ja-JP" sz="1300">
              <a:latin typeface="ＭＳ Ｐゴシック"/>
            </a:rPr>
            <a:t>7,662</a:t>
          </a:r>
          <a:r>
            <a:rPr kumimoji="1" lang="ja-JP" altLang="en-US" sz="1300">
              <a:latin typeface="ＭＳ Ｐゴシック"/>
            </a:rPr>
            <a:t>円減少した。</a:t>
          </a:r>
          <a:endParaRPr kumimoji="1" lang="en-US" altLang="ja-JP" sz="1300">
            <a:latin typeface="ＭＳ Ｐゴシック"/>
          </a:endParaRPr>
        </a:p>
        <a:p>
          <a:r>
            <a:rPr kumimoji="1" lang="ja-JP" altLang="en-US" sz="1300">
              <a:latin typeface="ＭＳ Ｐゴシック"/>
            </a:rPr>
            <a:t>　人件費については、震災復興財源確保のための給与削減等により、</a:t>
          </a:r>
          <a:endParaRPr kumimoji="1" lang="en-US" altLang="ja-JP" sz="1300">
            <a:latin typeface="ＭＳ Ｐゴシック"/>
          </a:endParaRPr>
        </a:p>
        <a:p>
          <a:r>
            <a:rPr kumimoji="1" lang="ja-JP" altLang="en-US" sz="1300">
              <a:latin typeface="ＭＳ Ｐゴシック"/>
            </a:rPr>
            <a:t>減少している。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6" name="直線コネクタ 185"/>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7"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88" name="直線コネクタ 187"/>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89"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0" name="直線コネクタ 189"/>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116540</xdr:rowOff>
    </xdr:from>
    <xdr:to>
      <xdr:col>7</xdr:col>
      <xdr:colOff>152400</xdr:colOff>
      <xdr:row>81</xdr:row>
      <xdr:rowOff>129747</xdr:rowOff>
    </xdr:to>
    <xdr:cxnSp macro="">
      <xdr:nvCxnSpPr>
        <xdr:cNvPr id="191" name="直線コネクタ 190"/>
        <xdr:cNvCxnSpPr/>
      </xdr:nvCxnSpPr>
      <xdr:spPr>
        <a:xfrm flipV="1">
          <a:off x="4114800" y="14003990"/>
          <a:ext cx="8382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101318</xdr:rowOff>
    </xdr:from>
    <xdr:ext cx="762000" cy="259045"/>
    <xdr:sp macro="" textlink="">
      <xdr:nvSpPr>
        <xdr:cNvPr id="192" name="人件費・物件費等の状況平均値テキスト"/>
        <xdr:cNvSpPr txBox="1"/>
      </xdr:nvSpPr>
      <xdr:spPr>
        <a:xfrm>
          <a:off x="5041900" y="13988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3" name="フローチャート : 判断 192"/>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95176</xdr:rowOff>
    </xdr:from>
    <xdr:to>
      <xdr:col>6</xdr:col>
      <xdr:colOff>0</xdr:colOff>
      <xdr:row>81</xdr:row>
      <xdr:rowOff>129747</xdr:rowOff>
    </xdr:to>
    <xdr:cxnSp macro="">
      <xdr:nvCxnSpPr>
        <xdr:cNvPr id="194" name="直線コネクタ 193"/>
        <xdr:cNvCxnSpPr/>
      </xdr:nvCxnSpPr>
      <xdr:spPr>
        <a:xfrm>
          <a:off x="3225800" y="13982626"/>
          <a:ext cx="889000" cy="3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5" name="フローチャート : 判断 194"/>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781</xdr:rowOff>
    </xdr:from>
    <xdr:ext cx="736600" cy="259045"/>
    <xdr:sp macro="" textlink="">
      <xdr:nvSpPr>
        <xdr:cNvPr id="196" name="テキスト ボックス 195"/>
        <xdr:cNvSpPr txBox="1"/>
      </xdr:nvSpPr>
      <xdr:spPr>
        <a:xfrm>
          <a:off x="3733800" y="1371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70611</xdr:rowOff>
    </xdr:from>
    <xdr:to>
      <xdr:col>4</xdr:col>
      <xdr:colOff>482600</xdr:colOff>
      <xdr:row>81</xdr:row>
      <xdr:rowOff>95176</xdr:rowOff>
    </xdr:to>
    <xdr:cxnSp macro="">
      <xdr:nvCxnSpPr>
        <xdr:cNvPr id="197" name="直線コネクタ 196"/>
        <xdr:cNvCxnSpPr/>
      </xdr:nvCxnSpPr>
      <xdr:spPr>
        <a:xfrm>
          <a:off x="2336800" y="13958061"/>
          <a:ext cx="889000" cy="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198" name="フローチャート : 判断 197"/>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199" name="テキスト ボックス 198"/>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62785</xdr:rowOff>
    </xdr:from>
    <xdr:to>
      <xdr:col>3</xdr:col>
      <xdr:colOff>279400</xdr:colOff>
      <xdr:row>81</xdr:row>
      <xdr:rowOff>70611</xdr:rowOff>
    </xdr:to>
    <xdr:cxnSp macro="">
      <xdr:nvCxnSpPr>
        <xdr:cNvPr id="200" name="直線コネクタ 199"/>
        <xdr:cNvCxnSpPr/>
      </xdr:nvCxnSpPr>
      <xdr:spPr>
        <a:xfrm>
          <a:off x="1447800" y="13950235"/>
          <a:ext cx="8890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83434</xdr:rowOff>
    </xdr:from>
    <xdr:to>
      <xdr:col>3</xdr:col>
      <xdr:colOff>330200</xdr:colOff>
      <xdr:row>82</xdr:row>
      <xdr:rowOff>13584</xdr:rowOff>
    </xdr:to>
    <xdr:sp macro="" textlink="">
      <xdr:nvSpPr>
        <xdr:cNvPr id="201" name="フローチャート : 判断 200"/>
        <xdr:cNvSpPr/>
      </xdr:nvSpPr>
      <xdr:spPr>
        <a:xfrm>
          <a:off x="2286000" y="1397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169811</xdr:rowOff>
    </xdr:from>
    <xdr:ext cx="762000" cy="259045"/>
    <xdr:sp macro="" textlink="">
      <xdr:nvSpPr>
        <xdr:cNvPr id="202" name="テキスト ボックス 201"/>
        <xdr:cNvSpPr txBox="1"/>
      </xdr:nvSpPr>
      <xdr:spPr>
        <a:xfrm>
          <a:off x="1955800" y="1405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65849</xdr:rowOff>
    </xdr:from>
    <xdr:to>
      <xdr:col>2</xdr:col>
      <xdr:colOff>127000</xdr:colOff>
      <xdr:row>81</xdr:row>
      <xdr:rowOff>167449</xdr:rowOff>
    </xdr:to>
    <xdr:sp macro="" textlink="">
      <xdr:nvSpPr>
        <xdr:cNvPr id="203" name="フローチャート : 判断 202"/>
        <xdr:cNvSpPr/>
      </xdr:nvSpPr>
      <xdr:spPr>
        <a:xfrm>
          <a:off x="1397000" y="1395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152226</xdr:rowOff>
    </xdr:from>
    <xdr:ext cx="762000" cy="259045"/>
    <xdr:sp macro="" textlink="">
      <xdr:nvSpPr>
        <xdr:cNvPr id="204" name="テキスト ボックス 203"/>
        <xdr:cNvSpPr txBox="1"/>
      </xdr:nvSpPr>
      <xdr:spPr>
        <a:xfrm>
          <a:off x="1066800" y="1403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65740</xdr:rowOff>
    </xdr:from>
    <xdr:to>
      <xdr:col>7</xdr:col>
      <xdr:colOff>203200</xdr:colOff>
      <xdr:row>81</xdr:row>
      <xdr:rowOff>167340</xdr:rowOff>
    </xdr:to>
    <xdr:sp macro="" textlink="">
      <xdr:nvSpPr>
        <xdr:cNvPr id="210" name="円/楕円 209"/>
        <xdr:cNvSpPr/>
      </xdr:nvSpPr>
      <xdr:spPr>
        <a:xfrm>
          <a:off x="4902200" y="139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158467</xdr:rowOff>
    </xdr:from>
    <xdr:ext cx="762000" cy="259045"/>
    <xdr:sp macro="" textlink="">
      <xdr:nvSpPr>
        <xdr:cNvPr id="211" name="人件費・物件費等の状況該当値テキスト"/>
        <xdr:cNvSpPr txBox="1"/>
      </xdr:nvSpPr>
      <xdr:spPr>
        <a:xfrm>
          <a:off x="5041900" y="1387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151,300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78947</xdr:rowOff>
    </xdr:from>
    <xdr:to>
      <xdr:col>6</xdr:col>
      <xdr:colOff>50800</xdr:colOff>
      <xdr:row>82</xdr:row>
      <xdr:rowOff>9097</xdr:rowOff>
    </xdr:to>
    <xdr:sp macro="" textlink="">
      <xdr:nvSpPr>
        <xdr:cNvPr id="212" name="円/楕円 211"/>
        <xdr:cNvSpPr/>
      </xdr:nvSpPr>
      <xdr:spPr>
        <a:xfrm>
          <a:off x="4064000" y="139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165324</xdr:rowOff>
    </xdr:from>
    <xdr:ext cx="736600" cy="259045"/>
    <xdr:sp macro="" textlink="">
      <xdr:nvSpPr>
        <xdr:cNvPr id="213" name="テキスト ボックス 212"/>
        <xdr:cNvSpPr txBox="1"/>
      </xdr:nvSpPr>
      <xdr:spPr>
        <a:xfrm>
          <a:off x="3733800" y="14052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44376</xdr:rowOff>
    </xdr:from>
    <xdr:to>
      <xdr:col>4</xdr:col>
      <xdr:colOff>533400</xdr:colOff>
      <xdr:row>81</xdr:row>
      <xdr:rowOff>145976</xdr:rowOff>
    </xdr:to>
    <xdr:sp macro="" textlink="">
      <xdr:nvSpPr>
        <xdr:cNvPr id="214" name="円/楕円 213"/>
        <xdr:cNvSpPr/>
      </xdr:nvSpPr>
      <xdr:spPr>
        <a:xfrm>
          <a:off x="3175000" y="139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156153</xdr:rowOff>
    </xdr:from>
    <xdr:ext cx="762000" cy="259045"/>
    <xdr:sp macro="" textlink="">
      <xdr:nvSpPr>
        <xdr:cNvPr id="215" name="テキスト ボックス 214"/>
        <xdr:cNvSpPr txBox="1"/>
      </xdr:nvSpPr>
      <xdr:spPr>
        <a:xfrm>
          <a:off x="2844800" y="1370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19811</xdr:rowOff>
    </xdr:from>
    <xdr:to>
      <xdr:col>3</xdr:col>
      <xdr:colOff>330200</xdr:colOff>
      <xdr:row>81</xdr:row>
      <xdr:rowOff>121411</xdr:rowOff>
    </xdr:to>
    <xdr:sp macro="" textlink="">
      <xdr:nvSpPr>
        <xdr:cNvPr id="216" name="円/楕円 215"/>
        <xdr:cNvSpPr/>
      </xdr:nvSpPr>
      <xdr:spPr>
        <a:xfrm>
          <a:off x="2286000" y="1390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131588</xdr:rowOff>
    </xdr:from>
    <xdr:ext cx="762000" cy="259045"/>
    <xdr:sp macro="" textlink="">
      <xdr:nvSpPr>
        <xdr:cNvPr id="217" name="テキスト ボックス 216"/>
        <xdr:cNvSpPr txBox="1"/>
      </xdr:nvSpPr>
      <xdr:spPr>
        <a:xfrm>
          <a:off x="1955800" y="1367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11985</xdr:rowOff>
    </xdr:from>
    <xdr:to>
      <xdr:col>2</xdr:col>
      <xdr:colOff>127000</xdr:colOff>
      <xdr:row>81</xdr:row>
      <xdr:rowOff>113585</xdr:rowOff>
    </xdr:to>
    <xdr:sp macro="" textlink="">
      <xdr:nvSpPr>
        <xdr:cNvPr id="218" name="円/楕円 217"/>
        <xdr:cNvSpPr/>
      </xdr:nvSpPr>
      <xdr:spPr>
        <a:xfrm>
          <a:off x="1397000" y="138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123762</xdr:rowOff>
    </xdr:from>
    <xdr:ext cx="762000" cy="259045"/>
    <xdr:sp macro="" textlink="">
      <xdr:nvSpPr>
        <xdr:cNvPr id="219" name="テキスト ボックス 218"/>
        <xdr:cNvSpPr txBox="1"/>
      </xdr:nvSpPr>
      <xdr:spPr>
        <a:xfrm>
          <a:off x="1066800" y="1366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1" name="テキスト ボックス 220"/>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2" name="テキスト ボックス 221"/>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ﾗｽﾊﾟｲﾚｽ指数については、前年度比</a:t>
          </a:r>
          <a:r>
            <a:rPr kumimoji="1" lang="en-US" altLang="ja-JP" sz="1300">
              <a:latin typeface="ＭＳ Ｐゴシック"/>
            </a:rPr>
            <a:t>8.7</a:t>
          </a:r>
          <a:r>
            <a:rPr kumimoji="1" lang="ja-JP" altLang="en-US" sz="1300">
              <a:latin typeface="ＭＳ Ｐゴシック"/>
            </a:rPr>
            <a:t>ﾎﾟｲﾝﾄ減少した。</a:t>
          </a:r>
          <a:endParaRPr kumimoji="1" lang="en-US" altLang="ja-JP" sz="1300">
            <a:latin typeface="ＭＳ Ｐゴシック"/>
          </a:endParaRPr>
        </a:p>
        <a:p>
          <a:r>
            <a:rPr kumimoji="1" lang="ja-JP" altLang="en-US" sz="1300">
              <a:latin typeface="ＭＳ Ｐゴシック"/>
            </a:rPr>
            <a:t>　減少した起因としては、国の平均給与が東日本大震災復興関連事業の財源確保のため、引き下げられていたが、平成</a:t>
          </a:r>
          <a:r>
            <a:rPr kumimoji="1" lang="en-US" altLang="ja-JP" sz="1300">
              <a:latin typeface="ＭＳ Ｐゴシック"/>
            </a:rPr>
            <a:t>25</a:t>
          </a:r>
          <a:r>
            <a:rPr kumimoji="1" lang="ja-JP" altLang="en-US" sz="1300">
              <a:latin typeface="ＭＳ Ｐゴシック"/>
            </a:rPr>
            <a:t>年度末で特例措置が終了したことにより、指数が減少したものである。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5" name="直線コネクタ 234"/>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6" name="テキスト ボックス 235"/>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9" name="直線コネクタ 238"/>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0" name="テキスト ボックス 239"/>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3" name="直線コネクタ 242"/>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4" name="テキスト ボックス 243"/>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7" name="直線コネクタ 246"/>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8" name="テキスト ボックス 247"/>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155046</xdr:rowOff>
    </xdr:from>
    <xdr:to>
      <xdr:col>24</xdr:col>
      <xdr:colOff>558800</xdr:colOff>
      <xdr:row>86</xdr:row>
      <xdr:rowOff>101600</xdr:rowOff>
    </xdr:to>
    <xdr:cxnSp macro="">
      <xdr:nvCxnSpPr>
        <xdr:cNvPr id="252" name="直線コネクタ 251"/>
        <xdr:cNvCxnSpPr/>
      </xdr:nvCxnSpPr>
      <xdr:spPr>
        <a:xfrm flipV="1">
          <a:off x="17018000" y="13871046"/>
          <a:ext cx="0" cy="97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53"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54" name="直線コネクタ 253"/>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69973</xdr:rowOff>
    </xdr:from>
    <xdr:ext cx="762000" cy="259045"/>
    <xdr:sp macro="" textlink="">
      <xdr:nvSpPr>
        <xdr:cNvPr id="255" name="給与水準   （国との比較）最大値テキスト"/>
        <xdr:cNvSpPr txBox="1"/>
      </xdr:nvSpPr>
      <xdr:spPr>
        <a:xfrm>
          <a:off x="17106900" y="136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80</xdr:row>
      <xdr:rowOff>155046</xdr:rowOff>
    </xdr:from>
    <xdr:to>
      <xdr:col>24</xdr:col>
      <xdr:colOff>647700</xdr:colOff>
      <xdr:row>80</xdr:row>
      <xdr:rowOff>155046</xdr:rowOff>
    </xdr:to>
    <xdr:cxnSp macro="">
      <xdr:nvCxnSpPr>
        <xdr:cNvPr id="256" name="直線コネクタ 255"/>
        <xdr:cNvCxnSpPr/>
      </xdr:nvCxnSpPr>
      <xdr:spPr>
        <a:xfrm>
          <a:off x="16929100" y="1387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12171</xdr:rowOff>
    </xdr:from>
    <xdr:to>
      <xdr:col>24</xdr:col>
      <xdr:colOff>558800</xdr:colOff>
      <xdr:row>89</xdr:row>
      <xdr:rowOff>29634</xdr:rowOff>
    </xdr:to>
    <xdr:cxnSp macro="">
      <xdr:nvCxnSpPr>
        <xdr:cNvPr id="257" name="直線コネクタ 256"/>
        <xdr:cNvCxnSpPr/>
      </xdr:nvCxnSpPr>
      <xdr:spPr>
        <a:xfrm flipV="1">
          <a:off x="16179800" y="14413971"/>
          <a:ext cx="838200" cy="8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38752</xdr:rowOff>
    </xdr:from>
    <xdr:ext cx="762000" cy="259045"/>
    <xdr:sp macro="" textlink="">
      <xdr:nvSpPr>
        <xdr:cNvPr id="258" name="給与水準   （国との比較）平均値テキスト"/>
        <xdr:cNvSpPr txBox="1"/>
      </xdr:nvSpPr>
      <xdr:spPr>
        <a:xfrm>
          <a:off x="17106900" y="1409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22225</xdr:rowOff>
    </xdr:from>
    <xdr:to>
      <xdr:col>24</xdr:col>
      <xdr:colOff>609600</xdr:colOff>
      <xdr:row>83</xdr:row>
      <xdr:rowOff>123825</xdr:rowOff>
    </xdr:to>
    <xdr:sp macro="" textlink="">
      <xdr:nvSpPr>
        <xdr:cNvPr id="259" name="フローチャート : 判断 258"/>
        <xdr:cNvSpPr/>
      </xdr:nvSpPr>
      <xdr:spPr>
        <a:xfrm>
          <a:off x="169672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120650</xdr:rowOff>
    </xdr:from>
    <xdr:to>
      <xdr:col>23</xdr:col>
      <xdr:colOff>406400</xdr:colOff>
      <xdr:row>89</xdr:row>
      <xdr:rowOff>29634</xdr:rowOff>
    </xdr:to>
    <xdr:cxnSp macro="">
      <xdr:nvCxnSpPr>
        <xdr:cNvPr id="260" name="直線コネクタ 259"/>
        <xdr:cNvCxnSpPr/>
      </xdr:nvCxnSpPr>
      <xdr:spPr>
        <a:xfrm>
          <a:off x="15290800" y="152082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1" name="フローチャート : 判断 260"/>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60977</xdr:rowOff>
    </xdr:from>
    <xdr:ext cx="736600" cy="259045"/>
    <xdr:sp macro="" textlink="">
      <xdr:nvSpPr>
        <xdr:cNvPr id="262" name="テキスト ボックス 261"/>
        <xdr:cNvSpPr txBox="1"/>
      </xdr:nvSpPr>
      <xdr:spPr>
        <a:xfrm>
          <a:off x="15798800" y="1480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22225</xdr:rowOff>
    </xdr:from>
    <xdr:to>
      <xdr:col>22</xdr:col>
      <xdr:colOff>203200</xdr:colOff>
      <xdr:row>88</xdr:row>
      <xdr:rowOff>120650</xdr:rowOff>
    </xdr:to>
    <xdr:cxnSp macro="">
      <xdr:nvCxnSpPr>
        <xdr:cNvPr id="263" name="直線コネクタ 262"/>
        <xdr:cNvCxnSpPr/>
      </xdr:nvCxnSpPr>
      <xdr:spPr>
        <a:xfrm>
          <a:off x="14401800" y="14424025"/>
          <a:ext cx="889000" cy="78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110596</xdr:rowOff>
    </xdr:from>
    <xdr:to>
      <xdr:col>22</xdr:col>
      <xdr:colOff>254000</xdr:colOff>
      <xdr:row>88</xdr:row>
      <xdr:rowOff>40746</xdr:rowOff>
    </xdr:to>
    <xdr:sp macro="" textlink="">
      <xdr:nvSpPr>
        <xdr:cNvPr id="264" name="フローチャート : 判断 263"/>
        <xdr:cNvSpPr/>
      </xdr:nvSpPr>
      <xdr:spPr>
        <a:xfrm>
          <a:off x="15240000" y="1502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50923</xdr:rowOff>
    </xdr:from>
    <xdr:ext cx="762000" cy="259045"/>
    <xdr:sp macro="" textlink="">
      <xdr:nvSpPr>
        <xdr:cNvPr id="265" name="テキスト ボックス 264"/>
        <xdr:cNvSpPr txBox="1"/>
      </xdr:nvSpPr>
      <xdr:spPr>
        <a:xfrm>
          <a:off x="14909800" y="1479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62971</xdr:rowOff>
    </xdr:from>
    <xdr:to>
      <xdr:col>21</xdr:col>
      <xdr:colOff>0</xdr:colOff>
      <xdr:row>84</xdr:row>
      <xdr:rowOff>22225</xdr:rowOff>
    </xdr:to>
    <xdr:cxnSp macro="">
      <xdr:nvCxnSpPr>
        <xdr:cNvPr id="266" name="直線コネクタ 265"/>
        <xdr:cNvCxnSpPr/>
      </xdr:nvCxnSpPr>
      <xdr:spPr>
        <a:xfrm>
          <a:off x="13512800" y="14293321"/>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113241</xdr:rowOff>
    </xdr:from>
    <xdr:to>
      <xdr:col>21</xdr:col>
      <xdr:colOff>50800</xdr:colOff>
      <xdr:row>83</xdr:row>
      <xdr:rowOff>43391</xdr:rowOff>
    </xdr:to>
    <xdr:sp macro="" textlink="">
      <xdr:nvSpPr>
        <xdr:cNvPr id="267" name="フローチャート : 判断 266"/>
        <xdr:cNvSpPr/>
      </xdr:nvSpPr>
      <xdr:spPr>
        <a:xfrm>
          <a:off x="14351000" y="141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53568</xdr:rowOff>
    </xdr:from>
    <xdr:ext cx="762000" cy="259045"/>
    <xdr:sp macro="" textlink="">
      <xdr:nvSpPr>
        <xdr:cNvPr id="268" name="テキスト ボックス 267"/>
        <xdr:cNvSpPr txBox="1"/>
      </xdr:nvSpPr>
      <xdr:spPr>
        <a:xfrm>
          <a:off x="14020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69" name="フローチャート : 判断 268"/>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70" name="テキスト ボックス 269"/>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132821</xdr:rowOff>
    </xdr:from>
    <xdr:to>
      <xdr:col>24</xdr:col>
      <xdr:colOff>609600</xdr:colOff>
      <xdr:row>84</xdr:row>
      <xdr:rowOff>62971</xdr:rowOff>
    </xdr:to>
    <xdr:sp macro="" textlink="">
      <xdr:nvSpPr>
        <xdr:cNvPr id="276" name="円/楕円 275"/>
        <xdr:cNvSpPr/>
      </xdr:nvSpPr>
      <xdr:spPr>
        <a:xfrm>
          <a:off x="169672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104898</xdr:rowOff>
    </xdr:from>
    <xdr:ext cx="762000" cy="259045"/>
    <xdr:sp macro="" textlink="">
      <xdr:nvSpPr>
        <xdr:cNvPr id="277" name="給与水準   （国との比較）該当値テキスト"/>
        <xdr:cNvSpPr txBox="1"/>
      </xdr:nvSpPr>
      <xdr:spPr>
        <a:xfrm>
          <a:off x="17106900" y="1433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150284</xdr:rowOff>
    </xdr:from>
    <xdr:to>
      <xdr:col>23</xdr:col>
      <xdr:colOff>457200</xdr:colOff>
      <xdr:row>89</xdr:row>
      <xdr:rowOff>80434</xdr:rowOff>
    </xdr:to>
    <xdr:sp macro="" textlink="">
      <xdr:nvSpPr>
        <xdr:cNvPr id="278" name="円/楕円 277"/>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65211</xdr:rowOff>
    </xdr:from>
    <xdr:ext cx="736600" cy="259045"/>
    <xdr:sp macro="" textlink="">
      <xdr:nvSpPr>
        <xdr:cNvPr id="279" name="テキスト ボックス 278"/>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80" name="円/楕円 27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81" name="テキスト ボックス 280"/>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142875</xdr:rowOff>
    </xdr:from>
    <xdr:to>
      <xdr:col>21</xdr:col>
      <xdr:colOff>50800</xdr:colOff>
      <xdr:row>84</xdr:row>
      <xdr:rowOff>73025</xdr:rowOff>
    </xdr:to>
    <xdr:sp macro="" textlink="">
      <xdr:nvSpPr>
        <xdr:cNvPr id="282" name="円/楕円 281"/>
        <xdr:cNvSpPr/>
      </xdr:nvSpPr>
      <xdr:spPr>
        <a:xfrm>
          <a:off x="14351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57802</xdr:rowOff>
    </xdr:from>
    <xdr:ext cx="762000" cy="259045"/>
    <xdr:sp macro="" textlink="">
      <xdr:nvSpPr>
        <xdr:cNvPr id="283" name="テキスト ボックス 282"/>
        <xdr:cNvSpPr txBox="1"/>
      </xdr:nvSpPr>
      <xdr:spPr>
        <a:xfrm>
          <a:off x="140208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12171</xdr:rowOff>
    </xdr:from>
    <xdr:to>
      <xdr:col>19</xdr:col>
      <xdr:colOff>533400</xdr:colOff>
      <xdr:row>83</xdr:row>
      <xdr:rowOff>113771</xdr:rowOff>
    </xdr:to>
    <xdr:sp macro="" textlink="">
      <xdr:nvSpPr>
        <xdr:cNvPr id="284" name="円/楕円 283"/>
        <xdr:cNvSpPr/>
      </xdr:nvSpPr>
      <xdr:spPr>
        <a:xfrm>
          <a:off x="13462000" y="142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98548</xdr:rowOff>
    </xdr:from>
    <xdr:ext cx="762000" cy="259045"/>
    <xdr:sp macro="" textlink="">
      <xdr:nvSpPr>
        <xdr:cNvPr id="285" name="テキスト ボックス 284"/>
        <xdr:cNvSpPr txBox="1"/>
      </xdr:nvSpPr>
      <xdr:spPr>
        <a:xfrm>
          <a:off x="13131800" y="1432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人口千人当たりの職員数は、前年度比</a:t>
          </a:r>
          <a:r>
            <a:rPr kumimoji="1" lang="en-US" altLang="ja-JP" sz="1300">
              <a:latin typeface="ＭＳ Ｐゴシック"/>
            </a:rPr>
            <a:t>0.22</a:t>
          </a:r>
          <a:r>
            <a:rPr kumimoji="1" lang="ja-JP" altLang="en-US" sz="1300">
              <a:latin typeface="ＭＳ Ｐゴシック"/>
            </a:rPr>
            <a:t>ﾎﾟｲﾝﾄ増加し、類似団体平均値を</a:t>
          </a:r>
          <a:r>
            <a:rPr kumimoji="1" lang="en-US" altLang="ja-JP" sz="1300">
              <a:latin typeface="ＭＳ Ｐゴシック"/>
            </a:rPr>
            <a:t>0.26</a:t>
          </a:r>
          <a:r>
            <a:rPr kumimoji="1" lang="ja-JP" altLang="en-US" sz="1300">
              <a:latin typeface="ＭＳ Ｐゴシック"/>
            </a:rPr>
            <a:t>ﾎﾟｲﾝﾄ下回っている。</a:t>
          </a:r>
          <a:endParaRPr kumimoji="1" lang="en-US" altLang="ja-JP" sz="1300">
            <a:latin typeface="ＭＳ Ｐゴシック"/>
          </a:endParaRPr>
        </a:p>
        <a:p>
          <a:r>
            <a:rPr kumimoji="1" lang="ja-JP" altLang="en-US" sz="1300">
              <a:latin typeface="ＭＳ Ｐゴシック"/>
            </a:rPr>
            <a:t>　今後も職員定員適正化計画に基づき、適正な定員管理を行う必要がある。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7" name="直線コネクタ 316"/>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8"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9" name="直線コネクタ 318"/>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20"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21" name="直線コネクタ 320"/>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170422</xdr:rowOff>
    </xdr:from>
    <xdr:to>
      <xdr:col>24</xdr:col>
      <xdr:colOff>558800</xdr:colOff>
      <xdr:row>60</xdr:row>
      <xdr:rowOff>24251</xdr:rowOff>
    </xdr:to>
    <xdr:cxnSp macro="">
      <xdr:nvCxnSpPr>
        <xdr:cNvPr id="322" name="直線コネクタ 321"/>
        <xdr:cNvCxnSpPr/>
      </xdr:nvCxnSpPr>
      <xdr:spPr>
        <a:xfrm>
          <a:off x="16179800" y="10285972"/>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146853</xdr:rowOff>
    </xdr:from>
    <xdr:ext cx="762000" cy="259045"/>
    <xdr:sp macro="" textlink="">
      <xdr:nvSpPr>
        <xdr:cNvPr id="323" name="定員管理の状況平均値テキスト"/>
        <xdr:cNvSpPr txBox="1"/>
      </xdr:nvSpPr>
      <xdr:spPr>
        <a:xfrm>
          <a:off x="17106900" y="1026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4" name="フローチャート : 判断 323"/>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170422</xdr:rowOff>
    </xdr:from>
    <xdr:to>
      <xdr:col>23</xdr:col>
      <xdr:colOff>406400</xdr:colOff>
      <xdr:row>60</xdr:row>
      <xdr:rowOff>7015</xdr:rowOff>
    </xdr:to>
    <xdr:cxnSp macro="">
      <xdr:nvCxnSpPr>
        <xdr:cNvPr id="325" name="直線コネクタ 324"/>
        <xdr:cNvCxnSpPr/>
      </xdr:nvCxnSpPr>
      <xdr:spPr>
        <a:xfrm flipV="1">
          <a:off x="15290800" y="1028597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6" name="フローチャート : 判断 325"/>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60977</xdr:rowOff>
    </xdr:from>
    <xdr:ext cx="736600" cy="259045"/>
    <xdr:sp macro="" textlink="">
      <xdr:nvSpPr>
        <xdr:cNvPr id="327" name="テキスト ボックス 326"/>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7015</xdr:rowOff>
    </xdr:from>
    <xdr:to>
      <xdr:col>22</xdr:col>
      <xdr:colOff>203200</xdr:colOff>
      <xdr:row>60</xdr:row>
      <xdr:rowOff>15059</xdr:rowOff>
    </xdr:to>
    <xdr:cxnSp macro="">
      <xdr:nvCxnSpPr>
        <xdr:cNvPr id="328" name="直線コネクタ 327"/>
        <xdr:cNvCxnSpPr/>
      </xdr:nvCxnSpPr>
      <xdr:spPr>
        <a:xfrm flipV="1">
          <a:off x="14401800" y="1029401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9" name="フローチャート : 判断 328"/>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92001</xdr:rowOff>
    </xdr:from>
    <xdr:ext cx="762000" cy="259045"/>
    <xdr:sp macro="" textlink="">
      <xdr:nvSpPr>
        <xdr:cNvPr id="330" name="テキスト ボックス 329"/>
        <xdr:cNvSpPr txBox="1"/>
      </xdr:nvSpPr>
      <xdr:spPr>
        <a:xfrm>
          <a:off x="14909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158931</xdr:rowOff>
    </xdr:from>
    <xdr:to>
      <xdr:col>21</xdr:col>
      <xdr:colOff>0</xdr:colOff>
      <xdr:row>60</xdr:row>
      <xdr:rowOff>15059</xdr:rowOff>
    </xdr:to>
    <xdr:cxnSp macro="">
      <xdr:nvCxnSpPr>
        <xdr:cNvPr id="331" name="直線コネクタ 330"/>
        <xdr:cNvCxnSpPr/>
      </xdr:nvCxnSpPr>
      <xdr:spPr>
        <a:xfrm>
          <a:off x="13512800" y="1027448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2" name="フローチャート : 判断 331"/>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60735</xdr:rowOff>
    </xdr:from>
    <xdr:ext cx="762000" cy="259045"/>
    <xdr:sp macro="" textlink="">
      <xdr:nvSpPr>
        <xdr:cNvPr id="333" name="テキスト ボックス 332"/>
        <xdr:cNvSpPr txBox="1"/>
      </xdr:nvSpPr>
      <xdr:spPr>
        <a:xfrm>
          <a:off x="14020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4" name="フローチャート : 判断 333"/>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4432</xdr:rowOff>
    </xdr:from>
    <xdr:ext cx="762000" cy="259045"/>
    <xdr:sp macro="" textlink="">
      <xdr:nvSpPr>
        <xdr:cNvPr id="335" name="テキスト ボックス 334"/>
        <xdr:cNvSpPr txBox="1"/>
      </xdr:nvSpPr>
      <xdr:spPr>
        <a:xfrm>
          <a:off x="13131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144901</xdr:rowOff>
    </xdr:from>
    <xdr:to>
      <xdr:col>24</xdr:col>
      <xdr:colOff>609600</xdr:colOff>
      <xdr:row>60</xdr:row>
      <xdr:rowOff>75051</xdr:rowOff>
    </xdr:to>
    <xdr:sp macro="" textlink="">
      <xdr:nvSpPr>
        <xdr:cNvPr id="341" name="円/楕円 340"/>
        <xdr:cNvSpPr/>
      </xdr:nvSpPr>
      <xdr:spPr>
        <a:xfrm>
          <a:off x="169672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161428</xdr:rowOff>
    </xdr:from>
    <xdr:ext cx="762000" cy="259045"/>
    <xdr:sp macro="" textlink="">
      <xdr:nvSpPr>
        <xdr:cNvPr id="342" name="定員管理の状況該当値テキスト"/>
        <xdr:cNvSpPr txBox="1"/>
      </xdr:nvSpPr>
      <xdr:spPr>
        <a:xfrm>
          <a:off x="17106900" y="101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119622</xdr:rowOff>
    </xdr:from>
    <xdr:to>
      <xdr:col>23</xdr:col>
      <xdr:colOff>457200</xdr:colOff>
      <xdr:row>60</xdr:row>
      <xdr:rowOff>49772</xdr:rowOff>
    </xdr:to>
    <xdr:sp macro="" textlink="">
      <xdr:nvSpPr>
        <xdr:cNvPr id="343" name="円/楕円 342"/>
        <xdr:cNvSpPr/>
      </xdr:nvSpPr>
      <xdr:spPr>
        <a:xfrm>
          <a:off x="16129000" y="10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59949</xdr:rowOff>
    </xdr:from>
    <xdr:ext cx="736600" cy="259045"/>
    <xdr:sp macro="" textlink="">
      <xdr:nvSpPr>
        <xdr:cNvPr id="344" name="テキスト ボックス 343"/>
        <xdr:cNvSpPr txBox="1"/>
      </xdr:nvSpPr>
      <xdr:spPr>
        <a:xfrm>
          <a:off x="15798800" y="1000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127665</xdr:rowOff>
    </xdr:from>
    <xdr:to>
      <xdr:col>22</xdr:col>
      <xdr:colOff>254000</xdr:colOff>
      <xdr:row>60</xdr:row>
      <xdr:rowOff>57815</xdr:rowOff>
    </xdr:to>
    <xdr:sp macro="" textlink="">
      <xdr:nvSpPr>
        <xdr:cNvPr id="345" name="円/楕円 344"/>
        <xdr:cNvSpPr/>
      </xdr:nvSpPr>
      <xdr:spPr>
        <a:xfrm>
          <a:off x="15240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67992</xdr:rowOff>
    </xdr:from>
    <xdr:ext cx="762000" cy="259045"/>
    <xdr:sp macro="" textlink="">
      <xdr:nvSpPr>
        <xdr:cNvPr id="346" name="テキスト ボックス 345"/>
        <xdr:cNvSpPr txBox="1"/>
      </xdr:nvSpPr>
      <xdr:spPr>
        <a:xfrm>
          <a:off x="14909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135709</xdr:rowOff>
    </xdr:from>
    <xdr:to>
      <xdr:col>21</xdr:col>
      <xdr:colOff>50800</xdr:colOff>
      <xdr:row>60</xdr:row>
      <xdr:rowOff>65859</xdr:rowOff>
    </xdr:to>
    <xdr:sp macro="" textlink="">
      <xdr:nvSpPr>
        <xdr:cNvPr id="347" name="円/楕円 346"/>
        <xdr:cNvSpPr/>
      </xdr:nvSpPr>
      <xdr:spPr>
        <a:xfrm>
          <a:off x="14351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76036</xdr:rowOff>
    </xdr:from>
    <xdr:ext cx="762000" cy="259045"/>
    <xdr:sp macro="" textlink="">
      <xdr:nvSpPr>
        <xdr:cNvPr id="348" name="テキスト ボックス 347"/>
        <xdr:cNvSpPr txBox="1"/>
      </xdr:nvSpPr>
      <xdr:spPr>
        <a:xfrm>
          <a:off x="14020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108131</xdr:rowOff>
    </xdr:from>
    <xdr:to>
      <xdr:col>19</xdr:col>
      <xdr:colOff>533400</xdr:colOff>
      <xdr:row>60</xdr:row>
      <xdr:rowOff>38281</xdr:rowOff>
    </xdr:to>
    <xdr:sp macro="" textlink="">
      <xdr:nvSpPr>
        <xdr:cNvPr id="349" name="円/楕円 348"/>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48458</xdr:rowOff>
    </xdr:from>
    <xdr:ext cx="762000" cy="259045"/>
    <xdr:sp macro="" textlink="">
      <xdr:nvSpPr>
        <xdr:cNvPr id="350" name="テキスト ボックス 349"/>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実質公債費比率については、前年度比</a:t>
          </a:r>
          <a:r>
            <a:rPr kumimoji="1" lang="en-US" altLang="ja-JP" sz="1300">
              <a:latin typeface="ＭＳ Ｐゴシック"/>
            </a:rPr>
            <a:t>0.7</a:t>
          </a:r>
          <a:r>
            <a:rPr kumimoji="1" lang="ja-JP" altLang="en-US" sz="1300">
              <a:latin typeface="ＭＳ Ｐゴシック"/>
            </a:rPr>
            <a:t>ﾎﾟｲﾝﾄ減少し、類似団体平均値を</a:t>
          </a:r>
          <a:r>
            <a:rPr kumimoji="1" lang="en-US" altLang="ja-JP" sz="1300">
              <a:latin typeface="ＭＳ Ｐゴシック"/>
            </a:rPr>
            <a:t>1.0</a:t>
          </a:r>
          <a:r>
            <a:rPr kumimoji="1" lang="ja-JP" altLang="en-US" sz="1300">
              <a:latin typeface="ＭＳ Ｐゴシック"/>
            </a:rPr>
            <a:t>ﾎﾟｲﾝﾄ下回った。</a:t>
          </a:r>
          <a:endParaRPr kumimoji="1" lang="en-US" altLang="ja-JP" sz="1300">
            <a:latin typeface="ＭＳ Ｐゴシック"/>
          </a:endParaRPr>
        </a:p>
        <a:p>
          <a:r>
            <a:rPr kumimoji="1" lang="ja-JP" altLang="en-US" sz="1300">
              <a:latin typeface="ＭＳ Ｐゴシック"/>
            </a:rPr>
            <a:t>　今後、過疎対策事業債の発行により、起債額の増加が見込まれるため、更に適正な財政運営を図りながら、健全化に努めていく必要がある。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2" name="直線コネクタ 381"/>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3"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4" name="直線コネクタ 383"/>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103112</xdr:rowOff>
    </xdr:from>
    <xdr:to>
      <xdr:col>24</xdr:col>
      <xdr:colOff>558800</xdr:colOff>
      <xdr:row>40</xdr:row>
      <xdr:rowOff>12095</xdr:rowOff>
    </xdr:to>
    <xdr:cxnSp macro="">
      <xdr:nvCxnSpPr>
        <xdr:cNvPr id="387" name="直線コネクタ 386"/>
        <xdr:cNvCxnSpPr/>
      </xdr:nvCxnSpPr>
      <xdr:spPr>
        <a:xfrm flipV="1">
          <a:off x="16179800" y="67896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139294</xdr:rowOff>
    </xdr:from>
    <xdr:ext cx="762000" cy="259045"/>
    <xdr:sp macro="" textlink="">
      <xdr:nvSpPr>
        <xdr:cNvPr id="388"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9" name="フローチャート : 判断 388"/>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12095</xdr:rowOff>
    </xdr:from>
    <xdr:to>
      <xdr:col>23</xdr:col>
      <xdr:colOff>406400</xdr:colOff>
      <xdr:row>41</xdr:row>
      <xdr:rowOff>24493</xdr:rowOff>
    </xdr:to>
    <xdr:cxnSp macro="">
      <xdr:nvCxnSpPr>
        <xdr:cNvPr id="390" name="直線コネクタ 389"/>
        <xdr:cNvCxnSpPr/>
      </xdr:nvCxnSpPr>
      <xdr:spPr>
        <a:xfrm flipV="1">
          <a:off x="15290800" y="687009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91" name="フローチャート : 判断 390"/>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151086</xdr:rowOff>
    </xdr:from>
    <xdr:ext cx="736600" cy="259045"/>
    <xdr:sp macro="" textlink="">
      <xdr:nvSpPr>
        <xdr:cNvPr id="392" name="テキスト ボックス 391"/>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42</xdr:row>
      <xdr:rowOff>128815</xdr:rowOff>
    </xdr:to>
    <xdr:cxnSp macro="">
      <xdr:nvCxnSpPr>
        <xdr:cNvPr id="393" name="直線コネクタ 392"/>
        <xdr:cNvCxnSpPr/>
      </xdr:nvCxnSpPr>
      <xdr:spPr>
        <a:xfrm flipV="1">
          <a:off x="14401800" y="7053943"/>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4" name="フローチャート :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62489</xdr:rowOff>
    </xdr:from>
    <xdr:ext cx="762000" cy="259045"/>
    <xdr:sp macro="" textlink="">
      <xdr:nvSpPr>
        <xdr:cNvPr id="395" name="テキスト ボックス 394"/>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128815</xdr:rowOff>
    </xdr:from>
    <xdr:to>
      <xdr:col>21</xdr:col>
      <xdr:colOff>0</xdr:colOff>
      <xdr:row>44</xdr:row>
      <xdr:rowOff>96157</xdr:rowOff>
    </xdr:to>
    <xdr:cxnSp macro="">
      <xdr:nvCxnSpPr>
        <xdr:cNvPr id="396" name="直線コネクタ 395"/>
        <xdr:cNvCxnSpPr/>
      </xdr:nvCxnSpPr>
      <xdr:spPr>
        <a:xfrm flipV="1">
          <a:off x="13512800" y="7329715"/>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111578</xdr:rowOff>
    </xdr:from>
    <xdr:to>
      <xdr:col>21</xdr:col>
      <xdr:colOff>50800</xdr:colOff>
      <xdr:row>42</xdr:row>
      <xdr:rowOff>41728</xdr:rowOff>
    </xdr:to>
    <xdr:sp macro="" textlink="">
      <xdr:nvSpPr>
        <xdr:cNvPr id="397" name="フローチャート : 判断 396"/>
        <xdr:cNvSpPr/>
      </xdr:nvSpPr>
      <xdr:spPr>
        <a:xfrm>
          <a:off x="14351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51905</xdr:rowOff>
    </xdr:from>
    <xdr:ext cx="762000" cy="259045"/>
    <xdr:sp macro="" textlink="">
      <xdr:nvSpPr>
        <xdr:cNvPr id="398" name="テキスト ボックス 397"/>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399" name="フローチャート : 判断 398"/>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132339</xdr:rowOff>
    </xdr:from>
    <xdr:ext cx="762000" cy="259045"/>
    <xdr:sp macro="" textlink="">
      <xdr:nvSpPr>
        <xdr:cNvPr id="400" name="テキスト ボックス 399"/>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52312</xdr:rowOff>
    </xdr:from>
    <xdr:to>
      <xdr:col>24</xdr:col>
      <xdr:colOff>609600</xdr:colOff>
      <xdr:row>39</xdr:row>
      <xdr:rowOff>153912</xdr:rowOff>
    </xdr:to>
    <xdr:sp macro="" textlink="">
      <xdr:nvSpPr>
        <xdr:cNvPr id="406" name="円/楕円 405"/>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68839</xdr:rowOff>
    </xdr:from>
    <xdr:ext cx="762000" cy="259045"/>
    <xdr:sp macro="" textlink="">
      <xdr:nvSpPr>
        <xdr:cNvPr id="407" name="公債費負担の状況該当値テキスト"/>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132745</xdr:rowOff>
    </xdr:from>
    <xdr:to>
      <xdr:col>23</xdr:col>
      <xdr:colOff>457200</xdr:colOff>
      <xdr:row>40</xdr:row>
      <xdr:rowOff>62895</xdr:rowOff>
    </xdr:to>
    <xdr:sp macro="" textlink="">
      <xdr:nvSpPr>
        <xdr:cNvPr id="408" name="円/楕円 407"/>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73072</xdr:rowOff>
    </xdr:from>
    <xdr:ext cx="736600" cy="259045"/>
    <xdr:sp macro="" textlink="">
      <xdr:nvSpPr>
        <xdr:cNvPr id="409" name="テキスト ボックス 408"/>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10" name="円/楕円 409"/>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411" name="テキスト ボックス 410"/>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12" name="円/楕円 411"/>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164392</xdr:rowOff>
    </xdr:from>
    <xdr:ext cx="762000" cy="259045"/>
    <xdr:sp macro="" textlink="">
      <xdr:nvSpPr>
        <xdr:cNvPr id="413" name="テキスト ボックス 412"/>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45357</xdr:rowOff>
    </xdr:from>
    <xdr:to>
      <xdr:col>19</xdr:col>
      <xdr:colOff>533400</xdr:colOff>
      <xdr:row>44</xdr:row>
      <xdr:rowOff>146957</xdr:rowOff>
    </xdr:to>
    <xdr:sp macro="" textlink="">
      <xdr:nvSpPr>
        <xdr:cNvPr id="414" name="円/楕円 413"/>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131734</xdr:rowOff>
    </xdr:from>
    <xdr:ext cx="762000" cy="259045"/>
    <xdr:sp macro="" textlink="">
      <xdr:nvSpPr>
        <xdr:cNvPr id="415" name="テキスト ボックス 414"/>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将来負担比率は、債務負担行為に基づく支出予定額や組合負担等見込額の減少に伴い、将来負担すべき負債が標準財政規模を下回った。</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6" name="直線コネクタ 445"/>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7"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8" name="直線コネクタ 447"/>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9"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50" name="直線コネクタ 449"/>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117687</xdr:rowOff>
    </xdr:from>
    <xdr:to>
      <xdr:col>21</xdr:col>
      <xdr:colOff>0</xdr:colOff>
      <xdr:row>15</xdr:row>
      <xdr:rowOff>3447</xdr:rowOff>
    </xdr:to>
    <xdr:cxnSp macro="">
      <xdr:nvCxnSpPr>
        <xdr:cNvPr id="451" name="直線コネクタ 450"/>
        <xdr:cNvCxnSpPr/>
      </xdr:nvCxnSpPr>
      <xdr:spPr>
        <a:xfrm flipV="1">
          <a:off x="13512800" y="2346537"/>
          <a:ext cx="889000" cy="22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113410</xdr:rowOff>
    </xdr:from>
    <xdr:ext cx="762000" cy="259045"/>
    <xdr:sp macro="" textlink="">
      <xdr:nvSpPr>
        <xdr:cNvPr id="452" name="将来負担の状況平均値テキスト"/>
        <xdr:cNvSpPr txBox="1"/>
      </xdr:nvSpPr>
      <xdr:spPr>
        <a:xfrm>
          <a:off x="17106900" y="2513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3" name="フローチャート : 判断 452"/>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4" name="フローチャート : 判断 453"/>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25115</xdr:rowOff>
    </xdr:from>
    <xdr:ext cx="736600" cy="259045"/>
    <xdr:sp macro="" textlink="">
      <xdr:nvSpPr>
        <xdr:cNvPr id="455" name="テキスト ボックス 454"/>
        <xdr:cNvSpPr txBox="1"/>
      </xdr:nvSpPr>
      <xdr:spPr>
        <a:xfrm>
          <a:off x="15798800" y="242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19292</xdr:rowOff>
    </xdr:from>
    <xdr:to>
      <xdr:col>22</xdr:col>
      <xdr:colOff>254000</xdr:colOff>
      <xdr:row>15</xdr:row>
      <xdr:rowOff>120892</xdr:rowOff>
    </xdr:to>
    <xdr:sp macro="" textlink="">
      <xdr:nvSpPr>
        <xdr:cNvPr id="456" name="フローチャート : 判断 455"/>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7" name="テキスト ボックス 456"/>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138551</xdr:rowOff>
    </xdr:from>
    <xdr:to>
      <xdr:col>21</xdr:col>
      <xdr:colOff>50800</xdr:colOff>
      <xdr:row>17</xdr:row>
      <xdr:rowOff>68701</xdr:rowOff>
    </xdr:to>
    <xdr:sp macro="" textlink="">
      <xdr:nvSpPr>
        <xdr:cNvPr id="458" name="フローチャート : 判断 457"/>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53478</xdr:rowOff>
    </xdr:from>
    <xdr:ext cx="762000" cy="259045"/>
    <xdr:sp macro="" textlink="">
      <xdr:nvSpPr>
        <xdr:cNvPr id="459" name="テキスト ボックス 458"/>
        <xdr:cNvSpPr txBox="1"/>
      </xdr:nvSpPr>
      <xdr:spPr>
        <a:xfrm>
          <a:off x="14020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60" name="フローチャート : 判断 459"/>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154594</xdr:rowOff>
    </xdr:from>
    <xdr:ext cx="762000" cy="259045"/>
    <xdr:sp macro="" textlink="">
      <xdr:nvSpPr>
        <xdr:cNvPr id="461" name="テキスト ボックス 460"/>
        <xdr:cNvSpPr txBox="1"/>
      </xdr:nvSpPr>
      <xdr:spPr>
        <a:xfrm>
          <a:off x="13131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13</xdr:row>
      <xdr:rowOff>66887</xdr:rowOff>
    </xdr:from>
    <xdr:to>
      <xdr:col>21</xdr:col>
      <xdr:colOff>50800</xdr:colOff>
      <xdr:row>13</xdr:row>
      <xdr:rowOff>168487</xdr:rowOff>
    </xdr:to>
    <xdr:sp macro="" textlink="">
      <xdr:nvSpPr>
        <xdr:cNvPr id="467" name="円/楕円 466"/>
        <xdr:cNvSpPr/>
      </xdr:nvSpPr>
      <xdr:spPr>
        <a:xfrm>
          <a:off x="14351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7214</xdr:rowOff>
    </xdr:from>
    <xdr:ext cx="762000" cy="259045"/>
    <xdr:sp macro="" textlink="">
      <xdr:nvSpPr>
        <xdr:cNvPr id="468" name="テキスト ボックス 467"/>
        <xdr:cNvSpPr txBox="1"/>
      </xdr:nvSpPr>
      <xdr:spPr>
        <a:xfrm>
          <a:off x="14020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124097</xdr:rowOff>
    </xdr:from>
    <xdr:to>
      <xdr:col>19</xdr:col>
      <xdr:colOff>533400</xdr:colOff>
      <xdr:row>15</xdr:row>
      <xdr:rowOff>54247</xdr:rowOff>
    </xdr:to>
    <xdr:sp macro="" textlink="">
      <xdr:nvSpPr>
        <xdr:cNvPr id="469" name="円/楕円 468"/>
        <xdr:cNvSpPr/>
      </xdr:nvSpPr>
      <xdr:spPr>
        <a:xfrm>
          <a:off x="13462000" y="25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64424</xdr:rowOff>
    </xdr:from>
    <xdr:ext cx="762000" cy="259045"/>
    <xdr:sp macro="" textlink="">
      <xdr:nvSpPr>
        <xdr:cNvPr id="470" name="テキスト ボックス 469"/>
        <xdr:cNvSpPr txBox="1"/>
      </xdr:nvSpPr>
      <xdr:spPr>
        <a:xfrm>
          <a:off x="13131800" y="22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11,084
11,007
125.11
5,302,205
5,029,220
137,959
3,261,409
4,257,800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人件費については、前年度比</a:t>
          </a:r>
          <a:r>
            <a:rPr kumimoji="1" lang="en-US" altLang="ja-JP" sz="1300">
              <a:latin typeface="ＭＳ Ｐゴシック"/>
            </a:rPr>
            <a:t>1.4</a:t>
          </a:r>
          <a:r>
            <a:rPr kumimoji="1" lang="ja-JP" altLang="en-US" sz="1300">
              <a:latin typeface="ＭＳ Ｐゴシック"/>
            </a:rPr>
            <a:t>ﾎﾟｲﾝﾄ減少したが、類似団体平均値を</a:t>
          </a:r>
          <a:r>
            <a:rPr kumimoji="1" lang="en-US" altLang="ja-JP" sz="1300">
              <a:latin typeface="ＭＳ Ｐゴシック"/>
            </a:rPr>
            <a:t>2.4</a:t>
          </a:r>
          <a:r>
            <a:rPr kumimoji="1" lang="ja-JP" altLang="en-US" sz="1300">
              <a:latin typeface="ＭＳ Ｐゴシック"/>
            </a:rPr>
            <a:t>ﾎﾟｲﾝﾄ上回っている。</a:t>
          </a:r>
          <a:endParaRPr kumimoji="1" lang="en-US" altLang="ja-JP" sz="1300">
            <a:latin typeface="ＭＳ Ｐゴシック"/>
          </a:endParaRPr>
        </a:p>
        <a:p>
          <a:r>
            <a:rPr kumimoji="1" lang="ja-JP" altLang="en-US" sz="1300">
              <a:latin typeface="ＭＳ Ｐゴシック"/>
            </a:rPr>
            <a:t>　減少した要因は、震災復興財源確保のため、職員給与の削減を行ったことと職員数の減によるものである。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9978</xdr:rowOff>
    </xdr:from>
    <xdr:to>
      <xdr:col>7</xdr:col>
      <xdr:colOff>15875</xdr:colOff>
      <xdr:row>39</xdr:row>
      <xdr:rowOff>162378</xdr:rowOff>
    </xdr:to>
    <xdr:cxnSp macro="">
      <xdr:nvCxnSpPr>
        <xdr:cNvPr id="67" name="直線コネクタ 66"/>
        <xdr:cNvCxnSpPr/>
      </xdr:nvCxnSpPr>
      <xdr:spPr>
        <a:xfrm flipV="1">
          <a:off x="3987800" y="66965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57349</xdr:rowOff>
    </xdr:from>
    <xdr:ext cx="762000" cy="259045"/>
    <xdr:sp macro="" textlink="">
      <xdr:nvSpPr>
        <xdr:cNvPr id="68" name="人件費平均値テキスト"/>
        <xdr:cNvSpPr txBox="1"/>
      </xdr:nvSpPr>
      <xdr:spPr>
        <a:xfrm>
          <a:off x="4914900" y="62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162378</xdr:rowOff>
    </xdr:from>
    <xdr:to>
      <xdr:col>5</xdr:col>
      <xdr:colOff>549275</xdr:colOff>
      <xdr:row>41</xdr:row>
      <xdr:rowOff>80735</xdr:rowOff>
    </xdr:to>
    <xdr:cxnSp macro="">
      <xdr:nvCxnSpPr>
        <xdr:cNvPr id="70" name="直線コネクタ 69"/>
        <xdr:cNvCxnSpPr/>
      </xdr:nvCxnSpPr>
      <xdr:spPr>
        <a:xfrm flipV="1">
          <a:off x="3098800" y="68489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24691</xdr:rowOff>
    </xdr:from>
    <xdr:ext cx="736600" cy="259045"/>
    <xdr:sp macro="" textlink="">
      <xdr:nvSpPr>
        <xdr:cNvPr id="72" name="テキスト ボックス 71"/>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56243</xdr:rowOff>
    </xdr:from>
    <xdr:to>
      <xdr:col>4</xdr:col>
      <xdr:colOff>346075</xdr:colOff>
      <xdr:row>41</xdr:row>
      <xdr:rowOff>80735</xdr:rowOff>
    </xdr:to>
    <xdr:cxnSp macro="">
      <xdr:nvCxnSpPr>
        <xdr:cNvPr id="73" name="直線コネクタ 72"/>
        <xdr:cNvCxnSpPr/>
      </xdr:nvCxnSpPr>
      <xdr:spPr>
        <a:xfrm>
          <a:off x="2209800" y="69142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144434</xdr:rowOff>
    </xdr:from>
    <xdr:ext cx="762000" cy="259045"/>
    <xdr:sp macro="" textlink="">
      <xdr:nvSpPr>
        <xdr:cNvPr id="75" name="テキスト ボックス 74"/>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56243</xdr:rowOff>
    </xdr:from>
    <xdr:to>
      <xdr:col>3</xdr:col>
      <xdr:colOff>142875</xdr:colOff>
      <xdr:row>41</xdr:row>
      <xdr:rowOff>69850</xdr:rowOff>
    </xdr:to>
    <xdr:cxnSp macro="">
      <xdr:nvCxnSpPr>
        <xdr:cNvPr id="76" name="直線コネクタ 75"/>
        <xdr:cNvCxnSpPr/>
      </xdr:nvCxnSpPr>
      <xdr:spPr>
        <a:xfrm flipV="1">
          <a:off x="1320800" y="69142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8" name="テキスト ボックス 77"/>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0" name="テキスト ボックス 79"/>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130628</xdr:rowOff>
    </xdr:from>
    <xdr:to>
      <xdr:col>7</xdr:col>
      <xdr:colOff>66675</xdr:colOff>
      <xdr:row>39</xdr:row>
      <xdr:rowOff>60778</xdr:rowOff>
    </xdr:to>
    <xdr:sp macro="" textlink="">
      <xdr:nvSpPr>
        <xdr:cNvPr id="86" name="円/楕円 85"/>
        <xdr:cNvSpPr/>
      </xdr:nvSpPr>
      <xdr:spPr>
        <a:xfrm>
          <a:off x="4775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102705</xdr:rowOff>
    </xdr:from>
    <xdr:ext cx="762000" cy="259045"/>
    <xdr:sp macro="" textlink="">
      <xdr:nvSpPr>
        <xdr:cNvPr id="87" name="人件費該当値テキスト"/>
        <xdr:cNvSpPr txBox="1"/>
      </xdr:nvSpPr>
      <xdr:spPr>
        <a:xfrm>
          <a:off x="4914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111578</xdr:rowOff>
    </xdr:from>
    <xdr:to>
      <xdr:col>5</xdr:col>
      <xdr:colOff>600075</xdr:colOff>
      <xdr:row>40</xdr:row>
      <xdr:rowOff>41728</xdr:rowOff>
    </xdr:to>
    <xdr:sp macro="" textlink="">
      <xdr:nvSpPr>
        <xdr:cNvPr id="88" name="円/楕円 87"/>
        <xdr:cNvSpPr/>
      </xdr:nvSpPr>
      <xdr:spPr>
        <a:xfrm>
          <a:off x="3937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26505</xdr:rowOff>
    </xdr:from>
    <xdr:ext cx="736600" cy="259045"/>
    <xdr:sp macro="" textlink="">
      <xdr:nvSpPr>
        <xdr:cNvPr id="89" name="テキスト ボックス 88"/>
        <xdr:cNvSpPr txBox="1"/>
      </xdr:nvSpPr>
      <xdr:spPr>
        <a:xfrm>
          <a:off x="3606800" y="68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29935</xdr:rowOff>
    </xdr:from>
    <xdr:to>
      <xdr:col>4</xdr:col>
      <xdr:colOff>396875</xdr:colOff>
      <xdr:row>41</xdr:row>
      <xdr:rowOff>131535</xdr:rowOff>
    </xdr:to>
    <xdr:sp macro="" textlink="">
      <xdr:nvSpPr>
        <xdr:cNvPr id="90" name="円/楕円 89"/>
        <xdr:cNvSpPr/>
      </xdr:nvSpPr>
      <xdr:spPr>
        <a:xfrm>
          <a:off x="30480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116312</xdr:rowOff>
    </xdr:from>
    <xdr:ext cx="762000" cy="259045"/>
    <xdr:sp macro="" textlink="">
      <xdr:nvSpPr>
        <xdr:cNvPr id="91" name="テキスト ボックス 90"/>
        <xdr:cNvSpPr txBox="1"/>
      </xdr:nvSpPr>
      <xdr:spPr>
        <a:xfrm>
          <a:off x="2717800" y="71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5443</xdr:rowOff>
    </xdr:from>
    <xdr:to>
      <xdr:col>3</xdr:col>
      <xdr:colOff>193675</xdr:colOff>
      <xdr:row>40</xdr:row>
      <xdr:rowOff>107043</xdr:rowOff>
    </xdr:to>
    <xdr:sp macro="" textlink="">
      <xdr:nvSpPr>
        <xdr:cNvPr id="92" name="円/楕円 91"/>
        <xdr:cNvSpPr/>
      </xdr:nvSpPr>
      <xdr:spPr>
        <a:xfrm>
          <a:off x="2159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91820</xdr:rowOff>
    </xdr:from>
    <xdr:ext cx="762000" cy="259045"/>
    <xdr:sp macro="" textlink="">
      <xdr:nvSpPr>
        <xdr:cNvPr id="93" name="テキスト ボックス 92"/>
        <xdr:cNvSpPr txBox="1"/>
      </xdr:nvSpPr>
      <xdr:spPr>
        <a:xfrm>
          <a:off x="1828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4" name="円/楕円 93"/>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5" name="テキスト ボックス 94"/>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物件費については、前年度比</a:t>
          </a:r>
          <a:r>
            <a:rPr kumimoji="1" lang="en-US" altLang="ja-JP" sz="1300">
              <a:latin typeface="ＭＳ Ｐゴシック"/>
            </a:rPr>
            <a:t>0.3</a:t>
          </a:r>
          <a:r>
            <a:rPr kumimoji="1" lang="ja-JP" altLang="en-US" sz="1300">
              <a:latin typeface="ＭＳ Ｐゴシック"/>
            </a:rPr>
            <a:t>ﾎﾟｲﾝﾄ増加したが、類似団体平均値を</a:t>
          </a:r>
          <a:r>
            <a:rPr kumimoji="1" lang="en-US" altLang="ja-JP" sz="1300">
              <a:latin typeface="ＭＳ Ｐゴシック"/>
            </a:rPr>
            <a:t>3.5</a:t>
          </a:r>
          <a:r>
            <a:rPr kumimoji="1" lang="ja-JP" altLang="en-US" sz="1300">
              <a:latin typeface="ＭＳ Ｐゴシック"/>
            </a:rPr>
            <a:t>ﾎﾟｲﾝﾄ下回った。</a:t>
          </a:r>
          <a:endParaRPr kumimoji="1" lang="en-US" altLang="ja-JP" sz="1300">
            <a:latin typeface="ＭＳ Ｐゴシック"/>
          </a:endParaRPr>
        </a:p>
        <a:p>
          <a:r>
            <a:rPr kumimoji="1" lang="ja-JP" altLang="en-US" sz="1300">
              <a:latin typeface="ＭＳ Ｐゴシック"/>
            </a:rPr>
            <a:t>　増加した主な要因は、東日本大震災関連事業の増加によるものである。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97282</xdr:rowOff>
    </xdr:to>
    <xdr:cxnSp macro="">
      <xdr:nvCxnSpPr>
        <xdr:cNvPr id="126" name="直線コネクタ 125"/>
        <xdr:cNvCxnSpPr/>
      </xdr:nvCxnSpPr>
      <xdr:spPr>
        <a:xfrm>
          <a:off x="15671800" y="22987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167149</xdr:rowOff>
    </xdr:from>
    <xdr:ext cx="762000" cy="259045"/>
    <xdr:sp macro="" textlink="">
      <xdr:nvSpPr>
        <xdr:cNvPr id="127"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106426</xdr:rowOff>
    </xdr:to>
    <xdr:cxnSp macro="">
      <xdr:nvCxnSpPr>
        <xdr:cNvPr id="129" name="直線コネクタ 128"/>
        <xdr:cNvCxnSpPr/>
      </xdr:nvCxnSpPr>
      <xdr:spPr>
        <a:xfrm flipV="1">
          <a:off x="14782800" y="22987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9415</xdr:rowOff>
    </xdr:from>
    <xdr:ext cx="736600" cy="259045"/>
    <xdr:sp macro="" textlink="">
      <xdr:nvSpPr>
        <xdr:cNvPr id="131" name="テキスト ボックス 130"/>
        <xdr:cNvSpPr txBox="1"/>
      </xdr:nvSpPr>
      <xdr:spPr>
        <a:xfrm>
          <a:off x="15290800" y="258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33274</xdr:rowOff>
    </xdr:from>
    <xdr:to>
      <xdr:col>21</xdr:col>
      <xdr:colOff>361950</xdr:colOff>
      <xdr:row>13</xdr:row>
      <xdr:rowOff>106426</xdr:rowOff>
    </xdr:to>
    <xdr:cxnSp macro="">
      <xdr:nvCxnSpPr>
        <xdr:cNvPr id="132" name="直線コネクタ 131"/>
        <xdr:cNvCxnSpPr/>
      </xdr:nvCxnSpPr>
      <xdr:spPr>
        <a:xfrm>
          <a:off x="13893800" y="22621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4" name="テキスト ボックス 133"/>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149860</xdr:rowOff>
    </xdr:from>
    <xdr:to>
      <xdr:col>20</xdr:col>
      <xdr:colOff>158750</xdr:colOff>
      <xdr:row>13</xdr:row>
      <xdr:rowOff>33274</xdr:rowOff>
    </xdr:to>
    <xdr:cxnSp macro="">
      <xdr:nvCxnSpPr>
        <xdr:cNvPr id="135" name="直線コネクタ 134"/>
        <xdr:cNvCxnSpPr/>
      </xdr:nvCxnSpPr>
      <xdr:spPr>
        <a:xfrm>
          <a:off x="13004800" y="22072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165354</xdr:rowOff>
    </xdr:from>
    <xdr:to>
      <xdr:col>20</xdr:col>
      <xdr:colOff>209550</xdr:colOff>
      <xdr:row>14</xdr:row>
      <xdr:rowOff>95504</xdr:rowOff>
    </xdr:to>
    <xdr:sp macro="" textlink="">
      <xdr:nvSpPr>
        <xdr:cNvPr id="136" name="フローチャート : 判断 135"/>
        <xdr:cNvSpPr/>
      </xdr:nvSpPr>
      <xdr:spPr>
        <a:xfrm>
          <a:off x="13843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80281</xdr:rowOff>
    </xdr:from>
    <xdr:ext cx="762000" cy="259045"/>
    <xdr:sp macro="" textlink="">
      <xdr:nvSpPr>
        <xdr:cNvPr id="137" name="テキスト ボックス 136"/>
        <xdr:cNvSpPr txBox="1"/>
      </xdr:nvSpPr>
      <xdr:spPr>
        <a:xfrm>
          <a:off x="13512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71137</xdr:rowOff>
    </xdr:from>
    <xdr:ext cx="762000" cy="259045"/>
    <xdr:sp macro="" textlink="">
      <xdr:nvSpPr>
        <xdr:cNvPr id="139" name="テキスト ボックス 138"/>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46482</xdr:rowOff>
    </xdr:from>
    <xdr:to>
      <xdr:col>24</xdr:col>
      <xdr:colOff>82550</xdr:colOff>
      <xdr:row>13</xdr:row>
      <xdr:rowOff>148082</xdr:rowOff>
    </xdr:to>
    <xdr:sp macro="" textlink="">
      <xdr:nvSpPr>
        <xdr:cNvPr id="145" name="円/楕円 144"/>
        <xdr:cNvSpPr/>
      </xdr:nvSpPr>
      <xdr:spPr>
        <a:xfrm>
          <a:off x="164592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126509</xdr:rowOff>
    </xdr:from>
    <xdr:ext cx="762000" cy="259045"/>
    <xdr:sp macro="" textlink="">
      <xdr:nvSpPr>
        <xdr:cNvPr id="146" name="物件費該当値テキスト"/>
        <xdr:cNvSpPr txBox="1"/>
      </xdr:nvSpPr>
      <xdr:spPr>
        <a:xfrm>
          <a:off x="16598900" y="218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7" name="円/楕円 146"/>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8" name="テキスト ボックス 147"/>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55626</xdr:rowOff>
    </xdr:from>
    <xdr:to>
      <xdr:col>21</xdr:col>
      <xdr:colOff>412750</xdr:colOff>
      <xdr:row>13</xdr:row>
      <xdr:rowOff>157226</xdr:rowOff>
    </xdr:to>
    <xdr:sp macro="" textlink="">
      <xdr:nvSpPr>
        <xdr:cNvPr id="149" name="円/楕円 148"/>
        <xdr:cNvSpPr/>
      </xdr:nvSpPr>
      <xdr:spPr>
        <a:xfrm>
          <a:off x="14732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167403</xdr:rowOff>
    </xdr:from>
    <xdr:ext cx="762000" cy="259045"/>
    <xdr:sp macro="" textlink="">
      <xdr:nvSpPr>
        <xdr:cNvPr id="150" name="テキスト ボックス 149"/>
        <xdr:cNvSpPr txBox="1"/>
      </xdr:nvSpPr>
      <xdr:spPr>
        <a:xfrm>
          <a:off x="14401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153924</xdr:rowOff>
    </xdr:from>
    <xdr:to>
      <xdr:col>20</xdr:col>
      <xdr:colOff>209550</xdr:colOff>
      <xdr:row>13</xdr:row>
      <xdr:rowOff>84074</xdr:rowOff>
    </xdr:to>
    <xdr:sp macro="" textlink="">
      <xdr:nvSpPr>
        <xdr:cNvPr id="151" name="円/楕円 150"/>
        <xdr:cNvSpPr/>
      </xdr:nvSpPr>
      <xdr:spPr>
        <a:xfrm>
          <a:off x="13843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94251</xdr:rowOff>
    </xdr:from>
    <xdr:ext cx="762000" cy="259045"/>
    <xdr:sp macro="" textlink="">
      <xdr:nvSpPr>
        <xdr:cNvPr id="152" name="テキスト ボックス 151"/>
        <xdr:cNvSpPr txBox="1"/>
      </xdr:nvSpPr>
      <xdr:spPr>
        <a:xfrm>
          <a:off x="13512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99060</xdr:rowOff>
    </xdr:from>
    <xdr:to>
      <xdr:col>19</xdr:col>
      <xdr:colOff>6350</xdr:colOff>
      <xdr:row>13</xdr:row>
      <xdr:rowOff>29210</xdr:rowOff>
    </xdr:to>
    <xdr:sp macro="" textlink="">
      <xdr:nvSpPr>
        <xdr:cNvPr id="153" name="円/楕円 152"/>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39387</xdr:rowOff>
    </xdr:from>
    <xdr:ext cx="762000" cy="259045"/>
    <xdr:sp macro="" textlink="">
      <xdr:nvSpPr>
        <xdr:cNvPr id="154" name="テキスト ボックス 153"/>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扶助費については、前年度比</a:t>
          </a:r>
          <a:r>
            <a:rPr kumimoji="1" lang="en-US" altLang="ja-JP" sz="1300">
              <a:latin typeface="ＭＳ Ｐゴシック"/>
            </a:rPr>
            <a:t>0.2</a:t>
          </a:r>
          <a:r>
            <a:rPr kumimoji="1" lang="ja-JP" altLang="en-US" sz="1300">
              <a:latin typeface="ＭＳ Ｐゴシック"/>
            </a:rPr>
            <a:t>ﾎﾟｲﾝﾄ増加したが、類似団体平均値を</a:t>
          </a:r>
          <a:r>
            <a:rPr kumimoji="1" lang="en-US" altLang="ja-JP" sz="1300">
              <a:latin typeface="ＭＳ Ｐゴシック"/>
            </a:rPr>
            <a:t>1.4</a:t>
          </a:r>
          <a:r>
            <a:rPr kumimoji="1" lang="ja-JP" altLang="en-US" sz="1300">
              <a:latin typeface="ＭＳ Ｐゴシック"/>
            </a:rPr>
            <a:t>ﾎﾟｲﾝﾄ下回っている。</a:t>
          </a:r>
          <a:endParaRPr kumimoji="1" lang="en-US" altLang="ja-JP" sz="1300">
            <a:latin typeface="ＭＳ Ｐゴシック"/>
          </a:endParaRPr>
        </a:p>
        <a:p>
          <a:r>
            <a:rPr kumimoji="1" lang="ja-JP" altLang="en-US" sz="1300">
              <a:latin typeface="ＭＳ Ｐゴシック"/>
            </a:rPr>
            <a:t>　増加した主な要因は、障害者自立支援給付、重度心身障害者医療費等の増によるものである。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50800</xdr:rowOff>
    </xdr:to>
    <xdr:cxnSp macro="">
      <xdr:nvCxnSpPr>
        <xdr:cNvPr id="187" name="直線コネクタ 186"/>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8"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165100</xdr:rowOff>
    </xdr:to>
    <xdr:cxnSp macro="">
      <xdr:nvCxnSpPr>
        <xdr:cNvPr id="190" name="直線コネクタ 189"/>
        <xdr:cNvCxnSpPr/>
      </xdr:nvCxnSpPr>
      <xdr:spPr>
        <a:xfrm flipV="1">
          <a:off x="3098800" y="9271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2" name="テキスト ボックス 191"/>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165100</xdr:rowOff>
    </xdr:to>
    <xdr:cxnSp macro="">
      <xdr:nvCxnSpPr>
        <xdr:cNvPr id="193" name="直線コネクタ 192"/>
        <xdr:cNvCxnSpPr/>
      </xdr:nvCxnSpPr>
      <xdr:spPr>
        <a:xfrm>
          <a:off x="2209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5" name="テキスト ボックス 194"/>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107950</xdr:rowOff>
    </xdr:to>
    <xdr:cxnSp macro="">
      <xdr:nvCxnSpPr>
        <xdr:cNvPr id="196" name="直線コネクタ 195"/>
        <xdr:cNvCxnSpPr/>
      </xdr:nvCxnSpPr>
      <xdr:spPr>
        <a:xfrm>
          <a:off x="1320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7" name="フローチャート : 判断 196"/>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8" name="テキスト ボックス 197"/>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9" name="フローチャート : 判断 198"/>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0" name="テキスト ボックス 199"/>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6" name="円/楕円 205"/>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7"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0" name="円/楕円 209"/>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1" name="テキスト ボックス 210"/>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2" name="円/楕円 211"/>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3" name="テキスト ボックス 212"/>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その他の経常経費については、前年度比</a:t>
          </a:r>
          <a:r>
            <a:rPr kumimoji="1" lang="en-US" altLang="ja-JP" sz="1300">
              <a:latin typeface="ＭＳ Ｐゴシック"/>
            </a:rPr>
            <a:t>0.4</a:t>
          </a:r>
          <a:r>
            <a:rPr kumimoji="1" lang="ja-JP" altLang="en-US" sz="1300">
              <a:latin typeface="ＭＳ Ｐゴシック"/>
            </a:rPr>
            <a:t>ﾎﾟｲﾝﾄ増加したが、類似団体平均値を</a:t>
          </a:r>
          <a:r>
            <a:rPr kumimoji="1" lang="en-US" altLang="ja-JP" sz="1300">
              <a:latin typeface="ＭＳ Ｐゴシック"/>
            </a:rPr>
            <a:t>4.6</a:t>
          </a:r>
          <a:r>
            <a:rPr kumimoji="1" lang="ja-JP" altLang="en-US" sz="1300">
              <a:latin typeface="ＭＳ Ｐゴシック"/>
            </a:rPr>
            <a:t>ﾎﾟｲﾝﾄ下回った。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増加した主な要因は、東日本大震災関連事業の増加によるものである。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157480</xdr:rowOff>
    </xdr:to>
    <xdr:cxnSp macro="">
      <xdr:nvCxnSpPr>
        <xdr:cNvPr id="248" name="直線コネクタ 247"/>
        <xdr:cNvCxnSpPr/>
      </xdr:nvCxnSpPr>
      <xdr:spPr>
        <a:xfrm>
          <a:off x="15671800" y="9385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9"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134620</xdr:rowOff>
    </xdr:to>
    <xdr:cxnSp macro="">
      <xdr:nvCxnSpPr>
        <xdr:cNvPr id="251" name="直線コネクタ 250"/>
        <xdr:cNvCxnSpPr/>
      </xdr:nvCxnSpPr>
      <xdr:spPr>
        <a:xfrm flipV="1">
          <a:off x="14782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3" name="テキスト ボックス 25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56</xdr:row>
      <xdr:rowOff>27940</xdr:rowOff>
    </xdr:to>
    <xdr:cxnSp macro="">
      <xdr:nvCxnSpPr>
        <xdr:cNvPr id="254" name="直線コネクタ 253"/>
        <xdr:cNvCxnSpPr/>
      </xdr:nvCxnSpPr>
      <xdr:spPr>
        <a:xfrm flipV="1">
          <a:off x="13893800" y="93929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6" name="テキスト ボックス 255"/>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27940</xdr:rowOff>
    </xdr:to>
    <xdr:cxnSp macro="">
      <xdr:nvCxnSpPr>
        <xdr:cNvPr id="257" name="直線コネクタ 256"/>
        <xdr:cNvCxnSpPr/>
      </xdr:nvCxnSpPr>
      <xdr:spPr>
        <a:xfrm>
          <a:off x="13004800" y="9575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58" name="フローチャート : 判断 257"/>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59" name="テキスト ボックス 258"/>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0" name="フローチャート : 判断 259"/>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1" name="テキスト ボックス 260"/>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106680</xdr:rowOff>
    </xdr:from>
    <xdr:to>
      <xdr:col>24</xdr:col>
      <xdr:colOff>82550</xdr:colOff>
      <xdr:row>55</xdr:row>
      <xdr:rowOff>36830</xdr:rowOff>
    </xdr:to>
    <xdr:sp macro="" textlink="">
      <xdr:nvSpPr>
        <xdr:cNvPr id="267" name="円/楕円 266"/>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123207</xdr:rowOff>
    </xdr:from>
    <xdr:ext cx="762000" cy="259045"/>
    <xdr:sp macro="" textlink="">
      <xdr:nvSpPr>
        <xdr:cNvPr id="268"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69" name="円/楕円 268"/>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0" name="テキスト ボックス 269"/>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1" name="円/楕円 270"/>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2" name="テキスト ボックス 271"/>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3" name="円/楕円 272"/>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4" name="テキスト ボックス 273"/>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5" name="円/楕円 274"/>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6" name="テキスト ボックス 275"/>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補助費等については、前年度比</a:t>
          </a:r>
          <a:r>
            <a:rPr kumimoji="1" lang="en-US" altLang="ja-JP" sz="1300">
              <a:latin typeface="ＭＳ Ｐゴシック"/>
            </a:rPr>
            <a:t>6.4</a:t>
          </a:r>
          <a:r>
            <a:rPr kumimoji="1" lang="ja-JP" altLang="en-US" sz="1300">
              <a:latin typeface="ＭＳ Ｐゴシック"/>
            </a:rPr>
            <a:t>ﾎﾟｲﾝﾄ増加し、類似団体平均値を</a:t>
          </a:r>
          <a:r>
            <a:rPr kumimoji="1" lang="en-US" altLang="ja-JP" sz="1300">
              <a:latin typeface="ＭＳ Ｐゴシック"/>
            </a:rPr>
            <a:t>9.6</a:t>
          </a:r>
          <a:r>
            <a:rPr kumimoji="1" lang="ja-JP" altLang="en-US" sz="1300">
              <a:latin typeface="ＭＳ Ｐゴシック"/>
            </a:rPr>
            <a:t>ﾎﾟｲﾝﾄ上回った。</a:t>
          </a:r>
          <a:endParaRPr kumimoji="1" lang="en-US" altLang="ja-JP" sz="1300">
            <a:latin typeface="ＭＳ Ｐゴシック"/>
          </a:endParaRPr>
        </a:p>
        <a:p>
          <a:r>
            <a:rPr kumimoji="1" lang="ja-JP" altLang="en-US" sz="1300">
              <a:latin typeface="ＭＳ Ｐゴシック"/>
            </a:rPr>
            <a:t>　増加した主な要因は、東日本大震災関連事業の増加によるものである。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41</xdr:row>
      <xdr:rowOff>156935</xdr:rowOff>
    </xdr:to>
    <xdr:cxnSp macro="">
      <xdr:nvCxnSpPr>
        <xdr:cNvPr id="311" name="直線コネクタ 310"/>
        <xdr:cNvCxnSpPr/>
      </xdr:nvCxnSpPr>
      <xdr:spPr>
        <a:xfrm>
          <a:off x="15671800" y="6489700"/>
          <a:ext cx="8382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106334</xdr:rowOff>
    </xdr:from>
    <xdr:ext cx="762000" cy="259045"/>
    <xdr:sp macro="" textlink="">
      <xdr:nvSpPr>
        <xdr:cNvPr id="312" name="補助費等平均値テキスト"/>
        <xdr:cNvSpPr txBox="1"/>
      </xdr:nvSpPr>
      <xdr:spPr>
        <a:xfrm>
          <a:off x="16598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146050</xdr:rowOff>
    </xdr:from>
    <xdr:to>
      <xdr:col>22</xdr:col>
      <xdr:colOff>565150</xdr:colOff>
      <xdr:row>38</xdr:row>
      <xdr:rowOff>7257</xdr:rowOff>
    </xdr:to>
    <xdr:cxnSp macro="">
      <xdr:nvCxnSpPr>
        <xdr:cNvPr id="314" name="直線コネクタ 313"/>
        <xdr:cNvCxnSpPr/>
      </xdr:nvCxnSpPr>
      <xdr:spPr>
        <a:xfrm flipV="1">
          <a:off x="14782800" y="648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6" name="テキスト ボックス 315"/>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7257</xdr:rowOff>
    </xdr:from>
    <xdr:to>
      <xdr:col>21</xdr:col>
      <xdr:colOff>361950</xdr:colOff>
      <xdr:row>39</xdr:row>
      <xdr:rowOff>9978</xdr:rowOff>
    </xdr:to>
    <xdr:cxnSp macro="">
      <xdr:nvCxnSpPr>
        <xdr:cNvPr id="317" name="直線コネクタ 316"/>
        <xdr:cNvCxnSpPr/>
      </xdr:nvCxnSpPr>
      <xdr:spPr>
        <a:xfrm flipV="1">
          <a:off x="13893800" y="65223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19" name="テキスト ボックス 318"/>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9978</xdr:rowOff>
    </xdr:from>
    <xdr:to>
      <xdr:col>20</xdr:col>
      <xdr:colOff>158750</xdr:colOff>
      <xdr:row>39</xdr:row>
      <xdr:rowOff>64407</xdr:rowOff>
    </xdr:to>
    <xdr:cxnSp macro="">
      <xdr:nvCxnSpPr>
        <xdr:cNvPr id="320" name="直線コネクタ 319"/>
        <xdr:cNvCxnSpPr/>
      </xdr:nvCxnSpPr>
      <xdr:spPr>
        <a:xfrm flipV="1">
          <a:off x="13004800" y="66965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46264</xdr:rowOff>
    </xdr:from>
    <xdr:to>
      <xdr:col>20</xdr:col>
      <xdr:colOff>209550</xdr:colOff>
      <xdr:row>35</xdr:row>
      <xdr:rowOff>147864</xdr:rowOff>
    </xdr:to>
    <xdr:sp macro="" textlink="">
      <xdr:nvSpPr>
        <xdr:cNvPr id="321" name="フローチャート : 判断 320"/>
        <xdr:cNvSpPr/>
      </xdr:nvSpPr>
      <xdr:spPr>
        <a:xfrm>
          <a:off x="13843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158041</xdr:rowOff>
    </xdr:from>
    <xdr:ext cx="762000" cy="259045"/>
    <xdr:sp macro="" textlink="">
      <xdr:nvSpPr>
        <xdr:cNvPr id="322" name="テキスト ボックス 321"/>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23" name="フローチャート : 判断 322"/>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106334</xdr:rowOff>
    </xdr:from>
    <xdr:ext cx="762000" cy="259045"/>
    <xdr:sp macro="" textlink="">
      <xdr:nvSpPr>
        <xdr:cNvPr id="324" name="テキスト ボックス 323"/>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41</xdr:row>
      <xdr:rowOff>106135</xdr:rowOff>
    </xdr:from>
    <xdr:to>
      <xdr:col>24</xdr:col>
      <xdr:colOff>82550</xdr:colOff>
      <xdr:row>42</xdr:row>
      <xdr:rowOff>36285</xdr:rowOff>
    </xdr:to>
    <xdr:sp macro="" textlink="">
      <xdr:nvSpPr>
        <xdr:cNvPr id="330" name="円/楕円 329"/>
        <xdr:cNvSpPr/>
      </xdr:nvSpPr>
      <xdr:spPr>
        <a:xfrm>
          <a:off x="164592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41</xdr:row>
      <xdr:rowOff>14712</xdr:rowOff>
    </xdr:from>
    <xdr:ext cx="762000" cy="259045"/>
    <xdr:sp macro="" textlink="">
      <xdr:nvSpPr>
        <xdr:cNvPr id="331" name="補助費等該当値テキスト"/>
        <xdr:cNvSpPr txBox="1"/>
      </xdr:nvSpPr>
      <xdr:spPr>
        <a:xfrm>
          <a:off x="16598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95250</xdr:rowOff>
    </xdr:from>
    <xdr:to>
      <xdr:col>22</xdr:col>
      <xdr:colOff>615950</xdr:colOff>
      <xdr:row>38</xdr:row>
      <xdr:rowOff>25400</xdr:rowOff>
    </xdr:to>
    <xdr:sp macro="" textlink="">
      <xdr:nvSpPr>
        <xdr:cNvPr id="332" name="円/楕円 331"/>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33" name="テキスト ボックス 332"/>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127907</xdr:rowOff>
    </xdr:from>
    <xdr:to>
      <xdr:col>21</xdr:col>
      <xdr:colOff>412750</xdr:colOff>
      <xdr:row>38</xdr:row>
      <xdr:rowOff>58057</xdr:rowOff>
    </xdr:to>
    <xdr:sp macro="" textlink="">
      <xdr:nvSpPr>
        <xdr:cNvPr id="334" name="円/楕円 333"/>
        <xdr:cNvSpPr/>
      </xdr:nvSpPr>
      <xdr:spPr>
        <a:xfrm>
          <a:off x="14732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42834</xdr:rowOff>
    </xdr:from>
    <xdr:ext cx="762000" cy="259045"/>
    <xdr:sp macro="" textlink="">
      <xdr:nvSpPr>
        <xdr:cNvPr id="335" name="テキスト ボックス 334"/>
        <xdr:cNvSpPr txBox="1"/>
      </xdr:nvSpPr>
      <xdr:spPr>
        <a:xfrm>
          <a:off x="14401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130628</xdr:rowOff>
    </xdr:from>
    <xdr:to>
      <xdr:col>20</xdr:col>
      <xdr:colOff>209550</xdr:colOff>
      <xdr:row>39</xdr:row>
      <xdr:rowOff>60778</xdr:rowOff>
    </xdr:to>
    <xdr:sp macro="" textlink="">
      <xdr:nvSpPr>
        <xdr:cNvPr id="336" name="円/楕円 335"/>
        <xdr:cNvSpPr/>
      </xdr:nvSpPr>
      <xdr:spPr>
        <a:xfrm>
          <a:off x="13843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45555</xdr:rowOff>
    </xdr:from>
    <xdr:ext cx="762000" cy="259045"/>
    <xdr:sp macro="" textlink="">
      <xdr:nvSpPr>
        <xdr:cNvPr id="337" name="テキスト ボックス 336"/>
        <xdr:cNvSpPr txBox="1"/>
      </xdr:nvSpPr>
      <xdr:spPr>
        <a:xfrm>
          <a:off x="13512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13607</xdr:rowOff>
    </xdr:from>
    <xdr:to>
      <xdr:col>19</xdr:col>
      <xdr:colOff>6350</xdr:colOff>
      <xdr:row>39</xdr:row>
      <xdr:rowOff>115207</xdr:rowOff>
    </xdr:to>
    <xdr:sp macro="" textlink="">
      <xdr:nvSpPr>
        <xdr:cNvPr id="338" name="円/楕円 337"/>
        <xdr:cNvSpPr/>
      </xdr:nvSpPr>
      <xdr:spPr>
        <a:xfrm>
          <a:off x="12954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99984</xdr:rowOff>
    </xdr:from>
    <xdr:ext cx="762000" cy="259045"/>
    <xdr:sp macro="" textlink="">
      <xdr:nvSpPr>
        <xdr:cNvPr id="339" name="テキスト ボックス 338"/>
        <xdr:cNvSpPr txBox="1"/>
      </xdr:nvSpPr>
      <xdr:spPr>
        <a:xfrm>
          <a:off x="12623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公債費については、前年度比</a:t>
          </a:r>
          <a:r>
            <a:rPr kumimoji="1" lang="en-US" altLang="ja-JP" sz="1300">
              <a:latin typeface="ＭＳ Ｐゴシック"/>
            </a:rPr>
            <a:t>0.5</a:t>
          </a:r>
          <a:r>
            <a:rPr kumimoji="1" lang="ja-JP" altLang="en-US" sz="1300">
              <a:latin typeface="ＭＳ Ｐゴシック"/>
            </a:rPr>
            <a:t>ﾎﾟｲﾝﾄ減少した。</a:t>
          </a:r>
          <a:endParaRPr kumimoji="1" lang="en-US" altLang="ja-JP" sz="1300">
            <a:latin typeface="ＭＳ Ｐゴシック"/>
          </a:endParaRPr>
        </a:p>
        <a:p>
          <a:r>
            <a:rPr kumimoji="1" lang="ja-JP" altLang="en-US" sz="1300">
              <a:latin typeface="ＭＳ Ｐゴシック"/>
            </a:rPr>
            <a:t>　減少した要因は、臨時地方道整備事業債の一部の繰上償還によるものである。</a:t>
          </a:r>
          <a:endParaRPr kumimoji="1" lang="en-US" altLang="ja-JP" sz="1300">
            <a:latin typeface="ＭＳ Ｐゴシック"/>
          </a:endParaRPr>
        </a:p>
        <a:p>
          <a:r>
            <a:rPr kumimoji="1" lang="ja-JP" altLang="en-US" sz="1300">
              <a:latin typeface="ＭＳ Ｐゴシック"/>
            </a:rPr>
            <a:t>　今後、過疎対策事業債の発行を見込んでおり、平成</a:t>
          </a:r>
          <a:r>
            <a:rPr kumimoji="1" lang="en-US" altLang="ja-JP" sz="1300">
              <a:latin typeface="ＭＳ Ｐゴシック"/>
            </a:rPr>
            <a:t>26</a:t>
          </a:r>
          <a:r>
            <a:rPr kumimoji="1" lang="ja-JP" altLang="en-US" sz="1300">
              <a:latin typeface="ＭＳ Ｐゴシック"/>
            </a:rPr>
            <a:t>年度以降増加すると思慮される。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9" name="直線コネクタ 368"/>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2"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3" name="直線コネクタ 372"/>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48079</xdr:rowOff>
    </xdr:from>
    <xdr:to>
      <xdr:col>7</xdr:col>
      <xdr:colOff>15875</xdr:colOff>
      <xdr:row>77</xdr:row>
      <xdr:rowOff>102507</xdr:rowOff>
    </xdr:to>
    <xdr:cxnSp macro="">
      <xdr:nvCxnSpPr>
        <xdr:cNvPr id="374" name="直線コネクタ 373"/>
        <xdr:cNvCxnSpPr/>
      </xdr:nvCxnSpPr>
      <xdr:spPr>
        <a:xfrm flipV="1">
          <a:off x="3987800" y="132497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13806</xdr:rowOff>
    </xdr:from>
    <xdr:ext cx="762000" cy="259045"/>
    <xdr:sp macro="" textlink="">
      <xdr:nvSpPr>
        <xdr:cNvPr id="375"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6" name="フローチャート : 判断 375"/>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91621</xdr:rowOff>
    </xdr:from>
    <xdr:to>
      <xdr:col>5</xdr:col>
      <xdr:colOff>549275</xdr:colOff>
      <xdr:row>77</xdr:row>
      <xdr:rowOff>102507</xdr:rowOff>
    </xdr:to>
    <xdr:cxnSp macro="">
      <xdr:nvCxnSpPr>
        <xdr:cNvPr id="377" name="直線コネクタ 376"/>
        <xdr:cNvCxnSpPr/>
      </xdr:nvCxnSpPr>
      <xdr:spPr>
        <a:xfrm>
          <a:off x="3098800" y="13293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8" name="フローチャート : 判断 377"/>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87284</xdr:rowOff>
    </xdr:from>
    <xdr:ext cx="736600" cy="259045"/>
    <xdr:sp macro="" textlink="">
      <xdr:nvSpPr>
        <xdr:cNvPr id="379" name="テキスト ボックス 378"/>
        <xdr:cNvSpPr txBox="1"/>
      </xdr:nvSpPr>
      <xdr:spPr>
        <a:xfrm>
          <a:off x="3606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91621</xdr:rowOff>
    </xdr:to>
    <xdr:cxnSp macro="">
      <xdr:nvCxnSpPr>
        <xdr:cNvPr id="380" name="直線コネクタ 379"/>
        <xdr:cNvCxnSpPr/>
      </xdr:nvCxnSpPr>
      <xdr:spPr>
        <a:xfrm>
          <a:off x="2209800" y="13271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1" name="フローチャート : 判断 380"/>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54627</xdr:rowOff>
    </xdr:from>
    <xdr:ext cx="762000" cy="259045"/>
    <xdr:sp macro="" textlink="">
      <xdr:nvSpPr>
        <xdr:cNvPr id="382" name="テキスト ボックス 381"/>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78</xdr:row>
      <xdr:rowOff>94343</xdr:rowOff>
    </xdr:to>
    <xdr:cxnSp macro="">
      <xdr:nvCxnSpPr>
        <xdr:cNvPr id="383" name="直線コネクタ 382"/>
        <xdr:cNvCxnSpPr/>
      </xdr:nvCxnSpPr>
      <xdr:spPr>
        <a:xfrm flipV="1">
          <a:off x="1320800" y="13271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13607</xdr:rowOff>
    </xdr:from>
    <xdr:to>
      <xdr:col>3</xdr:col>
      <xdr:colOff>193675</xdr:colOff>
      <xdr:row>79</xdr:row>
      <xdr:rowOff>115207</xdr:rowOff>
    </xdr:to>
    <xdr:sp macro="" textlink="">
      <xdr:nvSpPr>
        <xdr:cNvPr id="384" name="フローチャート : 判断 383"/>
        <xdr:cNvSpPr/>
      </xdr:nvSpPr>
      <xdr:spPr>
        <a:xfrm>
          <a:off x="2159000" y="135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99984</xdr:rowOff>
    </xdr:from>
    <xdr:ext cx="762000" cy="259045"/>
    <xdr:sp macro="" textlink="">
      <xdr:nvSpPr>
        <xdr:cNvPr id="385" name="テキスト ボックス 384"/>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86" name="フローチャート : 判断 385"/>
        <xdr:cNvSpPr/>
      </xdr:nvSpPr>
      <xdr:spPr>
        <a:xfrm>
          <a:off x="1270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387" name="テキスト ボックス 386"/>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93" name="円/楕円 392"/>
        <xdr:cNvSpPr/>
      </xdr:nvSpPr>
      <xdr:spPr>
        <a:xfrm>
          <a:off x="47752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140806</xdr:rowOff>
    </xdr:from>
    <xdr:ext cx="762000" cy="259045"/>
    <xdr:sp macro="" textlink="">
      <xdr:nvSpPr>
        <xdr:cNvPr id="394" name="公債費該当値テキスト"/>
        <xdr:cNvSpPr txBox="1"/>
      </xdr:nvSpPr>
      <xdr:spPr>
        <a:xfrm>
          <a:off x="4914900" y="131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51707</xdr:rowOff>
    </xdr:from>
    <xdr:to>
      <xdr:col>5</xdr:col>
      <xdr:colOff>600075</xdr:colOff>
      <xdr:row>77</xdr:row>
      <xdr:rowOff>153307</xdr:rowOff>
    </xdr:to>
    <xdr:sp macro="" textlink="">
      <xdr:nvSpPr>
        <xdr:cNvPr id="395" name="円/楕円 394"/>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96" name="テキスト ボックス 39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40821</xdr:rowOff>
    </xdr:from>
    <xdr:to>
      <xdr:col>4</xdr:col>
      <xdr:colOff>396875</xdr:colOff>
      <xdr:row>77</xdr:row>
      <xdr:rowOff>142421</xdr:rowOff>
    </xdr:to>
    <xdr:sp macro="" textlink="">
      <xdr:nvSpPr>
        <xdr:cNvPr id="397" name="円/楕円 396"/>
        <xdr:cNvSpPr/>
      </xdr:nvSpPr>
      <xdr:spPr>
        <a:xfrm>
          <a:off x="3048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98" name="テキスト ボックス 397"/>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9" name="円/楕円 398"/>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400" name="テキスト ボックス 39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43543</xdr:rowOff>
    </xdr:from>
    <xdr:to>
      <xdr:col>1</xdr:col>
      <xdr:colOff>676275</xdr:colOff>
      <xdr:row>78</xdr:row>
      <xdr:rowOff>145143</xdr:rowOff>
    </xdr:to>
    <xdr:sp macro="" textlink="">
      <xdr:nvSpPr>
        <xdr:cNvPr id="401" name="円/楕円 400"/>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155320</xdr:rowOff>
    </xdr:from>
    <xdr:ext cx="762000" cy="259045"/>
    <xdr:sp macro="" textlink="">
      <xdr:nvSpPr>
        <xdr:cNvPr id="402" name="テキスト ボックス 401"/>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公債費以外の経常経費については、前年度比</a:t>
          </a:r>
          <a:r>
            <a:rPr kumimoji="1" lang="en-US" altLang="ja-JP" sz="1300">
              <a:latin typeface="ＭＳ Ｐゴシック"/>
            </a:rPr>
            <a:t>5.9</a:t>
          </a:r>
          <a:r>
            <a:rPr kumimoji="1" lang="ja-JP" altLang="en-US" sz="1300">
              <a:latin typeface="ＭＳ Ｐゴシック"/>
            </a:rPr>
            <a:t>ﾎﾟｲﾝﾄ増加し、類似団体平均値を</a:t>
          </a:r>
          <a:r>
            <a:rPr kumimoji="1" lang="en-US" altLang="ja-JP" sz="1300">
              <a:latin typeface="ＭＳ Ｐゴシック"/>
            </a:rPr>
            <a:t>2.5</a:t>
          </a:r>
          <a:r>
            <a:rPr kumimoji="1" lang="ja-JP" altLang="en-US" sz="1300">
              <a:latin typeface="ＭＳ Ｐゴシック"/>
            </a:rPr>
            <a:t>ﾎﾟｲﾝﾄ上回った。</a:t>
          </a:r>
          <a:endParaRPr kumimoji="1" lang="en-US" altLang="ja-JP" sz="1300">
            <a:latin typeface="ＭＳ Ｐゴシック"/>
          </a:endParaRPr>
        </a:p>
        <a:p>
          <a:r>
            <a:rPr kumimoji="1" lang="ja-JP" altLang="en-US" sz="1300">
              <a:latin typeface="ＭＳ Ｐゴシック"/>
            </a:rPr>
            <a:t>　増加した主な要因は、東日本大震災関連の普通建設事業費や補助費が増加したものである。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159004</xdr:rowOff>
    </xdr:from>
    <xdr:to>
      <xdr:col>24</xdr:col>
      <xdr:colOff>31750</xdr:colOff>
      <xdr:row>76</xdr:row>
      <xdr:rowOff>85852</xdr:rowOff>
    </xdr:to>
    <xdr:cxnSp macro="">
      <xdr:nvCxnSpPr>
        <xdr:cNvPr id="433" name="直線コネクタ 432"/>
        <xdr:cNvCxnSpPr/>
      </xdr:nvCxnSpPr>
      <xdr:spPr>
        <a:xfrm>
          <a:off x="15671800" y="12846304"/>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108729</xdr:rowOff>
    </xdr:from>
    <xdr:ext cx="762000" cy="259045"/>
    <xdr:sp macro="" textlink="">
      <xdr:nvSpPr>
        <xdr:cNvPr id="434" name="公債費以外平均値テキスト"/>
        <xdr:cNvSpPr txBox="1"/>
      </xdr:nvSpPr>
      <xdr:spPr>
        <a:xfrm>
          <a:off x="16598900" y="12796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159004</xdr:rowOff>
    </xdr:from>
    <xdr:to>
      <xdr:col>22</xdr:col>
      <xdr:colOff>565150</xdr:colOff>
      <xdr:row>75</xdr:row>
      <xdr:rowOff>170435</xdr:rowOff>
    </xdr:to>
    <xdr:cxnSp macro="">
      <xdr:nvCxnSpPr>
        <xdr:cNvPr id="436" name="直線コネクタ 435"/>
        <xdr:cNvCxnSpPr/>
      </xdr:nvCxnSpPr>
      <xdr:spPr>
        <a:xfrm flipV="1">
          <a:off x="14782800" y="1284630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38" name="テキスト ボックス 437"/>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170435</xdr:rowOff>
    </xdr:from>
    <xdr:to>
      <xdr:col>21</xdr:col>
      <xdr:colOff>361950</xdr:colOff>
      <xdr:row>76</xdr:row>
      <xdr:rowOff>81280</xdr:rowOff>
    </xdr:to>
    <xdr:cxnSp macro="">
      <xdr:nvCxnSpPr>
        <xdr:cNvPr id="439" name="直線コネクタ 438"/>
        <xdr:cNvCxnSpPr/>
      </xdr:nvCxnSpPr>
      <xdr:spPr>
        <a:xfrm flipV="1">
          <a:off x="13893800" y="130291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41" name="テキスト ボックス 44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99568</xdr:rowOff>
    </xdr:to>
    <xdr:cxnSp macro="">
      <xdr:nvCxnSpPr>
        <xdr:cNvPr id="442" name="直線コネクタ 441"/>
        <xdr:cNvCxnSpPr/>
      </xdr:nvCxnSpPr>
      <xdr:spPr>
        <a:xfrm flipV="1">
          <a:off x="13004800" y="13111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3" name="フローチャート : 判断 442"/>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4" name="テキスト ボックス 443"/>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45" name="フローチャート : 判断 444"/>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46" name="テキスト ボックス 445"/>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52" name="円/楕円 451"/>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7129</xdr:rowOff>
    </xdr:from>
    <xdr:ext cx="762000" cy="259045"/>
    <xdr:sp macro="" textlink="">
      <xdr:nvSpPr>
        <xdr:cNvPr id="453" name="公債費以外該当値テキスト"/>
        <xdr:cNvSpPr txBox="1"/>
      </xdr:nvSpPr>
      <xdr:spPr>
        <a:xfrm>
          <a:off x="165989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108204</xdr:rowOff>
    </xdr:from>
    <xdr:to>
      <xdr:col>22</xdr:col>
      <xdr:colOff>615950</xdr:colOff>
      <xdr:row>75</xdr:row>
      <xdr:rowOff>38354</xdr:rowOff>
    </xdr:to>
    <xdr:sp macro="" textlink="">
      <xdr:nvSpPr>
        <xdr:cNvPr id="454" name="円/楕円 453"/>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48531</xdr:rowOff>
    </xdr:from>
    <xdr:ext cx="736600" cy="259045"/>
    <xdr:sp macro="" textlink="">
      <xdr:nvSpPr>
        <xdr:cNvPr id="455" name="テキスト ボックス 454"/>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119634</xdr:rowOff>
    </xdr:from>
    <xdr:to>
      <xdr:col>21</xdr:col>
      <xdr:colOff>412750</xdr:colOff>
      <xdr:row>76</xdr:row>
      <xdr:rowOff>49783</xdr:rowOff>
    </xdr:to>
    <xdr:sp macro="" textlink="">
      <xdr:nvSpPr>
        <xdr:cNvPr id="456" name="円/楕円 455"/>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57" name="テキスト ボックス 456"/>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8" name="円/楕円 457"/>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59" name="テキスト ボックス 458"/>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48768</xdr:rowOff>
    </xdr:from>
    <xdr:to>
      <xdr:col>19</xdr:col>
      <xdr:colOff>6350</xdr:colOff>
      <xdr:row>76</xdr:row>
      <xdr:rowOff>150368</xdr:rowOff>
    </xdr:to>
    <xdr:sp macro="" textlink="">
      <xdr:nvSpPr>
        <xdr:cNvPr id="460" name="円/楕円 459"/>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135145</xdr:rowOff>
    </xdr:from>
    <xdr:ext cx="762000" cy="259045"/>
    <xdr:sp macro="" textlink="">
      <xdr:nvSpPr>
        <xdr:cNvPr id="461" name="テキスト ボックス 460"/>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福島県小野町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51913</xdr:rowOff>
    </xdr:from>
    <xdr:to>
      <xdr:col>4</xdr:col>
      <xdr:colOff>1117600</xdr:colOff>
      <xdr:row>18</xdr:row>
      <xdr:rowOff>65743</xdr:rowOff>
    </xdr:to>
    <xdr:cxnSp macro="">
      <xdr:nvCxnSpPr>
        <xdr:cNvPr id="50" name="直線コネクタ 49"/>
        <xdr:cNvCxnSpPr/>
      </xdr:nvCxnSpPr>
      <xdr:spPr bwMode="auto">
        <a:xfrm flipV="1">
          <a:off x="5003800" y="3185638"/>
          <a:ext cx="6477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165300</xdr:rowOff>
    </xdr:from>
    <xdr:ext cx="762000" cy="259045"/>
    <xdr:sp macro="" textlink="">
      <xdr:nvSpPr>
        <xdr:cNvPr id="51" name="人口1人当たり決算額の推移平均値テキスト130"/>
        <xdr:cNvSpPr txBox="1"/>
      </xdr:nvSpPr>
      <xdr:spPr>
        <a:xfrm>
          <a:off x="5740400" y="295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47104</xdr:rowOff>
    </xdr:from>
    <xdr:to>
      <xdr:col>4</xdr:col>
      <xdr:colOff>469900</xdr:colOff>
      <xdr:row>18</xdr:row>
      <xdr:rowOff>65743</xdr:rowOff>
    </xdr:to>
    <xdr:cxnSp macro="">
      <xdr:nvCxnSpPr>
        <xdr:cNvPr id="53" name="直線コネクタ 52"/>
        <xdr:cNvCxnSpPr/>
      </xdr:nvCxnSpPr>
      <xdr:spPr bwMode="auto">
        <a:xfrm>
          <a:off x="4305300" y="3180829"/>
          <a:ext cx="698500" cy="18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84642</xdr:rowOff>
    </xdr:from>
    <xdr:ext cx="736600" cy="259045"/>
    <xdr:sp macro="" textlink="">
      <xdr:nvSpPr>
        <xdr:cNvPr id="55" name="テキスト ボックス 54"/>
        <xdr:cNvSpPr txBox="1"/>
      </xdr:nvSpPr>
      <xdr:spPr>
        <a:xfrm>
          <a:off x="4622800" y="28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47104</xdr:rowOff>
    </xdr:from>
    <xdr:to>
      <xdr:col>3</xdr:col>
      <xdr:colOff>904875</xdr:colOff>
      <xdr:row>18</xdr:row>
      <xdr:rowOff>99713</xdr:rowOff>
    </xdr:to>
    <xdr:cxnSp macro="">
      <xdr:nvCxnSpPr>
        <xdr:cNvPr id="56" name="直線コネクタ 55"/>
        <xdr:cNvCxnSpPr/>
      </xdr:nvCxnSpPr>
      <xdr:spPr bwMode="auto">
        <a:xfrm flipV="1">
          <a:off x="3606800" y="3180829"/>
          <a:ext cx="698500" cy="5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43799</xdr:rowOff>
    </xdr:from>
    <xdr:ext cx="762000" cy="259045"/>
    <xdr:sp macro="" textlink="">
      <xdr:nvSpPr>
        <xdr:cNvPr id="58" name="テキスト ボックス 57"/>
        <xdr:cNvSpPr txBox="1"/>
      </xdr:nvSpPr>
      <xdr:spPr>
        <a:xfrm>
          <a:off x="3924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98303</xdr:rowOff>
    </xdr:from>
    <xdr:to>
      <xdr:col>3</xdr:col>
      <xdr:colOff>206375</xdr:colOff>
      <xdr:row>18</xdr:row>
      <xdr:rowOff>99713</xdr:rowOff>
    </xdr:to>
    <xdr:cxnSp macro="">
      <xdr:nvCxnSpPr>
        <xdr:cNvPr id="59" name="直線コネクタ 58"/>
        <xdr:cNvCxnSpPr/>
      </xdr:nvCxnSpPr>
      <xdr:spPr bwMode="auto">
        <a:xfrm>
          <a:off x="2908300" y="3232028"/>
          <a:ext cx="698500" cy="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47564</xdr:rowOff>
    </xdr:from>
    <xdr:to>
      <xdr:col>3</xdr:col>
      <xdr:colOff>257175</xdr:colOff>
      <xdr:row>17</xdr:row>
      <xdr:rowOff>149164</xdr:rowOff>
    </xdr:to>
    <xdr:sp macro="" textlink="">
      <xdr:nvSpPr>
        <xdr:cNvPr id="60" name="フローチャート : 判断 59"/>
        <xdr:cNvSpPr/>
      </xdr:nvSpPr>
      <xdr:spPr bwMode="auto">
        <a:xfrm>
          <a:off x="3556000" y="3009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159341</xdr:rowOff>
    </xdr:from>
    <xdr:ext cx="762000" cy="259045"/>
    <xdr:sp macro="" textlink="">
      <xdr:nvSpPr>
        <xdr:cNvPr id="61" name="テキスト ボックス 60"/>
        <xdr:cNvSpPr txBox="1"/>
      </xdr:nvSpPr>
      <xdr:spPr>
        <a:xfrm>
          <a:off x="3225800" y="277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65281</xdr:rowOff>
    </xdr:from>
    <xdr:to>
      <xdr:col>2</xdr:col>
      <xdr:colOff>692150</xdr:colOff>
      <xdr:row>17</xdr:row>
      <xdr:rowOff>166881</xdr:rowOff>
    </xdr:to>
    <xdr:sp macro="" textlink="">
      <xdr:nvSpPr>
        <xdr:cNvPr id="62" name="フローチャート : 判断 61"/>
        <xdr:cNvSpPr/>
      </xdr:nvSpPr>
      <xdr:spPr bwMode="auto">
        <a:xfrm>
          <a:off x="2857500" y="3027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5608</xdr:rowOff>
    </xdr:from>
    <xdr:ext cx="762000" cy="259045"/>
    <xdr:sp macro="" textlink="">
      <xdr:nvSpPr>
        <xdr:cNvPr id="63" name="テキスト ボックス 62"/>
        <xdr:cNvSpPr txBox="1"/>
      </xdr:nvSpPr>
      <xdr:spPr>
        <a:xfrm>
          <a:off x="2527300" y="27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1113</xdr:rowOff>
    </xdr:from>
    <xdr:to>
      <xdr:col>5</xdr:col>
      <xdr:colOff>34925</xdr:colOff>
      <xdr:row>18</xdr:row>
      <xdr:rowOff>102713</xdr:rowOff>
    </xdr:to>
    <xdr:sp macro="" textlink="">
      <xdr:nvSpPr>
        <xdr:cNvPr id="69" name="円/楕円 68"/>
        <xdr:cNvSpPr/>
      </xdr:nvSpPr>
      <xdr:spPr bwMode="auto">
        <a:xfrm>
          <a:off x="5600700" y="313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144640</xdr:rowOff>
    </xdr:from>
    <xdr:ext cx="762000" cy="259045"/>
    <xdr:sp macro="" textlink="">
      <xdr:nvSpPr>
        <xdr:cNvPr id="70" name="人口1人当たり決算額の推移該当値テキスト130"/>
        <xdr:cNvSpPr txBox="1"/>
      </xdr:nvSpPr>
      <xdr:spPr>
        <a:xfrm>
          <a:off x="5740400" y="310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14943</xdr:rowOff>
    </xdr:from>
    <xdr:to>
      <xdr:col>4</xdr:col>
      <xdr:colOff>520700</xdr:colOff>
      <xdr:row>18</xdr:row>
      <xdr:rowOff>116543</xdr:rowOff>
    </xdr:to>
    <xdr:sp macro="" textlink="">
      <xdr:nvSpPr>
        <xdr:cNvPr id="71" name="円/楕円 70"/>
        <xdr:cNvSpPr/>
      </xdr:nvSpPr>
      <xdr:spPr bwMode="auto">
        <a:xfrm>
          <a:off x="4953000" y="314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101320</xdr:rowOff>
    </xdr:from>
    <xdr:ext cx="736600" cy="259045"/>
    <xdr:sp macro="" textlink="">
      <xdr:nvSpPr>
        <xdr:cNvPr id="72" name="テキスト ボックス 71"/>
        <xdr:cNvSpPr txBox="1"/>
      </xdr:nvSpPr>
      <xdr:spPr>
        <a:xfrm>
          <a:off x="4622800" y="323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167754</xdr:rowOff>
    </xdr:from>
    <xdr:to>
      <xdr:col>3</xdr:col>
      <xdr:colOff>955675</xdr:colOff>
      <xdr:row>18</xdr:row>
      <xdr:rowOff>97904</xdr:rowOff>
    </xdr:to>
    <xdr:sp macro="" textlink="">
      <xdr:nvSpPr>
        <xdr:cNvPr id="73" name="円/楕円 72"/>
        <xdr:cNvSpPr/>
      </xdr:nvSpPr>
      <xdr:spPr bwMode="auto">
        <a:xfrm>
          <a:off x="4254500" y="313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82681</xdr:rowOff>
    </xdr:from>
    <xdr:ext cx="762000" cy="259045"/>
    <xdr:sp macro="" textlink="">
      <xdr:nvSpPr>
        <xdr:cNvPr id="74" name="テキスト ボックス 73"/>
        <xdr:cNvSpPr txBox="1"/>
      </xdr:nvSpPr>
      <xdr:spPr>
        <a:xfrm>
          <a:off x="3924300" y="321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99,235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48913</xdr:rowOff>
    </xdr:from>
    <xdr:to>
      <xdr:col>3</xdr:col>
      <xdr:colOff>257175</xdr:colOff>
      <xdr:row>18</xdr:row>
      <xdr:rowOff>150513</xdr:rowOff>
    </xdr:to>
    <xdr:sp macro="" textlink="">
      <xdr:nvSpPr>
        <xdr:cNvPr id="75" name="円/楕円 74"/>
        <xdr:cNvSpPr/>
      </xdr:nvSpPr>
      <xdr:spPr bwMode="auto">
        <a:xfrm>
          <a:off x="3556000" y="3182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135290</xdr:rowOff>
    </xdr:from>
    <xdr:ext cx="762000" cy="259045"/>
    <xdr:sp macro="" textlink="">
      <xdr:nvSpPr>
        <xdr:cNvPr id="76" name="テキスト ボックス 75"/>
        <xdr:cNvSpPr txBox="1"/>
      </xdr:nvSpPr>
      <xdr:spPr>
        <a:xfrm>
          <a:off x="3225800" y="326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92,331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47503</xdr:rowOff>
    </xdr:from>
    <xdr:to>
      <xdr:col>2</xdr:col>
      <xdr:colOff>692150</xdr:colOff>
      <xdr:row>18</xdr:row>
      <xdr:rowOff>149103</xdr:rowOff>
    </xdr:to>
    <xdr:sp macro="" textlink="">
      <xdr:nvSpPr>
        <xdr:cNvPr id="77" name="円/楕円 76"/>
        <xdr:cNvSpPr/>
      </xdr:nvSpPr>
      <xdr:spPr bwMode="auto">
        <a:xfrm>
          <a:off x="2857500" y="318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133880</xdr:rowOff>
    </xdr:from>
    <xdr:ext cx="762000" cy="259045"/>
    <xdr:sp macro="" textlink="">
      <xdr:nvSpPr>
        <xdr:cNvPr id="78" name="テキスト ボックス 77"/>
        <xdr:cNvSpPr txBox="1"/>
      </xdr:nvSpPr>
      <xdr:spPr>
        <a:xfrm>
          <a:off x="2527300" y="326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259817</xdr:rowOff>
    </xdr:from>
    <xdr:to>
      <xdr:col>4</xdr:col>
      <xdr:colOff>1117600</xdr:colOff>
      <xdr:row>35</xdr:row>
      <xdr:rowOff>288163</xdr:rowOff>
    </xdr:to>
    <xdr:cxnSp macro="">
      <xdr:nvCxnSpPr>
        <xdr:cNvPr id="111" name="直線コネクタ 110"/>
        <xdr:cNvCxnSpPr/>
      </xdr:nvCxnSpPr>
      <xdr:spPr bwMode="auto">
        <a:xfrm>
          <a:off x="5003800" y="6870167"/>
          <a:ext cx="6477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327362</xdr:rowOff>
    </xdr:from>
    <xdr:ext cx="762000" cy="259045"/>
    <xdr:sp macro="" textlink="">
      <xdr:nvSpPr>
        <xdr:cNvPr id="112" name="人口1人当たり決算額の推移平均値テキスト445"/>
        <xdr:cNvSpPr txBox="1"/>
      </xdr:nvSpPr>
      <xdr:spPr>
        <a:xfrm>
          <a:off x="5740400" y="659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202026</xdr:rowOff>
    </xdr:from>
    <xdr:to>
      <xdr:col>4</xdr:col>
      <xdr:colOff>469900</xdr:colOff>
      <xdr:row>35</xdr:row>
      <xdr:rowOff>259817</xdr:rowOff>
    </xdr:to>
    <xdr:cxnSp macro="">
      <xdr:nvCxnSpPr>
        <xdr:cNvPr id="114" name="直線コネクタ 113"/>
        <xdr:cNvCxnSpPr/>
      </xdr:nvCxnSpPr>
      <xdr:spPr bwMode="auto">
        <a:xfrm>
          <a:off x="4305300" y="6812376"/>
          <a:ext cx="698500" cy="5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209923</xdr:rowOff>
    </xdr:from>
    <xdr:ext cx="736600" cy="259045"/>
    <xdr:sp macro="" textlink="">
      <xdr:nvSpPr>
        <xdr:cNvPr id="116" name="テキスト ボックス 115"/>
        <xdr:cNvSpPr txBox="1"/>
      </xdr:nvSpPr>
      <xdr:spPr>
        <a:xfrm>
          <a:off x="4622800" y="647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11054</xdr:rowOff>
    </xdr:from>
    <xdr:to>
      <xdr:col>3</xdr:col>
      <xdr:colOff>904875</xdr:colOff>
      <xdr:row>35</xdr:row>
      <xdr:rowOff>202026</xdr:rowOff>
    </xdr:to>
    <xdr:cxnSp macro="">
      <xdr:nvCxnSpPr>
        <xdr:cNvPr id="117" name="直線コネクタ 116"/>
        <xdr:cNvCxnSpPr/>
      </xdr:nvCxnSpPr>
      <xdr:spPr bwMode="auto">
        <a:xfrm>
          <a:off x="3606800" y="6621404"/>
          <a:ext cx="698500" cy="190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99051</xdr:rowOff>
    </xdr:from>
    <xdr:ext cx="762000" cy="259045"/>
    <xdr:sp macro="" textlink="">
      <xdr:nvSpPr>
        <xdr:cNvPr id="119" name="テキスト ボックス 118"/>
        <xdr:cNvSpPr txBox="1"/>
      </xdr:nvSpPr>
      <xdr:spPr>
        <a:xfrm>
          <a:off x="39243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81234</xdr:rowOff>
    </xdr:from>
    <xdr:to>
      <xdr:col>3</xdr:col>
      <xdr:colOff>206375</xdr:colOff>
      <xdr:row>35</xdr:row>
      <xdr:rowOff>11054</xdr:rowOff>
    </xdr:to>
    <xdr:cxnSp macro="">
      <xdr:nvCxnSpPr>
        <xdr:cNvPr id="120" name="直線コネクタ 119"/>
        <xdr:cNvCxnSpPr/>
      </xdr:nvCxnSpPr>
      <xdr:spPr bwMode="auto">
        <a:xfrm>
          <a:off x="2908300" y="6348684"/>
          <a:ext cx="698500" cy="27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54894</xdr:rowOff>
    </xdr:from>
    <xdr:to>
      <xdr:col>3</xdr:col>
      <xdr:colOff>257175</xdr:colOff>
      <xdr:row>34</xdr:row>
      <xdr:rowOff>156494</xdr:rowOff>
    </xdr:to>
    <xdr:sp macro="" textlink="">
      <xdr:nvSpPr>
        <xdr:cNvPr id="121" name="フローチャート : 判断 120"/>
        <xdr:cNvSpPr/>
      </xdr:nvSpPr>
      <xdr:spPr bwMode="auto">
        <a:xfrm>
          <a:off x="35560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166671</xdr:rowOff>
    </xdr:from>
    <xdr:ext cx="762000" cy="259045"/>
    <xdr:sp macro="" textlink="">
      <xdr:nvSpPr>
        <xdr:cNvPr id="122" name="テキスト ボックス 121"/>
        <xdr:cNvSpPr txBox="1"/>
      </xdr:nvSpPr>
      <xdr:spPr>
        <a:xfrm>
          <a:off x="32258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75469</xdr:rowOff>
    </xdr:from>
    <xdr:to>
      <xdr:col>2</xdr:col>
      <xdr:colOff>692150</xdr:colOff>
      <xdr:row>34</xdr:row>
      <xdr:rowOff>177069</xdr:rowOff>
    </xdr:to>
    <xdr:sp macro="" textlink="">
      <xdr:nvSpPr>
        <xdr:cNvPr id="123" name="フローチャート : 判断 122"/>
        <xdr:cNvSpPr/>
      </xdr:nvSpPr>
      <xdr:spPr bwMode="auto">
        <a:xfrm>
          <a:off x="2857500" y="6342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161846</xdr:rowOff>
    </xdr:from>
    <xdr:ext cx="762000" cy="259045"/>
    <xdr:sp macro="" textlink="">
      <xdr:nvSpPr>
        <xdr:cNvPr id="124" name="テキスト ボックス 123"/>
        <xdr:cNvSpPr txBox="1"/>
      </xdr:nvSpPr>
      <xdr:spPr>
        <a:xfrm>
          <a:off x="2527300" y="64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237363</xdr:rowOff>
    </xdr:from>
    <xdr:to>
      <xdr:col>5</xdr:col>
      <xdr:colOff>34925</xdr:colOff>
      <xdr:row>35</xdr:row>
      <xdr:rowOff>338963</xdr:rowOff>
    </xdr:to>
    <xdr:sp macro="" textlink="">
      <xdr:nvSpPr>
        <xdr:cNvPr id="130" name="円/楕円 129"/>
        <xdr:cNvSpPr/>
      </xdr:nvSpPr>
      <xdr:spPr bwMode="auto">
        <a:xfrm>
          <a:off x="5600700" y="6847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209440</xdr:rowOff>
    </xdr:from>
    <xdr:ext cx="762000" cy="259045"/>
    <xdr:sp macro="" textlink="">
      <xdr:nvSpPr>
        <xdr:cNvPr id="131" name="人口1人当たり決算額の推移該当値テキスト445"/>
        <xdr:cNvSpPr txBox="1"/>
      </xdr:nvSpPr>
      <xdr:spPr>
        <a:xfrm>
          <a:off x="5740400" y="68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209017</xdr:rowOff>
    </xdr:from>
    <xdr:to>
      <xdr:col>4</xdr:col>
      <xdr:colOff>520700</xdr:colOff>
      <xdr:row>35</xdr:row>
      <xdr:rowOff>310617</xdr:rowOff>
    </xdr:to>
    <xdr:sp macro="" textlink="">
      <xdr:nvSpPr>
        <xdr:cNvPr id="132" name="円/楕円 131"/>
        <xdr:cNvSpPr/>
      </xdr:nvSpPr>
      <xdr:spPr bwMode="auto">
        <a:xfrm>
          <a:off x="4953000" y="681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295394</xdr:rowOff>
    </xdr:from>
    <xdr:ext cx="736600" cy="259045"/>
    <xdr:sp macro="" textlink="">
      <xdr:nvSpPr>
        <xdr:cNvPr id="133" name="テキスト ボックス 132"/>
        <xdr:cNvSpPr txBox="1"/>
      </xdr:nvSpPr>
      <xdr:spPr>
        <a:xfrm>
          <a:off x="4622800" y="6905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151226</xdr:rowOff>
    </xdr:from>
    <xdr:to>
      <xdr:col>3</xdr:col>
      <xdr:colOff>955675</xdr:colOff>
      <xdr:row>35</xdr:row>
      <xdr:rowOff>252826</xdr:rowOff>
    </xdr:to>
    <xdr:sp macro="" textlink="">
      <xdr:nvSpPr>
        <xdr:cNvPr id="134" name="円/楕円 133"/>
        <xdr:cNvSpPr/>
      </xdr:nvSpPr>
      <xdr:spPr bwMode="auto">
        <a:xfrm>
          <a:off x="4254500" y="676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237603</xdr:rowOff>
    </xdr:from>
    <xdr:ext cx="762000" cy="259045"/>
    <xdr:sp macro="" textlink="">
      <xdr:nvSpPr>
        <xdr:cNvPr id="135" name="テキスト ボックス 134"/>
        <xdr:cNvSpPr txBox="1"/>
      </xdr:nvSpPr>
      <xdr:spPr>
        <a:xfrm>
          <a:off x="3924300" y="684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303154</xdr:rowOff>
    </xdr:from>
    <xdr:to>
      <xdr:col>3</xdr:col>
      <xdr:colOff>257175</xdr:colOff>
      <xdr:row>35</xdr:row>
      <xdr:rowOff>61854</xdr:rowOff>
    </xdr:to>
    <xdr:sp macro="" textlink="">
      <xdr:nvSpPr>
        <xdr:cNvPr id="136" name="円/楕円 135"/>
        <xdr:cNvSpPr/>
      </xdr:nvSpPr>
      <xdr:spPr bwMode="auto">
        <a:xfrm>
          <a:off x="3556000" y="657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46631</xdr:rowOff>
    </xdr:from>
    <xdr:ext cx="762000" cy="259045"/>
    <xdr:sp macro="" textlink="">
      <xdr:nvSpPr>
        <xdr:cNvPr id="137" name="テキスト ボックス 136"/>
        <xdr:cNvSpPr txBox="1"/>
      </xdr:nvSpPr>
      <xdr:spPr>
        <a:xfrm>
          <a:off x="3225800" y="66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30434</xdr:rowOff>
    </xdr:from>
    <xdr:to>
      <xdr:col>2</xdr:col>
      <xdr:colOff>692150</xdr:colOff>
      <xdr:row>34</xdr:row>
      <xdr:rowOff>132034</xdr:rowOff>
    </xdr:to>
    <xdr:sp macro="" textlink="">
      <xdr:nvSpPr>
        <xdr:cNvPr id="138" name="円/楕円 137"/>
        <xdr:cNvSpPr/>
      </xdr:nvSpPr>
      <xdr:spPr bwMode="auto">
        <a:xfrm>
          <a:off x="2857500" y="629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142211</xdr:rowOff>
    </xdr:from>
    <xdr:ext cx="762000" cy="259045"/>
    <xdr:sp macro="" textlink="">
      <xdr:nvSpPr>
        <xdr:cNvPr id="139" name="テキスト ボックス 138"/>
        <xdr:cNvSpPr txBox="1"/>
      </xdr:nvSpPr>
      <xdr:spPr>
        <a:xfrm>
          <a:off x="2527300" y="606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財政調整基金の積立額の増加により、標準財政規模に対する割合が、前年度に引き続き、増加傾向である。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連結実質赤字比率については、調査が開始された平成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年度以降、赤字になっていないが、今後も健全な財政運営を行う必要がある。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なお、水道事業会計については、右支夏井川河川改修事業や重要配水管取替事業等の普通建設事業を施工しており、引き続き適切な指導を行う必要がある。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元利償還金については、補償金免除繰上償還を行うなどし、公債費負担比率の抑制を図ってきた。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今後、全国防災事業、緊急防災･減災事業、過疎対策事業等により、公債費の増加が見込まれる。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新たな町債発行は、真に適債性のある事業であり、交付税措置のある起債を活用するなどし、健全な財政運営を図る必要がある。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年度より将来負担比率の分子が、負の数値となっている。</a:t>
          </a:r>
          <a:endParaRPr kumimoji="1" lang="en-US" altLang="ja-JP" sz="1400">
            <a:latin typeface="ＭＳ ゴシック" pitchFamily="49" charset="-128"/>
            <a:ea typeface="ＭＳ ゴシック" pitchFamily="49" charset="-128"/>
          </a:endParaRPr>
        </a:p>
        <a:p>
          <a:r>
            <a:rPr kumimoji="1" lang="ja-JP" altLang="en-US" sz="1400">
              <a:solidFill>
                <a:schemeClr val="dk1"/>
              </a:solidFill>
              <a:latin typeface="ＭＳ ゴシック" pitchFamily="49" charset="-128"/>
              <a:ea typeface="ＭＳ ゴシック" pitchFamily="49" charset="-128"/>
              <a:cs typeface="+mn-cs"/>
            </a:rPr>
            <a:t>　今後、公共施設建設事業を見込んでおり、充当可能基金の減少が思慮されるため、中長期の施設整備ｽｹｼﾞｭｰﾙの策定も必要である。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また</a:t>
          </a:r>
          <a:r>
            <a:rPr kumimoji="1" lang="ja-JP" altLang="ja-JP" sz="1400">
              <a:solidFill>
                <a:schemeClr val="dk1"/>
              </a:solidFill>
              <a:latin typeface="ＭＳ ゴシック" pitchFamily="49" charset="-128"/>
              <a:ea typeface="ＭＳ ゴシック" pitchFamily="49" charset="-128"/>
              <a:cs typeface="+mn-cs"/>
            </a:rPr>
            <a:t>、全国防災事業、緊急防災･減災事業、過疎対策事業等により、公債費の増加</a:t>
          </a:r>
          <a:r>
            <a:rPr kumimoji="1" lang="ja-JP" altLang="en-US" sz="1400">
              <a:solidFill>
                <a:schemeClr val="dk1"/>
              </a:solidFill>
              <a:latin typeface="ＭＳ ゴシック" pitchFamily="49" charset="-128"/>
              <a:ea typeface="ＭＳ ゴシック" pitchFamily="49" charset="-128"/>
              <a:cs typeface="+mn-cs"/>
            </a:rPr>
            <a:t>も</a:t>
          </a:r>
          <a:r>
            <a:rPr kumimoji="1" lang="ja-JP" altLang="ja-JP" sz="1400">
              <a:solidFill>
                <a:schemeClr val="dk1"/>
              </a:solidFill>
              <a:latin typeface="ＭＳ ゴシック" pitchFamily="49" charset="-128"/>
              <a:ea typeface="ＭＳ ゴシック" pitchFamily="49" charset="-128"/>
              <a:cs typeface="+mn-cs"/>
            </a:rPr>
            <a:t>見込まれる。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en-US" sz="1400">
              <a:solidFill>
                <a:schemeClr val="dk1"/>
              </a:solidFill>
              <a:latin typeface="ＭＳ ゴシック" pitchFamily="49" charset="-128"/>
              <a:ea typeface="ＭＳ ゴシック" pitchFamily="49" charset="-128"/>
              <a:cs typeface="+mn-cs"/>
            </a:rPr>
            <a:t>　</a:t>
          </a:r>
          <a:r>
            <a:rPr kumimoji="1" lang="ja-JP" altLang="ja-JP" sz="1400">
              <a:solidFill>
                <a:schemeClr val="dk1"/>
              </a:solidFill>
              <a:latin typeface="ＭＳ ゴシック" pitchFamily="49" charset="-128"/>
              <a:ea typeface="ＭＳ ゴシック" pitchFamily="49" charset="-128"/>
              <a:cs typeface="+mn-cs"/>
            </a:rPr>
            <a:t>新たな町債発行は、真に適債性のある事業であり、交付税措置のある起債を活用するなどし、健全な財政運営を図る必要がある。</a:t>
          </a:r>
          <a:endParaRPr lang="ja-JP"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N1" workbookViewId="0">
      <selection activeCell="AY12" sqref="AY12:BM1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5302205</v>
      </c>
      <c r="BO4" s="349"/>
      <c r="BP4" s="349"/>
      <c r="BQ4" s="349"/>
      <c r="BR4" s="349"/>
      <c r="BS4" s="349"/>
      <c r="BT4" s="349"/>
      <c r="BU4" s="350"/>
      <c r="BV4" s="348">
        <v>5506316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5029220</v>
      </c>
      <c r="BO5" s="386"/>
      <c r="BP5" s="386"/>
      <c r="BQ5" s="386"/>
      <c r="BR5" s="386"/>
      <c r="BS5" s="386"/>
      <c r="BT5" s="386"/>
      <c r="BU5" s="387"/>
      <c r="BV5" s="385">
        <v>5248165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84.9</v>
      </c>
      <c r="CU5" s="383"/>
      <c r="CV5" s="383"/>
      <c r="CW5" s="383"/>
      <c r="CX5" s="383"/>
      <c r="CY5" s="383"/>
      <c r="CZ5" s="383"/>
      <c r="DA5" s="384"/>
      <c r="DB5" s="382">
        <v>79.5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272985</v>
      </c>
      <c r="BO6" s="386"/>
      <c r="BP6" s="386"/>
      <c r="BQ6" s="386"/>
      <c r="BR6" s="386"/>
      <c r="BS6" s="386"/>
      <c r="BT6" s="386"/>
      <c r="BU6" s="387"/>
      <c r="BV6" s="385">
        <v>258151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90.7</v>
      </c>
      <c r="CU6" s="423"/>
      <c r="CV6" s="423"/>
      <c r="CW6" s="423"/>
      <c r="CX6" s="423"/>
      <c r="CY6" s="423"/>
      <c r="CZ6" s="423"/>
      <c r="DA6" s="424"/>
      <c r="DB6" s="422">
        <v>85.3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135026</v>
      </c>
      <c r="BO7" s="386"/>
      <c r="BP7" s="386"/>
      <c r="BQ7" s="386"/>
      <c r="BR7" s="386"/>
      <c r="BS7" s="386"/>
      <c r="BT7" s="386"/>
      <c r="BU7" s="387"/>
      <c r="BV7" s="385">
        <v>32111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3261409</v>
      </c>
      <c r="CU7" s="386"/>
      <c r="CV7" s="386"/>
      <c r="CW7" s="386"/>
      <c r="CX7" s="386"/>
      <c r="CY7" s="386"/>
      <c r="CZ7" s="386"/>
      <c r="DA7" s="387"/>
      <c r="DB7" s="385">
        <v>3244123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137959</v>
      </c>
      <c r="BO8" s="386"/>
      <c r="BP8" s="386"/>
      <c r="BQ8" s="386"/>
      <c r="BR8" s="386"/>
      <c r="BS8" s="386"/>
      <c r="BT8" s="386"/>
      <c r="BU8" s="387"/>
      <c r="BV8" s="385">
        <v>226040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11202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-88081</v>
      </c>
      <c r="BO9" s="386"/>
      <c r="BP9" s="386"/>
      <c r="BQ9" s="386"/>
      <c r="BR9" s="386"/>
      <c r="BS9" s="386"/>
      <c r="BT9" s="386"/>
      <c r="BU9" s="387"/>
      <c r="BV9" s="385">
        <v>46579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11.1</v>
      </c>
      <c r="CU9" s="383"/>
      <c r="CV9" s="383"/>
      <c r="CW9" s="383"/>
      <c r="CX9" s="383"/>
      <c r="CY9" s="383"/>
      <c r="CZ9" s="383"/>
      <c r="DA9" s="384"/>
      <c r="DB9" s="382">
        <v>10.199999999999999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12105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295000</v>
      </c>
      <c r="BO10" s="386"/>
      <c r="BP10" s="386"/>
      <c r="BQ10" s="386"/>
      <c r="BR10" s="386"/>
      <c r="BS10" s="386"/>
      <c r="BT10" s="386"/>
      <c r="BU10" s="387"/>
      <c r="BV10" s="385">
        <v>678000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11084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265000</v>
      </c>
      <c r="BO12" s="386"/>
      <c r="BP12" s="386"/>
      <c r="BQ12" s="386"/>
      <c r="BR12" s="386"/>
      <c r="BS12" s="386"/>
      <c r="BT12" s="386"/>
      <c r="BU12" s="387"/>
      <c r="BV12" s="385">
        <v>372000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11007</v>
      </c>
      <c r="S13" s="467"/>
      <c r="T13" s="467"/>
      <c r="U13" s="467"/>
      <c r="V13" s="468"/>
      <c r="W13" s="401" t="s">
        <v>124</v>
      </c>
      <c r="X13" s="402"/>
      <c r="Y13" s="402"/>
      <c r="Z13" s="402"/>
      <c r="AA13" s="402"/>
      <c r="AB13" s="392"/>
      <c r="AC13" s="436">
        <v>753</v>
      </c>
      <c r="AD13" s="437"/>
      <c r="AE13" s="437"/>
      <c r="AF13" s="437"/>
      <c r="AG13" s="476"/>
      <c r="AH13" s="436">
        <v>880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-58081</v>
      </c>
      <c r="BO13" s="386"/>
      <c r="BP13" s="386"/>
      <c r="BQ13" s="386"/>
      <c r="BR13" s="386"/>
      <c r="BS13" s="386"/>
      <c r="BT13" s="386"/>
      <c r="BU13" s="387"/>
      <c r="BV13" s="385">
        <v>352579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8.8000000000000007</v>
      </c>
      <c r="CU13" s="383"/>
      <c r="CV13" s="383"/>
      <c r="CW13" s="383"/>
      <c r="CX13" s="383"/>
      <c r="CY13" s="383"/>
      <c r="CZ13" s="383"/>
      <c r="DA13" s="384"/>
      <c r="DB13" s="382">
        <v>9.5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11137</v>
      </c>
      <c r="S14" s="467"/>
      <c r="T14" s="467"/>
      <c r="U14" s="467"/>
      <c r="V14" s="468"/>
      <c r="W14" s="375"/>
      <c r="X14" s="376"/>
      <c r="Y14" s="376"/>
      <c r="Z14" s="376"/>
      <c r="AA14" s="376"/>
      <c r="AB14" s="365"/>
      <c r="AC14" s="469">
        <v>14.4</v>
      </c>
      <c r="AD14" s="470"/>
      <c r="AE14" s="470"/>
      <c r="AF14" s="470"/>
      <c r="AG14" s="471"/>
      <c r="AH14" s="469">
        <v>13.9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11031</v>
      </c>
      <c r="S15" s="467"/>
      <c r="T15" s="467"/>
      <c r="U15" s="467"/>
      <c r="V15" s="468"/>
      <c r="W15" s="401" t="s">
        <v>131</v>
      </c>
      <c r="X15" s="402"/>
      <c r="Y15" s="402"/>
      <c r="Z15" s="402"/>
      <c r="AA15" s="402"/>
      <c r="AB15" s="392"/>
      <c r="AC15" s="436">
        <v>2010</v>
      </c>
      <c r="AD15" s="437"/>
      <c r="AE15" s="437"/>
      <c r="AF15" s="437"/>
      <c r="AG15" s="476"/>
      <c r="AH15" s="436">
        <v>2657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884588</v>
      </c>
      <c r="BO15" s="349"/>
      <c r="BP15" s="349"/>
      <c r="BQ15" s="349"/>
      <c r="BR15" s="349"/>
      <c r="BS15" s="349"/>
      <c r="BT15" s="349"/>
      <c r="BU15" s="350"/>
      <c r="BV15" s="348">
        <v>848813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38.299999999999997</v>
      </c>
      <c r="AD16" s="470"/>
      <c r="AE16" s="470"/>
      <c r="AF16" s="470"/>
      <c r="AG16" s="471"/>
      <c r="AH16" s="469">
        <v>42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2801548</v>
      </c>
      <c r="BO16" s="386"/>
      <c r="BP16" s="386"/>
      <c r="BQ16" s="386"/>
      <c r="BR16" s="386"/>
      <c r="BS16" s="386"/>
      <c r="BT16" s="386"/>
      <c r="BU16" s="387"/>
      <c r="BV16" s="385">
        <v>2786380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2484</v>
      </c>
      <c r="AD17" s="437"/>
      <c r="AE17" s="437"/>
      <c r="AF17" s="437"/>
      <c r="AG17" s="476"/>
      <c r="AH17" s="436">
        <v>2774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1133185</v>
      </c>
      <c r="BO17" s="386"/>
      <c r="BP17" s="386"/>
      <c r="BQ17" s="386"/>
      <c r="BR17" s="386"/>
      <c r="BS17" s="386"/>
      <c r="BT17" s="386"/>
      <c r="BU17" s="387"/>
      <c r="BV17" s="385">
        <v>1080348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125.11</v>
      </c>
      <c r="M18" s="498"/>
      <c r="N18" s="498"/>
      <c r="O18" s="498"/>
      <c r="P18" s="498"/>
      <c r="Q18" s="498"/>
      <c r="R18" s="499"/>
      <c r="S18" s="499"/>
      <c r="T18" s="499"/>
      <c r="U18" s="499"/>
      <c r="V18" s="500"/>
      <c r="W18" s="403"/>
      <c r="X18" s="404"/>
      <c r="Y18" s="404"/>
      <c r="Z18" s="404"/>
      <c r="AA18" s="404"/>
      <c r="AB18" s="395"/>
      <c r="AC18" s="501">
        <v>47.3</v>
      </c>
      <c r="AD18" s="502"/>
      <c r="AE18" s="502"/>
      <c r="AF18" s="502"/>
      <c r="AG18" s="503"/>
      <c r="AH18" s="501">
        <v>43.9</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2795338</v>
      </c>
      <c r="BO18" s="386"/>
      <c r="BP18" s="386"/>
      <c r="BQ18" s="386"/>
      <c r="BR18" s="386"/>
      <c r="BS18" s="386"/>
      <c r="BT18" s="386"/>
      <c r="BU18" s="387"/>
      <c r="BV18" s="385">
        <v>2604750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90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4033806</v>
      </c>
      <c r="BO19" s="386"/>
      <c r="BP19" s="386"/>
      <c r="BQ19" s="386"/>
      <c r="BR19" s="386"/>
      <c r="BS19" s="386"/>
      <c r="BT19" s="386"/>
      <c r="BU19" s="387"/>
      <c r="BV19" s="385">
        <v>4425582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3495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39" t="s">
        <v>151</v>
      </c>
      <c r="AI22" s="402"/>
      <c r="AJ22" s="402"/>
      <c r="AK22" s="402"/>
      <c r="AL22" s="392"/>
      <c r="AM22" s="539" t="s">
        <v>152</v>
      </c>
      <c r="AN22" s="540"/>
      <c r="AO22" s="540"/>
      <c r="AP22" s="540"/>
      <c r="AQ22" s="540"/>
      <c r="AR22" s="541"/>
      <c r="AS22" s="524" t="s">
        <v>149</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153</v>
      </c>
      <c r="AZ23" s="346"/>
      <c r="BA23" s="346"/>
      <c r="BB23" s="346"/>
      <c r="BC23" s="346"/>
      <c r="BD23" s="346"/>
      <c r="BE23" s="346"/>
      <c r="BF23" s="346"/>
      <c r="BG23" s="346"/>
      <c r="BH23" s="346"/>
      <c r="BI23" s="346"/>
      <c r="BJ23" s="346"/>
      <c r="BK23" s="346"/>
      <c r="BL23" s="346"/>
      <c r="BM23" s="347"/>
      <c r="BN23" s="385">
        <v>4257800</v>
      </c>
      <c r="BO23" s="386"/>
      <c r="BP23" s="386"/>
      <c r="BQ23" s="386"/>
      <c r="BR23" s="386"/>
      <c r="BS23" s="386"/>
      <c r="BT23" s="386"/>
      <c r="BU23" s="387"/>
      <c r="BV23" s="385">
        <v>4413194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7900</v>
      </c>
      <c r="R24" s="437"/>
      <c r="S24" s="437"/>
      <c r="T24" s="437"/>
      <c r="U24" s="437"/>
      <c r="V24" s="476"/>
      <c r="W24" s="531"/>
      <c r="X24" s="519"/>
      <c r="Y24" s="520"/>
      <c r="Z24" s="435" t="s">
        <v>155</v>
      </c>
      <c r="AA24" s="415"/>
      <c r="AB24" s="415"/>
      <c r="AC24" s="415"/>
      <c r="AD24" s="415"/>
      <c r="AE24" s="415"/>
      <c r="AF24" s="415"/>
      <c r="AG24" s="416"/>
      <c r="AH24" s="436">
        <v>98</v>
      </c>
      <c r="AI24" s="437"/>
      <c r="AJ24" s="437"/>
      <c r="AK24" s="437"/>
      <c r="AL24" s="476"/>
      <c r="AM24" s="436">
        <v>304094</v>
      </c>
      <c r="AN24" s="437"/>
      <c r="AO24" s="437"/>
      <c r="AP24" s="437"/>
      <c r="AQ24" s="437"/>
      <c r="AR24" s="476"/>
      <c r="AS24" s="436">
        <v>3103</v>
      </c>
      <c r="AT24" s="437"/>
      <c r="AU24" s="437"/>
      <c r="AV24" s="437"/>
      <c r="AW24" s="437"/>
      <c r="AX24" s="438"/>
      <c r="AY24" s="547" t="s">
        <v>156</v>
      </c>
      <c r="AZ24" s="548"/>
      <c r="BA24" s="548"/>
      <c r="BB24" s="548"/>
      <c r="BC24" s="548"/>
      <c r="BD24" s="548"/>
      <c r="BE24" s="548"/>
      <c r="BF24" s="548"/>
      <c r="BG24" s="548"/>
      <c r="BH24" s="548"/>
      <c r="BI24" s="548"/>
      <c r="BJ24" s="548"/>
      <c r="BK24" s="548"/>
      <c r="BL24" s="548"/>
      <c r="BM24" s="549"/>
      <c r="BN24" s="385">
        <v>3599863</v>
      </c>
      <c r="BO24" s="386"/>
      <c r="BP24" s="386"/>
      <c r="BQ24" s="386"/>
      <c r="BR24" s="386"/>
      <c r="BS24" s="386"/>
      <c r="BT24" s="386"/>
      <c r="BU24" s="387"/>
      <c r="BV24" s="385">
        <v>3697115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6320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8432</v>
      </c>
      <c r="BO25" s="349"/>
      <c r="BP25" s="349"/>
      <c r="BQ25" s="349"/>
      <c r="BR25" s="349"/>
      <c r="BS25" s="349"/>
      <c r="BT25" s="349"/>
      <c r="BU25" s="350"/>
      <c r="BV25" s="348">
        <v>31414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5960</v>
      </c>
      <c r="R26" s="437"/>
      <c r="S26" s="437"/>
      <c r="T26" s="437"/>
      <c r="U26" s="437"/>
      <c r="V26" s="476"/>
      <c r="W26" s="531"/>
      <c r="X26" s="519"/>
      <c r="Y26" s="520"/>
      <c r="Z26" s="435" t="s">
        <v>161</v>
      </c>
      <c r="AA26" s="553"/>
      <c r="AB26" s="553"/>
      <c r="AC26" s="553"/>
      <c r="AD26" s="553"/>
      <c r="AE26" s="553"/>
      <c r="AF26" s="553"/>
      <c r="AG26" s="554"/>
      <c r="AH26" s="436">
        <v>6</v>
      </c>
      <c r="AI26" s="437"/>
      <c r="AJ26" s="437"/>
      <c r="AK26" s="437"/>
      <c r="AL26" s="476"/>
      <c r="AM26" s="436">
        <v>18306</v>
      </c>
      <c r="AN26" s="437"/>
      <c r="AO26" s="437"/>
      <c r="AP26" s="437"/>
      <c r="AQ26" s="437"/>
      <c r="AR26" s="476"/>
      <c r="AS26" s="436">
        <v>3051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3070</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18735</v>
      </c>
      <c r="AN27" s="437"/>
      <c r="AO27" s="437"/>
      <c r="AP27" s="437"/>
      <c r="AQ27" s="437"/>
      <c r="AR27" s="476"/>
      <c r="AS27" s="436">
        <v>3747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0">
        <v>25118</v>
      </c>
      <c r="BO27" s="551"/>
      <c r="BP27" s="551"/>
      <c r="BQ27" s="551"/>
      <c r="BR27" s="551"/>
      <c r="BS27" s="551"/>
      <c r="BT27" s="551"/>
      <c r="BU27" s="552"/>
      <c r="BV27" s="550">
        <v>25118</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2450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1415661</v>
      </c>
      <c r="BO28" s="349"/>
      <c r="BP28" s="349"/>
      <c r="BQ28" s="349"/>
      <c r="BR28" s="349"/>
      <c r="BS28" s="349"/>
      <c r="BT28" s="349"/>
      <c r="BU28" s="350"/>
      <c r="BV28" s="348">
        <v>1385661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2250</v>
      </c>
      <c r="R29" s="437"/>
      <c r="S29" s="437"/>
      <c r="T29" s="437"/>
      <c r="U29" s="437"/>
      <c r="V29" s="476"/>
      <c r="W29" s="531"/>
      <c r="X29" s="519"/>
      <c r="Y29" s="520"/>
      <c r="Z29" s="435" t="s">
        <v>171</v>
      </c>
      <c r="AA29" s="415"/>
      <c r="AB29" s="415"/>
      <c r="AC29" s="415"/>
      <c r="AD29" s="415"/>
      <c r="AE29" s="415"/>
      <c r="AF29" s="415"/>
      <c r="AG29" s="416"/>
      <c r="AH29" s="436">
        <v>103</v>
      </c>
      <c r="AI29" s="437"/>
      <c r="AJ29" s="437"/>
      <c r="AK29" s="437"/>
      <c r="AL29" s="476"/>
      <c r="AM29" s="436">
        <v>322829</v>
      </c>
      <c r="AN29" s="437"/>
      <c r="AO29" s="437"/>
      <c r="AP29" s="437"/>
      <c r="AQ29" s="437"/>
      <c r="AR29" s="476"/>
      <c r="AS29" s="436">
        <v>3134</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150865</v>
      </c>
      <c r="BO29" s="386"/>
      <c r="BP29" s="386"/>
      <c r="BQ29" s="386"/>
      <c r="BR29" s="386"/>
      <c r="BS29" s="386"/>
      <c r="BT29" s="386"/>
      <c r="BU29" s="387"/>
      <c r="BV29" s="385">
        <v>150842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97.1</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174</v>
      </c>
      <c r="BD30" s="548"/>
      <c r="BE30" s="548"/>
      <c r="BF30" s="548"/>
      <c r="BG30" s="548"/>
      <c r="BH30" s="548"/>
      <c r="BI30" s="548"/>
      <c r="BJ30" s="548"/>
      <c r="BK30" s="548"/>
      <c r="BL30" s="548"/>
      <c r="BM30" s="549"/>
      <c r="BN30" s="550">
        <v>2057842</v>
      </c>
      <c r="BO30" s="551"/>
      <c r="BP30" s="551"/>
      <c r="BQ30" s="551"/>
      <c r="BR30" s="551"/>
      <c r="BS30" s="551"/>
      <c r="BT30" s="551"/>
      <c r="BU30" s="552"/>
      <c r="BV30" s="550">
        <v>2029248</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水道事業特別会計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浄化槽整備推進事業特別会計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福島県後期高齢者医療広域連合一般会計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㈱まちづくり小野</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文化・体育振興基金特別会計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福島県後期高齢者医療広域連合後期高齢者医療特別会計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除染対策事業特別会計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郡山地方広域消防組合一般会計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介護保険ｻｰﾋﾞｽ事業特別会計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福島県市町村総合事務組合一般会計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福島県市町村総合事務組合消防補償等特別会計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福島県市町村総合事務組合消防賞じゅつ金特別会計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福島県市町村総合事務組合非常勤職員公務災害補償特別会計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福島県市町村総合事務組合自治会館管理特別会計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田村広域行政組合一般会計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田村広域行政組合田村東部環境ｾﾝﾀｰ特別会計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7" zoomScale="75" zoomScaleNormal="75" zoomScaleSheetLayoutView="100" workbookViewId="0">
      <selection activeCell="J52" sqref="J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7" t="s">
        <v>24</v>
      </c>
      <c r="C41" s="1168"/>
      <c r="D41" s="81"/>
      <c r="E41" s="1173" t="s">
        <v>25</v>
      </c>
      <c r="F41" s="1173"/>
      <c r="G41" s="1173"/>
      <c r="H41" s="1174"/>
      <c r="I41" s="82">
        <v>4452</v>
      </c>
      <c r="J41" s="83">
        <v>4474</v>
      </c>
      <c r="K41" s="83">
        <v>4545</v>
      </c>
      <c r="L41" s="83">
        <v>4431</v>
      </c>
      <c r="M41" s="84">
        <v>4258</v>
      </c>
    </row>
    <row r="42" spans="2:13" ht="27.75" customHeight="1">
      <c r="B42" s="1169"/>
      <c r="C42" s="1170"/>
      <c r="D42" s="85"/>
      <c r="E42" s="1175" t="s">
        <v>26</v>
      </c>
      <c r="F42" s="1175"/>
      <c r="G42" s="1175"/>
      <c r="H42" s="1176"/>
      <c r="I42" s="86">
        <v>92</v>
      </c>
      <c r="J42" s="87">
        <v>149</v>
      </c>
      <c r="K42" s="87">
        <v>46</v>
      </c>
      <c r="L42" s="87">
        <v>31</v>
      </c>
      <c r="M42" s="88">
        <v>8</v>
      </c>
    </row>
    <row r="43" spans="2:13" ht="27.75" customHeight="1">
      <c r="B43" s="1169"/>
      <c r="C43" s="1170"/>
      <c r="D43" s="85"/>
      <c r="E43" s="1175" t="s">
        <v>27</v>
      </c>
      <c r="F43" s="1175"/>
      <c r="G43" s="1175"/>
      <c r="H43" s="1176"/>
      <c r="I43" s="86">
        <v>183</v>
      </c>
      <c r="J43" s="87">
        <v>168</v>
      </c>
      <c r="K43" s="87">
        <v>170</v>
      </c>
      <c r="L43" s="87">
        <v>149</v>
      </c>
      <c r="M43" s="88">
        <v>169</v>
      </c>
    </row>
    <row r="44" spans="2:13" ht="27.75" customHeight="1">
      <c r="B44" s="1169"/>
      <c r="C44" s="1170"/>
      <c r="D44" s="85"/>
      <c r="E44" s="1175" t="s">
        <v>28</v>
      </c>
      <c r="F44" s="1175"/>
      <c r="G44" s="1175"/>
      <c r="H44" s="1176"/>
      <c r="I44" s="86">
        <v>645</v>
      </c>
      <c r="J44" s="87">
        <v>503</v>
      </c>
      <c r="K44" s="87">
        <v>438</v>
      </c>
      <c r="L44" s="87">
        <v>377</v>
      </c>
      <c r="M44" s="88">
        <v>330</v>
      </c>
    </row>
    <row r="45" spans="2:13" ht="27.75" customHeight="1">
      <c r="B45" s="1169"/>
      <c r="C45" s="1170"/>
      <c r="D45" s="85"/>
      <c r="E45" s="1175" t="s">
        <v>29</v>
      </c>
      <c r="F45" s="1175"/>
      <c r="G45" s="1175"/>
      <c r="H45" s="1176"/>
      <c r="I45" s="86">
        <v>1284</v>
      </c>
      <c r="J45" s="87">
        <v>1246</v>
      </c>
      <c r="K45" s="87">
        <v>1367</v>
      </c>
      <c r="L45" s="87">
        <v>1226</v>
      </c>
      <c r="M45" s="88">
        <v>1151</v>
      </c>
    </row>
    <row r="46" spans="2:13" ht="27.75" customHeight="1">
      <c r="B46" s="1169"/>
      <c r="C46" s="1170"/>
      <c r="D46" s="85"/>
      <c r="E46" s="1175" t="s">
        <v>30</v>
      </c>
      <c r="F46" s="1175"/>
      <c r="G46" s="1175"/>
      <c r="H46" s="1176"/>
      <c r="I46" s="86" t="s">
        <v>482</v>
      </c>
      <c r="J46" s="87" t="s">
        <v>482</v>
      </c>
      <c r="K46" s="87" t="s">
        <v>482</v>
      </c>
      <c r="L46" s="87" t="s">
        <v>482</v>
      </c>
      <c r="M46" s="88" t="s">
        <v>482</v>
      </c>
    </row>
    <row r="47" spans="2:13" ht="27.75" customHeight="1">
      <c r="B47" s="1169"/>
      <c r="C47" s="1170"/>
      <c r="D47" s="85"/>
      <c r="E47" s="1175" t="s">
        <v>31</v>
      </c>
      <c r="F47" s="1175"/>
      <c r="G47" s="1175"/>
      <c r="H47" s="1176"/>
      <c r="I47" s="86" t="s">
        <v>482</v>
      </c>
      <c r="J47" s="87" t="s">
        <v>482</v>
      </c>
      <c r="K47" s="87" t="s">
        <v>482</v>
      </c>
      <c r="L47" s="87" t="s">
        <v>482</v>
      </c>
      <c r="M47" s="88" t="s">
        <v>482</v>
      </c>
    </row>
    <row r="48" spans="2:13" ht="27.75" customHeight="1">
      <c r="B48" s="1171"/>
      <c r="C48" s="1172"/>
      <c r="D48" s="85"/>
      <c r="E48" s="1175" t="s">
        <v>32</v>
      </c>
      <c r="F48" s="1175"/>
      <c r="G48" s="1175"/>
      <c r="H48" s="1176"/>
      <c r="I48" s="86" t="s">
        <v>482</v>
      </c>
      <c r="J48" s="87" t="s">
        <v>482</v>
      </c>
      <c r="K48" s="87" t="s">
        <v>482</v>
      </c>
      <c r="L48" s="87" t="s">
        <v>482</v>
      </c>
      <c r="M48" s="88" t="s">
        <v>482</v>
      </c>
    </row>
    <row r="49" spans="2:13" ht="27.75" customHeight="1">
      <c r="B49" s="1177" t="s">
        <v>33</v>
      </c>
      <c r="C49" s="1178"/>
      <c r="D49" s="89"/>
      <c r="E49" s="1175" t="s">
        <v>34</v>
      </c>
      <c r="F49" s="1175"/>
      <c r="G49" s="1175"/>
      <c r="H49" s="1176"/>
      <c r="I49" s="86">
        <v>2701</v>
      </c>
      <c r="J49" s="87">
        <v>3003</v>
      </c>
      <c r="K49" s="87">
        <v>3424</v>
      </c>
      <c r="L49" s="87">
        <v>3648</v>
      </c>
      <c r="M49" s="88">
        <v>3716</v>
      </c>
    </row>
    <row r="50" spans="2:13" ht="27.75" customHeight="1">
      <c r="B50" s="1169"/>
      <c r="C50" s="1170"/>
      <c r="D50" s="85"/>
      <c r="E50" s="1175" t="s">
        <v>35</v>
      </c>
      <c r="F50" s="1175"/>
      <c r="G50" s="1175"/>
      <c r="H50" s="1176"/>
      <c r="I50" s="86">
        <v>127</v>
      </c>
      <c r="J50" s="87">
        <v>136</v>
      </c>
      <c r="K50" s="87">
        <v>121</v>
      </c>
      <c r="L50" s="87">
        <v>107</v>
      </c>
      <c r="M50" s="88">
        <v>91</v>
      </c>
    </row>
    <row r="51" spans="2:13" ht="27.75" customHeight="1">
      <c r="B51" s="1171"/>
      <c r="C51" s="1172"/>
      <c r="D51" s="85"/>
      <c r="E51" s="1175" t="s">
        <v>36</v>
      </c>
      <c r="F51" s="1175"/>
      <c r="G51" s="1175"/>
      <c r="H51" s="1176"/>
      <c r="I51" s="86">
        <v>3142</v>
      </c>
      <c r="J51" s="87">
        <v>3310</v>
      </c>
      <c r="K51" s="87">
        <v>3395</v>
      </c>
      <c r="L51" s="87">
        <v>3430</v>
      </c>
      <c r="M51" s="88">
        <v>3361</v>
      </c>
    </row>
    <row r="52" spans="2:13" ht="27.75" customHeight="1" thickBot="1">
      <c r="B52" s="1179" t="s">
        <v>37</v>
      </c>
      <c r="C52" s="1180"/>
      <c r="D52" s="90"/>
      <c r="E52" s="1181" t="s">
        <v>38</v>
      </c>
      <c r="F52" s="1181"/>
      <c r="G52" s="1181"/>
      <c r="H52" s="1182"/>
      <c r="I52" s="91">
        <v>686</v>
      </c>
      <c r="J52" s="92">
        <v>91</v>
      </c>
      <c r="K52" s="92">
        <v>-374</v>
      </c>
      <c r="L52" s="92">
        <v>-971</v>
      </c>
      <c r="M52" s="93">
        <v>-1253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88881</v>
      </c>
      <c r="E3" s="116"/>
      <c r="F3" s="117">
        <v>86910</v>
      </c>
      <c r="G3" s="118"/>
      <c r="H3" s="119"/>
    </row>
    <row r="4" spans="1:8">
      <c r="A4" s="120"/>
      <c r="B4" s="121"/>
      <c r="C4" s="122"/>
      <c r="D4" s="123">
        <v>44631</v>
      </c>
      <c r="E4" s="124"/>
      <c r="F4" s="125">
        <v>50891</v>
      </c>
      <c r="G4" s="126"/>
      <c r="H4" s="127"/>
    </row>
    <row r="5" spans="1:8">
      <c r="A5" s="108" t="s">
        <v>515</v>
      </c>
      <c r="B5" s="113"/>
      <c r="C5" s="114"/>
      <c r="D5" s="115">
        <v>100938</v>
      </c>
      <c r="E5" s="116"/>
      <c r="F5" s="117">
        <v>95443</v>
      </c>
      <c r="G5" s="118"/>
      <c r="H5" s="119"/>
    </row>
    <row r="6" spans="1:8">
      <c r="A6" s="120"/>
      <c r="B6" s="121"/>
      <c r="C6" s="122"/>
      <c r="D6" s="123">
        <v>14507</v>
      </c>
      <c r="E6" s="124"/>
      <c r="F6" s="125">
        <v>48538</v>
      </c>
      <c r="G6" s="126"/>
      <c r="H6" s="127"/>
    </row>
    <row r="7" spans="1:8">
      <c r="A7" s="108" t="s">
        <v>516</v>
      </c>
      <c r="B7" s="113"/>
      <c r="C7" s="114"/>
      <c r="D7" s="115">
        <v>94365</v>
      </c>
      <c r="E7" s="116"/>
      <c r="F7" s="117">
        <v>72729</v>
      </c>
      <c r="G7" s="118"/>
      <c r="H7" s="119"/>
    </row>
    <row r="8" spans="1:8">
      <c r="A8" s="120"/>
      <c r="B8" s="121"/>
      <c r="C8" s="122"/>
      <c r="D8" s="123">
        <v>4468</v>
      </c>
      <c r="E8" s="124"/>
      <c r="F8" s="125">
        <v>36291</v>
      </c>
      <c r="G8" s="126"/>
      <c r="H8" s="127"/>
    </row>
    <row r="9" spans="1:8">
      <c r="A9" s="108" t="s">
        <v>517</v>
      </c>
      <c r="B9" s="113"/>
      <c r="C9" s="114"/>
      <c r="D9" s="115">
        <v>32064</v>
      </c>
      <c r="E9" s="116"/>
      <c r="F9" s="117">
        <v>70317</v>
      </c>
      <c r="G9" s="118"/>
      <c r="H9" s="119"/>
    </row>
    <row r="10" spans="1:8">
      <c r="A10" s="120"/>
      <c r="B10" s="121"/>
      <c r="C10" s="122"/>
      <c r="D10" s="123">
        <v>13082</v>
      </c>
      <c r="E10" s="124"/>
      <c r="F10" s="125">
        <v>35725</v>
      </c>
      <c r="G10" s="126"/>
      <c r="H10" s="127"/>
    </row>
    <row r="11" spans="1:8">
      <c r="A11" s="108" t="s">
        <v>518</v>
      </c>
      <c r="B11" s="113"/>
      <c r="C11" s="114"/>
      <c r="D11" s="115">
        <v>47090</v>
      </c>
      <c r="E11" s="116"/>
      <c r="F11" s="117">
        <v>105751</v>
      </c>
      <c r="G11" s="118"/>
      <c r="H11" s="119"/>
    </row>
    <row r="12" spans="1:8">
      <c r="A12" s="120"/>
      <c r="B12" s="121"/>
      <c r="C12" s="128"/>
      <c r="D12" s="123">
        <v>20639</v>
      </c>
      <c r="E12" s="124"/>
      <c r="F12" s="125">
        <v>49969</v>
      </c>
      <c r="G12" s="126"/>
      <c r="H12" s="127"/>
    </row>
    <row r="13" spans="1:8">
      <c r="A13" s="108"/>
      <c r="B13" s="113"/>
      <c r="C13" s="129"/>
      <c r="D13" s="130">
        <v>72668</v>
      </c>
      <c r="E13" s="131"/>
      <c r="F13" s="132">
        <v>86230</v>
      </c>
      <c r="G13" s="133"/>
      <c r="H13" s="119"/>
    </row>
    <row r="14" spans="1:8">
      <c r="A14" s="120"/>
      <c r="B14" s="121"/>
      <c r="C14" s="122"/>
      <c r="D14" s="123">
        <v>19465</v>
      </c>
      <c r="E14" s="124"/>
      <c r="F14" s="125">
        <v>44283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5.1100000000000003</v>
      </c>
      <c r="C19" s="134">
        <f>ROUND(VALUE(SUBSTITUTE(実質収支比率等に係る経年分析!G$48,"▲","-")),2)</f>
        <v>3.78</v>
      </c>
      <c r="D19" s="134">
        <f>ROUND(VALUE(SUBSTITUTE(実質収支比率等に係る経年分析!H$48,"▲","-")),2)</f>
        <v>5.41</v>
      </c>
      <c r="E19" s="134">
        <f>ROUND(VALUE(SUBSTITUTE(実質収支比率等に係る経年分析!I$48,"▲","-")),2)</f>
        <v>6.97</v>
      </c>
      <c r="F19" s="134">
        <f>ROUND(VALUE(SUBSTITUTE(実質収支比率等に係る経年分析!J$48,"▲","-")),2)</f>
        <v>4.2300000000000004</v>
      </c>
    </row>
    <row r="20" spans="1:11">
      <c r="A20" s="134" t="s">
        <v>43</v>
      </c>
      <c r="B20" s="134">
        <f>ROUND(VALUE(SUBSTITUTE(実質収支比率等に係る経年分析!F$47,"▲","-")),2)</f>
        <v>26.19</v>
      </c>
      <c r="C20" s="134">
        <f>ROUND(VALUE(SUBSTITUTE(実質収支比率等に係る経年分析!G$47,"▲","-")),2)</f>
        <v>31.61</v>
      </c>
      <c r="D20" s="134">
        <f>ROUND(VALUE(SUBSTITUTE(実質収支比率等に係る経年分析!H$47,"▲","-")),2)</f>
        <v>32.58</v>
      </c>
      <c r="E20" s="134">
        <f>ROUND(VALUE(SUBSTITUTE(実質収支比率等に係る経年分析!I$47,"▲","-")),2)</f>
        <v>42.71</v>
      </c>
      <c r="F20" s="134">
        <f>ROUND(VALUE(SUBSTITUTE(実質収支比率等に係る経年分析!J$47,"▲","-")),2)</f>
        <v>43.41</v>
      </c>
    </row>
    <row r="21" spans="1:11">
      <c r="A21" s="134" t="s">
        <v>44</v>
      </c>
      <c r="B21" s="134">
        <f>IF(ISNUMBER(VALUE(SUBSTITUTE(実質収支比率等に係る経年分析!F$49,"▲","-"))),ROUND(VALUE(SUBSTITUTE(実質収支比率等に係る経年分析!F$49,"▲","-")),2),NA())</f>
        <v>3.58</v>
      </c>
      <c r="C21" s="134">
        <f>IF(ISNUMBER(VALUE(SUBSTITUTE(実質収支比率等に係る経年分析!G$49,"▲","-"))),ROUND(VALUE(SUBSTITUTE(実質収支比率等に係る経年分析!G$49,"▲","-")),2),NA())</f>
        <v>5.12</v>
      </c>
      <c r="D21" s="134">
        <f>IF(ISNUMBER(VALUE(SUBSTITUTE(実質収支比率等に係る経年分析!H$49,"▲","-"))),ROUND(VALUE(SUBSTITUTE(実質収支比率等に係る経年分析!H$49,"▲","-")),2),NA())</f>
        <v>1.89</v>
      </c>
      <c r="E21" s="134">
        <f>IF(ISNUMBER(VALUE(SUBSTITUTE(実質収支比率等に係る経年分析!I$49,"▲","-"))),ROUND(VALUE(SUBSTITUTE(実質収支比率等に係る経年分析!I$49,"▲","-")),2),NA())</f>
        <v>10.87</v>
      </c>
      <c r="F21" s="134">
        <f>IF(ISNUMBER(VALUE(SUBSTITUTE(実質収支比率等に係る経年分析!J$49,"▲","-"))),ROUND(VALUE(SUBSTITUTE(実質収支比率等に係る経年分析!J$49,"▲","-")),2),NA())</f>
        <v>-1.78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除染対策事業特別会計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文化・体育振興基金特別会計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浄化槽整備推進事業特別会計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v>
      </c>
    </row>
    <row r="35" spans="1:16">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5.0999999999999996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282</v>
      </c>
      <c r="E42" s="136"/>
      <c r="F42" s="136"/>
      <c r="G42" s="136">
        <f>'実質公債費比率（分子）の構造'!L$52</f>
        <v>292</v>
      </c>
      <c r="H42" s="136"/>
      <c r="I42" s="136"/>
      <c r="J42" s="136">
        <f>'実質公債費比率（分子）の構造'!M$52</f>
        <v>303</v>
      </c>
      <c r="K42" s="136"/>
      <c r="L42" s="136"/>
      <c r="M42" s="136">
        <f>'実質公債費比率（分子）の構造'!N$52</f>
        <v>306</v>
      </c>
      <c r="N42" s="136"/>
      <c r="O42" s="136"/>
      <c r="P42" s="136">
        <f>'実質公債費比率（分子）の構造'!O$52</f>
        <v>310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4</v>
      </c>
      <c r="O44" s="136"/>
      <c r="P44" s="136"/>
    </row>
    <row r="45" spans="1:16">
      <c r="A45" s="136" t="s">
        <v>54</v>
      </c>
      <c r="B45" s="136">
        <f>'実質公債費比率（分子）の構造'!K$49</f>
        <v>145</v>
      </c>
      <c r="C45" s="136"/>
      <c r="D45" s="136"/>
      <c r="E45" s="136">
        <f>'実質公債費比率（分子）の構造'!L$49</f>
        <v>119</v>
      </c>
      <c r="F45" s="136"/>
      <c r="G45" s="136"/>
      <c r="H45" s="136">
        <f>'実質公債費比率（分子）の構造'!M$49</f>
        <v>70</v>
      </c>
      <c r="I45" s="136"/>
      <c r="J45" s="136"/>
      <c r="K45" s="136">
        <f>'実質公債費比率（分子）の構造'!N$49</f>
        <v>72</v>
      </c>
      <c r="L45" s="136"/>
      <c r="M45" s="136"/>
      <c r="N45" s="136">
        <f>'実質公債費比率（分子）の構造'!O$49</f>
        <v>61</v>
      </c>
      <c r="O45" s="136"/>
      <c r="P45" s="136"/>
    </row>
    <row r="46" spans="1:16">
      <c r="A46" s="136" t="s">
        <v>55</v>
      </c>
      <c r="B46" s="136">
        <f>'実質公債費比率（分子）の構造'!K$48</f>
        <v>18</v>
      </c>
      <c r="C46" s="136"/>
      <c r="D46" s="136"/>
      <c r="E46" s="136">
        <f>'実質公債費比率（分子）の構造'!L$48</f>
        <v>15</v>
      </c>
      <c r="F46" s="136"/>
      <c r="G46" s="136"/>
      <c r="H46" s="136">
        <f>'実質公債費比率（分子）の構造'!M$48</f>
        <v>28</v>
      </c>
      <c r="I46" s="136"/>
      <c r="J46" s="136"/>
      <c r="K46" s="136">
        <f>'実質公債費比率（分子）の構造'!N$48</f>
        <v>16</v>
      </c>
      <c r="L46" s="136"/>
      <c r="M46" s="136"/>
      <c r="N46" s="136">
        <f>'実質公債費比率（分子）の構造'!O$48</f>
        <v>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520</v>
      </c>
      <c r="C49" s="136"/>
      <c r="D49" s="136"/>
      <c r="E49" s="136">
        <f>'実質公債費比率（分子）の構造'!L$45</f>
        <v>482</v>
      </c>
      <c r="F49" s="136"/>
      <c r="G49" s="136"/>
      <c r="H49" s="136">
        <f>'実質公債費比率（分子）の構造'!M$45</f>
        <v>476</v>
      </c>
      <c r="I49" s="136"/>
      <c r="J49" s="136"/>
      <c r="K49" s="136">
        <f>'実質公債費比率（分子）の構造'!N$45</f>
        <v>472</v>
      </c>
      <c r="L49" s="136"/>
      <c r="M49" s="136"/>
      <c r="N49" s="136">
        <f>'実質公債費比率（分子）の構造'!O$45</f>
        <v>464</v>
      </c>
      <c r="O49" s="136"/>
      <c r="P49" s="136"/>
    </row>
    <row r="50" spans="1:16">
      <c r="A50" s="136" t="s">
        <v>59</v>
      </c>
      <c r="B50" s="136" t="e">
        <f>NA()</f>
        <v>#N/A</v>
      </c>
      <c r="C50" s="136">
        <f>IF(ISNUMBER('実質公債費比率（分子）の構造'!K$53),'実質公債費比率（分子）の構造'!K$53,NA())</f>
        <v>407</v>
      </c>
      <c r="D50" s="136" t="e">
        <f>NA()</f>
        <v>#N/A</v>
      </c>
      <c r="E50" s="136" t="e">
        <f>NA()</f>
        <v>#N/A</v>
      </c>
      <c r="F50" s="136">
        <f>IF(ISNUMBER('実質公債費比率（分子）の構造'!L$53),'実質公債費比率（分子）の構造'!L$53,NA())</f>
        <v>330</v>
      </c>
      <c r="G50" s="136" t="e">
        <f>NA()</f>
        <v>#N/A</v>
      </c>
      <c r="H50" s="136" t="e">
        <f>NA()</f>
        <v>#N/A</v>
      </c>
      <c r="I50" s="136">
        <f>IF(ISNUMBER('実質公債費比率（分子）の構造'!M$53),'実質公債費比率（分子）の構造'!M$53,NA())</f>
        <v>277</v>
      </c>
      <c r="J50" s="136" t="e">
        <f>NA()</f>
        <v>#N/A</v>
      </c>
      <c r="K50" s="136" t="e">
        <f>NA()</f>
        <v>#N/A</v>
      </c>
      <c r="L50" s="136">
        <f>IF(ISNUMBER('実質公債費比率（分子）の構造'!N$53),'実質公債費比率（分子）の構造'!N$53,NA())</f>
        <v>260</v>
      </c>
      <c r="M50" s="136" t="e">
        <f>NA()</f>
        <v>#N/A</v>
      </c>
      <c r="N50" s="136" t="e">
        <f>NA()</f>
        <v>#N/A</v>
      </c>
      <c r="O50" s="136">
        <f>IF(ISNUMBER('実質公債費比率（分子）の構造'!O$53),'実質公債費比率（分子）の構造'!O$53,NA())</f>
        <v>251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3142</v>
      </c>
      <c r="E56" s="135"/>
      <c r="F56" s="135"/>
      <c r="G56" s="135">
        <f>'将来負担比率（分子）の構造'!J$51</f>
        <v>3310</v>
      </c>
      <c r="H56" s="135"/>
      <c r="I56" s="135"/>
      <c r="J56" s="135">
        <f>'将来負担比率（分子）の構造'!K$51</f>
        <v>3395</v>
      </c>
      <c r="K56" s="135"/>
      <c r="L56" s="135"/>
      <c r="M56" s="135">
        <f>'将来負担比率（分子）の構造'!L$51</f>
        <v>3430</v>
      </c>
      <c r="N56" s="135"/>
      <c r="O56" s="135"/>
      <c r="P56" s="135">
        <f>'将来負担比率（分子）の構造'!M$51</f>
        <v>3361</v>
      </c>
    </row>
    <row r="57" spans="1:16">
      <c r="A57" s="135" t="s">
        <v>35</v>
      </c>
      <c r="B57" s="135"/>
      <c r="C57" s="135"/>
      <c r="D57" s="135">
        <f>'将来負担比率（分子）の構造'!I$50</f>
        <v>127</v>
      </c>
      <c r="E57" s="135"/>
      <c r="F57" s="135"/>
      <c r="G57" s="135">
        <f>'将来負担比率（分子）の構造'!J$50</f>
        <v>136</v>
      </c>
      <c r="H57" s="135"/>
      <c r="I57" s="135"/>
      <c r="J57" s="135">
        <f>'将来負担比率（分子）の構造'!K$50</f>
        <v>121</v>
      </c>
      <c r="K57" s="135"/>
      <c r="L57" s="135"/>
      <c r="M57" s="135">
        <f>'将来負担比率（分子）の構造'!L$50</f>
        <v>107</v>
      </c>
      <c r="N57" s="135"/>
      <c r="O57" s="135"/>
      <c r="P57" s="135">
        <f>'将来負担比率（分子）の構造'!M$50</f>
        <v>91</v>
      </c>
    </row>
    <row r="58" spans="1:16">
      <c r="A58" s="135" t="s">
        <v>34</v>
      </c>
      <c r="B58" s="135"/>
      <c r="C58" s="135"/>
      <c r="D58" s="135">
        <f>'将来負担比率（分子）の構造'!I$49</f>
        <v>2701</v>
      </c>
      <c r="E58" s="135"/>
      <c r="F58" s="135"/>
      <c r="G58" s="135">
        <f>'将来負担比率（分子）の構造'!J$49</f>
        <v>3003</v>
      </c>
      <c r="H58" s="135"/>
      <c r="I58" s="135"/>
      <c r="J58" s="135">
        <f>'将来負担比率（分子）の構造'!K$49</f>
        <v>3424</v>
      </c>
      <c r="K58" s="135"/>
      <c r="L58" s="135"/>
      <c r="M58" s="135">
        <f>'将来負担比率（分子）の構造'!L$49</f>
        <v>3648</v>
      </c>
      <c r="N58" s="135"/>
      <c r="O58" s="135"/>
      <c r="P58" s="135">
        <f>'将来負担比率（分子）の構造'!M$49</f>
        <v>3716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1284</v>
      </c>
      <c r="C62" s="135"/>
      <c r="D62" s="135"/>
      <c r="E62" s="135">
        <f>'将来負担比率（分子）の構造'!J$45</f>
        <v>1246</v>
      </c>
      <c r="F62" s="135"/>
      <c r="G62" s="135"/>
      <c r="H62" s="135">
        <f>'将来負担比率（分子）の構造'!K$45</f>
        <v>1367</v>
      </c>
      <c r="I62" s="135"/>
      <c r="J62" s="135"/>
      <c r="K62" s="135">
        <f>'将来負担比率（分子）の構造'!L$45</f>
        <v>1226</v>
      </c>
      <c r="L62" s="135"/>
      <c r="M62" s="135"/>
      <c r="N62" s="135">
        <f>'将来負担比率（分子）の構造'!M$45</f>
        <v>1151</v>
      </c>
      <c r="O62" s="135"/>
      <c r="P62" s="135"/>
    </row>
    <row r="63" spans="1:16">
      <c r="A63" s="135" t="s">
        <v>28</v>
      </c>
      <c r="B63" s="135">
        <f>'将来負担比率（分子）の構造'!I$44</f>
        <v>645</v>
      </c>
      <c r="C63" s="135"/>
      <c r="D63" s="135"/>
      <c r="E63" s="135">
        <f>'将来負担比率（分子）の構造'!J$44</f>
        <v>503</v>
      </c>
      <c r="F63" s="135"/>
      <c r="G63" s="135"/>
      <c r="H63" s="135">
        <f>'将来負担比率（分子）の構造'!K$44</f>
        <v>438</v>
      </c>
      <c r="I63" s="135"/>
      <c r="J63" s="135"/>
      <c r="K63" s="135">
        <f>'将来負担比率（分子）の構造'!L$44</f>
        <v>377</v>
      </c>
      <c r="L63" s="135"/>
      <c r="M63" s="135"/>
      <c r="N63" s="135">
        <f>'将来負担比率（分子）の構造'!M$44</f>
        <v>330</v>
      </c>
      <c r="O63" s="135"/>
      <c r="P63" s="135"/>
    </row>
    <row r="64" spans="1:16">
      <c r="A64" s="135" t="s">
        <v>27</v>
      </c>
      <c r="B64" s="135">
        <f>'将来負担比率（分子）の構造'!I$43</f>
        <v>183</v>
      </c>
      <c r="C64" s="135"/>
      <c r="D64" s="135"/>
      <c r="E64" s="135">
        <f>'将来負担比率（分子）の構造'!J$43</f>
        <v>168</v>
      </c>
      <c r="F64" s="135"/>
      <c r="G64" s="135"/>
      <c r="H64" s="135">
        <f>'将来負担比率（分子）の構造'!K$43</f>
        <v>170</v>
      </c>
      <c r="I64" s="135"/>
      <c r="J64" s="135"/>
      <c r="K64" s="135">
        <f>'将来負担比率（分子）の構造'!L$43</f>
        <v>149</v>
      </c>
      <c r="L64" s="135"/>
      <c r="M64" s="135"/>
      <c r="N64" s="135">
        <f>'将来負担比率（分子）の構造'!M$43</f>
        <v>169</v>
      </c>
      <c r="O64" s="135"/>
      <c r="P64" s="135"/>
    </row>
    <row r="65" spans="1:16">
      <c r="A65" s="135" t="s">
        <v>26</v>
      </c>
      <c r="B65" s="135">
        <f>'将来負担比率（分子）の構造'!I$42</f>
        <v>92</v>
      </c>
      <c r="C65" s="135"/>
      <c r="D65" s="135"/>
      <c r="E65" s="135">
        <f>'将来負担比率（分子）の構造'!J$42</f>
        <v>149</v>
      </c>
      <c r="F65" s="135"/>
      <c r="G65" s="135"/>
      <c r="H65" s="135">
        <f>'将来負担比率（分子）の構造'!K$42</f>
        <v>46</v>
      </c>
      <c r="I65" s="135"/>
      <c r="J65" s="135"/>
      <c r="K65" s="135">
        <f>'将来負担比率（分子）の構造'!L$42</f>
        <v>31</v>
      </c>
      <c r="L65" s="135"/>
      <c r="M65" s="135"/>
      <c r="N65" s="135">
        <f>'将来負担比率（分子）の構造'!M$42</f>
        <v>8</v>
      </c>
      <c r="O65" s="135"/>
      <c r="P65" s="135"/>
    </row>
    <row r="66" spans="1:16">
      <c r="A66" s="135" t="s">
        <v>25</v>
      </c>
      <c r="B66" s="135">
        <f>'将来負担比率（分子）の構造'!I$41</f>
        <v>4452</v>
      </c>
      <c r="C66" s="135"/>
      <c r="D66" s="135"/>
      <c r="E66" s="135">
        <f>'将来負担比率（分子）の構造'!J$41</f>
        <v>4474</v>
      </c>
      <c r="F66" s="135"/>
      <c r="G66" s="135"/>
      <c r="H66" s="135">
        <f>'将来負担比率（分子）の構造'!K$41</f>
        <v>4545</v>
      </c>
      <c r="I66" s="135"/>
      <c r="J66" s="135"/>
      <c r="K66" s="135">
        <f>'将来負担比率（分子）の構造'!L$41</f>
        <v>4431</v>
      </c>
      <c r="L66" s="135"/>
      <c r="M66" s="135"/>
      <c r="N66" s="135">
        <f>'将来負担比率（分子）の構造'!M$41</f>
        <v>4258</v>
      </c>
      <c r="O66" s="135"/>
      <c r="P66" s="135"/>
    </row>
    <row r="67" spans="1:16">
      <c r="A67" s="135" t="s">
        <v>63</v>
      </c>
      <c r="B67" s="135" t="e">
        <f>NA()</f>
        <v>#N/A</v>
      </c>
      <c r="C67" s="135">
        <f>IF(ISNUMBER('将来負担比率（分子）の構造'!I$52), IF('将来負担比率（分子）の構造'!I$52 &lt; 0, 0, '将来負担比率（分子）の構造'!I$52), NA())</f>
        <v>686</v>
      </c>
      <c r="D67" s="135" t="e">
        <f>NA()</f>
        <v>#N/A</v>
      </c>
      <c r="E67" s="135" t="e">
        <f>NA()</f>
        <v>#N/A</v>
      </c>
      <c r="F67" s="135">
        <f>IF(ISNUMBER('将来負担比率（分子）の構造'!J$52), IF('将来負担比率（分子）の構造'!J$52 &lt; 0, 0, '将来負担比率（分子）の構造'!J$52), NA())</f>
        <v>91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6" workbookViewId="0">
      <selection activeCell="DW40" sqref="DW40:EC4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962355</v>
      </c>
      <c r="S5" s="581"/>
      <c r="T5" s="581"/>
      <c r="U5" s="581"/>
      <c r="V5" s="581"/>
      <c r="W5" s="581"/>
      <c r="X5" s="581"/>
      <c r="Y5" s="582"/>
      <c r="Z5" s="583">
        <v>18.2</v>
      </c>
      <c r="AA5" s="583"/>
      <c r="AB5" s="583"/>
      <c r="AC5" s="583"/>
      <c r="AD5" s="584">
        <v>962355</v>
      </c>
      <c r="AE5" s="584"/>
      <c r="AF5" s="584"/>
      <c r="AG5" s="584"/>
      <c r="AH5" s="584"/>
      <c r="AI5" s="584"/>
      <c r="AJ5" s="584"/>
      <c r="AK5" s="584"/>
      <c r="AL5" s="585">
        <v>31.2</v>
      </c>
      <c r="AM5" s="586"/>
      <c r="AN5" s="586"/>
      <c r="AO5" s="587"/>
      <c r="AP5" s="577" t="s">
        <v>209</v>
      </c>
      <c r="AQ5" s="578"/>
      <c r="AR5" s="578"/>
      <c r="AS5" s="578"/>
      <c r="AT5" s="578"/>
      <c r="AU5" s="578"/>
      <c r="AV5" s="578"/>
      <c r="AW5" s="578"/>
      <c r="AX5" s="578"/>
      <c r="AY5" s="578"/>
      <c r="AZ5" s="578"/>
      <c r="BA5" s="578"/>
      <c r="BB5" s="578"/>
      <c r="BC5" s="578"/>
      <c r="BD5" s="578"/>
      <c r="BE5" s="578"/>
      <c r="BF5" s="579"/>
      <c r="BG5" s="591">
        <v>962318</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66800</v>
      </c>
      <c r="S6" s="592"/>
      <c r="T6" s="592"/>
      <c r="U6" s="592"/>
      <c r="V6" s="592"/>
      <c r="W6" s="592"/>
      <c r="X6" s="592"/>
      <c r="Y6" s="593"/>
      <c r="Z6" s="594">
        <v>1.3</v>
      </c>
      <c r="AA6" s="594"/>
      <c r="AB6" s="594"/>
      <c r="AC6" s="594"/>
      <c r="AD6" s="595">
        <v>66800</v>
      </c>
      <c r="AE6" s="595"/>
      <c r="AF6" s="595"/>
      <c r="AG6" s="595"/>
      <c r="AH6" s="595"/>
      <c r="AI6" s="595"/>
      <c r="AJ6" s="595"/>
      <c r="AK6" s="595"/>
      <c r="AL6" s="596">
        <v>2.2000000000000002</v>
      </c>
      <c r="AM6" s="597"/>
      <c r="AN6" s="597"/>
      <c r="AO6" s="598"/>
      <c r="AP6" s="588" t="s">
        <v>215</v>
      </c>
      <c r="AQ6" s="589"/>
      <c r="AR6" s="589"/>
      <c r="AS6" s="589"/>
      <c r="AT6" s="589"/>
      <c r="AU6" s="589"/>
      <c r="AV6" s="589"/>
      <c r="AW6" s="589"/>
      <c r="AX6" s="589"/>
      <c r="AY6" s="589"/>
      <c r="AZ6" s="589"/>
      <c r="BA6" s="589"/>
      <c r="BB6" s="589"/>
      <c r="BC6" s="589"/>
      <c r="BD6" s="589"/>
      <c r="BE6" s="589"/>
      <c r="BF6" s="590"/>
      <c r="BG6" s="591">
        <v>962318</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83140</v>
      </c>
      <c r="CS6" s="592"/>
      <c r="CT6" s="592"/>
      <c r="CU6" s="592"/>
      <c r="CV6" s="592"/>
      <c r="CW6" s="592"/>
      <c r="CX6" s="592"/>
      <c r="CY6" s="593"/>
      <c r="CZ6" s="594">
        <v>1.7</v>
      </c>
      <c r="DA6" s="594"/>
      <c r="DB6" s="594"/>
      <c r="DC6" s="594"/>
      <c r="DD6" s="600" t="s">
        <v>210</v>
      </c>
      <c r="DE6" s="592"/>
      <c r="DF6" s="592"/>
      <c r="DG6" s="592"/>
      <c r="DH6" s="592"/>
      <c r="DI6" s="592"/>
      <c r="DJ6" s="592"/>
      <c r="DK6" s="592"/>
      <c r="DL6" s="592"/>
      <c r="DM6" s="592"/>
      <c r="DN6" s="592"/>
      <c r="DO6" s="592"/>
      <c r="DP6" s="593"/>
      <c r="DQ6" s="600">
        <v>83140</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1940</v>
      </c>
      <c r="S7" s="592"/>
      <c r="T7" s="592"/>
      <c r="U7" s="592"/>
      <c r="V7" s="592"/>
      <c r="W7" s="592"/>
      <c r="X7" s="592"/>
      <c r="Y7" s="593"/>
      <c r="Z7" s="594">
        <v>0</v>
      </c>
      <c r="AA7" s="594"/>
      <c r="AB7" s="594"/>
      <c r="AC7" s="594"/>
      <c r="AD7" s="595">
        <v>1940</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423682</v>
      </c>
      <c r="BH7" s="592"/>
      <c r="BI7" s="592"/>
      <c r="BJ7" s="592"/>
      <c r="BK7" s="592"/>
      <c r="BL7" s="592"/>
      <c r="BM7" s="592"/>
      <c r="BN7" s="593"/>
      <c r="BO7" s="594">
        <v>44</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892148</v>
      </c>
      <c r="CS7" s="592"/>
      <c r="CT7" s="592"/>
      <c r="CU7" s="592"/>
      <c r="CV7" s="592"/>
      <c r="CW7" s="592"/>
      <c r="CX7" s="592"/>
      <c r="CY7" s="593"/>
      <c r="CZ7" s="594">
        <v>17.7</v>
      </c>
      <c r="DA7" s="594"/>
      <c r="DB7" s="594"/>
      <c r="DC7" s="594"/>
      <c r="DD7" s="600">
        <v>9468</v>
      </c>
      <c r="DE7" s="592"/>
      <c r="DF7" s="592"/>
      <c r="DG7" s="592"/>
      <c r="DH7" s="592"/>
      <c r="DI7" s="592"/>
      <c r="DJ7" s="592"/>
      <c r="DK7" s="592"/>
      <c r="DL7" s="592"/>
      <c r="DM7" s="592"/>
      <c r="DN7" s="592"/>
      <c r="DO7" s="592"/>
      <c r="DP7" s="593"/>
      <c r="DQ7" s="600">
        <v>828864</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2536</v>
      </c>
      <c r="S8" s="592"/>
      <c r="T8" s="592"/>
      <c r="U8" s="592"/>
      <c r="V8" s="592"/>
      <c r="W8" s="592"/>
      <c r="X8" s="592"/>
      <c r="Y8" s="593"/>
      <c r="Z8" s="594">
        <v>0</v>
      </c>
      <c r="AA8" s="594"/>
      <c r="AB8" s="594"/>
      <c r="AC8" s="594"/>
      <c r="AD8" s="595">
        <v>2536</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14572</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1282388</v>
      </c>
      <c r="CS8" s="592"/>
      <c r="CT8" s="592"/>
      <c r="CU8" s="592"/>
      <c r="CV8" s="592"/>
      <c r="CW8" s="592"/>
      <c r="CX8" s="592"/>
      <c r="CY8" s="593"/>
      <c r="CZ8" s="594">
        <v>25.5</v>
      </c>
      <c r="DA8" s="594"/>
      <c r="DB8" s="594"/>
      <c r="DC8" s="594"/>
      <c r="DD8" s="600">
        <v>8893</v>
      </c>
      <c r="DE8" s="592"/>
      <c r="DF8" s="592"/>
      <c r="DG8" s="592"/>
      <c r="DH8" s="592"/>
      <c r="DI8" s="592"/>
      <c r="DJ8" s="592"/>
      <c r="DK8" s="592"/>
      <c r="DL8" s="592"/>
      <c r="DM8" s="592"/>
      <c r="DN8" s="592"/>
      <c r="DO8" s="592"/>
      <c r="DP8" s="593"/>
      <c r="DQ8" s="600">
        <v>800629</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3426</v>
      </c>
      <c r="S9" s="592"/>
      <c r="T9" s="592"/>
      <c r="U9" s="592"/>
      <c r="V9" s="592"/>
      <c r="W9" s="592"/>
      <c r="X9" s="592"/>
      <c r="Y9" s="593"/>
      <c r="Z9" s="594">
        <v>0.1</v>
      </c>
      <c r="AA9" s="594"/>
      <c r="AB9" s="594"/>
      <c r="AC9" s="594"/>
      <c r="AD9" s="595">
        <v>3426</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347037</v>
      </c>
      <c r="BH9" s="592"/>
      <c r="BI9" s="592"/>
      <c r="BJ9" s="592"/>
      <c r="BK9" s="592"/>
      <c r="BL9" s="592"/>
      <c r="BM9" s="592"/>
      <c r="BN9" s="593"/>
      <c r="BO9" s="594">
        <v>36.1</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559359</v>
      </c>
      <c r="CS9" s="592"/>
      <c r="CT9" s="592"/>
      <c r="CU9" s="592"/>
      <c r="CV9" s="592"/>
      <c r="CW9" s="592"/>
      <c r="CX9" s="592"/>
      <c r="CY9" s="593"/>
      <c r="CZ9" s="594">
        <v>11.1</v>
      </c>
      <c r="DA9" s="594"/>
      <c r="DB9" s="594"/>
      <c r="DC9" s="594"/>
      <c r="DD9" s="600">
        <v>8359</v>
      </c>
      <c r="DE9" s="592"/>
      <c r="DF9" s="592"/>
      <c r="DG9" s="592"/>
      <c r="DH9" s="592"/>
      <c r="DI9" s="592"/>
      <c r="DJ9" s="592"/>
      <c r="DK9" s="592"/>
      <c r="DL9" s="592"/>
      <c r="DM9" s="592"/>
      <c r="DN9" s="592"/>
      <c r="DO9" s="592"/>
      <c r="DP9" s="593"/>
      <c r="DQ9" s="600">
        <v>513503</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96535</v>
      </c>
      <c r="S10" s="592"/>
      <c r="T10" s="592"/>
      <c r="U10" s="592"/>
      <c r="V10" s="592"/>
      <c r="W10" s="592"/>
      <c r="X10" s="592"/>
      <c r="Y10" s="593"/>
      <c r="Z10" s="594">
        <v>1.8</v>
      </c>
      <c r="AA10" s="594"/>
      <c r="AB10" s="594"/>
      <c r="AC10" s="594"/>
      <c r="AD10" s="595">
        <v>96535</v>
      </c>
      <c r="AE10" s="595"/>
      <c r="AF10" s="595"/>
      <c r="AG10" s="595"/>
      <c r="AH10" s="595"/>
      <c r="AI10" s="595"/>
      <c r="AJ10" s="595"/>
      <c r="AK10" s="595"/>
      <c r="AL10" s="596">
        <v>3.1</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27440</v>
      </c>
      <c r="BH10" s="592"/>
      <c r="BI10" s="592"/>
      <c r="BJ10" s="592"/>
      <c r="BK10" s="592"/>
      <c r="BL10" s="592"/>
      <c r="BM10" s="592"/>
      <c r="BN10" s="593"/>
      <c r="BO10" s="594">
        <v>2.9</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2582</v>
      </c>
      <c r="CS10" s="592"/>
      <c r="CT10" s="592"/>
      <c r="CU10" s="592"/>
      <c r="CV10" s="592"/>
      <c r="CW10" s="592"/>
      <c r="CX10" s="592"/>
      <c r="CY10" s="593"/>
      <c r="CZ10" s="594">
        <v>0.1</v>
      </c>
      <c r="DA10" s="594"/>
      <c r="DB10" s="594"/>
      <c r="DC10" s="594"/>
      <c r="DD10" s="600">
        <v>851</v>
      </c>
      <c r="DE10" s="592"/>
      <c r="DF10" s="592"/>
      <c r="DG10" s="592"/>
      <c r="DH10" s="592"/>
      <c r="DI10" s="592"/>
      <c r="DJ10" s="592"/>
      <c r="DK10" s="592"/>
      <c r="DL10" s="592"/>
      <c r="DM10" s="592"/>
      <c r="DN10" s="592"/>
      <c r="DO10" s="592"/>
      <c r="DP10" s="593"/>
      <c r="DQ10" s="600">
        <v>2217</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3785</v>
      </c>
      <c r="S11" s="592"/>
      <c r="T11" s="592"/>
      <c r="U11" s="592"/>
      <c r="V11" s="592"/>
      <c r="W11" s="592"/>
      <c r="X11" s="592"/>
      <c r="Y11" s="593"/>
      <c r="Z11" s="594">
        <v>0.1</v>
      </c>
      <c r="AA11" s="594"/>
      <c r="AB11" s="594"/>
      <c r="AC11" s="594"/>
      <c r="AD11" s="595">
        <v>3785</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34633</v>
      </c>
      <c r="BH11" s="592"/>
      <c r="BI11" s="592"/>
      <c r="BJ11" s="592"/>
      <c r="BK11" s="592"/>
      <c r="BL11" s="592"/>
      <c r="BM11" s="592"/>
      <c r="BN11" s="593"/>
      <c r="BO11" s="594">
        <v>3.6</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188526</v>
      </c>
      <c r="CS11" s="592"/>
      <c r="CT11" s="592"/>
      <c r="CU11" s="592"/>
      <c r="CV11" s="592"/>
      <c r="CW11" s="592"/>
      <c r="CX11" s="592"/>
      <c r="CY11" s="593"/>
      <c r="CZ11" s="594">
        <v>3.7</v>
      </c>
      <c r="DA11" s="594"/>
      <c r="DB11" s="594"/>
      <c r="DC11" s="594"/>
      <c r="DD11" s="600">
        <v>66852</v>
      </c>
      <c r="DE11" s="592"/>
      <c r="DF11" s="592"/>
      <c r="DG11" s="592"/>
      <c r="DH11" s="592"/>
      <c r="DI11" s="592"/>
      <c r="DJ11" s="592"/>
      <c r="DK11" s="592"/>
      <c r="DL11" s="592"/>
      <c r="DM11" s="592"/>
      <c r="DN11" s="592"/>
      <c r="DO11" s="592"/>
      <c r="DP11" s="593"/>
      <c r="DQ11" s="600">
        <v>111825</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410557</v>
      </c>
      <c r="BH12" s="592"/>
      <c r="BI12" s="592"/>
      <c r="BJ12" s="592"/>
      <c r="BK12" s="592"/>
      <c r="BL12" s="592"/>
      <c r="BM12" s="592"/>
      <c r="BN12" s="593"/>
      <c r="BO12" s="594">
        <v>42.7</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54953</v>
      </c>
      <c r="CS12" s="592"/>
      <c r="CT12" s="592"/>
      <c r="CU12" s="592"/>
      <c r="CV12" s="592"/>
      <c r="CW12" s="592"/>
      <c r="CX12" s="592"/>
      <c r="CY12" s="593"/>
      <c r="CZ12" s="594">
        <v>1.1000000000000001</v>
      </c>
      <c r="DA12" s="594"/>
      <c r="DB12" s="594"/>
      <c r="DC12" s="594"/>
      <c r="DD12" s="600" t="s">
        <v>112</v>
      </c>
      <c r="DE12" s="592"/>
      <c r="DF12" s="592"/>
      <c r="DG12" s="592"/>
      <c r="DH12" s="592"/>
      <c r="DI12" s="592"/>
      <c r="DJ12" s="592"/>
      <c r="DK12" s="592"/>
      <c r="DL12" s="592"/>
      <c r="DM12" s="592"/>
      <c r="DN12" s="592"/>
      <c r="DO12" s="592"/>
      <c r="DP12" s="593"/>
      <c r="DQ12" s="600">
        <v>33559</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18277</v>
      </c>
      <c r="S13" s="592"/>
      <c r="T13" s="592"/>
      <c r="U13" s="592"/>
      <c r="V13" s="592"/>
      <c r="W13" s="592"/>
      <c r="X13" s="592"/>
      <c r="Y13" s="593"/>
      <c r="Z13" s="594">
        <v>0.3</v>
      </c>
      <c r="AA13" s="594"/>
      <c r="AB13" s="594"/>
      <c r="AC13" s="594"/>
      <c r="AD13" s="595">
        <v>18277</v>
      </c>
      <c r="AE13" s="595"/>
      <c r="AF13" s="595"/>
      <c r="AG13" s="595"/>
      <c r="AH13" s="595"/>
      <c r="AI13" s="595"/>
      <c r="AJ13" s="595"/>
      <c r="AK13" s="595"/>
      <c r="AL13" s="596">
        <v>0.6</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408643</v>
      </c>
      <c r="BH13" s="592"/>
      <c r="BI13" s="592"/>
      <c r="BJ13" s="592"/>
      <c r="BK13" s="592"/>
      <c r="BL13" s="592"/>
      <c r="BM13" s="592"/>
      <c r="BN13" s="593"/>
      <c r="BO13" s="594">
        <v>42.5</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309874</v>
      </c>
      <c r="CS13" s="592"/>
      <c r="CT13" s="592"/>
      <c r="CU13" s="592"/>
      <c r="CV13" s="592"/>
      <c r="CW13" s="592"/>
      <c r="CX13" s="592"/>
      <c r="CY13" s="593"/>
      <c r="CZ13" s="594">
        <v>6.2</v>
      </c>
      <c r="DA13" s="594"/>
      <c r="DB13" s="594"/>
      <c r="DC13" s="594"/>
      <c r="DD13" s="600">
        <v>202608</v>
      </c>
      <c r="DE13" s="592"/>
      <c r="DF13" s="592"/>
      <c r="DG13" s="592"/>
      <c r="DH13" s="592"/>
      <c r="DI13" s="592"/>
      <c r="DJ13" s="592"/>
      <c r="DK13" s="592"/>
      <c r="DL13" s="592"/>
      <c r="DM13" s="592"/>
      <c r="DN13" s="592"/>
      <c r="DO13" s="592"/>
      <c r="DP13" s="593"/>
      <c r="DQ13" s="600">
        <v>200911</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27189</v>
      </c>
      <c r="BH14" s="592"/>
      <c r="BI14" s="592"/>
      <c r="BJ14" s="592"/>
      <c r="BK14" s="592"/>
      <c r="BL14" s="592"/>
      <c r="BM14" s="592"/>
      <c r="BN14" s="593"/>
      <c r="BO14" s="594">
        <v>2.8</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312601</v>
      </c>
      <c r="CS14" s="592"/>
      <c r="CT14" s="592"/>
      <c r="CU14" s="592"/>
      <c r="CV14" s="592"/>
      <c r="CW14" s="592"/>
      <c r="CX14" s="592"/>
      <c r="CY14" s="593"/>
      <c r="CZ14" s="594">
        <v>6.2</v>
      </c>
      <c r="DA14" s="594"/>
      <c r="DB14" s="594"/>
      <c r="DC14" s="594"/>
      <c r="DD14" s="600">
        <v>25916</v>
      </c>
      <c r="DE14" s="592"/>
      <c r="DF14" s="592"/>
      <c r="DG14" s="592"/>
      <c r="DH14" s="592"/>
      <c r="DI14" s="592"/>
      <c r="DJ14" s="592"/>
      <c r="DK14" s="592"/>
      <c r="DL14" s="592"/>
      <c r="DM14" s="592"/>
      <c r="DN14" s="592"/>
      <c r="DO14" s="592"/>
      <c r="DP14" s="593"/>
      <c r="DQ14" s="600">
        <v>256499</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1570</v>
      </c>
      <c r="S15" s="592"/>
      <c r="T15" s="592"/>
      <c r="U15" s="592"/>
      <c r="V15" s="592"/>
      <c r="W15" s="592"/>
      <c r="X15" s="592"/>
      <c r="Y15" s="593"/>
      <c r="Z15" s="594">
        <v>0</v>
      </c>
      <c r="AA15" s="594"/>
      <c r="AB15" s="594"/>
      <c r="AC15" s="594"/>
      <c r="AD15" s="595">
        <v>1570</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100890</v>
      </c>
      <c r="BH15" s="592"/>
      <c r="BI15" s="592"/>
      <c r="BJ15" s="592"/>
      <c r="BK15" s="592"/>
      <c r="BL15" s="592"/>
      <c r="BM15" s="592"/>
      <c r="BN15" s="593"/>
      <c r="BO15" s="594">
        <v>10.5</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639047</v>
      </c>
      <c r="CS15" s="592"/>
      <c r="CT15" s="592"/>
      <c r="CU15" s="592"/>
      <c r="CV15" s="592"/>
      <c r="CW15" s="592"/>
      <c r="CX15" s="592"/>
      <c r="CY15" s="593"/>
      <c r="CZ15" s="594">
        <v>12.7</v>
      </c>
      <c r="DA15" s="594"/>
      <c r="DB15" s="594"/>
      <c r="DC15" s="594"/>
      <c r="DD15" s="600">
        <v>198997</v>
      </c>
      <c r="DE15" s="592"/>
      <c r="DF15" s="592"/>
      <c r="DG15" s="592"/>
      <c r="DH15" s="592"/>
      <c r="DI15" s="592"/>
      <c r="DJ15" s="592"/>
      <c r="DK15" s="592"/>
      <c r="DL15" s="592"/>
      <c r="DM15" s="592"/>
      <c r="DN15" s="592"/>
      <c r="DO15" s="592"/>
      <c r="DP15" s="593"/>
      <c r="DQ15" s="600">
        <v>435270</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2110473</v>
      </c>
      <c r="S16" s="592"/>
      <c r="T16" s="592"/>
      <c r="U16" s="592"/>
      <c r="V16" s="592"/>
      <c r="W16" s="592"/>
      <c r="X16" s="592"/>
      <c r="Y16" s="593"/>
      <c r="Z16" s="594">
        <v>39.799999999999997</v>
      </c>
      <c r="AA16" s="594"/>
      <c r="AB16" s="594"/>
      <c r="AC16" s="594"/>
      <c r="AD16" s="595">
        <v>1916960</v>
      </c>
      <c r="AE16" s="595"/>
      <c r="AF16" s="595"/>
      <c r="AG16" s="595"/>
      <c r="AH16" s="595"/>
      <c r="AI16" s="595"/>
      <c r="AJ16" s="595"/>
      <c r="AK16" s="595"/>
      <c r="AL16" s="596">
        <v>62.2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241076</v>
      </c>
      <c r="CS16" s="592"/>
      <c r="CT16" s="592"/>
      <c r="CU16" s="592"/>
      <c r="CV16" s="592"/>
      <c r="CW16" s="592"/>
      <c r="CX16" s="592"/>
      <c r="CY16" s="593"/>
      <c r="CZ16" s="594">
        <v>4.8</v>
      </c>
      <c r="DA16" s="594"/>
      <c r="DB16" s="594"/>
      <c r="DC16" s="594"/>
      <c r="DD16" s="600" t="s">
        <v>112</v>
      </c>
      <c r="DE16" s="592"/>
      <c r="DF16" s="592"/>
      <c r="DG16" s="592"/>
      <c r="DH16" s="592"/>
      <c r="DI16" s="592"/>
      <c r="DJ16" s="592"/>
      <c r="DK16" s="592"/>
      <c r="DL16" s="592"/>
      <c r="DM16" s="592"/>
      <c r="DN16" s="592"/>
      <c r="DO16" s="592"/>
      <c r="DP16" s="593"/>
      <c r="DQ16" s="600">
        <v>48212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1916960</v>
      </c>
      <c r="S17" s="592"/>
      <c r="T17" s="592"/>
      <c r="U17" s="592"/>
      <c r="V17" s="592"/>
      <c r="W17" s="592"/>
      <c r="X17" s="592"/>
      <c r="Y17" s="593"/>
      <c r="Z17" s="594">
        <v>36.200000000000003</v>
      </c>
      <c r="AA17" s="594"/>
      <c r="AB17" s="594"/>
      <c r="AC17" s="594"/>
      <c r="AD17" s="595">
        <v>1916960</v>
      </c>
      <c r="AE17" s="595"/>
      <c r="AF17" s="595"/>
      <c r="AG17" s="595"/>
      <c r="AH17" s="595"/>
      <c r="AI17" s="595"/>
      <c r="AJ17" s="595"/>
      <c r="AK17" s="595"/>
      <c r="AL17" s="596">
        <v>62.2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463526</v>
      </c>
      <c r="CS17" s="592"/>
      <c r="CT17" s="592"/>
      <c r="CU17" s="592"/>
      <c r="CV17" s="592"/>
      <c r="CW17" s="592"/>
      <c r="CX17" s="592"/>
      <c r="CY17" s="593"/>
      <c r="CZ17" s="594">
        <v>9.1999999999999993</v>
      </c>
      <c r="DA17" s="594"/>
      <c r="DB17" s="594"/>
      <c r="DC17" s="594"/>
      <c r="DD17" s="600" t="s">
        <v>112</v>
      </c>
      <c r="DE17" s="592"/>
      <c r="DF17" s="592"/>
      <c r="DG17" s="592"/>
      <c r="DH17" s="592"/>
      <c r="DI17" s="592"/>
      <c r="DJ17" s="592"/>
      <c r="DK17" s="592"/>
      <c r="DL17" s="592"/>
      <c r="DM17" s="592"/>
      <c r="DN17" s="592"/>
      <c r="DO17" s="592"/>
      <c r="DP17" s="593"/>
      <c r="DQ17" s="600">
        <v>446192</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193513</v>
      </c>
      <c r="S18" s="592"/>
      <c r="T18" s="592"/>
      <c r="U18" s="592"/>
      <c r="V18" s="592"/>
      <c r="W18" s="592"/>
      <c r="X18" s="592"/>
      <c r="Y18" s="593"/>
      <c r="Z18" s="594">
        <v>3.6</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37</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3267697</v>
      </c>
      <c r="S20" s="592"/>
      <c r="T20" s="592"/>
      <c r="U20" s="592"/>
      <c r="V20" s="592"/>
      <c r="W20" s="592"/>
      <c r="X20" s="592"/>
      <c r="Y20" s="593"/>
      <c r="Z20" s="594">
        <v>61.6</v>
      </c>
      <c r="AA20" s="594"/>
      <c r="AB20" s="594"/>
      <c r="AC20" s="594"/>
      <c r="AD20" s="595">
        <v>3074184</v>
      </c>
      <c r="AE20" s="595"/>
      <c r="AF20" s="595"/>
      <c r="AG20" s="595"/>
      <c r="AH20" s="595"/>
      <c r="AI20" s="595"/>
      <c r="AJ20" s="595"/>
      <c r="AK20" s="595"/>
      <c r="AL20" s="596">
        <v>99.8</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37</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5029220</v>
      </c>
      <c r="CS20" s="592"/>
      <c r="CT20" s="592"/>
      <c r="CU20" s="592"/>
      <c r="CV20" s="592"/>
      <c r="CW20" s="592"/>
      <c r="CX20" s="592"/>
      <c r="CY20" s="593"/>
      <c r="CZ20" s="594">
        <v>100</v>
      </c>
      <c r="DA20" s="594"/>
      <c r="DB20" s="594"/>
      <c r="DC20" s="594"/>
      <c r="DD20" s="600">
        <v>521944</v>
      </c>
      <c r="DE20" s="592"/>
      <c r="DF20" s="592"/>
      <c r="DG20" s="592"/>
      <c r="DH20" s="592"/>
      <c r="DI20" s="592"/>
      <c r="DJ20" s="592"/>
      <c r="DK20" s="592"/>
      <c r="DL20" s="592"/>
      <c r="DM20" s="592"/>
      <c r="DN20" s="592"/>
      <c r="DO20" s="592"/>
      <c r="DP20" s="593"/>
      <c r="DQ20" s="600">
        <v>3760821</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1210</v>
      </c>
      <c r="S21" s="592"/>
      <c r="T21" s="592"/>
      <c r="U21" s="592"/>
      <c r="V21" s="592"/>
      <c r="W21" s="592"/>
      <c r="X21" s="592"/>
      <c r="Y21" s="593"/>
      <c r="Z21" s="594">
        <v>0</v>
      </c>
      <c r="AA21" s="594"/>
      <c r="AB21" s="594"/>
      <c r="AC21" s="594"/>
      <c r="AD21" s="595">
        <v>1210</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37</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803</v>
      </c>
      <c r="S22" s="592"/>
      <c r="T22" s="592"/>
      <c r="U22" s="592"/>
      <c r="V22" s="592"/>
      <c r="W22" s="592"/>
      <c r="X22" s="592"/>
      <c r="Y22" s="593"/>
      <c r="Z22" s="594">
        <v>0</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86682</v>
      </c>
      <c r="S23" s="592"/>
      <c r="T23" s="592"/>
      <c r="U23" s="592"/>
      <c r="V23" s="592"/>
      <c r="W23" s="592"/>
      <c r="X23" s="592"/>
      <c r="Y23" s="593"/>
      <c r="Z23" s="594">
        <v>1.6</v>
      </c>
      <c r="AA23" s="594"/>
      <c r="AB23" s="594"/>
      <c r="AC23" s="594"/>
      <c r="AD23" s="595">
        <v>3643</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6167</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1747350</v>
      </c>
      <c r="CS24" s="581"/>
      <c r="CT24" s="581"/>
      <c r="CU24" s="581"/>
      <c r="CV24" s="581"/>
      <c r="CW24" s="581"/>
      <c r="CX24" s="581"/>
      <c r="CY24" s="582"/>
      <c r="CZ24" s="622">
        <v>34.700000000000003</v>
      </c>
      <c r="DA24" s="623"/>
      <c r="DB24" s="623"/>
      <c r="DC24" s="624"/>
      <c r="DD24" s="621">
        <v>1393151</v>
      </c>
      <c r="DE24" s="581"/>
      <c r="DF24" s="581"/>
      <c r="DG24" s="581"/>
      <c r="DH24" s="581"/>
      <c r="DI24" s="581"/>
      <c r="DJ24" s="581"/>
      <c r="DK24" s="582"/>
      <c r="DL24" s="621">
        <v>1369573</v>
      </c>
      <c r="DM24" s="581"/>
      <c r="DN24" s="581"/>
      <c r="DO24" s="581"/>
      <c r="DP24" s="581"/>
      <c r="DQ24" s="581"/>
      <c r="DR24" s="581"/>
      <c r="DS24" s="581"/>
      <c r="DT24" s="581"/>
      <c r="DU24" s="581"/>
      <c r="DV24" s="582"/>
      <c r="DW24" s="585">
        <v>41.6</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374962</v>
      </c>
      <c r="S25" s="592"/>
      <c r="T25" s="592"/>
      <c r="U25" s="592"/>
      <c r="V25" s="592"/>
      <c r="W25" s="592"/>
      <c r="X25" s="592"/>
      <c r="Y25" s="593"/>
      <c r="Z25" s="594">
        <v>7.1</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879980</v>
      </c>
      <c r="CS25" s="617"/>
      <c r="CT25" s="617"/>
      <c r="CU25" s="617"/>
      <c r="CV25" s="617"/>
      <c r="CW25" s="617"/>
      <c r="CX25" s="617"/>
      <c r="CY25" s="618"/>
      <c r="CZ25" s="625">
        <v>17.5</v>
      </c>
      <c r="DA25" s="626"/>
      <c r="DB25" s="626"/>
      <c r="DC25" s="627"/>
      <c r="DD25" s="600">
        <v>831703</v>
      </c>
      <c r="DE25" s="617"/>
      <c r="DF25" s="617"/>
      <c r="DG25" s="617"/>
      <c r="DH25" s="617"/>
      <c r="DI25" s="617"/>
      <c r="DJ25" s="617"/>
      <c r="DK25" s="618"/>
      <c r="DL25" s="600">
        <v>825953</v>
      </c>
      <c r="DM25" s="617"/>
      <c r="DN25" s="617"/>
      <c r="DO25" s="617"/>
      <c r="DP25" s="617"/>
      <c r="DQ25" s="617"/>
      <c r="DR25" s="617"/>
      <c r="DS25" s="617"/>
      <c r="DT25" s="617"/>
      <c r="DU25" s="617"/>
      <c r="DV25" s="618"/>
      <c r="DW25" s="596">
        <v>25.1</v>
      </c>
      <c r="DX25" s="619"/>
      <c r="DY25" s="619"/>
      <c r="DZ25" s="619"/>
      <c r="EA25" s="619"/>
      <c r="EB25" s="619"/>
      <c r="EC25" s="620"/>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539524</v>
      </c>
      <c r="CS26" s="592"/>
      <c r="CT26" s="592"/>
      <c r="CU26" s="592"/>
      <c r="CV26" s="592"/>
      <c r="CW26" s="592"/>
      <c r="CX26" s="592"/>
      <c r="CY26" s="593"/>
      <c r="CZ26" s="625">
        <v>10.7</v>
      </c>
      <c r="DA26" s="626"/>
      <c r="DB26" s="626"/>
      <c r="DC26" s="627"/>
      <c r="DD26" s="600">
        <v>492696</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19"/>
      <c r="DY26" s="619"/>
      <c r="DZ26" s="619"/>
      <c r="EA26" s="619"/>
      <c r="EB26" s="619"/>
      <c r="EC26" s="620"/>
    </row>
    <row r="27" spans="2:133" ht="11.25" customHeight="1">
      <c r="B27" s="588" t="s">
        <v>280</v>
      </c>
      <c r="C27" s="589"/>
      <c r="D27" s="589"/>
      <c r="E27" s="589"/>
      <c r="F27" s="589"/>
      <c r="G27" s="589"/>
      <c r="H27" s="589"/>
      <c r="I27" s="589"/>
      <c r="J27" s="589"/>
      <c r="K27" s="589"/>
      <c r="L27" s="589"/>
      <c r="M27" s="589"/>
      <c r="N27" s="589"/>
      <c r="O27" s="589"/>
      <c r="P27" s="589"/>
      <c r="Q27" s="590"/>
      <c r="R27" s="591">
        <v>654585</v>
      </c>
      <c r="S27" s="592"/>
      <c r="T27" s="592"/>
      <c r="U27" s="592"/>
      <c r="V27" s="592"/>
      <c r="W27" s="592"/>
      <c r="X27" s="592"/>
      <c r="Y27" s="593"/>
      <c r="Z27" s="594">
        <v>12.3</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962355</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403844</v>
      </c>
      <c r="CS27" s="617"/>
      <c r="CT27" s="617"/>
      <c r="CU27" s="617"/>
      <c r="CV27" s="617"/>
      <c r="CW27" s="617"/>
      <c r="CX27" s="617"/>
      <c r="CY27" s="618"/>
      <c r="CZ27" s="625">
        <v>8</v>
      </c>
      <c r="DA27" s="626"/>
      <c r="DB27" s="626"/>
      <c r="DC27" s="627"/>
      <c r="DD27" s="600">
        <v>115256</v>
      </c>
      <c r="DE27" s="617"/>
      <c r="DF27" s="617"/>
      <c r="DG27" s="617"/>
      <c r="DH27" s="617"/>
      <c r="DI27" s="617"/>
      <c r="DJ27" s="617"/>
      <c r="DK27" s="618"/>
      <c r="DL27" s="600">
        <v>106857</v>
      </c>
      <c r="DM27" s="617"/>
      <c r="DN27" s="617"/>
      <c r="DO27" s="617"/>
      <c r="DP27" s="617"/>
      <c r="DQ27" s="617"/>
      <c r="DR27" s="617"/>
      <c r="DS27" s="617"/>
      <c r="DT27" s="617"/>
      <c r="DU27" s="617"/>
      <c r="DV27" s="618"/>
      <c r="DW27" s="596">
        <v>3.2</v>
      </c>
      <c r="DX27" s="619"/>
      <c r="DY27" s="619"/>
      <c r="DZ27" s="619"/>
      <c r="EA27" s="619"/>
      <c r="EB27" s="619"/>
      <c r="EC27" s="620"/>
    </row>
    <row r="28" spans="2:133" ht="11.25" customHeight="1">
      <c r="B28" s="588" t="s">
        <v>283</v>
      </c>
      <c r="C28" s="589"/>
      <c r="D28" s="589"/>
      <c r="E28" s="589"/>
      <c r="F28" s="589"/>
      <c r="G28" s="589"/>
      <c r="H28" s="589"/>
      <c r="I28" s="589"/>
      <c r="J28" s="589"/>
      <c r="K28" s="589"/>
      <c r="L28" s="589"/>
      <c r="M28" s="589"/>
      <c r="N28" s="589"/>
      <c r="O28" s="589"/>
      <c r="P28" s="589"/>
      <c r="Q28" s="590"/>
      <c r="R28" s="591">
        <v>22834</v>
      </c>
      <c r="S28" s="592"/>
      <c r="T28" s="592"/>
      <c r="U28" s="592"/>
      <c r="V28" s="592"/>
      <c r="W28" s="592"/>
      <c r="X28" s="592"/>
      <c r="Y28" s="593"/>
      <c r="Z28" s="594">
        <v>0.4</v>
      </c>
      <c r="AA28" s="594"/>
      <c r="AB28" s="594"/>
      <c r="AC28" s="594"/>
      <c r="AD28" s="595">
        <v>1138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463526</v>
      </c>
      <c r="CS28" s="592"/>
      <c r="CT28" s="592"/>
      <c r="CU28" s="592"/>
      <c r="CV28" s="592"/>
      <c r="CW28" s="592"/>
      <c r="CX28" s="592"/>
      <c r="CY28" s="593"/>
      <c r="CZ28" s="625">
        <v>9.1999999999999993</v>
      </c>
      <c r="DA28" s="626"/>
      <c r="DB28" s="626"/>
      <c r="DC28" s="627"/>
      <c r="DD28" s="600">
        <v>446192</v>
      </c>
      <c r="DE28" s="592"/>
      <c r="DF28" s="592"/>
      <c r="DG28" s="592"/>
      <c r="DH28" s="592"/>
      <c r="DI28" s="592"/>
      <c r="DJ28" s="592"/>
      <c r="DK28" s="593"/>
      <c r="DL28" s="600">
        <v>436763</v>
      </c>
      <c r="DM28" s="592"/>
      <c r="DN28" s="592"/>
      <c r="DO28" s="592"/>
      <c r="DP28" s="592"/>
      <c r="DQ28" s="592"/>
      <c r="DR28" s="592"/>
      <c r="DS28" s="592"/>
      <c r="DT28" s="592"/>
      <c r="DU28" s="592"/>
      <c r="DV28" s="593"/>
      <c r="DW28" s="596">
        <v>13.3</v>
      </c>
      <c r="DX28" s="619"/>
      <c r="DY28" s="619"/>
      <c r="DZ28" s="619"/>
      <c r="EA28" s="619"/>
      <c r="EB28" s="619"/>
      <c r="EC28" s="620"/>
    </row>
    <row r="29" spans="2:133" ht="11.25" customHeight="1">
      <c r="B29" s="588" t="s">
        <v>285</v>
      </c>
      <c r="C29" s="589"/>
      <c r="D29" s="589"/>
      <c r="E29" s="589"/>
      <c r="F29" s="589"/>
      <c r="G29" s="589"/>
      <c r="H29" s="589"/>
      <c r="I29" s="589"/>
      <c r="J29" s="589"/>
      <c r="K29" s="589"/>
      <c r="L29" s="589"/>
      <c r="M29" s="589"/>
      <c r="N29" s="589"/>
      <c r="O29" s="589"/>
      <c r="P29" s="589"/>
      <c r="Q29" s="590"/>
      <c r="R29" s="591">
        <v>3017</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463526</v>
      </c>
      <c r="CS29" s="617"/>
      <c r="CT29" s="617"/>
      <c r="CU29" s="617"/>
      <c r="CV29" s="617"/>
      <c r="CW29" s="617"/>
      <c r="CX29" s="617"/>
      <c r="CY29" s="618"/>
      <c r="CZ29" s="625">
        <v>9.1999999999999993</v>
      </c>
      <c r="DA29" s="626"/>
      <c r="DB29" s="626"/>
      <c r="DC29" s="627"/>
      <c r="DD29" s="600">
        <v>446192</v>
      </c>
      <c r="DE29" s="617"/>
      <c r="DF29" s="617"/>
      <c r="DG29" s="617"/>
      <c r="DH29" s="617"/>
      <c r="DI29" s="617"/>
      <c r="DJ29" s="617"/>
      <c r="DK29" s="618"/>
      <c r="DL29" s="600">
        <v>436763</v>
      </c>
      <c r="DM29" s="617"/>
      <c r="DN29" s="617"/>
      <c r="DO29" s="617"/>
      <c r="DP29" s="617"/>
      <c r="DQ29" s="617"/>
      <c r="DR29" s="617"/>
      <c r="DS29" s="617"/>
      <c r="DT29" s="617"/>
      <c r="DU29" s="617"/>
      <c r="DV29" s="618"/>
      <c r="DW29" s="596">
        <v>13.3</v>
      </c>
      <c r="DX29" s="619"/>
      <c r="DY29" s="619"/>
      <c r="DZ29" s="619"/>
      <c r="EA29" s="619"/>
      <c r="EB29" s="619"/>
      <c r="EC29" s="620"/>
    </row>
    <row r="30" spans="2:133" ht="11.25" customHeight="1">
      <c r="B30" s="588" t="s">
        <v>290</v>
      </c>
      <c r="C30" s="589"/>
      <c r="D30" s="589"/>
      <c r="E30" s="589"/>
      <c r="F30" s="589"/>
      <c r="G30" s="589"/>
      <c r="H30" s="589"/>
      <c r="I30" s="589"/>
      <c r="J30" s="589"/>
      <c r="K30" s="589"/>
      <c r="L30" s="589"/>
      <c r="M30" s="589"/>
      <c r="N30" s="589"/>
      <c r="O30" s="589"/>
      <c r="P30" s="589"/>
      <c r="Q30" s="590"/>
      <c r="R30" s="591">
        <v>352200</v>
      </c>
      <c r="S30" s="592"/>
      <c r="T30" s="592"/>
      <c r="U30" s="592"/>
      <c r="V30" s="592"/>
      <c r="W30" s="592"/>
      <c r="X30" s="592"/>
      <c r="Y30" s="593"/>
      <c r="Z30" s="594">
        <v>6.6</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97.3</v>
      </c>
      <c r="BH30" s="650"/>
      <c r="BI30" s="650"/>
      <c r="BJ30" s="650"/>
      <c r="BK30" s="650"/>
      <c r="BL30" s="650"/>
      <c r="BM30" s="586">
        <v>83.9</v>
      </c>
      <c r="BN30" s="650"/>
      <c r="BO30" s="650"/>
      <c r="BP30" s="650"/>
      <c r="BQ30" s="651"/>
      <c r="BR30" s="649">
        <v>96.6</v>
      </c>
      <c r="BS30" s="650"/>
      <c r="BT30" s="650"/>
      <c r="BU30" s="650"/>
      <c r="BV30" s="650"/>
      <c r="BW30" s="650"/>
      <c r="BX30" s="586">
        <v>83</v>
      </c>
      <c r="BY30" s="650"/>
      <c r="BZ30" s="650"/>
      <c r="CA30" s="650"/>
      <c r="CB30" s="651"/>
      <c r="CD30" s="654"/>
      <c r="CE30" s="655"/>
      <c r="CF30" s="605" t="s">
        <v>293</v>
      </c>
      <c r="CG30" s="606"/>
      <c r="CH30" s="606"/>
      <c r="CI30" s="606"/>
      <c r="CJ30" s="606"/>
      <c r="CK30" s="606"/>
      <c r="CL30" s="606"/>
      <c r="CM30" s="606"/>
      <c r="CN30" s="606"/>
      <c r="CO30" s="606"/>
      <c r="CP30" s="606"/>
      <c r="CQ30" s="607"/>
      <c r="CR30" s="591">
        <v>392358</v>
      </c>
      <c r="CS30" s="592"/>
      <c r="CT30" s="592"/>
      <c r="CU30" s="592"/>
      <c r="CV30" s="592"/>
      <c r="CW30" s="592"/>
      <c r="CX30" s="592"/>
      <c r="CY30" s="593"/>
      <c r="CZ30" s="625">
        <v>7.8</v>
      </c>
      <c r="DA30" s="626"/>
      <c r="DB30" s="626"/>
      <c r="DC30" s="627"/>
      <c r="DD30" s="600">
        <v>375024</v>
      </c>
      <c r="DE30" s="592"/>
      <c r="DF30" s="592"/>
      <c r="DG30" s="592"/>
      <c r="DH30" s="592"/>
      <c r="DI30" s="592"/>
      <c r="DJ30" s="592"/>
      <c r="DK30" s="593"/>
      <c r="DL30" s="600">
        <v>365595</v>
      </c>
      <c r="DM30" s="592"/>
      <c r="DN30" s="592"/>
      <c r="DO30" s="592"/>
      <c r="DP30" s="592"/>
      <c r="DQ30" s="592"/>
      <c r="DR30" s="592"/>
      <c r="DS30" s="592"/>
      <c r="DT30" s="592"/>
      <c r="DU30" s="592"/>
      <c r="DV30" s="593"/>
      <c r="DW30" s="596">
        <v>11.1</v>
      </c>
      <c r="DX30" s="619"/>
      <c r="DY30" s="619"/>
      <c r="DZ30" s="619"/>
      <c r="EA30" s="619"/>
      <c r="EB30" s="619"/>
      <c r="EC30" s="620"/>
    </row>
    <row r="31" spans="2:133" ht="11.25" customHeight="1">
      <c r="B31" s="588" t="s">
        <v>294</v>
      </c>
      <c r="C31" s="589"/>
      <c r="D31" s="589"/>
      <c r="E31" s="589"/>
      <c r="F31" s="589"/>
      <c r="G31" s="589"/>
      <c r="H31" s="589"/>
      <c r="I31" s="589"/>
      <c r="J31" s="589"/>
      <c r="K31" s="589"/>
      <c r="L31" s="589"/>
      <c r="M31" s="589"/>
      <c r="N31" s="589"/>
      <c r="O31" s="589"/>
      <c r="P31" s="589"/>
      <c r="Q31" s="590"/>
      <c r="R31" s="591">
        <v>258151</v>
      </c>
      <c r="S31" s="592"/>
      <c r="T31" s="592"/>
      <c r="U31" s="592"/>
      <c r="V31" s="592"/>
      <c r="W31" s="592"/>
      <c r="X31" s="592"/>
      <c r="Y31" s="593"/>
      <c r="Z31" s="594">
        <v>4.9000000000000004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98.3</v>
      </c>
      <c r="BH31" s="617"/>
      <c r="BI31" s="617"/>
      <c r="BJ31" s="617"/>
      <c r="BK31" s="617"/>
      <c r="BL31" s="617"/>
      <c r="BM31" s="597">
        <v>94.8</v>
      </c>
      <c r="BN31" s="647"/>
      <c r="BO31" s="647"/>
      <c r="BP31" s="647"/>
      <c r="BQ31" s="648"/>
      <c r="BR31" s="646">
        <v>97.7</v>
      </c>
      <c r="BS31" s="617"/>
      <c r="BT31" s="617"/>
      <c r="BU31" s="617"/>
      <c r="BV31" s="617"/>
      <c r="BW31" s="617"/>
      <c r="BX31" s="597">
        <v>93.8</v>
      </c>
      <c r="BY31" s="647"/>
      <c r="BZ31" s="647"/>
      <c r="CA31" s="647"/>
      <c r="CB31" s="648"/>
      <c r="CD31" s="654"/>
      <c r="CE31" s="655"/>
      <c r="CF31" s="605" t="s">
        <v>297</v>
      </c>
      <c r="CG31" s="606"/>
      <c r="CH31" s="606"/>
      <c r="CI31" s="606"/>
      <c r="CJ31" s="606"/>
      <c r="CK31" s="606"/>
      <c r="CL31" s="606"/>
      <c r="CM31" s="606"/>
      <c r="CN31" s="606"/>
      <c r="CO31" s="606"/>
      <c r="CP31" s="606"/>
      <c r="CQ31" s="607"/>
      <c r="CR31" s="591">
        <v>71168</v>
      </c>
      <c r="CS31" s="617"/>
      <c r="CT31" s="617"/>
      <c r="CU31" s="617"/>
      <c r="CV31" s="617"/>
      <c r="CW31" s="617"/>
      <c r="CX31" s="617"/>
      <c r="CY31" s="618"/>
      <c r="CZ31" s="625">
        <v>1.4</v>
      </c>
      <c r="DA31" s="626"/>
      <c r="DB31" s="626"/>
      <c r="DC31" s="627"/>
      <c r="DD31" s="600">
        <v>71168</v>
      </c>
      <c r="DE31" s="617"/>
      <c r="DF31" s="617"/>
      <c r="DG31" s="617"/>
      <c r="DH31" s="617"/>
      <c r="DI31" s="617"/>
      <c r="DJ31" s="617"/>
      <c r="DK31" s="618"/>
      <c r="DL31" s="600">
        <v>71168</v>
      </c>
      <c r="DM31" s="617"/>
      <c r="DN31" s="617"/>
      <c r="DO31" s="617"/>
      <c r="DP31" s="617"/>
      <c r="DQ31" s="617"/>
      <c r="DR31" s="617"/>
      <c r="DS31" s="617"/>
      <c r="DT31" s="617"/>
      <c r="DU31" s="617"/>
      <c r="DV31" s="618"/>
      <c r="DW31" s="596">
        <v>2.2000000000000002</v>
      </c>
      <c r="DX31" s="619"/>
      <c r="DY31" s="619"/>
      <c r="DZ31" s="619"/>
      <c r="EA31" s="619"/>
      <c r="EB31" s="619"/>
      <c r="EC31" s="620"/>
    </row>
    <row r="32" spans="2:133" ht="11.25" customHeight="1">
      <c r="B32" s="588" t="s">
        <v>298</v>
      </c>
      <c r="C32" s="589"/>
      <c r="D32" s="589"/>
      <c r="E32" s="589"/>
      <c r="F32" s="589"/>
      <c r="G32" s="589"/>
      <c r="H32" s="589"/>
      <c r="I32" s="589"/>
      <c r="J32" s="589"/>
      <c r="K32" s="589"/>
      <c r="L32" s="589"/>
      <c r="M32" s="589"/>
      <c r="N32" s="589"/>
      <c r="O32" s="589"/>
      <c r="P32" s="589"/>
      <c r="Q32" s="590"/>
      <c r="R32" s="591">
        <v>36933</v>
      </c>
      <c r="S32" s="592"/>
      <c r="T32" s="592"/>
      <c r="U32" s="592"/>
      <c r="V32" s="592"/>
      <c r="W32" s="592"/>
      <c r="X32" s="592"/>
      <c r="Y32" s="593"/>
      <c r="Z32" s="594">
        <v>0.7</v>
      </c>
      <c r="AA32" s="594"/>
      <c r="AB32" s="594"/>
      <c r="AC32" s="594"/>
      <c r="AD32" s="595">
        <v>275</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95.5</v>
      </c>
      <c r="BH32" s="659"/>
      <c r="BI32" s="659"/>
      <c r="BJ32" s="659"/>
      <c r="BK32" s="659"/>
      <c r="BL32" s="659"/>
      <c r="BM32" s="660">
        <v>71.8</v>
      </c>
      <c r="BN32" s="659"/>
      <c r="BO32" s="659"/>
      <c r="BP32" s="659"/>
      <c r="BQ32" s="661"/>
      <c r="BR32" s="658">
        <v>94.7</v>
      </c>
      <c r="BS32" s="659"/>
      <c r="BT32" s="659"/>
      <c r="BU32" s="659"/>
      <c r="BV32" s="659"/>
      <c r="BW32" s="659"/>
      <c r="BX32" s="660">
        <v>71.8</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9"/>
      <c r="DY32" s="619"/>
      <c r="DZ32" s="619"/>
      <c r="EA32" s="619"/>
      <c r="EB32" s="619"/>
      <c r="EC32" s="620"/>
    </row>
    <row r="33" spans="2:133" ht="11.25" customHeight="1">
      <c r="B33" s="588" t="s">
        <v>301</v>
      </c>
      <c r="C33" s="589"/>
      <c r="D33" s="589"/>
      <c r="E33" s="589"/>
      <c r="F33" s="589"/>
      <c r="G33" s="589"/>
      <c r="H33" s="589"/>
      <c r="I33" s="589"/>
      <c r="J33" s="589"/>
      <c r="K33" s="589"/>
      <c r="L33" s="589"/>
      <c r="M33" s="589"/>
      <c r="N33" s="589"/>
      <c r="O33" s="589"/>
      <c r="P33" s="589"/>
      <c r="Q33" s="590"/>
      <c r="R33" s="591">
        <v>236964</v>
      </c>
      <c r="S33" s="592"/>
      <c r="T33" s="592"/>
      <c r="U33" s="592"/>
      <c r="V33" s="592"/>
      <c r="W33" s="592"/>
      <c r="X33" s="592"/>
      <c r="Y33" s="593"/>
      <c r="Z33" s="594">
        <v>4.5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2518850</v>
      </c>
      <c r="CS33" s="617"/>
      <c r="CT33" s="617"/>
      <c r="CU33" s="617"/>
      <c r="CV33" s="617"/>
      <c r="CW33" s="617"/>
      <c r="CX33" s="617"/>
      <c r="CY33" s="618"/>
      <c r="CZ33" s="625">
        <v>50.1</v>
      </c>
      <c r="DA33" s="626"/>
      <c r="DB33" s="626"/>
      <c r="DC33" s="627"/>
      <c r="DD33" s="600">
        <v>2092265</v>
      </c>
      <c r="DE33" s="617"/>
      <c r="DF33" s="617"/>
      <c r="DG33" s="617"/>
      <c r="DH33" s="617"/>
      <c r="DI33" s="617"/>
      <c r="DJ33" s="617"/>
      <c r="DK33" s="618"/>
      <c r="DL33" s="600">
        <v>1425765</v>
      </c>
      <c r="DM33" s="617"/>
      <c r="DN33" s="617"/>
      <c r="DO33" s="617"/>
      <c r="DP33" s="617"/>
      <c r="DQ33" s="617"/>
      <c r="DR33" s="617"/>
      <c r="DS33" s="617"/>
      <c r="DT33" s="617"/>
      <c r="DU33" s="617"/>
      <c r="DV33" s="618"/>
      <c r="DW33" s="596">
        <v>43.3</v>
      </c>
      <c r="DX33" s="619"/>
      <c r="DY33" s="619"/>
      <c r="DZ33" s="619"/>
      <c r="EA33" s="619"/>
      <c r="EB33" s="619"/>
      <c r="EC33" s="620"/>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842336</v>
      </c>
      <c r="CS34" s="592"/>
      <c r="CT34" s="592"/>
      <c r="CU34" s="592"/>
      <c r="CV34" s="592"/>
      <c r="CW34" s="592"/>
      <c r="CX34" s="592"/>
      <c r="CY34" s="593"/>
      <c r="CZ34" s="625">
        <v>16.7</v>
      </c>
      <c r="DA34" s="626"/>
      <c r="DB34" s="626"/>
      <c r="DC34" s="627"/>
      <c r="DD34" s="600">
        <v>536204</v>
      </c>
      <c r="DE34" s="592"/>
      <c r="DF34" s="592"/>
      <c r="DG34" s="592"/>
      <c r="DH34" s="592"/>
      <c r="DI34" s="592"/>
      <c r="DJ34" s="592"/>
      <c r="DK34" s="593"/>
      <c r="DL34" s="600">
        <v>339994</v>
      </c>
      <c r="DM34" s="592"/>
      <c r="DN34" s="592"/>
      <c r="DO34" s="592"/>
      <c r="DP34" s="592"/>
      <c r="DQ34" s="592"/>
      <c r="DR34" s="592"/>
      <c r="DS34" s="592"/>
      <c r="DT34" s="592"/>
      <c r="DU34" s="592"/>
      <c r="DV34" s="593"/>
      <c r="DW34" s="596">
        <v>10.3</v>
      </c>
      <c r="DX34" s="619"/>
      <c r="DY34" s="619"/>
      <c r="DZ34" s="619"/>
      <c r="EA34" s="619"/>
      <c r="EB34" s="619"/>
      <c r="EC34" s="620"/>
    </row>
    <row r="35" spans="2:133" ht="11.25" customHeight="1">
      <c r="B35" s="588" t="s">
        <v>307</v>
      </c>
      <c r="C35" s="589"/>
      <c r="D35" s="589"/>
      <c r="E35" s="589"/>
      <c r="F35" s="589"/>
      <c r="G35" s="589"/>
      <c r="H35" s="589"/>
      <c r="I35" s="589"/>
      <c r="J35" s="589"/>
      <c r="K35" s="589"/>
      <c r="L35" s="589"/>
      <c r="M35" s="589"/>
      <c r="N35" s="589"/>
      <c r="O35" s="589"/>
      <c r="P35" s="589"/>
      <c r="Q35" s="590"/>
      <c r="R35" s="591">
        <v>211264</v>
      </c>
      <c r="S35" s="592"/>
      <c r="T35" s="592"/>
      <c r="U35" s="592"/>
      <c r="V35" s="592"/>
      <c r="W35" s="592"/>
      <c r="X35" s="592"/>
      <c r="Y35" s="593"/>
      <c r="Z35" s="594">
        <v>4</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550471</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39077</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30230</v>
      </c>
      <c r="CS35" s="617"/>
      <c r="CT35" s="617"/>
      <c r="CU35" s="617"/>
      <c r="CV35" s="617"/>
      <c r="CW35" s="617"/>
      <c r="CX35" s="617"/>
      <c r="CY35" s="618"/>
      <c r="CZ35" s="625">
        <v>0.6</v>
      </c>
      <c r="DA35" s="626"/>
      <c r="DB35" s="626"/>
      <c r="DC35" s="627"/>
      <c r="DD35" s="600">
        <v>19081</v>
      </c>
      <c r="DE35" s="617"/>
      <c r="DF35" s="617"/>
      <c r="DG35" s="617"/>
      <c r="DH35" s="617"/>
      <c r="DI35" s="617"/>
      <c r="DJ35" s="617"/>
      <c r="DK35" s="618"/>
      <c r="DL35" s="600">
        <v>19081</v>
      </c>
      <c r="DM35" s="617"/>
      <c r="DN35" s="617"/>
      <c r="DO35" s="617"/>
      <c r="DP35" s="617"/>
      <c r="DQ35" s="617"/>
      <c r="DR35" s="617"/>
      <c r="DS35" s="617"/>
      <c r="DT35" s="617"/>
      <c r="DU35" s="617"/>
      <c r="DV35" s="618"/>
      <c r="DW35" s="596">
        <v>0.6</v>
      </c>
      <c r="DX35" s="619"/>
      <c r="DY35" s="619"/>
      <c r="DZ35" s="619"/>
      <c r="EA35" s="619"/>
      <c r="EB35" s="619"/>
      <c r="EC35" s="620"/>
    </row>
    <row r="36" spans="2:133" ht="11.25" customHeight="1">
      <c r="B36" s="634" t="s">
        <v>311</v>
      </c>
      <c r="C36" s="635"/>
      <c r="D36" s="635"/>
      <c r="E36" s="635"/>
      <c r="F36" s="635"/>
      <c r="G36" s="635"/>
      <c r="H36" s="635"/>
      <c r="I36" s="635"/>
      <c r="J36" s="635"/>
      <c r="K36" s="635"/>
      <c r="L36" s="635"/>
      <c r="M36" s="635"/>
      <c r="N36" s="635"/>
      <c r="O36" s="635"/>
      <c r="P36" s="635"/>
      <c r="Q36" s="636"/>
      <c r="R36" s="663">
        <v>5302205</v>
      </c>
      <c r="S36" s="664"/>
      <c r="T36" s="664"/>
      <c r="U36" s="664"/>
      <c r="V36" s="664"/>
      <c r="W36" s="664"/>
      <c r="X36" s="664"/>
      <c r="Y36" s="665"/>
      <c r="Z36" s="666">
        <v>100</v>
      </c>
      <c r="AA36" s="666"/>
      <c r="AB36" s="666"/>
      <c r="AC36" s="666"/>
      <c r="AD36" s="667">
        <v>3080450</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180411</v>
      </c>
      <c r="BA36" s="592"/>
      <c r="BB36" s="592"/>
      <c r="BC36" s="592"/>
      <c r="BD36" s="617"/>
      <c r="BE36" s="617"/>
      <c r="BF36" s="648"/>
      <c r="BG36" s="605" t="s">
        <v>313</v>
      </c>
      <c r="BH36" s="606"/>
      <c r="BI36" s="606"/>
      <c r="BJ36" s="606"/>
      <c r="BK36" s="606"/>
      <c r="BL36" s="606"/>
      <c r="BM36" s="606"/>
      <c r="BN36" s="606"/>
      <c r="BO36" s="606"/>
      <c r="BP36" s="606"/>
      <c r="BQ36" s="606"/>
      <c r="BR36" s="606"/>
      <c r="BS36" s="606"/>
      <c r="BT36" s="606"/>
      <c r="BU36" s="607"/>
      <c r="BV36" s="591">
        <v>5346</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871299</v>
      </c>
      <c r="CS36" s="592"/>
      <c r="CT36" s="592"/>
      <c r="CU36" s="592"/>
      <c r="CV36" s="592"/>
      <c r="CW36" s="592"/>
      <c r="CX36" s="592"/>
      <c r="CY36" s="593"/>
      <c r="CZ36" s="625">
        <v>17.3</v>
      </c>
      <c r="DA36" s="626"/>
      <c r="DB36" s="626"/>
      <c r="DC36" s="627"/>
      <c r="DD36" s="600">
        <v>816601</v>
      </c>
      <c r="DE36" s="592"/>
      <c r="DF36" s="592"/>
      <c r="DG36" s="592"/>
      <c r="DH36" s="592"/>
      <c r="DI36" s="592"/>
      <c r="DJ36" s="592"/>
      <c r="DK36" s="593"/>
      <c r="DL36" s="600">
        <v>776290</v>
      </c>
      <c r="DM36" s="592"/>
      <c r="DN36" s="592"/>
      <c r="DO36" s="592"/>
      <c r="DP36" s="592"/>
      <c r="DQ36" s="592"/>
      <c r="DR36" s="592"/>
      <c r="DS36" s="592"/>
      <c r="DT36" s="592"/>
      <c r="DU36" s="592"/>
      <c r="DV36" s="593"/>
      <c r="DW36" s="596">
        <v>23.6</v>
      </c>
      <c r="DX36" s="619"/>
      <c r="DY36" s="619"/>
      <c r="DZ36" s="619"/>
      <c r="EA36" s="619"/>
      <c r="EB36" s="619"/>
      <c r="EC36" s="620"/>
    </row>
    <row r="37" spans="2:133" ht="11.25" customHeight="1">
      <c r="AQ37" s="670" t="s">
        <v>315</v>
      </c>
      <c r="AR37" s="671"/>
      <c r="AS37" s="671"/>
      <c r="AT37" s="671"/>
      <c r="AU37" s="671"/>
      <c r="AV37" s="671"/>
      <c r="AW37" s="671"/>
      <c r="AX37" s="671"/>
      <c r="AY37" s="672"/>
      <c r="AZ37" s="591">
        <v>41565</v>
      </c>
      <c r="BA37" s="592"/>
      <c r="BB37" s="592"/>
      <c r="BC37" s="592"/>
      <c r="BD37" s="617"/>
      <c r="BE37" s="617"/>
      <c r="BF37" s="648"/>
      <c r="BG37" s="605" t="s">
        <v>316</v>
      </c>
      <c r="BH37" s="606"/>
      <c r="BI37" s="606"/>
      <c r="BJ37" s="606"/>
      <c r="BK37" s="606"/>
      <c r="BL37" s="606"/>
      <c r="BM37" s="606"/>
      <c r="BN37" s="606"/>
      <c r="BO37" s="606"/>
      <c r="BP37" s="606"/>
      <c r="BQ37" s="606"/>
      <c r="BR37" s="606"/>
      <c r="BS37" s="606"/>
      <c r="BT37" s="606"/>
      <c r="BU37" s="607"/>
      <c r="BV37" s="591">
        <v>1672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388275</v>
      </c>
      <c r="CS37" s="617"/>
      <c r="CT37" s="617"/>
      <c r="CU37" s="617"/>
      <c r="CV37" s="617"/>
      <c r="CW37" s="617"/>
      <c r="CX37" s="617"/>
      <c r="CY37" s="618"/>
      <c r="CZ37" s="625">
        <v>7.7</v>
      </c>
      <c r="DA37" s="626"/>
      <c r="DB37" s="626"/>
      <c r="DC37" s="627"/>
      <c r="DD37" s="600">
        <v>385534</v>
      </c>
      <c r="DE37" s="617"/>
      <c r="DF37" s="617"/>
      <c r="DG37" s="617"/>
      <c r="DH37" s="617"/>
      <c r="DI37" s="617"/>
      <c r="DJ37" s="617"/>
      <c r="DK37" s="618"/>
      <c r="DL37" s="600">
        <v>385534</v>
      </c>
      <c r="DM37" s="617"/>
      <c r="DN37" s="617"/>
      <c r="DO37" s="617"/>
      <c r="DP37" s="617"/>
      <c r="DQ37" s="617"/>
      <c r="DR37" s="617"/>
      <c r="DS37" s="617"/>
      <c r="DT37" s="617"/>
      <c r="DU37" s="617"/>
      <c r="DV37" s="618"/>
      <c r="DW37" s="596">
        <v>11.7</v>
      </c>
      <c r="DX37" s="619"/>
      <c r="DY37" s="619"/>
      <c r="DZ37" s="619"/>
      <c r="EA37" s="619"/>
      <c r="EB37" s="619"/>
      <c r="EC37" s="620"/>
    </row>
    <row r="38" spans="2:133" ht="11.25" customHeight="1">
      <c r="AQ38" s="670" t="s">
        <v>318</v>
      </c>
      <c r="AR38" s="671"/>
      <c r="AS38" s="671"/>
      <c r="AT38" s="671"/>
      <c r="AU38" s="671"/>
      <c r="AV38" s="671"/>
      <c r="AW38" s="671"/>
      <c r="AX38" s="671"/>
      <c r="AY38" s="672"/>
      <c r="AZ38" s="591">
        <v>10041</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3093</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328495</v>
      </c>
      <c r="CS38" s="592"/>
      <c r="CT38" s="592"/>
      <c r="CU38" s="592"/>
      <c r="CV38" s="592"/>
      <c r="CW38" s="592"/>
      <c r="CX38" s="592"/>
      <c r="CY38" s="593"/>
      <c r="CZ38" s="625">
        <v>6.5</v>
      </c>
      <c r="DA38" s="626"/>
      <c r="DB38" s="626"/>
      <c r="DC38" s="627"/>
      <c r="DD38" s="600">
        <v>276491</v>
      </c>
      <c r="DE38" s="592"/>
      <c r="DF38" s="592"/>
      <c r="DG38" s="592"/>
      <c r="DH38" s="592"/>
      <c r="DI38" s="592"/>
      <c r="DJ38" s="592"/>
      <c r="DK38" s="593"/>
      <c r="DL38" s="600">
        <v>261227</v>
      </c>
      <c r="DM38" s="592"/>
      <c r="DN38" s="592"/>
      <c r="DO38" s="592"/>
      <c r="DP38" s="592"/>
      <c r="DQ38" s="592"/>
      <c r="DR38" s="592"/>
      <c r="DS38" s="592"/>
      <c r="DT38" s="592"/>
      <c r="DU38" s="592"/>
      <c r="DV38" s="593"/>
      <c r="DW38" s="596">
        <v>7.9</v>
      </c>
      <c r="DX38" s="619"/>
      <c r="DY38" s="619"/>
      <c r="DZ38" s="619"/>
      <c r="EA38" s="619"/>
      <c r="EB38" s="619"/>
      <c r="EC38" s="620"/>
    </row>
    <row r="39" spans="2:133" ht="11.25" customHeight="1">
      <c r="AQ39" s="670" t="s">
        <v>321</v>
      </c>
      <c r="AR39" s="671"/>
      <c r="AS39" s="671"/>
      <c r="AT39" s="671"/>
      <c r="AU39" s="671"/>
      <c r="AV39" s="671"/>
      <c r="AW39" s="671"/>
      <c r="AX39" s="671"/>
      <c r="AY39" s="672"/>
      <c r="AZ39" s="591" t="s">
        <v>322</v>
      </c>
      <c r="BA39" s="592"/>
      <c r="BB39" s="592"/>
      <c r="BC39" s="592"/>
      <c r="BD39" s="617"/>
      <c r="BE39" s="617"/>
      <c r="BF39" s="648"/>
      <c r="BG39" s="674" t="s">
        <v>323</v>
      </c>
      <c r="BH39" s="675"/>
      <c r="BI39" s="675"/>
      <c r="BJ39" s="675"/>
      <c r="BK39" s="675"/>
      <c r="BL39" s="187"/>
      <c r="BM39" s="606" t="s">
        <v>324</v>
      </c>
      <c r="BN39" s="606"/>
      <c r="BO39" s="606"/>
      <c r="BP39" s="606"/>
      <c r="BQ39" s="606"/>
      <c r="BR39" s="606"/>
      <c r="BS39" s="606"/>
      <c r="BT39" s="606"/>
      <c r="BU39" s="607"/>
      <c r="BV39" s="591">
        <v>89</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410817</v>
      </c>
      <c r="CS39" s="617"/>
      <c r="CT39" s="617"/>
      <c r="CU39" s="617"/>
      <c r="CV39" s="617"/>
      <c r="CW39" s="617"/>
      <c r="CX39" s="617"/>
      <c r="CY39" s="618"/>
      <c r="CZ39" s="625">
        <v>8.1999999999999993</v>
      </c>
      <c r="DA39" s="626"/>
      <c r="DB39" s="626"/>
      <c r="DC39" s="627"/>
      <c r="DD39" s="600">
        <v>408215</v>
      </c>
      <c r="DE39" s="617"/>
      <c r="DF39" s="617"/>
      <c r="DG39" s="617"/>
      <c r="DH39" s="617"/>
      <c r="DI39" s="617"/>
      <c r="DJ39" s="617"/>
      <c r="DK39" s="618"/>
      <c r="DL39" s="600" t="s">
        <v>322</v>
      </c>
      <c r="DM39" s="617"/>
      <c r="DN39" s="617"/>
      <c r="DO39" s="617"/>
      <c r="DP39" s="617"/>
      <c r="DQ39" s="617"/>
      <c r="DR39" s="617"/>
      <c r="DS39" s="617"/>
      <c r="DT39" s="617"/>
      <c r="DU39" s="617"/>
      <c r="DV39" s="618"/>
      <c r="DW39" s="596" t="s">
        <v>322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115051</v>
      </c>
      <c r="BA40" s="592"/>
      <c r="BB40" s="592"/>
      <c r="BC40" s="592"/>
      <c r="BD40" s="617"/>
      <c r="BE40" s="617"/>
      <c r="BF40" s="648"/>
      <c r="BG40" s="674"/>
      <c r="BH40" s="675"/>
      <c r="BI40" s="675"/>
      <c r="BJ40" s="675"/>
      <c r="BK40" s="675"/>
      <c r="BL40" s="187"/>
      <c r="BM40" s="606" t="s">
        <v>327</v>
      </c>
      <c r="BN40" s="606"/>
      <c r="BO40" s="606"/>
      <c r="BP40" s="606"/>
      <c r="BQ40" s="606"/>
      <c r="BR40" s="606"/>
      <c r="BS40" s="606"/>
      <c r="BT40" s="606"/>
      <c r="BU40" s="607"/>
      <c r="BV40" s="591">
        <v>135</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35673</v>
      </c>
      <c r="CS40" s="592"/>
      <c r="CT40" s="592"/>
      <c r="CU40" s="592"/>
      <c r="CV40" s="592"/>
      <c r="CW40" s="592"/>
      <c r="CX40" s="592"/>
      <c r="CY40" s="593"/>
      <c r="CZ40" s="625">
        <v>0.7</v>
      </c>
      <c r="DA40" s="626"/>
      <c r="DB40" s="626"/>
      <c r="DC40" s="627"/>
      <c r="DD40" s="600">
        <v>35673</v>
      </c>
      <c r="DE40" s="592"/>
      <c r="DF40" s="592"/>
      <c r="DG40" s="592"/>
      <c r="DH40" s="592"/>
      <c r="DI40" s="592"/>
      <c r="DJ40" s="592"/>
      <c r="DK40" s="593"/>
      <c r="DL40" s="600">
        <v>29173</v>
      </c>
      <c r="DM40" s="592"/>
      <c r="DN40" s="592"/>
      <c r="DO40" s="592"/>
      <c r="DP40" s="592"/>
      <c r="DQ40" s="592"/>
      <c r="DR40" s="592"/>
      <c r="DS40" s="592"/>
      <c r="DT40" s="592"/>
      <c r="DU40" s="592"/>
      <c r="DV40" s="593"/>
      <c r="DW40" s="596">
        <v>0.9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203403</v>
      </c>
      <c r="BA41" s="664"/>
      <c r="BB41" s="664"/>
      <c r="BC41" s="664"/>
      <c r="BD41" s="659"/>
      <c r="BE41" s="659"/>
      <c r="BF41" s="661"/>
      <c r="BG41" s="676"/>
      <c r="BH41" s="677"/>
      <c r="BI41" s="677"/>
      <c r="BJ41" s="677"/>
      <c r="BK41" s="677"/>
      <c r="BL41" s="189"/>
      <c r="BM41" s="612" t="s">
        <v>330</v>
      </c>
      <c r="BN41" s="612"/>
      <c r="BO41" s="612"/>
      <c r="BP41" s="612"/>
      <c r="BQ41" s="612"/>
      <c r="BR41" s="612"/>
      <c r="BS41" s="612"/>
      <c r="BT41" s="612"/>
      <c r="BU41" s="613"/>
      <c r="BV41" s="663">
        <v>281</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7"/>
      <c r="CT41" s="617"/>
      <c r="CU41" s="617"/>
      <c r="CV41" s="617"/>
      <c r="CW41" s="617"/>
      <c r="CX41" s="617"/>
      <c r="CY41" s="618"/>
      <c r="CZ41" s="625" t="s">
        <v>332</v>
      </c>
      <c r="DA41" s="626"/>
      <c r="DB41" s="626"/>
      <c r="DC41" s="627"/>
      <c r="DD41" s="600" t="s">
        <v>332</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763020</v>
      </c>
      <c r="CS42" s="592"/>
      <c r="CT42" s="592"/>
      <c r="CU42" s="592"/>
      <c r="CV42" s="592"/>
      <c r="CW42" s="592"/>
      <c r="CX42" s="592"/>
      <c r="CY42" s="593"/>
      <c r="CZ42" s="625">
        <v>15.2</v>
      </c>
      <c r="DA42" s="684"/>
      <c r="DB42" s="684"/>
      <c r="DC42" s="685"/>
      <c r="DD42" s="600">
        <v>275405</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22004</v>
      </c>
      <c r="CS43" s="617"/>
      <c r="CT43" s="617"/>
      <c r="CU43" s="617"/>
      <c r="CV43" s="617"/>
      <c r="CW43" s="617"/>
      <c r="CX43" s="617"/>
      <c r="CY43" s="618"/>
      <c r="CZ43" s="625">
        <v>0.4</v>
      </c>
      <c r="DA43" s="626"/>
      <c r="DB43" s="626"/>
      <c r="DC43" s="627"/>
      <c r="DD43" s="600">
        <v>22004</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521944</v>
      </c>
      <c r="CS44" s="592"/>
      <c r="CT44" s="592"/>
      <c r="CU44" s="592"/>
      <c r="CV44" s="592"/>
      <c r="CW44" s="592"/>
      <c r="CX44" s="592"/>
      <c r="CY44" s="593"/>
      <c r="CZ44" s="625">
        <v>10.4</v>
      </c>
      <c r="DA44" s="684"/>
      <c r="DB44" s="684"/>
      <c r="DC44" s="685"/>
      <c r="DD44" s="600">
        <v>227193</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339</v>
      </c>
      <c r="CG45" s="589"/>
      <c r="CH45" s="589"/>
      <c r="CI45" s="589"/>
      <c r="CJ45" s="589"/>
      <c r="CK45" s="589"/>
      <c r="CL45" s="589"/>
      <c r="CM45" s="589"/>
      <c r="CN45" s="589"/>
      <c r="CO45" s="589"/>
      <c r="CP45" s="589"/>
      <c r="CQ45" s="590"/>
      <c r="CR45" s="591">
        <v>291617</v>
      </c>
      <c r="CS45" s="617"/>
      <c r="CT45" s="617"/>
      <c r="CU45" s="617"/>
      <c r="CV45" s="617"/>
      <c r="CW45" s="617"/>
      <c r="CX45" s="617"/>
      <c r="CY45" s="618"/>
      <c r="CZ45" s="625">
        <v>5.8</v>
      </c>
      <c r="DA45" s="626"/>
      <c r="DB45" s="626"/>
      <c r="DC45" s="627"/>
      <c r="DD45" s="600">
        <v>21114</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340</v>
      </c>
      <c r="CG46" s="589"/>
      <c r="CH46" s="589"/>
      <c r="CI46" s="589"/>
      <c r="CJ46" s="589"/>
      <c r="CK46" s="589"/>
      <c r="CL46" s="589"/>
      <c r="CM46" s="589"/>
      <c r="CN46" s="589"/>
      <c r="CO46" s="589"/>
      <c r="CP46" s="589"/>
      <c r="CQ46" s="590"/>
      <c r="CR46" s="591">
        <v>228763</v>
      </c>
      <c r="CS46" s="592"/>
      <c r="CT46" s="592"/>
      <c r="CU46" s="592"/>
      <c r="CV46" s="592"/>
      <c r="CW46" s="592"/>
      <c r="CX46" s="592"/>
      <c r="CY46" s="593"/>
      <c r="CZ46" s="625">
        <v>4.5</v>
      </c>
      <c r="DA46" s="684"/>
      <c r="DB46" s="684"/>
      <c r="DC46" s="685"/>
      <c r="DD46" s="600">
        <v>205915</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341</v>
      </c>
      <c r="CG47" s="589"/>
      <c r="CH47" s="589"/>
      <c r="CI47" s="589"/>
      <c r="CJ47" s="589"/>
      <c r="CK47" s="589"/>
      <c r="CL47" s="589"/>
      <c r="CM47" s="589"/>
      <c r="CN47" s="589"/>
      <c r="CO47" s="589"/>
      <c r="CP47" s="589"/>
      <c r="CQ47" s="590"/>
      <c r="CR47" s="591">
        <v>241076</v>
      </c>
      <c r="CS47" s="617"/>
      <c r="CT47" s="617"/>
      <c r="CU47" s="617"/>
      <c r="CV47" s="617"/>
      <c r="CW47" s="617"/>
      <c r="CX47" s="617"/>
      <c r="CY47" s="618"/>
      <c r="CZ47" s="625">
        <v>4.8</v>
      </c>
      <c r="DA47" s="626"/>
      <c r="DB47" s="626"/>
      <c r="DC47" s="627"/>
      <c r="DD47" s="600">
        <v>48212</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342</v>
      </c>
      <c r="CG48" s="589"/>
      <c r="CH48" s="589"/>
      <c r="CI48" s="589"/>
      <c r="CJ48" s="589"/>
      <c r="CK48" s="589"/>
      <c r="CL48" s="589"/>
      <c r="CM48" s="589"/>
      <c r="CN48" s="589"/>
      <c r="CO48" s="589"/>
      <c r="CP48" s="589"/>
      <c r="CQ48" s="590"/>
      <c r="CR48" s="591" t="s">
        <v>343</v>
      </c>
      <c r="CS48" s="592"/>
      <c r="CT48" s="592"/>
      <c r="CU48" s="592"/>
      <c r="CV48" s="592"/>
      <c r="CW48" s="592"/>
      <c r="CX48" s="592"/>
      <c r="CY48" s="593"/>
      <c r="CZ48" s="625" t="s">
        <v>343</v>
      </c>
      <c r="DA48" s="684"/>
      <c r="DB48" s="684"/>
      <c r="DC48" s="685"/>
      <c r="DD48" s="600" t="s">
        <v>343</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344</v>
      </c>
      <c r="CE49" s="635"/>
      <c r="CF49" s="635"/>
      <c r="CG49" s="635"/>
      <c r="CH49" s="635"/>
      <c r="CI49" s="635"/>
      <c r="CJ49" s="635"/>
      <c r="CK49" s="635"/>
      <c r="CL49" s="635"/>
      <c r="CM49" s="635"/>
      <c r="CN49" s="635"/>
      <c r="CO49" s="635"/>
      <c r="CP49" s="635"/>
      <c r="CQ49" s="636"/>
      <c r="CR49" s="663">
        <v>5029220</v>
      </c>
      <c r="CS49" s="659"/>
      <c r="CT49" s="659"/>
      <c r="CU49" s="659"/>
      <c r="CV49" s="659"/>
      <c r="CW49" s="659"/>
      <c r="CX49" s="659"/>
      <c r="CY49" s="686"/>
      <c r="CZ49" s="687">
        <v>100</v>
      </c>
      <c r="DA49" s="688"/>
      <c r="DB49" s="688"/>
      <c r="DC49" s="689"/>
      <c r="DD49" s="690">
        <v>3760821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7" zoomScale="70" zoomScaleNormal="25" zoomScaleSheetLayoutView="70" workbookViewId="0">
      <selection activeCell="AP73" sqref="AP73:AT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5126</v>
      </c>
      <c r="R7" s="721"/>
      <c r="S7" s="721"/>
      <c r="T7" s="721"/>
      <c r="U7" s="721"/>
      <c r="V7" s="721">
        <v>4853</v>
      </c>
      <c r="W7" s="721"/>
      <c r="X7" s="721"/>
      <c r="Y7" s="721"/>
      <c r="Z7" s="721"/>
      <c r="AA7" s="721">
        <v>273</v>
      </c>
      <c r="AB7" s="721"/>
      <c r="AC7" s="721"/>
      <c r="AD7" s="721"/>
      <c r="AE7" s="722"/>
      <c r="AF7" s="723">
        <v>138</v>
      </c>
      <c r="AG7" s="724"/>
      <c r="AH7" s="724"/>
      <c r="AI7" s="724"/>
      <c r="AJ7" s="725"/>
      <c r="AK7" s="760"/>
      <c r="AL7" s="761"/>
      <c r="AM7" s="761"/>
      <c r="AN7" s="761"/>
      <c r="AO7" s="761"/>
      <c r="AP7" s="761">
        <v>4258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550</v>
      </c>
      <c r="BT7" s="765"/>
      <c r="BU7" s="765"/>
      <c r="BV7" s="765"/>
      <c r="BW7" s="765"/>
      <c r="BX7" s="765"/>
      <c r="BY7" s="765"/>
      <c r="BZ7" s="765"/>
      <c r="CA7" s="765"/>
      <c r="CB7" s="765"/>
      <c r="CC7" s="765"/>
      <c r="CD7" s="765"/>
      <c r="CE7" s="765"/>
      <c r="CF7" s="765"/>
      <c r="CG7" s="766"/>
      <c r="CH7" s="757" t="s">
        <v>551</v>
      </c>
      <c r="CI7" s="758"/>
      <c r="CJ7" s="758"/>
      <c r="CK7" s="758"/>
      <c r="CL7" s="759"/>
      <c r="CM7" s="757" t="s">
        <v>551</v>
      </c>
      <c r="CN7" s="758"/>
      <c r="CO7" s="758"/>
      <c r="CP7" s="758"/>
      <c r="CQ7" s="759"/>
      <c r="CR7" s="757" t="s">
        <v>551</v>
      </c>
      <c r="CS7" s="758"/>
      <c r="CT7" s="758"/>
      <c r="CU7" s="758"/>
      <c r="CV7" s="759"/>
      <c r="CW7" s="757" t="s">
        <v>551</v>
      </c>
      <c r="CX7" s="758"/>
      <c r="CY7" s="758"/>
      <c r="CZ7" s="758"/>
      <c r="DA7" s="759"/>
      <c r="DB7" s="757" t="s">
        <v>551</v>
      </c>
      <c r="DC7" s="758"/>
      <c r="DD7" s="758"/>
      <c r="DE7" s="758"/>
      <c r="DF7" s="759"/>
      <c r="DG7" s="757" t="s">
        <v>551</v>
      </c>
      <c r="DH7" s="758"/>
      <c r="DI7" s="758"/>
      <c r="DJ7" s="758"/>
      <c r="DK7" s="759"/>
      <c r="DL7" s="757" t="s">
        <v>551</v>
      </c>
      <c r="DM7" s="758"/>
      <c r="DN7" s="758"/>
      <c r="DO7" s="758"/>
      <c r="DP7" s="759"/>
      <c r="DQ7" s="757" t="s">
        <v>551</v>
      </c>
      <c r="DR7" s="758"/>
      <c r="DS7" s="758"/>
      <c r="DT7" s="758"/>
      <c r="DU7" s="759"/>
      <c r="DV7" s="738"/>
      <c r="DW7" s="739"/>
      <c r="DX7" s="739"/>
      <c r="DY7" s="739"/>
      <c r="DZ7" s="740"/>
      <c r="EA7" s="205"/>
    </row>
    <row r="8" spans="1:131" s="206" customFormat="1" ht="26.25" customHeight="1">
      <c r="A8" s="212">
        <v>2</v>
      </c>
      <c r="B8" s="741" t="s">
        <v>368</v>
      </c>
      <c r="C8" s="742"/>
      <c r="D8" s="742"/>
      <c r="E8" s="742"/>
      <c r="F8" s="742"/>
      <c r="G8" s="742"/>
      <c r="H8" s="742"/>
      <c r="I8" s="742"/>
      <c r="J8" s="742"/>
      <c r="K8" s="742"/>
      <c r="L8" s="742"/>
      <c r="M8" s="742"/>
      <c r="N8" s="742"/>
      <c r="O8" s="742"/>
      <c r="P8" s="743"/>
      <c r="Q8" s="744">
        <v>4</v>
      </c>
      <c r="R8" s="745"/>
      <c r="S8" s="745"/>
      <c r="T8" s="745"/>
      <c r="U8" s="745"/>
      <c r="V8" s="745">
        <v>4</v>
      </c>
      <c r="W8" s="745"/>
      <c r="X8" s="745"/>
      <c r="Y8" s="745"/>
      <c r="Z8" s="745"/>
      <c r="AA8" s="745"/>
      <c r="AB8" s="745"/>
      <c r="AC8" s="745"/>
      <c r="AD8" s="745"/>
      <c r="AE8" s="746"/>
      <c r="AF8" s="747"/>
      <c r="AG8" s="748"/>
      <c r="AH8" s="748"/>
      <c r="AI8" s="748"/>
      <c r="AJ8" s="749"/>
      <c r="AK8" s="750">
        <v>3</v>
      </c>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369</v>
      </c>
      <c r="C9" s="742"/>
      <c r="D9" s="742"/>
      <c r="E9" s="742"/>
      <c r="F9" s="742"/>
      <c r="G9" s="742"/>
      <c r="H9" s="742"/>
      <c r="I9" s="742"/>
      <c r="J9" s="742"/>
      <c r="K9" s="742"/>
      <c r="L9" s="742"/>
      <c r="M9" s="742"/>
      <c r="N9" s="742"/>
      <c r="O9" s="742"/>
      <c r="P9" s="743"/>
      <c r="Q9" s="744">
        <v>198</v>
      </c>
      <c r="R9" s="745"/>
      <c r="S9" s="745"/>
      <c r="T9" s="745"/>
      <c r="U9" s="745"/>
      <c r="V9" s="745">
        <v>198</v>
      </c>
      <c r="W9" s="745"/>
      <c r="X9" s="745"/>
      <c r="Y9" s="745"/>
      <c r="Z9" s="745"/>
      <c r="AA9" s="745"/>
      <c r="AB9" s="745"/>
      <c r="AC9" s="745"/>
      <c r="AD9" s="745"/>
      <c r="AE9" s="746"/>
      <c r="AF9" s="747"/>
      <c r="AG9" s="748"/>
      <c r="AH9" s="748"/>
      <c r="AI9" s="748"/>
      <c r="AJ9" s="749"/>
      <c r="AK9" s="750">
        <v>25</v>
      </c>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5328</v>
      </c>
      <c r="R23" s="780"/>
      <c r="S23" s="780"/>
      <c r="T23" s="780"/>
      <c r="U23" s="780"/>
      <c r="V23" s="780">
        <v>5055</v>
      </c>
      <c r="W23" s="780"/>
      <c r="X23" s="780"/>
      <c r="Y23" s="780"/>
      <c r="Z23" s="780"/>
      <c r="AA23" s="780">
        <v>273</v>
      </c>
      <c r="AB23" s="780"/>
      <c r="AC23" s="780"/>
      <c r="AD23" s="780"/>
      <c r="AE23" s="781"/>
      <c r="AF23" s="782">
        <v>138</v>
      </c>
      <c r="AG23" s="780"/>
      <c r="AH23" s="780"/>
      <c r="AI23" s="780"/>
      <c r="AJ23" s="783"/>
      <c r="AK23" s="784"/>
      <c r="AL23" s="785"/>
      <c r="AM23" s="785"/>
      <c r="AN23" s="785"/>
      <c r="AO23" s="785"/>
      <c r="AP23" s="780">
        <v>4258</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1416</v>
      </c>
      <c r="R28" s="809"/>
      <c r="S28" s="809"/>
      <c r="T28" s="809"/>
      <c r="U28" s="809"/>
      <c r="V28" s="809">
        <v>1377</v>
      </c>
      <c r="W28" s="809"/>
      <c r="X28" s="809"/>
      <c r="Y28" s="809"/>
      <c r="Z28" s="809"/>
      <c r="AA28" s="809">
        <v>39</v>
      </c>
      <c r="AB28" s="809"/>
      <c r="AC28" s="809"/>
      <c r="AD28" s="809"/>
      <c r="AE28" s="810"/>
      <c r="AF28" s="811">
        <v>39</v>
      </c>
      <c r="AG28" s="809"/>
      <c r="AH28" s="809"/>
      <c r="AI28" s="809"/>
      <c r="AJ28" s="812"/>
      <c r="AK28" s="813">
        <v>122</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101</v>
      </c>
      <c r="R29" s="745"/>
      <c r="S29" s="745"/>
      <c r="T29" s="745"/>
      <c r="U29" s="745"/>
      <c r="V29" s="745">
        <v>101</v>
      </c>
      <c r="W29" s="745"/>
      <c r="X29" s="745"/>
      <c r="Y29" s="745"/>
      <c r="Z29" s="745"/>
      <c r="AA29" s="745"/>
      <c r="AB29" s="745"/>
      <c r="AC29" s="745"/>
      <c r="AD29" s="745"/>
      <c r="AE29" s="746"/>
      <c r="AF29" s="747"/>
      <c r="AG29" s="748"/>
      <c r="AH29" s="748"/>
      <c r="AI29" s="748"/>
      <c r="AJ29" s="749"/>
      <c r="AK29" s="816">
        <v>34</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1164</v>
      </c>
      <c r="R30" s="745"/>
      <c r="S30" s="745"/>
      <c r="T30" s="745"/>
      <c r="U30" s="745"/>
      <c r="V30" s="745">
        <v>1132</v>
      </c>
      <c r="W30" s="745"/>
      <c r="X30" s="745"/>
      <c r="Y30" s="745"/>
      <c r="Z30" s="745"/>
      <c r="AA30" s="745">
        <v>32</v>
      </c>
      <c r="AB30" s="745"/>
      <c r="AC30" s="745"/>
      <c r="AD30" s="745"/>
      <c r="AE30" s="746"/>
      <c r="AF30" s="747">
        <v>32</v>
      </c>
      <c r="AG30" s="748"/>
      <c r="AH30" s="748"/>
      <c r="AI30" s="748"/>
      <c r="AJ30" s="749"/>
      <c r="AK30" s="816">
        <v>175</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552</v>
      </c>
      <c r="C31" s="742"/>
      <c r="D31" s="742"/>
      <c r="E31" s="742"/>
      <c r="F31" s="742"/>
      <c r="G31" s="742"/>
      <c r="H31" s="742"/>
      <c r="I31" s="742"/>
      <c r="J31" s="742"/>
      <c r="K31" s="742"/>
      <c r="L31" s="742"/>
      <c r="M31" s="742"/>
      <c r="N31" s="742"/>
      <c r="O31" s="742"/>
      <c r="P31" s="743"/>
      <c r="Q31" s="744">
        <v>3</v>
      </c>
      <c r="R31" s="745"/>
      <c r="S31" s="745"/>
      <c r="T31" s="745"/>
      <c r="U31" s="745"/>
      <c r="V31" s="745">
        <v>3</v>
      </c>
      <c r="W31" s="745"/>
      <c r="X31" s="745"/>
      <c r="Y31" s="745"/>
      <c r="Z31" s="745"/>
      <c r="AA31" s="745"/>
      <c r="AB31" s="745"/>
      <c r="AC31" s="745"/>
      <c r="AD31" s="745"/>
      <c r="AE31" s="746"/>
      <c r="AF31" s="747"/>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146</v>
      </c>
      <c r="R32" s="745"/>
      <c r="S32" s="745"/>
      <c r="T32" s="745"/>
      <c r="U32" s="745"/>
      <c r="V32" s="745">
        <v>141</v>
      </c>
      <c r="W32" s="745"/>
      <c r="X32" s="745"/>
      <c r="Y32" s="745"/>
      <c r="Z32" s="745"/>
      <c r="AA32" s="745">
        <v>5</v>
      </c>
      <c r="AB32" s="745"/>
      <c r="AC32" s="745"/>
      <c r="AD32" s="745"/>
      <c r="AE32" s="746"/>
      <c r="AF32" s="747">
        <v>18</v>
      </c>
      <c r="AG32" s="748"/>
      <c r="AH32" s="748"/>
      <c r="AI32" s="748"/>
      <c r="AJ32" s="749"/>
      <c r="AK32" s="816">
        <v>580</v>
      </c>
      <c r="AL32" s="817"/>
      <c r="AM32" s="817"/>
      <c r="AN32" s="817"/>
      <c r="AO32" s="817"/>
      <c r="AP32" s="817">
        <v>580</v>
      </c>
      <c r="AQ32" s="817"/>
      <c r="AR32" s="817"/>
      <c r="AS32" s="817"/>
      <c r="AT32" s="817"/>
      <c r="AU32" s="817"/>
      <c r="AV32" s="817"/>
      <c r="AW32" s="817"/>
      <c r="AX32" s="817"/>
      <c r="AY32" s="817"/>
      <c r="AZ32" s="818"/>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67</v>
      </c>
      <c r="R33" s="745"/>
      <c r="S33" s="745"/>
      <c r="T33" s="745"/>
      <c r="U33" s="745"/>
      <c r="V33" s="745">
        <v>54</v>
      </c>
      <c r="W33" s="745"/>
      <c r="X33" s="745"/>
      <c r="Y33" s="745"/>
      <c r="Z33" s="745"/>
      <c r="AA33" s="745"/>
      <c r="AB33" s="745"/>
      <c r="AC33" s="745"/>
      <c r="AD33" s="745"/>
      <c r="AE33" s="746"/>
      <c r="AF33" s="747">
        <v>12</v>
      </c>
      <c r="AG33" s="748"/>
      <c r="AH33" s="748"/>
      <c r="AI33" s="748"/>
      <c r="AJ33" s="749"/>
      <c r="AK33" s="816">
        <v>10</v>
      </c>
      <c r="AL33" s="817"/>
      <c r="AM33" s="817"/>
      <c r="AN33" s="817"/>
      <c r="AO33" s="817"/>
      <c r="AP33" s="817"/>
      <c r="AQ33" s="817"/>
      <c r="AR33" s="817"/>
      <c r="AS33" s="817"/>
      <c r="AT33" s="817"/>
      <c r="AU33" s="817"/>
      <c r="AV33" s="817"/>
      <c r="AW33" s="817"/>
      <c r="AX33" s="817"/>
      <c r="AY33" s="817"/>
      <c r="AZ33" s="818"/>
      <c r="BA33" s="818"/>
      <c r="BB33" s="818"/>
      <c r="BC33" s="818"/>
      <c r="BD33" s="818"/>
      <c r="BE33" s="814" t="s">
        <v>389</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171</v>
      </c>
      <c r="AG63" s="828"/>
      <c r="AH63" s="828"/>
      <c r="AI63" s="828"/>
      <c r="AJ63" s="829"/>
      <c r="AK63" s="830"/>
      <c r="AL63" s="825"/>
      <c r="AM63" s="825"/>
      <c r="AN63" s="825"/>
      <c r="AO63" s="825"/>
      <c r="AP63" s="828">
        <v>580</v>
      </c>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394</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821</v>
      </c>
      <c r="R68" s="852"/>
      <c r="S68" s="852"/>
      <c r="T68" s="852"/>
      <c r="U68" s="852"/>
      <c r="V68" s="852">
        <v>781</v>
      </c>
      <c r="W68" s="852"/>
      <c r="X68" s="852"/>
      <c r="Y68" s="852"/>
      <c r="Z68" s="852"/>
      <c r="AA68" s="852">
        <v>40</v>
      </c>
      <c r="AB68" s="852"/>
      <c r="AC68" s="852"/>
      <c r="AD68" s="852"/>
      <c r="AE68" s="852"/>
      <c r="AF68" s="852">
        <v>40</v>
      </c>
      <c r="AG68" s="852"/>
      <c r="AH68" s="852"/>
      <c r="AI68" s="852"/>
      <c r="AJ68" s="852"/>
      <c r="AK68" s="852">
        <v>1</v>
      </c>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240924</v>
      </c>
      <c r="R69" s="817"/>
      <c r="S69" s="817"/>
      <c r="T69" s="817"/>
      <c r="U69" s="817"/>
      <c r="V69" s="817">
        <v>229430</v>
      </c>
      <c r="W69" s="817"/>
      <c r="X69" s="817"/>
      <c r="Y69" s="817"/>
      <c r="Z69" s="817"/>
      <c r="AA69" s="817">
        <v>11494</v>
      </c>
      <c r="AB69" s="817"/>
      <c r="AC69" s="817"/>
      <c r="AD69" s="817"/>
      <c r="AE69" s="817"/>
      <c r="AF69" s="817">
        <v>11494</v>
      </c>
      <c r="AG69" s="817"/>
      <c r="AH69" s="817"/>
      <c r="AI69" s="817"/>
      <c r="AJ69" s="817"/>
      <c r="AK69" s="817">
        <v>2244</v>
      </c>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5970</v>
      </c>
      <c r="R70" s="817"/>
      <c r="S70" s="817"/>
      <c r="T70" s="817"/>
      <c r="U70" s="817"/>
      <c r="V70" s="817">
        <v>5923</v>
      </c>
      <c r="W70" s="817"/>
      <c r="X70" s="817"/>
      <c r="Y70" s="817"/>
      <c r="Z70" s="817"/>
      <c r="AA70" s="817">
        <v>47</v>
      </c>
      <c r="AB70" s="817"/>
      <c r="AC70" s="817"/>
      <c r="AD70" s="817"/>
      <c r="AE70" s="817"/>
      <c r="AF70" s="817">
        <v>47</v>
      </c>
      <c r="AG70" s="817"/>
      <c r="AH70" s="817"/>
      <c r="AI70" s="817"/>
      <c r="AJ70" s="817"/>
      <c r="AK70" s="817">
        <v>292</v>
      </c>
      <c r="AL70" s="817"/>
      <c r="AM70" s="817"/>
      <c r="AN70" s="817"/>
      <c r="AO70" s="817"/>
      <c r="AP70" s="817">
        <v>882</v>
      </c>
      <c r="AQ70" s="817"/>
      <c r="AR70" s="817"/>
      <c r="AS70" s="817"/>
      <c r="AT70" s="817"/>
      <c r="AU70" s="817">
        <v>37</v>
      </c>
      <c r="AV70" s="817"/>
      <c r="AW70" s="817"/>
      <c r="AX70" s="817"/>
      <c r="AY70" s="817"/>
      <c r="AZ70" s="863" t="s">
        <v>555</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11109</v>
      </c>
      <c r="R71" s="817"/>
      <c r="S71" s="817"/>
      <c r="T71" s="817"/>
      <c r="U71" s="817"/>
      <c r="V71" s="817">
        <v>10768</v>
      </c>
      <c r="W71" s="817"/>
      <c r="X71" s="817"/>
      <c r="Y71" s="817"/>
      <c r="Z71" s="817"/>
      <c r="AA71" s="817">
        <v>341</v>
      </c>
      <c r="AB71" s="817"/>
      <c r="AC71" s="817"/>
      <c r="AD71" s="817"/>
      <c r="AE71" s="817"/>
      <c r="AF71" s="817"/>
      <c r="AG71" s="817"/>
      <c r="AH71" s="817"/>
      <c r="AI71" s="817"/>
      <c r="AJ71" s="817"/>
      <c r="AK71" s="817">
        <v>2209</v>
      </c>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1420</v>
      </c>
      <c r="R72" s="817"/>
      <c r="S72" s="817"/>
      <c r="T72" s="817"/>
      <c r="U72" s="817"/>
      <c r="V72" s="817">
        <v>1419</v>
      </c>
      <c r="W72" s="817"/>
      <c r="X72" s="817"/>
      <c r="Y72" s="817"/>
      <c r="Z72" s="817"/>
      <c r="AA72" s="817">
        <v>1</v>
      </c>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2</v>
      </c>
      <c r="R73" s="817"/>
      <c r="S73" s="817"/>
      <c r="T73" s="817"/>
      <c r="U73" s="817"/>
      <c r="V73" s="817"/>
      <c r="W73" s="817"/>
      <c r="X73" s="817"/>
      <c r="Y73" s="817"/>
      <c r="Z73" s="817"/>
      <c r="AA73" s="817">
        <v>2</v>
      </c>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39</v>
      </c>
      <c r="R74" s="817"/>
      <c r="S74" s="817"/>
      <c r="T74" s="817"/>
      <c r="U74" s="817"/>
      <c r="V74" s="817">
        <v>38</v>
      </c>
      <c r="W74" s="817"/>
      <c r="X74" s="817"/>
      <c r="Y74" s="817"/>
      <c r="Z74" s="817"/>
      <c r="AA74" s="817">
        <v>1</v>
      </c>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13</v>
      </c>
      <c r="R75" s="866"/>
      <c r="S75" s="866"/>
      <c r="T75" s="866"/>
      <c r="U75" s="816"/>
      <c r="V75" s="867">
        <v>12</v>
      </c>
      <c r="W75" s="866"/>
      <c r="X75" s="866"/>
      <c r="Y75" s="866"/>
      <c r="Z75" s="816"/>
      <c r="AA75" s="867">
        <v>1</v>
      </c>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5">
        <v>262</v>
      </c>
      <c r="R76" s="866"/>
      <c r="S76" s="866"/>
      <c r="T76" s="866"/>
      <c r="U76" s="816"/>
      <c r="V76" s="867">
        <v>232</v>
      </c>
      <c r="W76" s="866"/>
      <c r="X76" s="866"/>
      <c r="Y76" s="866"/>
      <c r="Z76" s="816"/>
      <c r="AA76" s="867">
        <v>30</v>
      </c>
      <c r="AB76" s="866"/>
      <c r="AC76" s="866"/>
      <c r="AD76" s="866"/>
      <c r="AE76" s="816"/>
      <c r="AF76" s="867">
        <v>30</v>
      </c>
      <c r="AG76" s="866"/>
      <c r="AH76" s="866"/>
      <c r="AI76" s="866"/>
      <c r="AJ76" s="816"/>
      <c r="AK76" s="867">
        <v>2</v>
      </c>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5">
        <v>299</v>
      </c>
      <c r="R77" s="866"/>
      <c r="S77" s="866"/>
      <c r="T77" s="866"/>
      <c r="U77" s="816"/>
      <c r="V77" s="867">
        <v>292</v>
      </c>
      <c r="W77" s="866"/>
      <c r="X77" s="866"/>
      <c r="Y77" s="866"/>
      <c r="Z77" s="816"/>
      <c r="AA77" s="867">
        <v>7</v>
      </c>
      <c r="AB77" s="866"/>
      <c r="AC77" s="866"/>
      <c r="AD77" s="866"/>
      <c r="AE77" s="816"/>
      <c r="AF77" s="867">
        <v>7</v>
      </c>
      <c r="AG77" s="866"/>
      <c r="AH77" s="866"/>
      <c r="AI77" s="866"/>
      <c r="AJ77" s="816"/>
      <c r="AK77" s="867">
        <v>7</v>
      </c>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2">
        <v>437</v>
      </c>
      <c r="R78" s="817"/>
      <c r="S78" s="817"/>
      <c r="T78" s="817"/>
      <c r="U78" s="817"/>
      <c r="V78" s="817">
        <v>430</v>
      </c>
      <c r="W78" s="817"/>
      <c r="X78" s="817"/>
      <c r="Y78" s="817"/>
      <c r="Z78" s="817"/>
      <c r="AA78" s="817">
        <v>7</v>
      </c>
      <c r="AB78" s="817"/>
      <c r="AC78" s="817"/>
      <c r="AD78" s="817"/>
      <c r="AE78" s="817"/>
      <c r="AF78" s="817">
        <v>7</v>
      </c>
      <c r="AG78" s="817"/>
      <c r="AH78" s="817"/>
      <c r="AI78" s="817"/>
      <c r="AJ78" s="817"/>
      <c r="AK78" s="817"/>
      <c r="AL78" s="817"/>
      <c r="AM78" s="817"/>
      <c r="AN78" s="817"/>
      <c r="AO78" s="817"/>
      <c r="AP78" s="817">
        <v>966</v>
      </c>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548</v>
      </c>
      <c r="C79" s="860"/>
      <c r="D79" s="860"/>
      <c r="E79" s="860"/>
      <c r="F79" s="860"/>
      <c r="G79" s="860"/>
      <c r="H79" s="860"/>
      <c r="I79" s="860"/>
      <c r="J79" s="860"/>
      <c r="K79" s="860"/>
      <c r="L79" s="860"/>
      <c r="M79" s="860"/>
      <c r="N79" s="860"/>
      <c r="O79" s="860"/>
      <c r="P79" s="861"/>
      <c r="Q79" s="862">
        <v>446</v>
      </c>
      <c r="R79" s="817"/>
      <c r="S79" s="817"/>
      <c r="T79" s="817"/>
      <c r="U79" s="817"/>
      <c r="V79" s="817">
        <v>409</v>
      </c>
      <c r="W79" s="817"/>
      <c r="X79" s="817"/>
      <c r="Y79" s="817"/>
      <c r="Z79" s="817"/>
      <c r="AA79" s="817">
        <v>37</v>
      </c>
      <c r="AB79" s="817"/>
      <c r="AC79" s="817"/>
      <c r="AD79" s="817"/>
      <c r="AE79" s="817"/>
      <c r="AF79" s="817">
        <v>37</v>
      </c>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549</v>
      </c>
      <c r="C80" s="860"/>
      <c r="D80" s="860"/>
      <c r="E80" s="860"/>
      <c r="F80" s="860"/>
      <c r="G80" s="860"/>
      <c r="H80" s="860"/>
      <c r="I80" s="860"/>
      <c r="J80" s="860"/>
      <c r="K80" s="860"/>
      <c r="L80" s="860"/>
      <c r="M80" s="860"/>
      <c r="N80" s="860"/>
      <c r="O80" s="860"/>
      <c r="P80" s="861"/>
      <c r="Q80" s="862">
        <v>124</v>
      </c>
      <c r="R80" s="817"/>
      <c r="S80" s="817"/>
      <c r="T80" s="817"/>
      <c r="U80" s="817"/>
      <c r="V80" s="817">
        <v>118</v>
      </c>
      <c r="W80" s="817"/>
      <c r="X80" s="817"/>
      <c r="Y80" s="817"/>
      <c r="Z80" s="817"/>
      <c r="AA80" s="817">
        <v>6</v>
      </c>
      <c r="AB80" s="817"/>
      <c r="AC80" s="817"/>
      <c r="AD80" s="817"/>
      <c r="AE80" s="817"/>
      <c r="AF80" s="817">
        <v>6</v>
      </c>
      <c r="AG80" s="817"/>
      <c r="AH80" s="817"/>
      <c r="AI80" s="817"/>
      <c r="AJ80" s="817"/>
      <c r="AK80" s="817"/>
      <c r="AL80" s="817"/>
      <c r="AM80" s="817"/>
      <c r="AN80" s="817"/>
      <c r="AO80" s="817"/>
      <c r="AP80" s="817">
        <v>651</v>
      </c>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556</v>
      </c>
      <c r="C81" s="860"/>
      <c r="D81" s="860"/>
      <c r="E81" s="860"/>
      <c r="F81" s="860"/>
      <c r="G81" s="860"/>
      <c r="H81" s="860"/>
      <c r="I81" s="860"/>
      <c r="J81" s="860"/>
      <c r="K81" s="860"/>
      <c r="L81" s="860"/>
      <c r="M81" s="860"/>
      <c r="N81" s="860"/>
      <c r="O81" s="860"/>
      <c r="P81" s="861"/>
      <c r="Q81" s="862">
        <v>1728</v>
      </c>
      <c r="R81" s="817"/>
      <c r="S81" s="817"/>
      <c r="T81" s="817"/>
      <c r="U81" s="817"/>
      <c r="V81" s="817">
        <v>1536</v>
      </c>
      <c r="W81" s="817"/>
      <c r="X81" s="817"/>
      <c r="Y81" s="817"/>
      <c r="Z81" s="817"/>
      <c r="AA81" s="817">
        <v>115</v>
      </c>
      <c r="AB81" s="817"/>
      <c r="AC81" s="817"/>
      <c r="AD81" s="817"/>
      <c r="AE81" s="817"/>
      <c r="AF81" s="817">
        <v>647</v>
      </c>
      <c r="AG81" s="817"/>
      <c r="AH81" s="817"/>
      <c r="AI81" s="817"/>
      <c r="AJ81" s="817"/>
      <c r="AK81" s="817"/>
      <c r="AL81" s="817"/>
      <c r="AM81" s="817"/>
      <c r="AN81" s="817"/>
      <c r="AO81" s="817"/>
      <c r="AP81" s="817">
        <v>345</v>
      </c>
      <c r="AQ81" s="817"/>
      <c r="AR81" s="817"/>
      <c r="AS81" s="817"/>
      <c r="AT81" s="817"/>
      <c r="AU81" s="817"/>
      <c r="AV81" s="817"/>
      <c r="AW81" s="817"/>
      <c r="AX81" s="817"/>
      <c r="AY81" s="817"/>
      <c r="AZ81" s="863" t="s">
        <v>554</v>
      </c>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11715</v>
      </c>
      <c r="AG88" s="828"/>
      <c r="AH88" s="828"/>
      <c r="AI88" s="828"/>
      <c r="AJ88" s="828"/>
      <c r="AK88" s="825"/>
      <c r="AL88" s="825"/>
      <c r="AM88" s="825"/>
      <c r="AN88" s="825"/>
      <c r="AO88" s="825"/>
      <c r="AP88" s="828">
        <v>2499</v>
      </c>
      <c r="AQ88" s="828"/>
      <c r="AR88" s="828"/>
      <c r="AS88" s="828"/>
      <c r="AT88" s="828"/>
      <c r="AU88" s="828">
        <v>37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t="s">
        <v>553</v>
      </c>
      <c r="CS102" s="836"/>
      <c r="CT102" s="836"/>
      <c r="CU102" s="836"/>
      <c r="CV102" s="879"/>
      <c r="CW102" s="878" t="s">
        <v>553</v>
      </c>
      <c r="CX102" s="836"/>
      <c r="CY102" s="836"/>
      <c r="CZ102" s="836"/>
      <c r="DA102" s="879"/>
      <c r="DB102" s="878" t="s">
        <v>553</v>
      </c>
      <c r="DC102" s="836"/>
      <c r="DD102" s="836"/>
      <c r="DE102" s="836"/>
      <c r="DF102" s="879"/>
      <c r="DG102" s="878" t="s">
        <v>553</v>
      </c>
      <c r="DH102" s="836"/>
      <c r="DI102" s="836"/>
      <c r="DJ102" s="836"/>
      <c r="DK102" s="879"/>
      <c r="DL102" s="878" t="s">
        <v>553</v>
      </c>
      <c r="DM102" s="836"/>
      <c r="DN102" s="836"/>
      <c r="DO102" s="836"/>
      <c r="DP102" s="879"/>
      <c r="DQ102" s="878" t="s">
        <v>553</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287</v>
      </c>
      <c r="AG109" s="881"/>
      <c r="AH109" s="881"/>
      <c r="AI109" s="881"/>
      <c r="AJ109" s="882"/>
      <c r="AK109" s="880" t="s">
        <v>286</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287</v>
      </c>
      <c r="BW109" s="881"/>
      <c r="BX109" s="881"/>
      <c r="BY109" s="881"/>
      <c r="BZ109" s="882"/>
      <c r="CA109" s="880" t="s">
        <v>286</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287</v>
      </c>
      <c r="DM109" s="881"/>
      <c r="DN109" s="881"/>
      <c r="DO109" s="881"/>
      <c r="DP109" s="882"/>
      <c r="DQ109" s="880" t="s">
        <v>286</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475635</v>
      </c>
      <c r="AB110" s="888"/>
      <c r="AC110" s="888"/>
      <c r="AD110" s="888"/>
      <c r="AE110" s="889"/>
      <c r="AF110" s="890">
        <v>471680</v>
      </c>
      <c r="AG110" s="888"/>
      <c r="AH110" s="888"/>
      <c r="AI110" s="888"/>
      <c r="AJ110" s="889"/>
      <c r="AK110" s="890">
        <v>463526</v>
      </c>
      <c r="AL110" s="888"/>
      <c r="AM110" s="888"/>
      <c r="AN110" s="888"/>
      <c r="AO110" s="889"/>
      <c r="AP110" s="891">
        <v>15.6</v>
      </c>
      <c r="AQ110" s="892"/>
      <c r="AR110" s="892"/>
      <c r="AS110" s="892"/>
      <c r="AT110" s="893"/>
      <c r="AU110" s="894" t="s">
        <v>61</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4544663</v>
      </c>
      <c r="BR110" s="925"/>
      <c r="BS110" s="925"/>
      <c r="BT110" s="925"/>
      <c r="BU110" s="925"/>
      <c r="BV110" s="925">
        <v>4430895</v>
      </c>
      <c r="BW110" s="925"/>
      <c r="BX110" s="925"/>
      <c r="BY110" s="925"/>
      <c r="BZ110" s="925"/>
      <c r="CA110" s="925">
        <v>4257800</v>
      </c>
      <c r="CB110" s="925"/>
      <c r="CC110" s="925"/>
      <c r="CD110" s="925"/>
      <c r="CE110" s="925"/>
      <c r="CF110" s="939">
        <v>143.4</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46294</v>
      </c>
      <c r="BR111" s="918"/>
      <c r="BS111" s="918"/>
      <c r="BT111" s="918"/>
      <c r="BU111" s="918"/>
      <c r="BV111" s="918">
        <v>31414</v>
      </c>
      <c r="BW111" s="918"/>
      <c r="BX111" s="918"/>
      <c r="BY111" s="918"/>
      <c r="BZ111" s="918"/>
      <c r="CA111" s="918">
        <v>8432</v>
      </c>
      <c r="CB111" s="918"/>
      <c r="CC111" s="918"/>
      <c r="CD111" s="918"/>
      <c r="CE111" s="918"/>
      <c r="CF111" s="912">
        <v>0.3</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169909</v>
      </c>
      <c r="BR112" s="918"/>
      <c r="BS112" s="918"/>
      <c r="BT112" s="918"/>
      <c r="BU112" s="918"/>
      <c r="BV112" s="918">
        <v>148742</v>
      </c>
      <c r="BW112" s="918"/>
      <c r="BX112" s="918"/>
      <c r="BY112" s="918"/>
      <c r="BZ112" s="918"/>
      <c r="CA112" s="918">
        <v>168798</v>
      </c>
      <c r="CB112" s="918"/>
      <c r="CC112" s="918"/>
      <c r="CD112" s="918"/>
      <c r="CE112" s="918"/>
      <c r="CF112" s="912">
        <v>5.7</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27501</v>
      </c>
      <c r="AB113" s="932"/>
      <c r="AC113" s="932"/>
      <c r="AD113" s="932"/>
      <c r="AE113" s="933"/>
      <c r="AF113" s="934">
        <v>16253</v>
      </c>
      <c r="AG113" s="932"/>
      <c r="AH113" s="932"/>
      <c r="AI113" s="932"/>
      <c r="AJ113" s="933"/>
      <c r="AK113" s="934">
        <v>32157</v>
      </c>
      <c r="AL113" s="932"/>
      <c r="AM113" s="932"/>
      <c r="AN113" s="932"/>
      <c r="AO113" s="933"/>
      <c r="AP113" s="935">
        <v>1.1000000000000001</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438384</v>
      </c>
      <c r="BR113" s="918"/>
      <c r="BS113" s="918"/>
      <c r="BT113" s="918"/>
      <c r="BU113" s="918"/>
      <c r="BV113" s="918">
        <v>376959</v>
      </c>
      <c r="BW113" s="918"/>
      <c r="BX113" s="918"/>
      <c r="BY113" s="918"/>
      <c r="BZ113" s="918"/>
      <c r="CA113" s="918">
        <v>330052</v>
      </c>
      <c r="CB113" s="918"/>
      <c r="CC113" s="918"/>
      <c r="CD113" s="918"/>
      <c r="CE113" s="918"/>
      <c r="CF113" s="912">
        <v>11.1</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70284</v>
      </c>
      <c r="AB114" s="957"/>
      <c r="AC114" s="957"/>
      <c r="AD114" s="957"/>
      <c r="AE114" s="958"/>
      <c r="AF114" s="959">
        <v>71697</v>
      </c>
      <c r="AG114" s="957"/>
      <c r="AH114" s="957"/>
      <c r="AI114" s="957"/>
      <c r="AJ114" s="958"/>
      <c r="AK114" s="959">
        <v>61342</v>
      </c>
      <c r="AL114" s="957"/>
      <c r="AM114" s="957"/>
      <c r="AN114" s="957"/>
      <c r="AO114" s="958"/>
      <c r="AP114" s="960">
        <v>2.1</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1366757</v>
      </c>
      <c r="BR114" s="918"/>
      <c r="BS114" s="918"/>
      <c r="BT114" s="918"/>
      <c r="BU114" s="918"/>
      <c r="BV114" s="918">
        <v>1226343</v>
      </c>
      <c r="BW114" s="918"/>
      <c r="BX114" s="918"/>
      <c r="BY114" s="918"/>
      <c r="BZ114" s="918"/>
      <c r="CA114" s="918">
        <v>1150647</v>
      </c>
      <c r="CB114" s="918"/>
      <c r="CC114" s="918"/>
      <c r="CD114" s="918"/>
      <c r="CE114" s="918"/>
      <c r="CF114" s="912">
        <v>38.799999999999997</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6107</v>
      </c>
      <c r="AB115" s="932"/>
      <c r="AC115" s="932"/>
      <c r="AD115" s="932"/>
      <c r="AE115" s="933"/>
      <c r="AF115" s="934">
        <v>6001</v>
      </c>
      <c r="AG115" s="932"/>
      <c r="AH115" s="932"/>
      <c r="AI115" s="932"/>
      <c r="AJ115" s="933"/>
      <c r="AK115" s="934">
        <v>4305</v>
      </c>
      <c r="AL115" s="932"/>
      <c r="AM115" s="932"/>
      <c r="AN115" s="932"/>
      <c r="AO115" s="933"/>
      <c r="AP115" s="935">
        <v>0.1</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21805</v>
      </c>
      <c r="DH116" s="957"/>
      <c r="DI116" s="957"/>
      <c r="DJ116" s="957"/>
      <c r="DK116" s="958"/>
      <c r="DL116" s="959">
        <v>15804</v>
      </c>
      <c r="DM116" s="957"/>
      <c r="DN116" s="957"/>
      <c r="DO116" s="957"/>
      <c r="DP116" s="958"/>
      <c r="DQ116" s="959">
        <v>8432</v>
      </c>
      <c r="DR116" s="957"/>
      <c r="DS116" s="957"/>
      <c r="DT116" s="957"/>
      <c r="DU116" s="958"/>
      <c r="DV116" s="960">
        <v>0.3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579527</v>
      </c>
      <c r="AB117" s="964"/>
      <c r="AC117" s="964"/>
      <c r="AD117" s="964"/>
      <c r="AE117" s="965"/>
      <c r="AF117" s="963">
        <v>565631</v>
      </c>
      <c r="AG117" s="964"/>
      <c r="AH117" s="964"/>
      <c r="AI117" s="964"/>
      <c r="AJ117" s="965"/>
      <c r="AK117" s="963">
        <v>561330</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287</v>
      </c>
      <c r="AG118" s="881"/>
      <c r="AH118" s="881"/>
      <c r="AI118" s="881"/>
      <c r="AJ118" s="882"/>
      <c r="AK118" s="880" t="s">
        <v>286</v>
      </c>
      <c r="AL118" s="881"/>
      <c r="AM118" s="881"/>
      <c r="AN118" s="881"/>
      <c r="AO118" s="882"/>
      <c r="AP118" s="988" t="s">
        <v>405</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433</v>
      </c>
      <c r="BP118" s="992"/>
      <c r="BQ118" s="983">
        <v>6566007</v>
      </c>
      <c r="BR118" s="984"/>
      <c r="BS118" s="984"/>
      <c r="BT118" s="984"/>
      <c r="BU118" s="984"/>
      <c r="BV118" s="984">
        <v>6214353</v>
      </c>
      <c r="BW118" s="984"/>
      <c r="BX118" s="984"/>
      <c r="BY118" s="984"/>
      <c r="BZ118" s="984"/>
      <c r="CA118" s="984">
        <v>5915729</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435</v>
      </c>
      <c r="DH118" s="957"/>
      <c r="DI118" s="957"/>
      <c r="DJ118" s="957"/>
      <c r="DK118" s="958"/>
      <c r="DL118" s="959" t="s">
        <v>435</v>
      </c>
      <c r="DM118" s="957"/>
      <c r="DN118" s="957"/>
      <c r="DO118" s="957"/>
      <c r="DP118" s="958"/>
      <c r="DQ118" s="959" t="s">
        <v>435</v>
      </c>
      <c r="DR118" s="957"/>
      <c r="DS118" s="957"/>
      <c r="DT118" s="957"/>
      <c r="DU118" s="958"/>
      <c r="DV118" s="960" t="s">
        <v>435</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435</v>
      </c>
      <c r="AB119" s="888"/>
      <c r="AC119" s="888"/>
      <c r="AD119" s="888"/>
      <c r="AE119" s="889"/>
      <c r="AF119" s="890" t="s">
        <v>435</v>
      </c>
      <c r="AG119" s="888"/>
      <c r="AH119" s="888"/>
      <c r="AI119" s="888"/>
      <c r="AJ119" s="889"/>
      <c r="AK119" s="890" t="s">
        <v>435</v>
      </c>
      <c r="AL119" s="888"/>
      <c r="AM119" s="888"/>
      <c r="AN119" s="888"/>
      <c r="AO119" s="889"/>
      <c r="AP119" s="891" t="s">
        <v>435</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3423657</v>
      </c>
      <c r="BR119" s="925"/>
      <c r="BS119" s="925"/>
      <c r="BT119" s="925"/>
      <c r="BU119" s="925"/>
      <c r="BV119" s="925">
        <v>3647686</v>
      </c>
      <c r="BW119" s="925"/>
      <c r="BX119" s="925"/>
      <c r="BY119" s="925"/>
      <c r="BZ119" s="925"/>
      <c r="CA119" s="925">
        <v>3716176</v>
      </c>
      <c r="CB119" s="925"/>
      <c r="CC119" s="925"/>
      <c r="CD119" s="925"/>
      <c r="CE119" s="925"/>
      <c r="CF119" s="939">
        <v>125.2</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24489</v>
      </c>
      <c r="DH119" s="996"/>
      <c r="DI119" s="996"/>
      <c r="DJ119" s="996"/>
      <c r="DK119" s="997"/>
      <c r="DL119" s="998">
        <v>15610</v>
      </c>
      <c r="DM119" s="996"/>
      <c r="DN119" s="996"/>
      <c r="DO119" s="996"/>
      <c r="DP119" s="997"/>
      <c r="DQ119" s="998" t="s">
        <v>435</v>
      </c>
      <c r="DR119" s="996"/>
      <c r="DS119" s="996"/>
      <c r="DT119" s="996"/>
      <c r="DU119" s="997"/>
      <c r="DV119" s="999" t="s">
        <v>435</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435</v>
      </c>
      <c r="AB120" s="957"/>
      <c r="AC120" s="957"/>
      <c r="AD120" s="957"/>
      <c r="AE120" s="958"/>
      <c r="AF120" s="959" t="s">
        <v>435</v>
      </c>
      <c r="AG120" s="957"/>
      <c r="AH120" s="957"/>
      <c r="AI120" s="957"/>
      <c r="AJ120" s="958"/>
      <c r="AK120" s="959" t="s">
        <v>435</v>
      </c>
      <c r="AL120" s="957"/>
      <c r="AM120" s="957"/>
      <c r="AN120" s="957"/>
      <c r="AO120" s="958"/>
      <c r="AP120" s="960" t="s">
        <v>435</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121338</v>
      </c>
      <c r="BR120" s="918"/>
      <c r="BS120" s="918"/>
      <c r="BT120" s="918"/>
      <c r="BU120" s="918"/>
      <c r="BV120" s="918">
        <v>107444</v>
      </c>
      <c r="BW120" s="918"/>
      <c r="BX120" s="918"/>
      <c r="BY120" s="918"/>
      <c r="BZ120" s="918"/>
      <c r="CA120" s="918">
        <v>91284</v>
      </c>
      <c r="CB120" s="918"/>
      <c r="CC120" s="918"/>
      <c r="CD120" s="918"/>
      <c r="CE120" s="918"/>
      <c r="CF120" s="912">
        <v>3.1</v>
      </c>
      <c r="CG120" s="913"/>
      <c r="CH120" s="913"/>
      <c r="CI120" s="913"/>
      <c r="CJ120" s="913"/>
      <c r="CK120" s="1011" t="s">
        <v>440</v>
      </c>
      <c r="CL120" s="1012"/>
      <c r="CM120" s="1012"/>
      <c r="CN120" s="1012"/>
      <c r="CO120" s="1013"/>
      <c r="CP120" s="1019" t="s">
        <v>441</v>
      </c>
      <c r="CQ120" s="1020"/>
      <c r="CR120" s="1020"/>
      <c r="CS120" s="1020"/>
      <c r="CT120" s="1020"/>
      <c r="CU120" s="1020"/>
      <c r="CV120" s="1020"/>
      <c r="CW120" s="1020"/>
      <c r="CX120" s="1020"/>
      <c r="CY120" s="1020"/>
      <c r="CZ120" s="1020"/>
      <c r="DA120" s="1020"/>
      <c r="DB120" s="1020"/>
      <c r="DC120" s="1020"/>
      <c r="DD120" s="1020"/>
      <c r="DE120" s="1020"/>
      <c r="DF120" s="1021"/>
      <c r="DG120" s="924">
        <v>169909</v>
      </c>
      <c r="DH120" s="925"/>
      <c r="DI120" s="925"/>
      <c r="DJ120" s="925"/>
      <c r="DK120" s="925"/>
      <c r="DL120" s="925">
        <v>148742</v>
      </c>
      <c r="DM120" s="925"/>
      <c r="DN120" s="925"/>
      <c r="DO120" s="925"/>
      <c r="DP120" s="925"/>
      <c r="DQ120" s="925">
        <v>168798</v>
      </c>
      <c r="DR120" s="925"/>
      <c r="DS120" s="925"/>
      <c r="DT120" s="925"/>
      <c r="DU120" s="925"/>
      <c r="DV120" s="926">
        <v>5.7</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435</v>
      </c>
      <c r="AB121" s="957"/>
      <c r="AC121" s="957"/>
      <c r="AD121" s="957"/>
      <c r="AE121" s="958"/>
      <c r="AF121" s="959" t="s">
        <v>435</v>
      </c>
      <c r="AG121" s="957"/>
      <c r="AH121" s="957"/>
      <c r="AI121" s="957"/>
      <c r="AJ121" s="958"/>
      <c r="AK121" s="959" t="s">
        <v>435</v>
      </c>
      <c r="AL121" s="957"/>
      <c r="AM121" s="957"/>
      <c r="AN121" s="957"/>
      <c r="AO121" s="958"/>
      <c r="AP121" s="960" t="s">
        <v>435</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3395447</v>
      </c>
      <c r="BR121" s="984"/>
      <c r="BS121" s="984"/>
      <c r="BT121" s="984"/>
      <c r="BU121" s="984"/>
      <c r="BV121" s="984">
        <v>3430045</v>
      </c>
      <c r="BW121" s="984"/>
      <c r="BX121" s="984"/>
      <c r="BY121" s="984"/>
      <c r="BZ121" s="984"/>
      <c r="CA121" s="984">
        <v>3361055</v>
      </c>
      <c r="CB121" s="984"/>
      <c r="CC121" s="984"/>
      <c r="CD121" s="984"/>
      <c r="CE121" s="984"/>
      <c r="CF121" s="1022">
        <v>113.2</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t="s">
        <v>112</v>
      </c>
      <c r="DH121" s="918"/>
      <c r="DI121" s="918"/>
      <c r="DJ121" s="918"/>
      <c r="DK121" s="918"/>
      <c r="DL121" s="918" t="s">
        <v>112</v>
      </c>
      <c r="DM121" s="918"/>
      <c r="DN121" s="918"/>
      <c r="DO121" s="918"/>
      <c r="DP121" s="918"/>
      <c r="DQ121" s="918" t="s">
        <v>112</v>
      </c>
      <c r="DR121" s="918"/>
      <c r="DS121" s="918"/>
      <c r="DT121" s="918"/>
      <c r="DU121" s="918"/>
      <c r="DV121" s="919" t="s">
        <v>112</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444</v>
      </c>
      <c r="BP122" s="992"/>
      <c r="BQ122" s="1032">
        <v>6940442</v>
      </c>
      <c r="BR122" s="1033"/>
      <c r="BS122" s="1033"/>
      <c r="BT122" s="1033"/>
      <c r="BU122" s="1033"/>
      <c r="BV122" s="1033">
        <v>7185175</v>
      </c>
      <c r="BW122" s="1033"/>
      <c r="BX122" s="1033"/>
      <c r="BY122" s="1033"/>
      <c r="BZ122" s="1033"/>
      <c r="CA122" s="1033">
        <v>7168515</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6107</v>
      </c>
      <c r="AB123" s="957"/>
      <c r="AC123" s="957"/>
      <c r="AD123" s="957"/>
      <c r="AE123" s="958"/>
      <c r="AF123" s="959">
        <v>6001</v>
      </c>
      <c r="AG123" s="957"/>
      <c r="AH123" s="957"/>
      <c r="AI123" s="957"/>
      <c r="AJ123" s="958"/>
      <c r="AK123" s="959">
        <v>4305</v>
      </c>
      <c r="AL123" s="957"/>
      <c r="AM123" s="957"/>
      <c r="AN123" s="957"/>
      <c r="AO123" s="958"/>
      <c r="AP123" s="960">
        <v>0.1</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446</v>
      </c>
      <c r="AB124" s="957"/>
      <c r="AC124" s="957"/>
      <c r="AD124" s="957"/>
      <c r="AE124" s="958"/>
      <c r="AF124" s="959" t="s">
        <v>446</v>
      </c>
      <c r="AG124" s="957"/>
      <c r="AH124" s="957"/>
      <c r="AI124" s="957"/>
      <c r="AJ124" s="958"/>
      <c r="AK124" s="959" t="s">
        <v>446</v>
      </c>
      <c r="AL124" s="957"/>
      <c r="AM124" s="957"/>
      <c r="AN124" s="957"/>
      <c r="AO124" s="958"/>
      <c r="AP124" s="960" t="s">
        <v>446</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t="s">
        <v>446</v>
      </c>
      <c r="DH124" s="996"/>
      <c r="DI124" s="996"/>
      <c r="DJ124" s="996"/>
      <c r="DK124" s="997"/>
      <c r="DL124" s="998" t="s">
        <v>446</v>
      </c>
      <c r="DM124" s="996"/>
      <c r="DN124" s="996"/>
      <c r="DO124" s="996"/>
      <c r="DP124" s="997"/>
      <c r="DQ124" s="998" t="s">
        <v>446</v>
      </c>
      <c r="DR124" s="996"/>
      <c r="DS124" s="996"/>
      <c r="DT124" s="996"/>
      <c r="DU124" s="997"/>
      <c r="DV124" s="999" t="s">
        <v>446</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446</v>
      </c>
      <c r="AB125" s="957"/>
      <c r="AC125" s="957"/>
      <c r="AD125" s="957"/>
      <c r="AE125" s="958"/>
      <c r="AF125" s="959" t="s">
        <v>446</v>
      </c>
      <c r="AG125" s="957"/>
      <c r="AH125" s="957"/>
      <c r="AI125" s="957"/>
      <c r="AJ125" s="958"/>
      <c r="AK125" s="959" t="s">
        <v>446</v>
      </c>
      <c r="AL125" s="957"/>
      <c r="AM125" s="957"/>
      <c r="AN125" s="957"/>
      <c r="AO125" s="958"/>
      <c r="AP125" s="960" t="s">
        <v>446</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446</v>
      </c>
      <c r="DH125" s="925"/>
      <c r="DI125" s="925"/>
      <c r="DJ125" s="925"/>
      <c r="DK125" s="925"/>
      <c r="DL125" s="925" t="s">
        <v>446</v>
      </c>
      <c r="DM125" s="925"/>
      <c r="DN125" s="925"/>
      <c r="DO125" s="925"/>
      <c r="DP125" s="925"/>
      <c r="DQ125" s="925" t="s">
        <v>446</v>
      </c>
      <c r="DR125" s="925"/>
      <c r="DS125" s="925"/>
      <c r="DT125" s="925"/>
      <c r="DU125" s="925"/>
      <c r="DV125" s="926" t="s">
        <v>446</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446</v>
      </c>
      <c r="AB126" s="957"/>
      <c r="AC126" s="957"/>
      <c r="AD126" s="957"/>
      <c r="AE126" s="958"/>
      <c r="AF126" s="959" t="s">
        <v>446</v>
      </c>
      <c r="AG126" s="957"/>
      <c r="AH126" s="957"/>
      <c r="AI126" s="957"/>
      <c r="AJ126" s="958"/>
      <c r="AK126" s="959" t="s">
        <v>446</v>
      </c>
      <c r="AL126" s="957"/>
      <c r="AM126" s="957"/>
      <c r="AN126" s="957"/>
      <c r="AO126" s="958"/>
      <c r="AP126" s="960" t="s">
        <v>446</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446</v>
      </c>
      <c r="DH126" s="918"/>
      <c r="DI126" s="918"/>
      <c r="DJ126" s="918"/>
      <c r="DK126" s="918"/>
      <c r="DL126" s="918" t="s">
        <v>446</v>
      </c>
      <c r="DM126" s="918"/>
      <c r="DN126" s="918"/>
      <c r="DO126" s="918"/>
      <c r="DP126" s="918"/>
      <c r="DQ126" s="918" t="s">
        <v>446</v>
      </c>
      <c r="DR126" s="918"/>
      <c r="DS126" s="918"/>
      <c r="DT126" s="918"/>
      <c r="DU126" s="918"/>
      <c r="DV126" s="919" t="s">
        <v>446</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446</v>
      </c>
      <c r="AB127" s="957"/>
      <c r="AC127" s="957"/>
      <c r="AD127" s="957"/>
      <c r="AE127" s="958"/>
      <c r="AF127" s="959" t="s">
        <v>446</v>
      </c>
      <c r="AG127" s="957"/>
      <c r="AH127" s="957"/>
      <c r="AI127" s="957"/>
      <c r="AJ127" s="958"/>
      <c r="AK127" s="959" t="s">
        <v>446</v>
      </c>
      <c r="AL127" s="957"/>
      <c r="AM127" s="957"/>
      <c r="AN127" s="957"/>
      <c r="AO127" s="958"/>
      <c r="AP127" s="960" t="s">
        <v>446</v>
      </c>
      <c r="AQ127" s="961"/>
      <c r="AR127" s="961"/>
      <c r="AS127" s="961"/>
      <c r="AT127" s="962"/>
      <c r="AU127" s="233"/>
      <c r="AV127" s="233"/>
      <c r="AW127" s="233"/>
      <c r="AX127" s="884" t="s">
        <v>456</v>
      </c>
      <c r="AY127" s="885"/>
      <c r="AZ127" s="885"/>
      <c r="BA127" s="885"/>
      <c r="BB127" s="885"/>
      <c r="BC127" s="885"/>
      <c r="BD127" s="885"/>
      <c r="BE127" s="886"/>
      <c r="BF127" s="1039" t="s">
        <v>446</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20255</v>
      </c>
      <c r="AB128" s="1088"/>
      <c r="AC128" s="1088"/>
      <c r="AD128" s="1088"/>
      <c r="AE128" s="1089"/>
      <c r="AF128" s="1090">
        <v>20256</v>
      </c>
      <c r="AG128" s="1088"/>
      <c r="AH128" s="1088"/>
      <c r="AI128" s="1088"/>
      <c r="AJ128" s="1089"/>
      <c r="AK128" s="1090">
        <v>17334</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3314148</v>
      </c>
      <c r="AB129" s="957"/>
      <c r="AC129" s="957"/>
      <c r="AD129" s="957"/>
      <c r="AE129" s="958"/>
      <c r="AF129" s="959">
        <v>3244123</v>
      </c>
      <c r="AG129" s="957"/>
      <c r="AH129" s="957"/>
      <c r="AI129" s="957"/>
      <c r="AJ129" s="958"/>
      <c r="AK129" s="959">
        <v>3261409</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8.8000000000000007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281999</v>
      </c>
      <c r="AB130" s="957"/>
      <c r="AC130" s="957"/>
      <c r="AD130" s="957"/>
      <c r="AE130" s="958"/>
      <c r="AF130" s="959">
        <v>285377</v>
      </c>
      <c r="AG130" s="957"/>
      <c r="AH130" s="957"/>
      <c r="AI130" s="957"/>
      <c r="AJ130" s="958"/>
      <c r="AK130" s="959">
        <v>292112</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3032149</v>
      </c>
      <c r="AB131" s="996"/>
      <c r="AC131" s="996"/>
      <c r="AD131" s="996"/>
      <c r="AE131" s="997"/>
      <c r="AF131" s="998">
        <v>2958746</v>
      </c>
      <c r="AG131" s="996"/>
      <c r="AH131" s="996"/>
      <c r="AI131" s="996"/>
      <c r="AJ131" s="997"/>
      <c r="AK131" s="998">
        <v>2969297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9.144438482</v>
      </c>
      <c r="AB132" s="1102"/>
      <c r="AC132" s="1102"/>
      <c r="AD132" s="1102"/>
      <c r="AE132" s="1103"/>
      <c r="AF132" s="1104">
        <v>8.7874390029999994</v>
      </c>
      <c r="AG132" s="1102"/>
      <c r="AH132" s="1102"/>
      <c r="AI132" s="1102"/>
      <c r="AJ132" s="1103"/>
      <c r="AK132" s="1104">
        <v>8.4829506779999999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11.1</v>
      </c>
      <c r="AB133" s="1109"/>
      <c r="AC133" s="1109"/>
      <c r="AD133" s="1109"/>
      <c r="AE133" s="1110"/>
      <c r="AF133" s="1108">
        <v>9.5</v>
      </c>
      <c r="AG133" s="1109"/>
      <c r="AH133" s="1109"/>
      <c r="AI133" s="1109"/>
      <c r="AJ133" s="1110"/>
      <c r="AK133" s="1108">
        <v>8.8000000000000007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28" zoomScaleNormal="85" zoomScaleSheetLayoutView="55" workbookViewId="0">
      <selection activeCell="J96" sqref="J9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election activeCell="K62" sqref="K6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879980</v>
      </c>
      <c r="L9" s="264">
        <v>79392</v>
      </c>
      <c r="M9" s="265">
        <v>80329</v>
      </c>
      <c r="N9" s="266">
        <v>-1.2</v>
      </c>
    </row>
    <row r="10" spans="1:16">
      <c r="A10" s="248"/>
      <c r="B10" s="244"/>
      <c r="C10" s="244"/>
      <c r="D10" s="244"/>
      <c r="E10" s="244"/>
      <c r="F10" s="244"/>
      <c r="G10" s="1117" t="s">
        <v>478</v>
      </c>
      <c r="H10" s="1118"/>
      <c r="I10" s="1118"/>
      <c r="J10" s="1119"/>
      <c r="K10" s="267">
        <v>118011</v>
      </c>
      <c r="L10" s="268">
        <v>10647</v>
      </c>
      <c r="M10" s="269">
        <v>8609</v>
      </c>
      <c r="N10" s="270">
        <v>23.7</v>
      </c>
    </row>
    <row r="11" spans="1:16" ht="13.5" customHeight="1">
      <c r="A11" s="248"/>
      <c r="B11" s="244"/>
      <c r="C11" s="244"/>
      <c r="D11" s="244"/>
      <c r="E11" s="244"/>
      <c r="F11" s="244"/>
      <c r="G11" s="1117" t="s">
        <v>479</v>
      </c>
      <c r="H11" s="1118"/>
      <c r="I11" s="1118"/>
      <c r="J11" s="1119"/>
      <c r="K11" s="267">
        <v>110326</v>
      </c>
      <c r="L11" s="268">
        <v>9954</v>
      </c>
      <c r="M11" s="269">
        <v>13591</v>
      </c>
      <c r="N11" s="270">
        <v>-26.8</v>
      </c>
    </row>
    <row r="12" spans="1:16" ht="13.5" customHeight="1">
      <c r="A12" s="248"/>
      <c r="B12" s="244"/>
      <c r="C12" s="244"/>
      <c r="D12" s="244"/>
      <c r="E12" s="244"/>
      <c r="F12" s="244"/>
      <c r="G12" s="1117" t="s">
        <v>480</v>
      </c>
      <c r="H12" s="1118"/>
      <c r="I12" s="1118"/>
      <c r="J12" s="1119"/>
      <c r="K12" s="267">
        <v>9923</v>
      </c>
      <c r="L12" s="268">
        <v>895</v>
      </c>
      <c r="M12" s="269">
        <v>743</v>
      </c>
      <c r="N12" s="270">
        <v>20.5</v>
      </c>
    </row>
    <row r="13" spans="1:16" ht="13.5" customHeight="1">
      <c r="A13" s="248"/>
      <c r="B13" s="244"/>
      <c r="C13" s="244"/>
      <c r="D13" s="244"/>
      <c r="E13" s="244"/>
      <c r="F13" s="244"/>
      <c r="G13" s="1117" t="s">
        <v>481</v>
      </c>
      <c r="H13" s="1118"/>
      <c r="I13" s="1118"/>
      <c r="J13" s="1119"/>
      <c r="K13" s="267" t="s">
        <v>482</v>
      </c>
      <c r="L13" s="268" t="s">
        <v>482</v>
      </c>
      <c r="M13" s="269" t="s">
        <v>482</v>
      </c>
      <c r="N13" s="270" t="s">
        <v>482</v>
      </c>
    </row>
    <row r="14" spans="1:16" ht="13.5" customHeight="1">
      <c r="A14" s="248"/>
      <c r="B14" s="244"/>
      <c r="C14" s="244"/>
      <c r="D14" s="244"/>
      <c r="E14" s="244"/>
      <c r="F14" s="244"/>
      <c r="G14" s="1117" t="s">
        <v>483</v>
      </c>
      <c r="H14" s="1118"/>
      <c r="I14" s="1118"/>
      <c r="J14" s="1119"/>
      <c r="K14" s="267">
        <v>50217</v>
      </c>
      <c r="L14" s="268">
        <v>4531</v>
      </c>
      <c r="M14" s="269">
        <v>5092</v>
      </c>
      <c r="N14" s="270">
        <v>-11</v>
      </c>
    </row>
    <row r="15" spans="1:16" ht="13.5" customHeight="1">
      <c r="A15" s="248"/>
      <c r="B15" s="244"/>
      <c r="C15" s="244"/>
      <c r="D15" s="244"/>
      <c r="E15" s="244"/>
      <c r="F15" s="244"/>
      <c r="G15" s="1117" t="s">
        <v>484</v>
      </c>
      <c r="H15" s="1118"/>
      <c r="I15" s="1118"/>
      <c r="J15" s="1119"/>
      <c r="K15" s="267">
        <v>22004</v>
      </c>
      <c r="L15" s="268">
        <v>1985</v>
      </c>
      <c r="M15" s="269">
        <v>1814</v>
      </c>
      <c r="N15" s="270">
        <v>9.4</v>
      </c>
    </row>
    <row r="16" spans="1:16">
      <c r="A16" s="248"/>
      <c r="B16" s="244"/>
      <c r="C16" s="244"/>
      <c r="D16" s="244"/>
      <c r="E16" s="244"/>
      <c r="F16" s="244"/>
      <c r="G16" s="1120" t="s">
        <v>485</v>
      </c>
      <c r="H16" s="1121"/>
      <c r="I16" s="1121"/>
      <c r="J16" s="1122"/>
      <c r="K16" s="268">
        <v>-97539</v>
      </c>
      <c r="L16" s="268">
        <v>-8800</v>
      </c>
      <c r="M16" s="269">
        <v>-8452</v>
      </c>
      <c r="N16" s="270">
        <v>4.0999999999999996</v>
      </c>
    </row>
    <row r="17" spans="1:16">
      <c r="A17" s="248"/>
      <c r="B17" s="244"/>
      <c r="C17" s="244"/>
      <c r="D17" s="244"/>
      <c r="E17" s="244"/>
      <c r="F17" s="244"/>
      <c r="G17" s="1120" t="s">
        <v>171</v>
      </c>
      <c r="H17" s="1121"/>
      <c r="I17" s="1121"/>
      <c r="J17" s="1122"/>
      <c r="K17" s="268">
        <v>1092922</v>
      </c>
      <c r="L17" s="268">
        <v>98604</v>
      </c>
      <c r="M17" s="269">
        <v>101726</v>
      </c>
      <c r="N17" s="270">
        <v>-3.1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9.2899999999999991</v>
      </c>
      <c r="L21" s="281">
        <v>9.5500000000000007</v>
      </c>
      <c r="M21" s="282">
        <v>-0.26</v>
      </c>
      <c r="N21" s="249"/>
      <c r="O21" s="283"/>
      <c r="P21" s="279"/>
    </row>
    <row r="22" spans="1:16" s="284" customFormat="1">
      <c r="A22" s="279"/>
      <c r="B22" s="249"/>
      <c r="C22" s="249"/>
      <c r="D22" s="249"/>
      <c r="E22" s="249"/>
      <c r="F22" s="249"/>
      <c r="G22" s="1112" t="s">
        <v>491</v>
      </c>
      <c r="H22" s="1113"/>
      <c r="I22" s="1113"/>
      <c r="J22" s="1114"/>
      <c r="K22" s="285">
        <v>97.1</v>
      </c>
      <c r="L22" s="286">
        <v>96</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463526</v>
      </c>
      <c r="L32" s="294">
        <v>41819</v>
      </c>
      <c r="M32" s="295">
        <v>44248</v>
      </c>
      <c r="N32" s="296">
        <v>-5.5</v>
      </c>
    </row>
    <row r="33" spans="1:16" ht="13.5" customHeight="1">
      <c r="A33" s="248"/>
      <c r="B33" s="244"/>
      <c r="C33" s="244"/>
      <c r="D33" s="244"/>
      <c r="E33" s="244"/>
      <c r="F33" s="244"/>
      <c r="G33" s="1128" t="s">
        <v>496</v>
      </c>
      <c r="H33" s="1129"/>
      <c r="I33" s="1129"/>
      <c r="J33" s="1130"/>
      <c r="K33" s="294" t="s">
        <v>482</v>
      </c>
      <c r="L33" s="294" t="s">
        <v>482</v>
      </c>
      <c r="M33" s="295" t="s">
        <v>482</v>
      </c>
      <c r="N33" s="296" t="s">
        <v>482</v>
      </c>
    </row>
    <row r="34" spans="1:16" ht="27" customHeight="1">
      <c r="A34" s="248"/>
      <c r="B34" s="244"/>
      <c r="C34" s="244"/>
      <c r="D34" s="244"/>
      <c r="E34" s="244"/>
      <c r="F34" s="244"/>
      <c r="G34" s="1128" t="s">
        <v>497</v>
      </c>
      <c r="H34" s="1129"/>
      <c r="I34" s="1129"/>
      <c r="J34" s="1130"/>
      <c r="K34" s="294" t="s">
        <v>482</v>
      </c>
      <c r="L34" s="294" t="s">
        <v>482</v>
      </c>
      <c r="M34" s="295" t="s">
        <v>482</v>
      </c>
      <c r="N34" s="296" t="s">
        <v>482</v>
      </c>
    </row>
    <row r="35" spans="1:16" ht="27" customHeight="1">
      <c r="A35" s="248"/>
      <c r="B35" s="244"/>
      <c r="C35" s="244"/>
      <c r="D35" s="244"/>
      <c r="E35" s="244"/>
      <c r="F35" s="244"/>
      <c r="G35" s="1128" t="s">
        <v>498</v>
      </c>
      <c r="H35" s="1129"/>
      <c r="I35" s="1129"/>
      <c r="J35" s="1130"/>
      <c r="K35" s="294">
        <v>32157</v>
      </c>
      <c r="L35" s="294">
        <v>2901</v>
      </c>
      <c r="M35" s="295">
        <v>15882</v>
      </c>
      <c r="N35" s="296">
        <v>-81.7</v>
      </c>
    </row>
    <row r="36" spans="1:16" ht="27" customHeight="1">
      <c r="A36" s="248"/>
      <c r="B36" s="244"/>
      <c r="C36" s="244"/>
      <c r="D36" s="244"/>
      <c r="E36" s="244"/>
      <c r="F36" s="244"/>
      <c r="G36" s="1128" t="s">
        <v>499</v>
      </c>
      <c r="H36" s="1129"/>
      <c r="I36" s="1129"/>
      <c r="J36" s="1130"/>
      <c r="K36" s="294">
        <v>61342</v>
      </c>
      <c r="L36" s="294">
        <v>5534</v>
      </c>
      <c r="M36" s="295">
        <v>6478</v>
      </c>
      <c r="N36" s="296">
        <v>-14.6</v>
      </c>
    </row>
    <row r="37" spans="1:16" ht="13.5" customHeight="1">
      <c r="A37" s="248"/>
      <c r="B37" s="244"/>
      <c r="C37" s="244"/>
      <c r="D37" s="244"/>
      <c r="E37" s="244"/>
      <c r="F37" s="244"/>
      <c r="G37" s="1128" t="s">
        <v>500</v>
      </c>
      <c r="H37" s="1129"/>
      <c r="I37" s="1129"/>
      <c r="J37" s="1130"/>
      <c r="K37" s="294">
        <v>4305</v>
      </c>
      <c r="L37" s="294">
        <v>388</v>
      </c>
      <c r="M37" s="295">
        <v>2404</v>
      </c>
      <c r="N37" s="296">
        <v>-83.9</v>
      </c>
    </row>
    <row r="38" spans="1:16" ht="27" customHeight="1">
      <c r="A38" s="248"/>
      <c r="B38" s="244"/>
      <c r="C38" s="244"/>
      <c r="D38" s="244"/>
      <c r="E38" s="244"/>
      <c r="F38" s="244"/>
      <c r="G38" s="1131" t="s">
        <v>501</v>
      </c>
      <c r="H38" s="1132"/>
      <c r="I38" s="1132"/>
      <c r="J38" s="1133"/>
      <c r="K38" s="297" t="s">
        <v>482</v>
      </c>
      <c r="L38" s="297" t="s">
        <v>482</v>
      </c>
      <c r="M38" s="298">
        <v>1</v>
      </c>
      <c r="N38" s="299" t="s">
        <v>482</v>
      </c>
      <c r="O38" s="293"/>
    </row>
    <row r="39" spans="1:16">
      <c r="A39" s="248"/>
      <c r="B39" s="244"/>
      <c r="C39" s="244"/>
      <c r="D39" s="244"/>
      <c r="E39" s="244"/>
      <c r="F39" s="244"/>
      <c r="G39" s="1131" t="s">
        <v>502</v>
      </c>
      <c r="H39" s="1132"/>
      <c r="I39" s="1132"/>
      <c r="J39" s="1133"/>
      <c r="K39" s="300">
        <v>-17334</v>
      </c>
      <c r="L39" s="300">
        <v>-1564</v>
      </c>
      <c r="M39" s="301">
        <v>-1618</v>
      </c>
      <c r="N39" s="302">
        <v>-3.3</v>
      </c>
      <c r="O39" s="293"/>
    </row>
    <row r="40" spans="1:16" ht="27" customHeight="1">
      <c r="A40" s="248"/>
      <c r="B40" s="244"/>
      <c r="C40" s="244"/>
      <c r="D40" s="244"/>
      <c r="E40" s="244"/>
      <c r="F40" s="244"/>
      <c r="G40" s="1128" t="s">
        <v>503</v>
      </c>
      <c r="H40" s="1129"/>
      <c r="I40" s="1129"/>
      <c r="J40" s="1130"/>
      <c r="K40" s="300">
        <v>-292112</v>
      </c>
      <c r="L40" s="300">
        <v>-26354</v>
      </c>
      <c r="M40" s="301">
        <v>-42527</v>
      </c>
      <c r="N40" s="302">
        <v>-38</v>
      </c>
      <c r="O40" s="293"/>
    </row>
    <row r="41" spans="1:16">
      <c r="A41" s="248"/>
      <c r="B41" s="244"/>
      <c r="C41" s="244"/>
      <c r="D41" s="244"/>
      <c r="E41" s="244"/>
      <c r="F41" s="244"/>
      <c r="G41" s="1134" t="s">
        <v>281</v>
      </c>
      <c r="H41" s="1135"/>
      <c r="I41" s="1135"/>
      <c r="J41" s="1136"/>
      <c r="K41" s="294">
        <v>251884</v>
      </c>
      <c r="L41" s="300">
        <v>22725</v>
      </c>
      <c r="M41" s="301">
        <v>24868</v>
      </c>
      <c r="N41" s="302">
        <v>-8.6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1039999</v>
      </c>
      <c r="J51" s="320">
        <v>88881</v>
      </c>
      <c r="K51" s="321">
        <v>426.8</v>
      </c>
      <c r="L51" s="322">
        <v>86910</v>
      </c>
      <c r="M51" s="323">
        <v>58.5</v>
      </c>
      <c r="N51" s="324">
        <v>368.3</v>
      </c>
    </row>
    <row r="52" spans="1:14">
      <c r="A52" s="248"/>
      <c r="B52" s="244"/>
      <c r="C52" s="244"/>
      <c r="D52" s="244"/>
      <c r="E52" s="244"/>
      <c r="F52" s="244"/>
      <c r="G52" s="325"/>
      <c r="H52" s="326" t="s">
        <v>514</v>
      </c>
      <c r="I52" s="327">
        <v>522230</v>
      </c>
      <c r="J52" s="328">
        <v>44631</v>
      </c>
      <c r="K52" s="329">
        <v>212.5</v>
      </c>
      <c r="L52" s="330">
        <v>50891</v>
      </c>
      <c r="M52" s="331">
        <v>65.3</v>
      </c>
      <c r="N52" s="332">
        <v>147.19999999999999</v>
      </c>
    </row>
    <row r="53" spans="1:14">
      <c r="A53" s="248"/>
      <c r="B53" s="244"/>
      <c r="C53" s="244"/>
      <c r="D53" s="244"/>
      <c r="E53" s="244"/>
      <c r="F53" s="244"/>
      <c r="G53" s="310" t="s">
        <v>515</v>
      </c>
      <c r="H53" s="311"/>
      <c r="I53" s="319">
        <v>1161903</v>
      </c>
      <c r="J53" s="320">
        <v>100938</v>
      </c>
      <c r="K53" s="321">
        <v>13.6</v>
      </c>
      <c r="L53" s="322">
        <v>95443</v>
      </c>
      <c r="M53" s="323">
        <v>9.8000000000000007</v>
      </c>
      <c r="N53" s="324">
        <v>3.8</v>
      </c>
    </row>
    <row r="54" spans="1:14">
      <c r="A54" s="248"/>
      <c r="B54" s="244"/>
      <c r="C54" s="244"/>
      <c r="D54" s="244"/>
      <c r="E54" s="244"/>
      <c r="F54" s="244"/>
      <c r="G54" s="325"/>
      <c r="H54" s="326" t="s">
        <v>514</v>
      </c>
      <c r="I54" s="327">
        <v>166993</v>
      </c>
      <c r="J54" s="328">
        <v>14507</v>
      </c>
      <c r="K54" s="329">
        <v>-67.5</v>
      </c>
      <c r="L54" s="330">
        <v>48538</v>
      </c>
      <c r="M54" s="331">
        <v>-4.5999999999999996</v>
      </c>
      <c r="N54" s="332">
        <v>-62.9</v>
      </c>
    </row>
    <row r="55" spans="1:14">
      <c r="A55" s="248"/>
      <c r="B55" s="244"/>
      <c r="C55" s="244"/>
      <c r="D55" s="244"/>
      <c r="E55" s="244"/>
      <c r="F55" s="244"/>
      <c r="G55" s="310" t="s">
        <v>516</v>
      </c>
      <c r="H55" s="311"/>
      <c r="I55" s="319">
        <v>1063215</v>
      </c>
      <c r="J55" s="320">
        <v>94365</v>
      </c>
      <c r="K55" s="321">
        <v>-6.5</v>
      </c>
      <c r="L55" s="322">
        <v>72729</v>
      </c>
      <c r="M55" s="323">
        <v>-23.8</v>
      </c>
      <c r="N55" s="324">
        <v>17.3</v>
      </c>
    </row>
    <row r="56" spans="1:14">
      <c r="A56" s="248"/>
      <c r="B56" s="244"/>
      <c r="C56" s="244"/>
      <c r="D56" s="244"/>
      <c r="E56" s="244"/>
      <c r="F56" s="244"/>
      <c r="G56" s="325"/>
      <c r="H56" s="326" t="s">
        <v>514</v>
      </c>
      <c r="I56" s="327">
        <v>50341</v>
      </c>
      <c r="J56" s="328">
        <v>4468</v>
      </c>
      <c r="K56" s="329">
        <v>-69.2</v>
      </c>
      <c r="L56" s="330">
        <v>36291</v>
      </c>
      <c r="M56" s="331">
        <v>-25.2</v>
      </c>
      <c r="N56" s="332">
        <v>-44</v>
      </c>
    </row>
    <row r="57" spans="1:14">
      <c r="A57" s="248"/>
      <c r="B57" s="244"/>
      <c r="C57" s="244"/>
      <c r="D57" s="244"/>
      <c r="E57" s="244"/>
      <c r="F57" s="244"/>
      <c r="G57" s="310" t="s">
        <v>517</v>
      </c>
      <c r="H57" s="311"/>
      <c r="I57" s="319">
        <v>357102</v>
      </c>
      <c r="J57" s="320">
        <v>32064</v>
      </c>
      <c r="K57" s="321">
        <v>-66</v>
      </c>
      <c r="L57" s="322">
        <v>70317</v>
      </c>
      <c r="M57" s="323">
        <v>-3.3</v>
      </c>
      <c r="N57" s="324">
        <v>-62.7</v>
      </c>
    </row>
    <row r="58" spans="1:14">
      <c r="A58" s="248"/>
      <c r="B58" s="244"/>
      <c r="C58" s="244"/>
      <c r="D58" s="244"/>
      <c r="E58" s="244"/>
      <c r="F58" s="244"/>
      <c r="G58" s="325"/>
      <c r="H58" s="326" t="s">
        <v>514</v>
      </c>
      <c r="I58" s="327">
        <v>145699</v>
      </c>
      <c r="J58" s="328">
        <v>13082</v>
      </c>
      <c r="K58" s="329">
        <v>192.8</v>
      </c>
      <c r="L58" s="330">
        <v>35725</v>
      </c>
      <c r="M58" s="331">
        <v>-1.6</v>
      </c>
      <c r="N58" s="332">
        <v>194.4</v>
      </c>
    </row>
    <row r="59" spans="1:14">
      <c r="A59" s="248"/>
      <c r="B59" s="244"/>
      <c r="C59" s="244"/>
      <c r="D59" s="244"/>
      <c r="E59" s="244"/>
      <c r="F59" s="244"/>
      <c r="G59" s="310" t="s">
        <v>518</v>
      </c>
      <c r="H59" s="311"/>
      <c r="I59" s="319">
        <v>521944</v>
      </c>
      <c r="J59" s="320">
        <v>47090</v>
      </c>
      <c r="K59" s="321">
        <v>46.9</v>
      </c>
      <c r="L59" s="322">
        <v>105751</v>
      </c>
      <c r="M59" s="323">
        <v>50.4</v>
      </c>
      <c r="N59" s="324">
        <v>-3.5</v>
      </c>
    </row>
    <row r="60" spans="1:14">
      <c r="A60" s="248"/>
      <c r="B60" s="244"/>
      <c r="C60" s="244"/>
      <c r="D60" s="244"/>
      <c r="E60" s="244"/>
      <c r="F60" s="244"/>
      <c r="G60" s="325"/>
      <c r="H60" s="326" t="s">
        <v>514</v>
      </c>
      <c r="I60" s="333">
        <v>228763</v>
      </c>
      <c r="J60" s="328">
        <v>20639</v>
      </c>
      <c r="K60" s="329">
        <v>57.8</v>
      </c>
      <c r="L60" s="330">
        <v>49969</v>
      </c>
      <c r="M60" s="331">
        <v>39.9</v>
      </c>
      <c r="N60" s="332">
        <v>17.899999999999999</v>
      </c>
    </row>
    <row r="61" spans="1:14">
      <c r="A61" s="248"/>
      <c r="B61" s="244"/>
      <c r="C61" s="244"/>
      <c r="D61" s="244"/>
      <c r="E61" s="244"/>
      <c r="F61" s="244"/>
      <c r="G61" s="310" t="s">
        <v>519</v>
      </c>
      <c r="H61" s="334"/>
      <c r="I61" s="335">
        <v>828833</v>
      </c>
      <c r="J61" s="336">
        <v>72668</v>
      </c>
      <c r="K61" s="337">
        <v>83</v>
      </c>
      <c r="L61" s="338">
        <v>86230</v>
      </c>
      <c r="M61" s="339">
        <v>18.3</v>
      </c>
      <c r="N61" s="324">
        <v>64.7</v>
      </c>
    </row>
    <row r="62" spans="1:14">
      <c r="A62" s="248"/>
      <c r="B62" s="244"/>
      <c r="C62" s="244"/>
      <c r="D62" s="244"/>
      <c r="E62" s="244"/>
      <c r="F62" s="244"/>
      <c r="G62" s="325"/>
      <c r="H62" s="326" t="s">
        <v>514</v>
      </c>
      <c r="I62" s="327">
        <v>222805</v>
      </c>
      <c r="J62" s="328">
        <v>19465</v>
      </c>
      <c r="K62" s="329">
        <v>65.3</v>
      </c>
      <c r="L62" s="330">
        <v>44283</v>
      </c>
      <c r="M62" s="331">
        <v>14.8</v>
      </c>
      <c r="N62" s="332">
        <v>50.5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 zoomScale="75" zoomScaleNormal="75" zoomScaleSheetLayoutView="100" workbookViewId="0">
      <selection activeCell="C49" sqref="C49:E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26.19</v>
      </c>
      <c r="G47" s="12">
        <v>31.61</v>
      </c>
      <c r="H47" s="12">
        <v>32.58</v>
      </c>
      <c r="I47" s="12">
        <v>42.71</v>
      </c>
      <c r="J47" s="13">
        <v>43.41</v>
      </c>
    </row>
    <row r="48" spans="2:10" ht="57.75" customHeight="1">
      <c r="B48" s="14"/>
      <c r="C48" s="1139" t="s">
        <v>4</v>
      </c>
      <c r="D48" s="1139"/>
      <c r="E48" s="1140"/>
      <c r="F48" s="15">
        <v>5.1100000000000003</v>
      </c>
      <c r="G48" s="16">
        <v>3.78</v>
      </c>
      <c r="H48" s="16">
        <v>5.41</v>
      </c>
      <c r="I48" s="16">
        <v>6.97</v>
      </c>
      <c r="J48" s="17">
        <v>4.2300000000000004</v>
      </c>
    </row>
    <row r="49" spans="2:10" ht="57.75" customHeight="1" thickBot="1">
      <c r="B49" s="18"/>
      <c r="C49" s="1141" t="s">
        <v>5</v>
      </c>
      <c r="D49" s="1141"/>
      <c r="E49" s="1142"/>
      <c r="F49" s="19">
        <v>3.58</v>
      </c>
      <c r="G49" s="20">
        <v>5.12</v>
      </c>
      <c r="H49" s="20">
        <v>1.89</v>
      </c>
      <c r="I49" s="20">
        <v>10.87</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5.0999999999999996</v>
      </c>
      <c r="G34" s="33">
        <v>4.53</v>
      </c>
      <c r="H34" s="33">
        <v>13.2</v>
      </c>
      <c r="I34" s="33">
        <v>6.96</v>
      </c>
      <c r="J34" s="34">
        <v>4.22</v>
      </c>
      <c r="K34" s="22"/>
      <c r="L34" s="22"/>
      <c r="M34" s="22"/>
      <c r="N34" s="22"/>
      <c r="O34" s="22"/>
      <c r="P34" s="22"/>
    </row>
    <row r="35" spans="1:16" ht="39" customHeight="1">
      <c r="A35" s="22"/>
      <c r="B35" s="35"/>
      <c r="C35" s="1143" t="s">
        <v>528</v>
      </c>
      <c r="D35" s="1144"/>
      <c r="E35" s="1145"/>
      <c r="F35" s="36">
        <v>3.26</v>
      </c>
      <c r="G35" s="37">
        <v>3.38</v>
      </c>
      <c r="H35" s="37">
        <v>3.18</v>
      </c>
      <c r="I35" s="37">
        <v>3.1</v>
      </c>
      <c r="J35" s="38">
        <v>3.03</v>
      </c>
      <c r="K35" s="22"/>
      <c r="L35" s="22"/>
      <c r="M35" s="22"/>
      <c r="N35" s="22"/>
      <c r="O35" s="22"/>
      <c r="P35" s="22"/>
    </row>
    <row r="36" spans="1:16" ht="39" customHeight="1">
      <c r="A36" s="22"/>
      <c r="B36" s="35"/>
      <c r="C36" s="1143" t="s">
        <v>529</v>
      </c>
      <c r="D36" s="1144"/>
      <c r="E36" s="1145"/>
      <c r="F36" s="36">
        <v>0.93</v>
      </c>
      <c r="G36" s="37">
        <v>1.39</v>
      </c>
      <c r="H36" s="37">
        <v>1.67</v>
      </c>
      <c r="I36" s="37">
        <v>2.12</v>
      </c>
      <c r="J36" s="38">
        <v>1.2</v>
      </c>
      <c r="K36" s="22"/>
      <c r="L36" s="22"/>
      <c r="M36" s="22"/>
      <c r="N36" s="22"/>
      <c r="O36" s="22"/>
      <c r="P36" s="22"/>
    </row>
    <row r="37" spans="1:16" ht="39" customHeight="1">
      <c r="A37" s="22"/>
      <c r="B37" s="35"/>
      <c r="C37" s="1143" t="s">
        <v>530</v>
      </c>
      <c r="D37" s="1144"/>
      <c r="E37" s="1145"/>
      <c r="F37" s="36">
        <v>0.54</v>
      </c>
      <c r="G37" s="37">
        <v>1.07</v>
      </c>
      <c r="H37" s="37">
        <v>0.83</v>
      </c>
      <c r="I37" s="37">
        <v>1</v>
      </c>
      <c r="J37" s="38">
        <v>0.99</v>
      </c>
      <c r="K37" s="22"/>
      <c r="L37" s="22"/>
      <c r="M37" s="22"/>
      <c r="N37" s="22"/>
      <c r="O37" s="22"/>
      <c r="P37" s="22"/>
    </row>
    <row r="38" spans="1:16" ht="39" customHeight="1">
      <c r="A38" s="22"/>
      <c r="B38" s="35"/>
      <c r="C38" s="1143" t="s">
        <v>531</v>
      </c>
      <c r="D38" s="1144"/>
      <c r="E38" s="1145"/>
      <c r="F38" s="36" t="s">
        <v>482</v>
      </c>
      <c r="G38" s="37" t="s">
        <v>482</v>
      </c>
      <c r="H38" s="37">
        <v>0.15</v>
      </c>
      <c r="I38" s="37">
        <v>0.22</v>
      </c>
      <c r="J38" s="38">
        <v>0.02</v>
      </c>
      <c r="K38" s="22"/>
      <c r="L38" s="22"/>
      <c r="M38" s="22"/>
      <c r="N38" s="22"/>
      <c r="O38" s="22"/>
      <c r="P38" s="22"/>
    </row>
    <row r="39" spans="1:16" ht="39" customHeight="1">
      <c r="A39" s="22"/>
      <c r="B39" s="35"/>
      <c r="C39" s="1143" t="s">
        <v>532</v>
      </c>
      <c r="D39" s="1144"/>
      <c r="E39" s="1145"/>
      <c r="F39" s="36">
        <v>0.01</v>
      </c>
      <c r="G39" s="37">
        <v>0.03</v>
      </c>
      <c r="H39" s="37">
        <v>0.01</v>
      </c>
      <c r="I39" s="37">
        <v>0</v>
      </c>
      <c r="J39" s="38">
        <v>0.01</v>
      </c>
      <c r="K39" s="22"/>
      <c r="L39" s="22"/>
      <c r="M39" s="22"/>
      <c r="N39" s="22"/>
      <c r="O39" s="22"/>
      <c r="P39" s="22"/>
    </row>
    <row r="40" spans="1:16" ht="39" customHeight="1">
      <c r="A40" s="22"/>
      <c r="B40" s="35"/>
      <c r="C40" s="1143" t="s">
        <v>533</v>
      </c>
      <c r="D40" s="1144"/>
      <c r="E40" s="1145"/>
      <c r="F40" s="36">
        <v>0.01</v>
      </c>
      <c r="G40" s="37">
        <v>0</v>
      </c>
      <c r="H40" s="37">
        <v>0.01</v>
      </c>
      <c r="I40" s="37">
        <v>0.01</v>
      </c>
      <c r="J40" s="38">
        <v>0</v>
      </c>
      <c r="K40" s="22"/>
      <c r="L40" s="22"/>
      <c r="M40" s="22"/>
      <c r="N40" s="22"/>
      <c r="O40" s="22"/>
      <c r="P40" s="22"/>
    </row>
    <row r="41" spans="1:16" ht="39" customHeight="1">
      <c r="A41" s="22"/>
      <c r="B41" s="35"/>
      <c r="C41" s="1143" t="s">
        <v>534</v>
      </c>
      <c r="D41" s="1144"/>
      <c r="E41" s="1145"/>
      <c r="F41" s="36" t="s">
        <v>482</v>
      </c>
      <c r="G41" s="37" t="s">
        <v>482</v>
      </c>
      <c r="H41" s="37" t="s">
        <v>482</v>
      </c>
      <c r="I41" s="37">
        <v>0</v>
      </c>
      <c r="J41" s="38">
        <v>0</v>
      </c>
      <c r="K41" s="22"/>
      <c r="L41" s="22"/>
      <c r="M41" s="22"/>
      <c r="N41" s="22"/>
      <c r="O41" s="22"/>
      <c r="P41" s="22"/>
    </row>
    <row r="42" spans="1:16" ht="39" customHeight="1">
      <c r="A42" s="22"/>
      <c r="B42" s="39"/>
      <c r="C42" s="1143" t="s">
        <v>535</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536</v>
      </c>
      <c r="D43" s="1147"/>
      <c r="E43" s="1148"/>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520</v>
      </c>
      <c r="L45" s="60">
        <v>482</v>
      </c>
      <c r="M45" s="60">
        <v>476</v>
      </c>
      <c r="N45" s="60">
        <v>472</v>
      </c>
      <c r="O45" s="61">
        <v>464</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18</v>
      </c>
      <c r="L48" s="64">
        <v>15</v>
      </c>
      <c r="M48" s="64">
        <v>28</v>
      </c>
      <c r="N48" s="64">
        <v>16</v>
      </c>
      <c r="O48" s="65">
        <v>32</v>
      </c>
      <c r="P48" s="48"/>
      <c r="Q48" s="48"/>
      <c r="R48" s="48"/>
      <c r="S48" s="48"/>
      <c r="T48" s="48"/>
      <c r="U48" s="48"/>
    </row>
    <row r="49" spans="1:21" ht="30.75" customHeight="1">
      <c r="A49" s="48"/>
      <c r="B49" s="1161"/>
      <c r="C49" s="1162"/>
      <c r="D49" s="62"/>
      <c r="E49" s="1153" t="s">
        <v>16</v>
      </c>
      <c r="F49" s="1153"/>
      <c r="G49" s="1153"/>
      <c r="H49" s="1153"/>
      <c r="I49" s="1153"/>
      <c r="J49" s="1154"/>
      <c r="K49" s="63">
        <v>145</v>
      </c>
      <c r="L49" s="64">
        <v>119</v>
      </c>
      <c r="M49" s="64">
        <v>70</v>
      </c>
      <c r="N49" s="64">
        <v>72</v>
      </c>
      <c r="O49" s="65">
        <v>61</v>
      </c>
      <c r="P49" s="48"/>
      <c r="Q49" s="48"/>
      <c r="R49" s="48"/>
      <c r="S49" s="48"/>
      <c r="T49" s="48"/>
      <c r="U49" s="48"/>
    </row>
    <row r="50" spans="1:21" ht="30.75" customHeight="1">
      <c r="A50" s="48"/>
      <c r="B50" s="1161"/>
      <c r="C50" s="1162"/>
      <c r="D50" s="62"/>
      <c r="E50" s="1153" t="s">
        <v>17</v>
      </c>
      <c r="F50" s="1153"/>
      <c r="G50" s="1153"/>
      <c r="H50" s="1153"/>
      <c r="I50" s="1153"/>
      <c r="J50" s="1154"/>
      <c r="K50" s="63">
        <v>6</v>
      </c>
      <c r="L50" s="64">
        <v>6</v>
      </c>
      <c r="M50" s="64">
        <v>6</v>
      </c>
      <c r="N50" s="64">
        <v>6</v>
      </c>
      <c r="O50" s="65">
        <v>4</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282</v>
      </c>
      <c r="L52" s="64">
        <v>292</v>
      </c>
      <c r="M52" s="64">
        <v>303</v>
      </c>
      <c r="N52" s="64">
        <v>306</v>
      </c>
      <c r="O52" s="65">
        <v>310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407</v>
      </c>
      <c r="L53" s="69">
        <v>330</v>
      </c>
      <c r="M53" s="69">
        <v>277</v>
      </c>
      <c r="N53" s="69">
        <v>260</v>
      </c>
      <c r="O53" s="70">
        <v>251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2015-04-17T02:34:21Z</cp:lastPrinted>
  <dcterms:created xsi:type="dcterms:W3CDTF">2015-02-17T06:12:52Z</dcterms:created>
  <dcterms:modified xsi:type="dcterms:W3CDTF">2015-04-17T02:55:40Z</dcterms:modified>
  <cp:category/>
</cp:coreProperties>
</file>