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Q6" i="5"/>
  <c r="P6" i="5"/>
  <c r="O6" i="5"/>
  <c r="N6" i="5"/>
  <c r="M6" i="5"/>
  <c r="L6" i="5"/>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Q8" i="4"/>
  <c r="AI8" i="4"/>
  <c r="Z8" i="4"/>
  <c r="J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<sst xmlns="http://schemas.openxmlformats.org/spreadsheetml/2006/main" count="218" uniqueCount="108">
  <si>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</si>
  <si>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</si>
  <si>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</si>
  <si>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</si>
  <si>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</si>
  <si>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</si>
  <si>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</si>
  <si>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</si>
  <si>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</si>
  <si>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</si>
  <si>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</si>
  <si>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</si>
  <si>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</si>
  <si>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</si>
  <si>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</si>
  <si>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</si>
  <si>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</si>
  <si>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</si>
  <si>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</si>
  <si>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</si>
  <si>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</si>
  <si>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</si>
  <si>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</si>
  <si>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</si>
  <si>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</si>
  <si>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</si>
  <si>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</si>
  <si>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</si>
  <si>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</si>
  <si>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</si>
  <si>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</si>
  <si>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</si>
  <si>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</si>
  <si>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</si>
  <si>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</si>
  <si>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</si>
  <si>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</si>
  <si>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</si>
  <si>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</si>
  <si>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</si>
  <si>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</si>
  <si>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</si>
  <si>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</si>
  <si>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</si>
  <si>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</si>
  <si>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</si>
  <si>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</si>
  <si>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</si>
  <si>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</si>
  <si>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</si>
  <si>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</si>
  <si>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</si>
  <si>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</si>
  <si>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</si>
  <si>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</si>
  <si>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</si>
  <si>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</si>
  <si>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</si>
  <si>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</si>
  <si>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</si>
  <si>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</si>
  <si>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</si>
  <si>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</si>
  <si>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</si>
  <si>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</si>
  <si>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</si>
  <si>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</si>
  <si>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</si>
  <si>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</si>
  <si>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</si>
  <si>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</si>
  <si>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</si>
  <si>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</si>
  <si>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</si>
  <si>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</si>
  <si>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</si>
  <si>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</si>
  <si>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</si>
  <si>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</si>
  <si>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</si>
  <si>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</si>
  <si>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</si>
  <si>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</si>
  <si>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</si>
  <si>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</si>
  <si>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</si>
  <si>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</si>
  <si>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</si>
  <si>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</si>
  <si>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</si>
  <si>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</si>
  <si>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</si>
  <si>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</si>
  <si>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石川町</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</si>
  <si>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</si>
  <si>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</si>
  <si>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</si>
  <si>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</si>
  <si>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</si>
  <si>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</si>
  <si>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</si>
  <si>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</si>
  <si>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</si>
  <si>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</si>
  <si>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</si>
  <si>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比較的新しい施設であるため、現在のところ管路等の更新は必要ない。</t>
    <rPh sb="1" eb="4">
      <t>ヒカクテキ</t>
    </rPh>
    <rPh sb="4" eb="5">
      <t>アタラ</t>
    </rPh>
    <rPh sb="7" eb="9">
      <t>シセツ</t>
    </rPh>
    <rPh sb="15" eb="17">
      <t>ゲンザイ</t>
    </rPh>
    <rPh sb="21" eb="23">
      <t>カンロ</t>
    </rPh>
    <rPh sb="23" eb="24">
      <t>トウ</t>
    </rPh>
    <rPh sb="25" eb="27">
      <t>コウシン</t>
    </rPh>
    <rPh sb="28" eb="30">
      <t>ヒツヨウ</t>
    </rPh>
    <phoneticPr fontId="4"/>
  </si>
  <si>
    <t>　現在、一般会計の繰入れで対応している状況にあり、水道統合後も一般会計から一定額を繰り入れる予定となっている。今後は老朽施設の更新に合わせて、料金値上げを検討する必要がある。</t>
    <rPh sb="1" eb="3">
      <t>ゲンザイ</t>
    </rPh>
    <rPh sb="4" eb="6">
      <t>イッパン</t>
    </rPh>
    <rPh sb="6" eb="8">
      <t>カイケイ</t>
    </rPh>
    <rPh sb="9" eb="11">
      <t>クリイレ</t>
    </rPh>
    <rPh sb="13" eb="15">
      <t>タイオウ</t>
    </rPh>
    <rPh sb="19" eb="21">
      <t>ジョウキョウ</t>
    </rPh>
    <rPh sb="25" eb="27">
      <t>スイドウ</t>
    </rPh>
    <rPh sb="27" eb="29">
      <t>トウゴウ</t>
    </rPh>
    <rPh sb="29" eb="30">
      <t>ゴ</t>
    </rPh>
    <rPh sb="31" eb="33">
      <t>イッパン</t>
    </rPh>
    <rPh sb="33" eb="35">
      <t>カイケイ</t>
    </rPh>
    <rPh sb="37" eb="39">
      <t>イッテイ</t>
    </rPh>
    <rPh sb="39" eb="40">
      <t>ガク</t>
    </rPh>
    <rPh sb="41" eb="42">
      <t>ク</t>
    </rPh>
    <rPh sb="43" eb="44">
      <t>イ</t>
    </rPh>
    <rPh sb="46" eb="48">
      <t>ヨテイ</t>
    </rPh>
    <rPh sb="55" eb="57">
      <t>コンゴ</t>
    </rPh>
    <rPh sb="58" eb="60">
      <t>ロウキュウ</t>
    </rPh>
    <rPh sb="60" eb="62">
      <t>シセツ</t>
    </rPh>
    <rPh sb="63" eb="65">
      <t>コウシン</t>
    </rPh>
    <rPh sb="66" eb="67">
      <t>ア</t>
    </rPh>
    <rPh sb="71" eb="73">
      <t>リョウキン</t>
    </rPh>
    <rPh sb="73" eb="75">
      <t>ネア</t>
    </rPh>
    <rPh sb="77" eb="79">
      <t>ケントウ</t>
    </rPh>
    <rPh sb="81" eb="83">
      <t>ヒツヨウ</t>
    </rPh>
    <phoneticPr fontId="4"/>
  </si>
  <si>
    <t>　水道料金は法適用水道と同一料金としているが、地方債償還の負担が大きく料金収入では賄えないため、一般会計からの繰入れにより対応している。さらに法適用水道との統合が予定されており、費用負担の増大により水道事業全体への影響も大きくなるものと想定され、より一層、経営の効率性を高める必要がある。</t>
    <rPh sb="1" eb="3">
      <t>スイドウ</t>
    </rPh>
    <rPh sb="3" eb="5">
      <t>リョウキン</t>
    </rPh>
    <rPh sb="6" eb="7">
      <t>ホウ</t>
    </rPh>
    <rPh sb="7" eb="9">
      <t>テキヨウ</t>
    </rPh>
    <rPh sb="9" eb="11">
      <t>スイドウ</t>
    </rPh>
    <rPh sb="12" eb="14">
      <t>ドウイツ</t>
    </rPh>
    <rPh sb="14" eb="16">
      <t>リョウキン</t>
    </rPh>
    <rPh sb="23" eb="26">
      <t>チホウサイ</t>
    </rPh>
    <rPh sb="26" eb="28">
      <t>ショウカン</t>
    </rPh>
    <rPh sb="29" eb="31">
      <t>フタン</t>
    </rPh>
    <rPh sb="32" eb="33">
      <t>オオ</t>
    </rPh>
    <rPh sb="35" eb="37">
      <t>リョウキン</t>
    </rPh>
    <rPh sb="37" eb="39">
      <t>シュウニュウ</t>
    </rPh>
    <rPh sb="41" eb="42">
      <t>マカナ</t>
    </rPh>
    <rPh sb="50" eb="52">
      <t>カイケイ</t>
    </rPh>
    <rPh sb="55" eb="57">
      <t>クリイレ</t>
    </rPh>
    <rPh sb="61" eb="63">
      <t>タイオウ</t>
    </rPh>
    <rPh sb="78" eb="80">
      <t>トウゴウ</t>
    </rPh>
    <rPh sb="81" eb="83">
      <t>ヨテイ</t>
    </rPh>
    <rPh sb="89" eb="91">
      <t>ヒヨウ</t>
    </rPh>
    <rPh sb="91" eb="93">
      <t>フタン</t>
    </rPh>
    <rPh sb="94" eb="96">
      <t>ゾウダイ</t>
    </rPh>
    <rPh sb="99" eb="100">
      <t>スイ</t>
    </rPh>
    <rPh sb="101" eb="103">
      <t>ジギョウ</t>
    </rPh>
    <rPh sb="103" eb="105">
      <t>ゼンタイ</t>
    </rPh>
    <rPh sb="107" eb="109">
      <t>エイキョウ</t>
    </rPh>
    <rPh sb="110" eb="111">
      <t>オオ</t>
    </rPh>
    <rPh sb="118" eb="120">
      <t>ソウテイ</t>
    </rPh>
    <rPh sb="125" eb="127">
      <t>イッソウ</t>
    </rPh>
    <rPh sb="128" eb="130">
      <t>ケイエイ</t>
    </rPh>
    <rPh sb="133" eb="134">
      <t>セイ</t>
    </rPh>
    <rPh sb="138" eb="14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</si>
</sst>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7039488"/>
        <c:axId val="9704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0.48</c:v>
                </c:pt>
                <c:pt idx="1">
                  <c:v>0.47</c:v>
                </c:pt>
                <c:pt idx="2">
                  <c:v>0.46</c:v>
                </c:pt>
                <c:pt idx="3">
                  <c:v>0.8</c:v>
                </c:pt>
                <c:pt idx="4">
                  <c:v>0.69</c:v>
                </c:pt>
              </c:numCache>
            </c:numRef>
          </c:val>
          <c:smooth val="0"/>
        </c:ser>
        <c:dLbls>
          <c:showLegendKey val="0"/>
          <c:showVal val="0"/>
          <c:showCatName val="0"/>
          <c:showSerName val="0"/>
          <c:showPercent val="0"/>
          <c:showBubbleSize val="0"/>
        </c:dLbls>
        <c:marker val="1"/>
        <c:smooth val="0"/>
        <c:axId val="97039488"/>
        <c:axId val="97047296"/>
      </c:lineChart>
      <c:dateAx>
        <c:axId val="97039488"/>
        <c:scaling>
          <c:orientation val="minMax"/>
        </c:scaling>
        <c:delete val="1"/>
        <c:axPos val="b"/>
        <c:numFmt formatCode="ge" sourceLinked="1"/>
        <c:majorTickMark val="none"/>
        <c:minorTickMark val="none"/>
        <c:tickLblPos val="none"/>
        <c:crossAx val="97047296"/>
        <c:crosses val="autoZero"/>
        <c:auto val="1"/>
        <c:lblOffset val="100"/>
        <c:baseTimeUnit val="years"/>
      </c:dateAx>
      <c:valAx>
        <c:axId val="9704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03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68.72</c:v>
                </c:pt>
                <c:pt idx="1">
                  <c:v>69.28</c:v>
                </c:pt>
                <c:pt idx="2">
                  <c:v>68.98</c:v>
                </c:pt>
                <c:pt idx="3">
                  <c:v>79.569999999999993</c:v>
                </c:pt>
                <c:pt idx="4">
                  <c:v>63.38</c:v>
                </c:pt>
              </c:numCache>
            </c:numRef>
          </c:val>
        </c:ser>
        <c:dLbls>
          <c:showLegendKey val="0"/>
          <c:showVal val="0"/>
          <c:showCatName val="0"/>
          <c:showSerName val="0"/>
          <c:showPercent val="0"/>
          <c:showBubbleSize val="0"/>
        </c:dLbls>
        <c:gapWidth val="150"/>
        <c:axId val="97999104"/>
        <c:axId val="9801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78.62</c:v>
                </c:pt>
                <c:pt idx="1">
                  <c:v>75.89</c:v>
                </c:pt>
                <c:pt idx="2">
                  <c:v>74.52</c:v>
                </c:pt>
                <c:pt idx="3">
                  <c:v>76.09</c:v>
                </c:pt>
                <c:pt idx="4">
                  <c:v>75.87</c:v>
                </c:pt>
              </c:numCache>
            </c:numRef>
          </c:val>
          <c:smooth val="0"/>
        </c:ser>
        <c:dLbls>
          <c:showLegendKey val="0"/>
          <c:showVal val="0"/>
          <c:showCatName val="0"/>
          <c:showSerName val="0"/>
          <c:showPercent val="0"/>
          <c:showBubbleSize val="0"/>
        </c:dLbls>
        <c:marker val="1"/>
        <c:smooth val="0"/>
        <c:axId val="97999104"/>
        <c:axId val="98013568"/>
      </c:lineChart>
      <c:dateAx>
        <c:axId val="97999104"/>
        <c:scaling>
          <c:orientation val="minMax"/>
        </c:scaling>
        <c:delete val="1"/>
        <c:axPos val="b"/>
        <c:numFmt formatCode="ge" sourceLinked="1"/>
        <c:majorTickMark val="none"/>
        <c:minorTickMark val="none"/>
        <c:tickLblPos val="none"/>
        <c:crossAx val="98013568"/>
        <c:crosses val="autoZero"/>
        <c:auto val="1"/>
        <c:lblOffset val="100"/>
        <c:baseTimeUnit val="years"/>
      </c:dateAx>
      <c:valAx>
        <c:axId val="9801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99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035584"/>
        <c:axId val="9857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035584"/>
        <c:axId val="98578432"/>
      </c:lineChart>
      <c:dateAx>
        <c:axId val="98035584"/>
        <c:scaling>
          <c:orientation val="minMax"/>
        </c:scaling>
        <c:delete val="1"/>
        <c:axPos val="b"/>
        <c:numFmt formatCode="ge" sourceLinked="1"/>
        <c:majorTickMark val="none"/>
        <c:minorTickMark val="none"/>
        <c:tickLblPos val="none"/>
        <c:crossAx val="98578432"/>
        <c:crosses val="autoZero"/>
        <c:auto val="1"/>
        <c:lblOffset val="100"/>
        <c:baseTimeUnit val="years"/>
      </c:dateAx>
      <c:valAx>
        <c:axId val="9857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03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616832"/>
        <c:axId val="98618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616832"/>
        <c:axId val="98618752"/>
      </c:lineChart>
      <c:dateAx>
        <c:axId val="98616832"/>
        <c:scaling>
          <c:orientation val="minMax"/>
        </c:scaling>
        <c:delete val="1"/>
        <c:axPos val="b"/>
        <c:numFmt formatCode="ge" sourceLinked="1"/>
        <c:majorTickMark val="none"/>
        <c:minorTickMark val="none"/>
        <c:tickLblPos val="none"/>
        <c:crossAx val="98618752"/>
        <c:crosses val="autoZero"/>
        <c:auto val="1"/>
        <c:lblOffset val="100"/>
        <c:baseTimeUnit val="years"/>
      </c:dateAx>
      <c:valAx>
        <c:axId val="98618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61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520320"/>
        <c:axId val="102522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520320"/>
        <c:axId val="102522240"/>
      </c:lineChart>
      <c:dateAx>
        <c:axId val="102520320"/>
        <c:scaling>
          <c:orientation val="minMax"/>
        </c:scaling>
        <c:delete val="1"/>
        <c:axPos val="b"/>
        <c:numFmt formatCode="ge" sourceLinked="1"/>
        <c:majorTickMark val="none"/>
        <c:minorTickMark val="none"/>
        <c:tickLblPos val="none"/>
        <c:crossAx val="102522240"/>
        <c:crosses val="autoZero"/>
        <c:auto val="1"/>
        <c:lblOffset val="100"/>
        <c:baseTimeUnit val="years"/>
      </c:dateAx>
      <c:valAx>
        <c:axId val="10252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52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558336"/>
        <c:axId val="103744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558336"/>
        <c:axId val="103744256"/>
      </c:lineChart>
      <c:dateAx>
        <c:axId val="102558336"/>
        <c:scaling>
          <c:orientation val="minMax"/>
        </c:scaling>
        <c:delete val="1"/>
        <c:axPos val="b"/>
        <c:numFmt formatCode="ge" sourceLinked="1"/>
        <c:majorTickMark val="none"/>
        <c:minorTickMark val="none"/>
        <c:tickLblPos val="none"/>
        <c:crossAx val="103744256"/>
        <c:crosses val="autoZero"/>
        <c:auto val="1"/>
        <c:lblOffset val="100"/>
        <c:baseTimeUnit val="years"/>
      </c:dateAx>
      <c:valAx>
        <c:axId val="103744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55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4852.67</c:v>
                </c:pt>
                <c:pt idx="1">
                  <c:v>4646.8900000000003</c:v>
                </c:pt>
                <c:pt idx="2">
                  <c:v>4432.45</c:v>
                </c:pt>
                <c:pt idx="3">
                  <c:v>3981.77</c:v>
                </c:pt>
                <c:pt idx="4">
                  <c:v>3668.14</c:v>
                </c:pt>
              </c:numCache>
            </c:numRef>
          </c:val>
        </c:ser>
        <c:dLbls>
          <c:showLegendKey val="0"/>
          <c:showVal val="0"/>
          <c:showCatName val="0"/>
          <c:showSerName val="0"/>
          <c:showPercent val="0"/>
          <c:showBubbleSize val="0"/>
        </c:dLbls>
        <c:gapWidth val="150"/>
        <c:axId val="103756544"/>
        <c:axId val="103758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1137.3599999999999</c:v>
                </c:pt>
                <c:pt idx="1">
                  <c:v>1124.6400000000001</c:v>
                </c:pt>
                <c:pt idx="2">
                  <c:v>1108.26</c:v>
                </c:pt>
                <c:pt idx="3">
                  <c:v>1113.76</c:v>
                </c:pt>
                <c:pt idx="4">
                  <c:v>1125.69</c:v>
                </c:pt>
              </c:numCache>
            </c:numRef>
          </c:val>
          <c:smooth val="0"/>
        </c:ser>
        <c:dLbls>
          <c:showLegendKey val="0"/>
          <c:showVal val="0"/>
          <c:showCatName val="0"/>
          <c:showSerName val="0"/>
          <c:showPercent val="0"/>
          <c:showBubbleSize val="0"/>
        </c:dLbls>
        <c:marker val="1"/>
        <c:smooth val="0"/>
        <c:axId val="103756544"/>
        <c:axId val="103758464"/>
      </c:lineChart>
      <c:dateAx>
        <c:axId val="103756544"/>
        <c:scaling>
          <c:orientation val="minMax"/>
        </c:scaling>
        <c:delete val="1"/>
        <c:axPos val="b"/>
        <c:numFmt formatCode="ge" sourceLinked="1"/>
        <c:majorTickMark val="none"/>
        <c:minorTickMark val="none"/>
        <c:tickLblPos val="none"/>
        <c:crossAx val="103758464"/>
        <c:crosses val="autoZero"/>
        <c:auto val="1"/>
        <c:lblOffset val="100"/>
        <c:baseTimeUnit val="years"/>
      </c:dateAx>
      <c:valAx>
        <c:axId val="10375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75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25.84</c:v>
                </c:pt>
                <c:pt idx="1">
                  <c:v>25.67</c:v>
                </c:pt>
                <c:pt idx="2">
                  <c:v>25.76</c:v>
                </c:pt>
                <c:pt idx="3">
                  <c:v>25.96</c:v>
                </c:pt>
                <c:pt idx="4">
                  <c:v>27.3</c:v>
                </c:pt>
              </c:numCache>
            </c:numRef>
          </c:val>
        </c:ser>
        <c:dLbls>
          <c:showLegendKey val="0"/>
          <c:showVal val="0"/>
          <c:showCatName val="0"/>
          <c:showSerName val="0"/>
          <c:showPercent val="0"/>
          <c:showBubbleSize val="0"/>
        </c:dLbls>
        <c:gapWidth val="150"/>
        <c:axId val="104083840"/>
        <c:axId val="10408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57.51</c:v>
                </c:pt>
                <c:pt idx="1">
                  <c:v>56.46</c:v>
                </c:pt>
                <c:pt idx="2">
                  <c:v>19.77</c:v>
                </c:pt>
                <c:pt idx="3">
                  <c:v>34.25</c:v>
                </c:pt>
                <c:pt idx="4">
                  <c:v>46.48</c:v>
                </c:pt>
              </c:numCache>
            </c:numRef>
          </c:val>
          <c:smooth val="0"/>
        </c:ser>
        <c:dLbls>
          <c:showLegendKey val="0"/>
          <c:showVal val="0"/>
          <c:showCatName val="0"/>
          <c:showSerName val="0"/>
          <c:showPercent val="0"/>
          <c:showBubbleSize val="0"/>
        </c:dLbls>
        <c:marker val="1"/>
        <c:smooth val="0"/>
        <c:axId val="104083840"/>
        <c:axId val="104085760"/>
      </c:lineChart>
      <c:dateAx>
        <c:axId val="104083840"/>
        <c:scaling>
          <c:orientation val="minMax"/>
        </c:scaling>
        <c:delete val="1"/>
        <c:axPos val="b"/>
        <c:numFmt formatCode="ge" sourceLinked="1"/>
        <c:majorTickMark val="none"/>
        <c:minorTickMark val="none"/>
        <c:tickLblPos val="none"/>
        <c:crossAx val="104085760"/>
        <c:crosses val="autoZero"/>
        <c:auto val="1"/>
        <c:lblOffset val="100"/>
        <c:baseTimeUnit val="years"/>
      </c:dateAx>
      <c:valAx>
        <c:axId val="10408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08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925.76</c:v>
                </c:pt>
                <c:pt idx="1">
                  <c:v>922.47</c:v>
                </c:pt>
                <c:pt idx="2">
                  <c:v>906.37</c:v>
                </c:pt>
                <c:pt idx="3">
                  <c:v>893.32</c:v>
                </c:pt>
                <c:pt idx="4">
                  <c:v>858.13</c:v>
                </c:pt>
              </c:numCache>
            </c:numRef>
          </c:val>
        </c:ser>
        <c:dLbls>
          <c:showLegendKey val="0"/>
          <c:showVal val="0"/>
          <c:showCatName val="0"/>
          <c:showSerName val="0"/>
          <c:showPercent val="0"/>
          <c:showBubbleSize val="0"/>
        </c:dLbls>
        <c:gapWidth val="150"/>
        <c:axId val="104107392"/>
        <c:axId val="104113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291.83</c:v>
                </c:pt>
                <c:pt idx="1">
                  <c:v>306.49</c:v>
                </c:pt>
                <c:pt idx="2">
                  <c:v>878.73</c:v>
                </c:pt>
                <c:pt idx="3">
                  <c:v>501.18</c:v>
                </c:pt>
                <c:pt idx="4">
                  <c:v>376.61</c:v>
                </c:pt>
              </c:numCache>
            </c:numRef>
          </c:val>
          <c:smooth val="0"/>
        </c:ser>
        <c:dLbls>
          <c:showLegendKey val="0"/>
          <c:showVal val="0"/>
          <c:showCatName val="0"/>
          <c:showSerName val="0"/>
          <c:showPercent val="0"/>
          <c:showBubbleSize val="0"/>
        </c:dLbls>
        <c:marker val="1"/>
        <c:smooth val="0"/>
        <c:axId val="104107392"/>
        <c:axId val="104113664"/>
      </c:lineChart>
      <c:dateAx>
        <c:axId val="104107392"/>
        <c:scaling>
          <c:orientation val="minMax"/>
        </c:scaling>
        <c:delete val="1"/>
        <c:axPos val="b"/>
        <c:numFmt formatCode="ge" sourceLinked="1"/>
        <c:majorTickMark val="none"/>
        <c:minorTickMark val="none"/>
        <c:tickLblPos val="none"/>
        <c:crossAx val="104113664"/>
        <c:crosses val="autoZero"/>
        <c:auto val="1"/>
        <c:lblOffset val="100"/>
        <c:baseTimeUnit val="years"/>
      </c:dateAx>
      <c:valAx>
        <c:axId val="10411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10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53.58</c:v>
                </c:pt>
                <c:pt idx="1">
                  <c:v>54.88</c:v>
                </c:pt>
                <c:pt idx="2">
                  <c:v>55.11</c:v>
                </c:pt>
                <c:pt idx="3">
                  <c:v>56.65</c:v>
                </c:pt>
                <c:pt idx="4">
                  <c:v>57.19</c:v>
                </c:pt>
              </c:numCache>
            </c:numRef>
          </c:val>
        </c:ser>
        <c:dLbls>
          <c:showLegendKey val="0"/>
          <c:showVal val="0"/>
          <c:showCatName val="0"/>
          <c:showSerName val="0"/>
          <c:showPercent val="0"/>
          <c:showBubbleSize val="0"/>
        </c:dLbls>
        <c:gapWidth val="150"/>
        <c:axId val="103890944"/>
        <c:axId val="103892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57.95</c:v>
                </c:pt>
                <c:pt idx="1">
                  <c:v>58.25</c:v>
                </c:pt>
                <c:pt idx="2">
                  <c:v>57.17</c:v>
                </c:pt>
                <c:pt idx="3">
                  <c:v>57.55</c:v>
                </c:pt>
                <c:pt idx="4">
                  <c:v>57.43</c:v>
                </c:pt>
              </c:numCache>
            </c:numRef>
          </c:val>
          <c:smooth val="0"/>
        </c:ser>
        <c:dLbls>
          <c:showLegendKey val="0"/>
          <c:showVal val="0"/>
          <c:showCatName val="0"/>
          <c:showSerName val="0"/>
          <c:showPercent val="0"/>
          <c:showBubbleSize val="0"/>
        </c:dLbls>
        <c:marker val="1"/>
        <c:smooth val="0"/>
        <c:axId val="103890944"/>
        <c:axId val="103892480"/>
      </c:lineChart>
      <c:dateAx>
        <c:axId val="103890944"/>
        <c:scaling>
          <c:orientation val="minMax"/>
        </c:scaling>
        <c:delete val="1"/>
        <c:axPos val="b"/>
        <c:numFmt formatCode="ge" sourceLinked="1"/>
        <c:majorTickMark val="none"/>
        <c:minorTickMark val="none"/>
        <c:tickLblPos val="none"/>
        <c:crossAx val="103892480"/>
        <c:crosses val="autoZero"/>
        <c:auto val="1"/>
        <c:lblOffset val="100"/>
        <c:baseTimeUnit val="years"/>
      </c:dateAx>
      <c:valAx>
        <c:axId val="10389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89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93.21</c:v>
                </c:pt>
                <c:pt idx="1">
                  <c:v>91.63</c:v>
                </c:pt>
                <c:pt idx="2">
                  <c:v>92.68</c:v>
                </c:pt>
                <c:pt idx="3">
                  <c:v>95.94</c:v>
                </c:pt>
                <c:pt idx="4">
                  <c:v>96.62</c:v>
                </c:pt>
              </c:numCache>
            </c:numRef>
          </c:val>
        </c:ser>
        <c:dLbls>
          <c:showLegendKey val="0"/>
          <c:showVal val="0"/>
          <c:showCatName val="0"/>
          <c:showSerName val="0"/>
          <c:showPercent val="0"/>
          <c:showBubbleSize val="0"/>
        </c:dLbls>
        <c:gapWidth val="150"/>
        <c:axId val="103918208"/>
        <c:axId val="103920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76.33</c:v>
                </c:pt>
                <c:pt idx="1">
                  <c:v>74.53</c:v>
                </c:pt>
                <c:pt idx="2">
                  <c:v>74.94</c:v>
                </c:pt>
                <c:pt idx="3">
                  <c:v>74.14</c:v>
                </c:pt>
                <c:pt idx="4">
                  <c:v>73.83</c:v>
                </c:pt>
              </c:numCache>
            </c:numRef>
          </c:val>
          <c:smooth val="0"/>
        </c:ser>
        <c:dLbls>
          <c:showLegendKey val="0"/>
          <c:showVal val="0"/>
          <c:showCatName val="0"/>
          <c:showSerName val="0"/>
          <c:showPercent val="0"/>
          <c:showBubbleSize val="0"/>
        </c:dLbls>
        <c:marker val="1"/>
        <c:smooth val="0"/>
        <c:axId val="103918208"/>
        <c:axId val="103920384"/>
      </c:lineChart>
      <c:dateAx>
        <c:axId val="103918208"/>
        <c:scaling>
          <c:orientation val="minMax"/>
        </c:scaling>
        <c:delete val="1"/>
        <c:axPos val="b"/>
        <c:numFmt formatCode="ge" sourceLinked="1"/>
        <c:majorTickMark val="none"/>
        <c:minorTickMark val="none"/>
        <c:tickLblPos val="none"/>
        <c:crossAx val="103920384"/>
        <c:crosses val="autoZero"/>
        <c:auto val="1"/>
        <c:lblOffset val="100"/>
        <c:baseTimeUnit val="years"/>
      </c:dateAx>
      <c:valAx>
        <c:axId val="10392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91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P43"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福島県　石川町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D3</v>
      </c>
      <c r="AA8" s="52"/>
      <c r="AB8" s="52"/>
      <c r="AC8" s="52"/>
      <c r="AD8" s="52"/>
      <c r="AE8" s="52"/>
      <c r="AF8" s="52"/>
      <c r="AG8" s="53"/>
      <c r="AH8" s="3"/>
      <c r="AI8" s="54">
        <f>データ!Q6</f>
        <v>16578</v>
      </c>
      <c r="AJ8" s="55"/>
      <c r="AK8" s="55"/>
      <c r="AL8" s="55"/>
      <c r="AM8" s="55"/>
      <c r="AN8" s="55"/>
      <c r="AO8" s="55"/>
      <c r="AP8" s="56"/>
      <c r="AQ8" s="46">
        <f>データ!R6</f>
        <v>115.71</v>
      </c>
      <c r="AR8" s="46"/>
      <c r="AS8" s="46"/>
      <c r="AT8" s="46"/>
      <c r="AU8" s="46"/>
      <c r="AV8" s="46"/>
      <c r="AW8" s="46"/>
      <c r="AX8" s="46"/>
      <c r="AY8" s="46">
        <f>データ!S6</f>
        <v>143.27000000000001</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94.79</v>
      </c>
      <c r="S10" s="46"/>
      <c r="T10" s="46"/>
      <c r="U10" s="46"/>
      <c r="V10" s="46"/>
      <c r="W10" s="46"/>
      <c r="X10" s="46"/>
      <c r="Y10" s="46"/>
      <c r="Z10" s="80">
        <f>データ!P6</f>
        <v>3589</v>
      </c>
      <c r="AA10" s="80"/>
      <c r="AB10" s="80"/>
      <c r="AC10" s="80"/>
      <c r="AD10" s="80"/>
      <c r="AE10" s="80"/>
      <c r="AF10" s="80"/>
      <c r="AG10" s="80"/>
      <c r="AH10" s="2"/>
      <c r="AI10" s="80">
        <f>データ!T6</f>
        <v>2256</v>
      </c>
      <c r="AJ10" s="80"/>
      <c r="AK10" s="80"/>
      <c r="AL10" s="80"/>
      <c r="AM10" s="80"/>
      <c r="AN10" s="80"/>
      <c r="AO10" s="80"/>
      <c r="AP10" s="80"/>
      <c r="AQ10" s="46">
        <f>データ!U6</f>
        <v>18.68</v>
      </c>
      <c r="AR10" s="46"/>
      <c r="AS10" s="46"/>
      <c r="AT10" s="46"/>
      <c r="AU10" s="46"/>
      <c r="AV10" s="46"/>
      <c r="AW10" s="46"/>
      <c r="AX10" s="46"/>
      <c r="AY10" s="46">
        <f>データ!V6</f>
        <v>120.77</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107</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105</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106</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75019</v>
      </c>
      <c r="D6" s="31">
        <f t="shared" si="3"/>
        <v>47</v>
      </c>
      <c r="E6" s="31">
        <f t="shared" si="3"/>
        <v>1</v>
      </c>
      <c r="F6" s="31">
        <f t="shared" si="3"/>
        <v>0</v>
      </c>
      <c r="G6" s="31">
        <f t="shared" si="3"/>
        <v>0</v>
      </c>
      <c r="H6" s="31" t="str">
        <f t="shared" si="3"/>
        <v>福島県　石川町</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94.79</v>
      </c>
      <c r="P6" s="32">
        <f t="shared" si="3"/>
        <v>3589</v>
      </c>
      <c r="Q6" s="32">
        <f t="shared" si="3"/>
        <v>16578</v>
      </c>
      <c r="R6" s="32">
        <f t="shared" si="3"/>
        <v>115.71</v>
      </c>
      <c r="S6" s="32">
        <f t="shared" si="3"/>
        <v>143.27000000000001</v>
      </c>
      <c r="T6" s="32">
        <f t="shared" si="3"/>
        <v>2256</v>
      </c>
      <c r="U6" s="32">
        <f t="shared" si="3"/>
        <v>18.68</v>
      </c>
      <c r="V6" s="32">
        <f t="shared" si="3"/>
        <v>120.77</v>
      </c>
      <c r="W6" s="33">
        <f>IF(W7="",NA(),W7)</f>
        <v>68.72</v>
      </c>
      <c r="X6" s="33">
        <f t="shared" ref="X6:AF6" si="4">IF(X7="",NA(),X7)</f>
        <v>69.28</v>
      </c>
      <c r="Y6" s="33">
        <f t="shared" si="4"/>
        <v>68.98</v>
      </c>
      <c r="Z6" s="33">
        <f t="shared" si="4"/>
        <v>79.569999999999993</v>
      </c>
      <c r="AA6" s="33">
        <f t="shared" si="4"/>
        <v>63.38</v>
      </c>
      <c r="AB6" s="33">
        <f t="shared" si="4"/>
        <v>78.62</v>
      </c>
      <c r="AC6" s="33">
        <f t="shared" si="4"/>
        <v>75.89</v>
      </c>
      <c r="AD6" s="33">
        <f t="shared" si="4"/>
        <v>74.52</v>
      </c>
      <c r="AE6" s="33">
        <f t="shared" si="4"/>
        <v>76.09</v>
      </c>
      <c r="AF6" s="33">
        <f t="shared" si="4"/>
        <v>75.87</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4852.67</v>
      </c>
      <c r="BE6" s="33">
        <f t="shared" ref="BE6:BM6" si="7">IF(BE7="",NA(),BE7)</f>
        <v>4646.8900000000003</v>
      </c>
      <c r="BF6" s="33">
        <f t="shared" si="7"/>
        <v>4432.45</v>
      </c>
      <c r="BG6" s="33">
        <f t="shared" si="7"/>
        <v>3981.77</v>
      </c>
      <c r="BH6" s="33">
        <f t="shared" si="7"/>
        <v>3668.14</v>
      </c>
      <c r="BI6" s="33">
        <f t="shared" si="7"/>
        <v>1137.3599999999999</v>
      </c>
      <c r="BJ6" s="33">
        <f t="shared" si="7"/>
        <v>1124.6400000000001</v>
      </c>
      <c r="BK6" s="33">
        <f t="shared" si="7"/>
        <v>1108.26</v>
      </c>
      <c r="BL6" s="33">
        <f t="shared" si="7"/>
        <v>1113.76</v>
      </c>
      <c r="BM6" s="33">
        <f t="shared" si="7"/>
        <v>1125.69</v>
      </c>
      <c r="BN6" s="32" t="str">
        <f>IF(BN7="","",IF(BN7="-","【-】","【"&amp;SUBSTITUTE(TEXT(BN7,"#,##0.00"),"-","△")&amp;"】"))</f>
        <v>【1,239.32】</v>
      </c>
      <c r="BO6" s="33">
        <f>IF(BO7="",NA(),BO7)</f>
        <v>25.84</v>
      </c>
      <c r="BP6" s="33">
        <f t="shared" ref="BP6:BX6" si="8">IF(BP7="",NA(),BP7)</f>
        <v>25.67</v>
      </c>
      <c r="BQ6" s="33">
        <f t="shared" si="8"/>
        <v>25.76</v>
      </c>
      <c r="BR6" s="33">
        <f t="shared" si="8"/>
        <v>25.96</v>
      </c>
      <c r="BS6" s="33">
        <f t="shared" si="8"/>
        <v>27.3</v>
      </c>
      <c r="BT6" s="33">
        <f t="shared" si="8"/>
        <v>57.51</v>
      </c>
      <c r="BU6" s="33">
        <f t="shared" si="8"/>
        <v>56.46</v>
      </c>
      <c r="BV6" s="33">
        <f t="shared" si="8"/>
        <v>19.77</v>
      </c>
      <c r="BW6" s="33">
        <f t="shared" si="8"/>
        <v>34.25</v>
      </c>
      <c r="BX6" s="33">
        <f t="shared" si="8"/>
        <v>46.48</v>
      </c>
      <c r="BY6" s="32" t="str">
        <f>IF(BY7="","",IF(BY7="-","【-】","【"&amp;SUBSTITUTE(TEXT(BY7,"#,##0.00"),"-","△")&amp;"】"))</f>
        <v>【36.33】</v>
      </c>
      <c r="BZ6" s="33">
        <f>IF(BZ7="",NA(),BZ7)</f>
        <v>925.76</v>
      </c>
      <c r="CA6" s="33">
        <f t="shared" ref="CA6:CI6" si="9">IF(CA7="",NA(),CA7)</f>
        <v>922.47</v>
      </c>
      <c r="CB6" s="33">
        <f t="shared" si="9"/>
        <v>906.37</v>
      </c>
      <c r="CC6" s="33">
        <f t="shared" si="9"/>
        <v>893.32</v>
      </c>
      <c r="CD6" s="33">
        <f t="shared" si="9"/>
        <v>858.13</v>
      </c>
      <c r="CE6" s="33">
        <f t="shared" si="9"/>
        <v>291.83</v>
      </c>
      <c r="CF6" s="33">
        <f t="shared" si="9"/>
        <v>306.49</v>
      </c>
      <c r="CG6" s="33">
        <f t="shared" si="9"/>
        <v>878.73</v>
      </c>
      <c r="CH6" s="33">
        <f t="shared" si="9"/>
        <v>501.18</v>
      </c>
      <c r="CI6" s="33">
        <f t="shared" si="9"/>
        <v>376.61</v>
      </c>
      <c r="CJ6" s="32" t="str">
        <f>IF(CJ7="","",IF(CJ7="-","【-】","【"&amp;SUBSTITUTE(TEXT(CJ7,"#,##0.00"),"-","△")&amp;"】"))</f>
        <v>【476.46】</v>
      </c>
      <c r="CK6" s="33">
        <f>IF(CK7="",NA(),CK7)</f>
        <v>53.58</v>
      </c>
      <c r="CL6" s="33">
        <f t="shared" ref="CL6:CT6" si="10">IF(CL7="",NA(),CL7)</f>
        <v>54.88</v>
      </c>
      <c r="CM6" s="33">
        <f t="shared" si="10"/>
        <v>55.11</v>
      </c>
      <c r="CN6" s="33">
        <f t="shared" si="10"/>
        <v>56.65</v>
      </c>
      <c r="CO6" s="33">
        <f t="shared" si="10"/>
        <v>57.19</v>
      </c>
      <c r="CP6" s="33">
        <f t="shared" si="10"/>
        <v>57.95</v>
      </c>
      <c r="CQ6" s="33">
        <f t="shared" si="10"/>
        <v>58.25</v>
      </c>
      <c r="CR6" s="33">
        <f t="shared" si="10"/>
        <v>57.17</v>
      </c>
      <c r="CS6" s="33">
        <f t="shared" si="10"/>
        <v>57.55</v>
      </c>
      <c r="CT6" s="33">
        <f t="shared" si="10"/>
        <v>57.43</v>
      </c>
      <c r="CU6" s="32" t="str">
        <f>IF(CU7="","",IF(CU7="-","【-】","【"&amp;SUBSTITUTE(TEXT(CU7,"#,##0.00"),"-","△")&amp;"】"))</f>
        <v>【58.19】</v>
      </c>
      <c r="CV6" s="33">
        <f>IF(CV7="",NA(),CV7)</f>
        <v>93.21</v>
      </c>
      <c r="CW6" s="33">
        <f t="shared" ref="CW6:DE6" si="11">IF(CW7="",NA(),CW7)</f>
        <v>91.63</v>
      </c>
      <c r="CX6" s="33">
        <f t="shared" si="11"/>
        <v>92.68</v>
      </c>
      <c r="CY6" s="33">
        <f t="shared" si="11"/>
        <v>95.94</v>
      </c>
      <c r="CZ6" s="33">
        <f t="shared" si="11"/>
        <v>96.62</v>
      </c>
      <c r="DA6" s="33">
        <f t="shared" si="11"/>
        <v>76.33</v>
      </c>
      <c r="DB6" s="33">
        <f t="shared" si="11"/>
        <v>74.53</v>
      </c>
      <c r="DC6" s="33">
        <f t="shared" si="11"/>
        <v>74.94</v>
      </c>
      <c r="DD6" s="33">
        <f t="shared" si="11"/>
        <v>74.14</v>
      </c>
      <c r="DE6" s="33">
        <f t="shared" si="11"/>
        <v>73.83</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0.48</v>
      </c>
      <c r="EI6" s="33">
        <f t="shared" si="14"/>
        <v>0.47</v>
      </c>
      <c r="EJ6" s="33">
        <f t="shared" si="14"/>
        <v>0.46</v>
      </c>
      <c r="EK6" s="33">
        <f t="shared" si="14"/>
        <v>0.8</v>
      </c>
      <c r="EL6" s="33">
        <f t="shared" si="14"/>
        <v>0.69</v>
      </c>
      <c r="EM6" s="32" t="str">
        <f>IF(EM7="","",IF(EM7="-","【-】","【"&amp;SUBSTITUTE(TEXT(EM7,"#,##0.00"),"-","△")&amp;"】"))</f>
        <v>【0.74】</v>
      </c>
    </row>
    <row r="7" spans="1:143" s="34" customFormat="1">
      <c r="A7" s="26"/>
      <c r="B7" s="35">
        <v>2014</v>
      </c>
      <c r="C7" s="35">
        <v>75019</v>
      </c>
      <c r="D7" s="35">
        <v>47</v>
      </c>
      <c r="E7" s="35">
        <v>1</v>
      </c>
      <c r="F7" s="35">
        <v>0</v>
      </c>
      <c r="G7" s="35">
        <v>0</v>
      </c>
      <c r="H7" s="35" t="s">
        <v>93</v>
      </c>
      <c r="I7" s="35" t="s">
        <v>94</v>
      </c>
      <c r="J7" s="35" t="s">
        <v>95</v>
      </c>
      <c r="K7" s="35" t="s">
        <v>96</v>
      </c>
      <c r="L7" s="35" t="s">
        <v>97</v>
      </c>
      <c r="M7" s="36" t="s">
        <v>98</v>
      </c>
      <c r="N7" s="36" t="s">
        <v>99</v>
      </c>
      <c r="O7" s="36">
        <v>94.79</v>
      </c>
      <c r="P7" s="36">
        <v>3589</v>
      </c>
      <c r="Q7" s="36">
        <v>16578</v>
      </c>
      <c r="R7" s="36">
        <v>115.71</v>
      </c>
      <c r="S7" s="36">
        <v>143.27000000000001</v>
      </c>
      <c r="T7" s="36">
        <v>2256</v>
      </c>
      <c r="U7" s="36">
        <v>18.68</v>
      </c>
      <c r="V7" s="36">
        <v>120.77</v>
      </c>
      <c r="W7" s="36">
        <v>68.72</v>
      </c>
      <c r="X7" s="36">
        <v>69.28</v>
      </c>
      <c r="Y7" s="36">
        <v>68.98</v>
      </c>
      <c r="Z7" s="36">
        <v>79.569999999999993</v>
      </c>
      <c r="AA7" s="36">
        <v>63.38</v>
      </c>
      <c r="AB7" s="36">
        <v>78.62</v>
      </c>
      <c r="AC7" s="36">
        <v>75.89</v>
      </c>
      <c r="AD7" s="36">
        <v>74.52</v>
      </c>
      <c r="AE7" s="36">
        <v>76.09</v>
      </c>
      <c r="AF7" s="36">
        <v>75.87</v>
      </c>
      <c r="AG7" s="36">
        <v>76.03</v>
      </c>
      <c r="AH7" s="36"/>
      <c r="AI7" s="36"/>
      <c r="AJ7" s="36"/>
      <c r="AK7" s="36"/>
      <c r="AL7" s="36"/>
      <c r="AM7" s="36"/>
      <c r="AN7" s="36"/>
      <c r="AO7" s="36"/>
      <c r="AP7" s="36"/>
      <c r="AQ7" s="36"/>
      <c r="AR7" s="36"/>
      <c r="AS7" s="36"/>
      <c r="AT7" s="36"/>
      <c r="AU7" s="36"/>
      <c r="AV7" s="36"/>
      <c r="AW7" s="36"/>
      <c r="AX7" s="36"/>
      <c r="AY7" s="36"/>
      <c r="AZ7" s="36"/>
      <c r="BA7" s="36"/>
      <c r="BB7" s="36"/>
      <c r="BC7" s="36"/>
      <c r="BD7" s="36">
        <v>4852.67</v>
      </c>
      <c r="BE7" s="36">
        <v>4646.8900000000003</v>
      </c>
      <c r="BF7" s="36">
        <v>4432.45</v>
      </c>
      <c r="BG7" s="36">
        <v>3981.77</v>
      </c>
      <c r="BH7" s="36">
        <v>3668.14</v>
      </c>
      <c r="BI7" s="36">
        <v>1137.3599999999999</v>
      </c>
      <c r="BJ7" s="36">
        <v>1124.6400000000001</v>
      </c>
      <c r="BK7" s="36">
        <v>1108.26</v>
      </c>
      <c r="BL7" s="36">
        <v>1113.76</v>
      </c>
      <c r="BM7" s="36">
        <v>1125.69</v>
      </c>
      <c r="BN7" s="36">
        <v>1239.32</v>
      </c>
      <c r="BO7" s="36">
        <v>25.84</v>
      </c>
      <c r="BP7" s="36">
        <v>25.67</v>
      </c>
      <c r="BQ7" s="36">
        <v>25.76</v>
      </c>
      <c r="BR7" s="36">
        <v>25.96</v>
      </c>
      <c r="BS7" s="36">
        <v>27.3</v>
      </c>
      <c r="BT7" s="36">
        <v>57.51</v>
      </c>
      <c r="BU7" s="36">
        <v>56.46</v>
      </c>
      <c r="BV7" s="36">
        <v>19.77</v>
      </c>
      <c r="BW7" s="36">
        <v>34.25</v>
      </c>
      <c r="BX7" s="36">
        <v>46.48</v>
      </c>
      <c r="BY7" s="36">
        <v>36.33</v>
      </c>
      <c r="BZ7" s="36">
        <v>925.76</v>
      </c>
      <c r="CA7" s="36">
        <v>922.47</v>
      </c>
      <c r="CB7" s="36">
        <v>906.37</v>
      </c>
      <c r="CC7" s="36">
        <v>893.32</v>
      </c>
      <c r="CD7" s="36">
        <v>858.13</v>
      </c>
      <c r="CE7" s="36">
        <v>291.83</v>
      </c>
      <c r="CF7" s="36">
        <v>306.49</v>
      </c>
      <c r="CG7" s="36">
        <v>878.73</v>
      </c>
      <c r="CH7" s="36">
        <v>501.18</v>
      </c>
      <c r="CI7" s="36">
        <v>376.61</v>
      </c>
      <c r="CJ7" s="36">
        <v>476.46</v>
      </c>
      <c r="CK7" s="36">
        <v>53.58</v>
      </c>
      <c r="CL7" s="36">
        <v>54.88</v>
      </c>
      <c r="CM7" s="36">
        <v>55.11</v>
      </c>
      <c r="CN7" s="36">
        <v>56.65</v>
      </c>
      <c r="CO7" s="36">
        <v>57.19</v>
      </c>
      <c r="CP7" s="36">
        <v>57.95</v>
      </c>
      <c r="CQ7" s="36">
        <v>58.25</v>
      </c>
      <c r="CR7" s="36">
        <v>57.17</v>
      </c>
      <c r="CS7" s="36">
        <v>57.55</v>
      </c>
      <c r="CT7" s="36">
        <v>57.43</v>
      </c>
      <c r="CU7" s="36">
        <v>58.19</v>
      </c>
      <c r="CV7" s="36">
        <v>93.21</v>
      </c>
      <c r="CW7" s="36">
        <v>91.63</v>
      </c>
      <c r="CX7" s="36">
        <v>92.68</v>
      </c>
      <c r="CY7" s="36">
        <v>95.94</v>
      </c>
      <c r="CZ7" s="36">
        <v>96.62</v>
      </c>
      <c r="DA7" s="36">
        <v>76.33</v>
      </c>
      <c r="DB7" s="36">
        <v>74.53</v>
      </c>
      <c r="DC7" s="36">
        <v>74.94</v>
      </c>
      <c r="DD7" s="36">
        <v>74.14</v>
      </c>
      <c r="DE7" s="36">
        <v>73.83</v>
      </c>
      <c r="DF7" s="36">
        <v>75.39</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0.48</v>
      </c>
      <c r="EI7" s="36">
        <v>0.47</v>
      </c>
      <c r="EJ7" s="36">
        <v>0.46</v>
      </c>
      <c r="EK7" s="36">
        <v>0.8</v>
      </c>
      <c r="EL7" s="36">
        <v>0.69</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根本 美智夫</cp:lastModifiedBy>
  <cp:lastPrinted>2016-02-09T23:41:15Z</cp:lastPrinted>
  <dcterms:created xsi:type="dcterms:W3CDTF">2016-01-18T05:00:43Z</dcterms:created>
  <dcterms:modified xsi:type="dcterms:W3CDTF">2016-02-09T23:41:26Z</dcterms:modified>
  <cp:category/>
</cp:coreProperties>
</file>