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<sst xmlns="http://schemas.openxmlformats.org/spreadsheetml/2006/main" count="221" uniqueCount="111">
  <si>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</si>
  <si>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</si>
  <si>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</si>
  <si>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</si>
  <si>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</si>
  <si>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</si>
  <si>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</si>
  <si>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</si>
  <si>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</si>
  <si>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</si>
  <si>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</si>
  <si>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</si>
  <si>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</si>
  <si>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</si>
  <si>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</si>
  <si>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</si>
  <si>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</si>
  <si>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</si>
  <si>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</si>
  <si>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</si>
  <si>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</si>
  <si>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</si>
  <si>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</si>
  <si>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</si>
  <si>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</si>
  <si>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</si>
  <si>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</si>
  <si>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</si>
  <si>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</si>
  <si>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</si>
  <si>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</si>
  <si>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</si>
  <si>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</si>
  <si>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</si>
  <si>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</si>
  <si>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</si>
  <si>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</si>
  <si>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</si>
  <si>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</si>
  <si>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</si>
  <si>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</si>
  <si>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</si>
  <si>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</si>
  <si>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</si>
  <si>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</si>
  <si>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</si>
  <si>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</si>
  <si>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</si>
  <si>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</si>
  <si>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</si>
  <si>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</si>
  <si>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</si>
  <si>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</si>
  <si>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</si>
  <si>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</si>
  <si>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</si>
  <si>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</si>
  <si>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</si>
  <si>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</si>
  <si>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</si>
  <si>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</si>
  <si>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</si>
  <si>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</si>
  <si>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</si>
  <si>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</si>
  <si>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</si>
  <si>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</si>
  <si>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</si>
  <si>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</si>
  <si>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</si>
  <si>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</si>
  <si>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</si>
  <si>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</si>
  <si>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</si>
  <si>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</si>
  <si>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</si>
  <si>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</si>
  <si>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</si>
  <si>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</si>
  <si>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</si>
  <si>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</si>
  <si>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</si>
  <si>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</si>
  <si>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</si>
  <si>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</si>
  <si>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</si>
  <si>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</si>
  <si>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</si>
  <si>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</si>
  <si>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</si>
  <si>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</si>
  <si>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</si>
  <si>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</si>
  <si>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</si>
  <si>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</si>
  <si>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</si>
  <si>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</si>
  <si>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</si>
  <si>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</si>
  <si>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</si>
  <si>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</si>
  <si>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</si>
  <si>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</si>
  <si>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</si>
  <si>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</si>
  <si>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</si>
  <si>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</si>
  <si>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</si>
  <si>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・施設利用率の低さを除いては、比較的健全な経営ができていると考えられるが、これから施設の老朽化に伴う整備などを見越し、さらなる経営改善をはかる必要がある。</t>
    <rPh sb="1" eb="3">
      <t>シセツ</t>
    </rPh>
    <rPh sb="3" eb="6">
      <t>リヨウリツ</t>
    </rPh>
    <rPh sb="7" eb="8">
      <t>ヒク</t>
    </rPh>
    <rPh sb="10" eb="11">
      <t>ノゾ</t>
    </rPh>
    <rPh sb="15" eb="18">
      <t>ヒカクテキ</t>
    </rPh>
    <rPh sb="18" eb="20">
      <t>ケンゼン</t>
    </rPh>
    <rPh sb="21" eb="23">
      <t>ケイエイ</t>
    </rPh>
    <rPh sb="30" eb="31">
      <t>カンガ</t>
    </rPh>
    <rPh sb="41" eb="43">
      <t>シセツ</t>
    </rPh>
    <rPh sb="44" eb="47">
      <t>ロウキュウカ</t>
    </rPh>
    <rPh sb="48" eb="49">
      <t>トモナ</t>
    </rPh>
    <rPh sb="50" eb="52">
      <t>セイビ</t>
    </rPh>
    <rPh sb="55" eb="57">
      <t>ミコ</t>
    </rPh>
    <rPh sb="63" eb="65">
      <t>ケイエイ</t>
    </rPh>
    <rPh sb="65" eb="67">
      <t>カイゼン</t>
    </rPh>
    <rPh sb="71" eb="73">
      <t>ヒツヨウ</t>
    </rPh>
    <phoneticPr fontId="4"/>
  </si>
  <si>
    <t>・供用開始から21年目であり、管渠の老朽化はみられない。</t>
    <rPh sb="1" eb="3">
      <t>キョウヨウ</t>
    </rPh>
    <rPh sb="3" eb="5">
      <t>カイシ</t>
    </rPh>
    <rPh sb="9" eb="11">
      <t>ネンメ</t>
    </rPh>
    <rPh sb="15" eb="16">
      <t>カン</t>
    </rPh>
    <rPh sb="16" eb="17">
      <t>ミゾ</t>
    </rPh>
    <rPh sb="18" eb="21">
      <t>ロウキュウカ</t>
    </rPh>
    <phoneticPr fontId="4"/>
  </si>
  <si>
    <t>・収益的収支比率と経費回収率ともに100%を超えており、水洗化率も100%と健全な経営がなされていると思われる。
・汚水処理原価も類似団体に比べ比較的低コストで運営ができている。</t>
    <rPh sb="1" eb="4">
      <t>シュウエキテキ</t>
    </rPh>
    <rPh sb="4" eb="6">
      <t>シュウシ</t>
    </rPh>
    <rPh sb="6" eb="8">
      <t>ヒリツ</t>
    </rPh>
    <rPh sb="9" eb="11">
      <t>ケイヒ</t>
    </rPh>
    <rPh sb="11" eb="13">
      <t>カイシュウ</t>
    </rPh>
    <rPh sb="13" eb="14">
      <t>リツ</t>
    </rPh>
    <rPh sb="22" eb="23">
      <t>コ</t>
    </rPh>
    <rPh sb="28" eb="31">
      <t>スイセンカ</t>
    </rPh>
    <rPh sb="31" eb="32">
      <t>リツ</t>
    </rPh>
    <rPh sb="38" eb="40">
      <t>ケンゼン</t>
    </rPh>
    <rPh sb="41" eb="43">
      <t>ケイエイ</t>
    </rPh>
    <rPh sb="51" eb="52">
      <t>オモ</t>
    </rPh>
    <rPh sb="58" eb="60">
      <t>オスイ</t>
    </rPh>
    <rPh sb="60" eb="62">
      <t>ショリ</t>
    </rPh>
    <rPh sb="62" eb="64">
      <t>ゲンカ</t>
    </rPh>
    <rPh sb="65" eb="67">
      <t>ルイジ</t>
    </rPh>
    <rPh sb="67" eb="69">
      <t>ダンタイ</t>
    </rPh>
    <rPh sb="70" eb="71">
      <t>クラ</t>
    </rPh>
    <rPh sb="72" eb="75">
      <t>ヒカクテキ</t>
    </rPh>
    <rPh sb="75" eb="76">
      <t>テイ</t>
    </rPh>
    <rPh sb="80" eb="82">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</si>
</sst>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91520"/>
        <c:axId val="73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691520"/>
        <c:axId val="73693440"/>
      </c:lineChart>
      <c:dateAx>
        <c:axId val="73691520"/>
        <c:scaling>
          <c:orientation val="minMax"/>
        </c:scaling>
        <c:delete val="1"/>
        <c:axPos val="b"/>
        <c:numFmt formatCode="ge" sourceLinked="1"/>
        <c:majorTickMark val="none"/>
        <c:minorTickMark val="none"/>
        <c:tickLblPos val="none"/>
        <c:crossAx val="73693440"/>
        <c:crosses val="autoZero"/>
        <c:auto val="1"/>
        <c:lblOffset val="100"/>
        <c:baseTimeUnit val="years"/>
      </c:dateAx>
      <c:valAx>
        <c:axId val="73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31.25</c:v>
                </c:pt>
                <c:pt idx="1">
                  <c:v>31.25</c:v>
                </c:pt>
                <c:pt idx="2">
                  <c:v>25</c:v>
                </c:pt>
                <c:pt idx="3">
                  <c:v>25</c:v>
                </c:pt>
                <c:pt idx="4">
                  <c:v>25</c:v>
                </c:pt>
              </c:numCache>
            </c:numRef>
          </c:val>
        </c:ser>
        <c:dLbls>
          <c:showLegendKey val="0"/>
          <c:showVal val="0"/>
          <c:showCatName val="0"/>
          <c:showSerName val="0"/>
          <c:showPercent val="0"/>
          <c:showBubbleSize val="0"/>
        </c:dLbls>
        <c:gapWidth val="150"/>
        <c:axId val="75731712"/>
        <c:axId val="75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75731712"/>
        <c:axId val="75733632"/>
      </c:lineChart>
      <c:dateAx>
        <c:axId val="75731712"/>
        <c:scaling>
          <c:orientation val="minMax"/>
        </c:scaling>
        <c:delete val="1"/>
        <c:axPos val="b"/>
        <c:numFmt formatCode="ge" sourceLinked="1"/>
        <c:majorTickMark val="none"/>
        <c:minorTickMark val="none"/>
        <c:tickLblPos val="none"/>
        <c:crossAx val="75733632"/>
        <c:crosses val="autoZero"/>
        <c:auto val="1"/>
        <c:lblOffset val="100"/>
        <c:baseTimeUnit val="years"/>
      </c:dateAx>
      <c:valAx>
        <c:axId val="75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5780480"/>
        <c:axId val="757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75780480"/>
        <c:axId val="75782400"/>
      </c:lineChart>
      <c:dateAx>
        <c:axId val="75780480"/>
        <c:scaling>
          <c:orientation val="minMax"/>
        </c:scaling>
        <c:delete val="1"/>
        <c:axPos val="b"/>
        <c:numFmt formatCode="ge" sourceLinked="1"/>
        <c:majorTickMark val="none"/>
        <c:minorTickMark val="none"/>
        <c:tickLblPos val="none"/>
        <c:crossAx val="75782400"/>
        <c:crosses val="autoZero"/>
        <c:auto val="1"/>
        <c:lblOffset val="100"/>
        <c:baseTimeUnit val="years"/>
      </c:dateAx>
      <c:valAx>
        <c:axId val="757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142.56</c:v>
                </c:pt>
                <c:pt idx="1">
                  <c:v>134.69</c:v>
                </c:pt>
                <c:pt idx="2">
                  <c:v>136</c:v>
                </c:pt>
                <c:pt idx="3">
                  <c:v>111.04</c:v>
                </c:pt>
                <c:pt idx="4">
                  <c:v>110.67</c:v>
                </c:pt>
              </c:numCache>
            </c:numRef>
          </c:val>
        </c:ser>
        <c:dLbls>
          <c:showLegendKey val="0"/>
          <c:showVal val="0"/>
          <c:showCatName val="0"/>
          <c:showSerName val="0"/>
          <c:showPercent val="0"/>
          <c:showBubbleSize val="0"/>
        </c:dLbls>
        <c:gapWidth val="150"/>
        <c:axId val="72822784"/>
        <c:axId val="728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22784"/>
        <c:axId val="72824704"/>
      </c:lineChart>
      <c:dateAx>
        <c:axId val="72822784"/>
        <c:scaling>
          <c:orientation val="minMax"/>
        </c:scaling>
        <c:delete val="1"/>
        <c:axPos val="b"/>
        <c:numFmt formatCode="ge" sourceLinked="1"/>
        <c:majorTickMark val="none"/>
        <c:minorTickMark val="none"/>
        <c:tickLblPos val="none"/>
        <c:crossAx val="72824704"/>
        <c:crosses val="autoZero"/>
        <c:auto val="1"/>
        <c:lblOffset val="100"/>
        <c:baseTimeUnit val="years"/>
      </c:dateAx>
      <c:valAx>
        <c:axId val="728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42624"/>
        <c:axId val="72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42624"/>
        <c:axId val="72848896"/>
      </c:lineChart>
      <c:dateAx>
        <c:axId val="72842624"/>
        <c:scaling>
          <c:orientation val="minMax"/>
        </c:scaling>
        <c:delete val="1"/>
        <c:axPos val="b"/>
        <c:numFmt formatCode="ge" sourceLinked="1"/>
        <c:majorTickMark val="none"/>
        <c:minorTickMark val="none"/>
        <c:tickLblPos val="none"/>
        <c:crossAx val="72848896"/>
        <c:crosses val="autoZero"/>
        <c:auto val="1"/>
        <c:lblOffset val="100"/>
        <c:baseTimeUnit val="years"/>
      </c:dateAx>
      <c:valAx>
        <c:axId val="72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54784"/>
        <c:axId val="75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54784"/>
        <c:axId val="75256960"/>
      </c:lineChart>
      <c:dateAx>
        <c:axId val="75254784"/>
        <c:scaling>
          <c:orientation val="minMax"/>
        </c:scaling>
        <c:delete val="1"/>
        <c:axPos val="b"/>
        <c:numFmt formatCode="ge" sourceLinked="1"/>
        <c:majorTickMark val="none"/>
        <c:minorTickMark val="none"/>
        <c:tickLblPos val="none"/>
        <c:crossAx val="75256960"/>
        <c:crosses val="autoZero"/>
        <c:auto val="1"/>
        <c:lblOffset val="100"/>
        <c:baseTimeUnit val="years"/>
      </c:dateAx>
      <c:valAx>
        <c:axId val="75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89344"/>
        <c:axId val="752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89344"/>
        <c:axId val="75291264"/>
      </c:lineChart>
      <c:dateAx>
        <c:axId val="75289344"/>
        <c:scaling>
          <c:orientation val="minMax"/>
        </c:scaling>
        <c:delete val="1"/>
        <c:axPos val="b"/>
        <c:numFmt formatCode="ge" sourceLinked="1"/>
        <c:majorTickMark val="none"/>
        <c:minorTickMark val="none"/>
        <c:tickLblPos val="none"/>
        <c:crossAx val="75291264"/>
        <c:crosses val="autoZero"/>
        <c:auto val="1"/>
        <c:lblOffset val="100"/>
        <c:baseTimeUnit val="years"/>
      </c:dateAx>
      <c:valAx>
        <c:axId val="752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596544"/>
        <c:axId val="755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596544"/>
        <c:axId val="75598464"/>
      </c:lineChart>
      <c:dateAx>
        <c:axId val="75596544"/>
        <c:scaling>
          <c:orientation val="minMax"/>
        </c:scaling>
        <c:delete val="1"/>
        <c:axPos val="b"/>
        <c:numFmt formatCode="ge" sourceLinked="1"/>
        <c:majorTickMark val="none"/>
        <c:minorTickMark val="none"/>
        <c:tickLblPos val="none"/>
        <c:crossAx val="75598464"/>
        <c:crosses val="autoZero"/>
        <c:auto val="1"/>
        <c:lblOffset val="100"/>
        <c:baseTimeUnit val="years"/>
      </c:dateAx>
      <c:valAx>
        <c:axId val="755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22656"/>
        <c:axId val="75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75622656"/>
        <c:axId val="75899264"/>
      </c:lineChart>
      <c:dateAx>
        <c:axId val="75622656"/>
        <c:scaling>
          <c:orientation val="minMax"/>
        </c:scaling>
        <c:delete val="1"/>
        <c:axPos val="b"/>
        <c:numFmt formatCode="ge" sourceLinked="1"/>
        <c:majorTickMark val="none"/>
        <c:minorTickMark val="none"/>
        <c:tickLblPos val="none"/>
        <c:crossAx val="75899264"/>
        <c:crosses val="autoZero"/>
        <c:auto val="1"/>
        <c:lblOffset val="100"/>
        <c:baseTimeUnit val="years"/>
      </c:dateAx>
      <c:valAx>
        <c:axId val="75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142.56</c:v>
                </c:pt>
                <c:pt idx="1">
                  <c:v>134.69</c:v>
                </c:pt>
                <c:pt idx="2">
                  <c:v>136</c:v>
                </c:pt>
                <c:pt idx="3">
                  <c:v>111.04</c:v>
                </c:pt>
                <c:pt idx="4">
                  <c:v>110.67</c:v>
                </c:pt>
              </c:numCache>
            </c:numRef>
          </c:val>
        </c:ser>
        <c:dLbls>
          <c:showLegendKey val="0"/>
          <c:showVal val="0"/>
          <c:showCatName val="0"/>
          <c:showSerName val="0"/>
          <c:showPercent val="0"/>
          <c:showBubbleSize val="0"/>
        </c:dLbls>
        <c:gapWidth val="150"/>
        <c:axId val="75941760"/>
        <c:axId val="75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75941760"/>
        <c:axId val="75948032"/>
      </c:lineChart>
      <c:dateAx>
        <c:axId val="75941760"/>
        <c:scaling>
          <c:orientation val="minMax"/>
        </c:scaling>
        <c:delete val="1"/>
        <c:axPos val="b"/>
        <c:numFmt formatCode="ge" sourceLinked="1"/>
        <c:majorTickMark val="none"/>
        <c:minorTickMark val="none"/>
        <c:tickLblPos val="none"/>
        <c:crossAx val="75948032"/>
        <c:crosses val="autoZero"/>
        <c:auto val="1"/>
        <c:lblOffset val="100"/>
        <c:baseTimeUnit val="years"/>
      </c:dateAx>
      <c:valAx>
        <c:axId val="759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141.94</c:v>
                </c:pt>
                <c:pt idx="1">
                  <c:v>151.22999999999999</c:v>
                </c:pt>
                <c:pt idx="2">
                  <c:v>158.53</c:v>
                </c:pt>
                <c:pt idx="3">
                  <c:v>191.42</c:v>
                </c:pt>
                <c:pt idx="4">
                  <c:v>184.58</c:v>
                </c:pt>
              </c:numCache>
            </c:numRef>
          </c:val>
        </c:ser>
        <c:dLbls>
          <c:showLegendKey val="0"/>
          <c:showVal val="0"/>
          <c:showCatName val="0"/>
          <c:showSerName val="0"/>
          <c:showPercent val="0"/>
          <c:showBubbleSize val="0"/>
        </c:dLbls>
        <c:gapWidth val="150"/>
        <c:axId val="75711616"/>
        <c:axId val="75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75711616"/>
        <c:axId val="75713536"/>
      </c:lineChart>
      <c:dateAx>
        <c:axId val="75711616"/>
        <c:scaling>
          <c:orientation val="minMax"/>
        </c:scaling>
        <c:delete val="1"/>
        <c:axPos val="b"/>
        <c:numFmt formatCode="ge" sourceLinked="1"/>
        <c:majorTickMark val="none"/>
        <c:minorTickMark val="none"/>
        <c:tickLblPos val="none"/>
        <c:crossAx val="75713536"/>
        <c:crosses val="autoZero"/>
        <c:auto val="1"/>
        <c:lblOffset val="100"/>
        <c:baseTimeUnit val="years"/>
      </c:dateAx>
      <c:valAx>
        <c:axId val="75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南会津町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17230</v>
      </c>
      <c r="AM8" s="47"/>
      <c r="AN8" s="47"/>
      <c r="AO8" s="47"/>
      <c r="AP8" s="47"/>
      <c r="AQ8" s="47"/>
      <c r="AR8" s="47"/>
      <c r="AS8" s="47"/>
      <c r="AT8" s="43">
        <f>データ!S6</f>
        <v>886.47</v>
      </c>
      <c r="AU8" s="43"/>
      <c r="AV8" s="43"/>
      <c r="AW8" s="43"/>
      <c r="AX8" s="43"/>
      <c r="AY8" s="43"/>
      <c r="AZ8" s="43"/>
      <c r="BA8" s="43"/>
      <c r="BB8" s="43">
        <f>データ!T6</f>
        <v>19.440000000000001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0.14000000000000001</v>
      </c>
      <c r="Q10" s="43"/>
      <c r="R10" s="43"/>
      <c r="S10" s="43"/>
      <c r="T10" s="43"/>
      <c r="U10" s="43"/>
      <c r="V10" s="43"/>
      <c r="W10" s="43">
        <f>データ!P6</f>
        <v>118.23</v>
      </c>
      <c r="X10" s="43"/>
      <c r="Y10" s="43"/>
      <c r="Z10" s="43"/>
      <c r="AA10" s="43"/>
      <c r="AB10" s="43"/>
      <c r="AC10" s="43"/>
      <c r="AD10" s="47">
        <f>データ!Q6</f>
        <v>3670</v>
      </c>
      <c r="AE10" s="47"/>
      <c r="AF10" s="47"/>
      <c r="AG10" s="47"/>
      <c r="AH10" s="47"/>
      <c r="AI10" s="47"/>
      <c r="AJ10" s="47"/>
      <c r="AK10" s="2"/>
      <c r="AL10" s="47">
        <f>データ!U6</f>
        <v>23</v>
      </c>
      <c r="AM10" s="47"/>
      <c r="AN10" s="47"/>
      <c r="AO10" s="47"/>
      <c r="AP10" s="47"/>
      <c r="AQ10" s="47"/>
      <c r="AR10" s="47"/>
      <c r="AS10" s="47"/>
      <c r="AT10" s="43">
        <f>データ!V6</f>
        <v>0.05</v>
      </c>
      <c r="AU10" s="43"/>
      <c r="AV10" s="43"/>
      <c r="AW10" s="43"/>
      <c r="AX10" s="43"/>
      <c r="AY10" s="43"/>
      <c r="AZ10" s="43"/>
      <c r="BA10" s="43"/>
      <c r="BB10" s="43">
        <f>データ!W6</f>
        <v>460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73687</v>
      </c>
      <c r="D6" s="31">
        <f t="shared" si="3"/>
        <v>47</v>
      </c>
      <c r="E6" s="31">
        <f t="shared" si="3"/>
        <v>17</v>
      </c>
      <c r="F6" s="31">
        <f t="shared" si="3"/>
        <v>8</v>
      </c>
      <c r="G6" s="31">
        <f t="shared" si="3"/>
        <v>0</v>
      </c>
      <c r="H6" s="31" t="str">
        <f t="shared" si="3"/>
        <v>福島県　南会津町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0.14000000000000001</v>
      </c>
      <c r="P6" s="32">
        <f t="shared" si="3"/>
        <v>118.23</v>
      </c>
      <c r="Q6" s="32">
        <f t="shared" si="3"/>
        <v>3670</v>
      </c>
      <c r="R6" s="32">
        <f t="shared" si="3"/>
        <v>17230</v>
      </c>
      <c r="S6" s="32">
        <f t="shared" si="3"/>
        <v>886.47</v>
      </c>
      <c r="T6" s="32">
        <f t="shared" si="3"/>
        <v>19.440000000000001</v>
      </c>
      <c r="U6" s="32">
        <f t="shared" si="3"/>
        <v>23</v>
      </c>
      <c r="V6" s="32">
        <f t="shared" si="3"/>
        <v>0.05</v>
      </c>
      <c r="W6" s="32">
        <f t="shared" si="3"/>
        <v>460</v>
      </c>
      <c r="X6" s="33">
        <f>IF(X7="",NA(),X7)</f>
        <v>142.56</v>
      </c>
      <c r="Y6" s="33">
        <f t="shared" ref="Y6:AG6" si="4">IF(Y7="",NA(),Y7)</f>
        <v>134.69</v>
      </c>
      <c r="Z6" s="33">
        <f t="shared" si="4"/>
        <v>136</v>
      </c>
      <c r="AA6" s="33">
        <f t="shared" si="4"/>
        <v>111.04</v>
      </c>
      <c r="AB6" s="33">
        <f t="shared" si="4"/>
        <v>110.67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142.56</v>
      </c>
      <c r="BQ6" s="33">
        <f t="shared" ref="BQ6:BY6" si="8">IF(BQ7="",NA(),BQ7)</f>
        <v>134.69</v>
      </c>
      <c r="BR6" s="33">
        <f t="shared" si="8"/>
        <v>136</v>
      </c>
      <c r="BS6" s="33">
        <f t="shared" si="8"/>
        <v>111.04</v>
      </c>
      <c r="BT6" s="33">
        <f t="shared" si="8"/>
        <v>110.67</v>
      </c>
      <c r="BU6" s="33">
        <f t="shared" si="8"/>
        <v>38.72</v>
      </c>
      <c r="BV6" s="33">
        <f t="shared" si="8"/>
        <v>38.25</v>
      </c>
      <c r="BW6" s="33">
        <f t="shared" si="8"/>
        <v>43.42</v>
      </c>
      <c r="BX6" s="33">
        <f t="shared" si="8"/>
        <v>41.25</v>
      </c>
      <c r="BY6" s="33">
        <f t="shared" si="8"/>
        <v>39.99</v>
      </c>
      <c r="BZ6" s="32" t="str">
        <f>IF(BZ7="","",IF(BZ7="-","【-】","【"&amp;SUBSTITUTE(TEXT(BZ7,"#,##0.00"),"-","△")&amp;"】"))</f>
        <v>【39.84】</v>
      </c>
      <c r="CA6" s="33">
        <f>IF(CA7="",NA(),CA7)</f>
        <v>141.94</v>
      </c>
      <c r="CB6" s="33">
        <f t="shared" ref="CB6:CJ6" si="9">IF(CB7="",NA(),CB7)</f>
        <v>151.22999999999999</v>
      </c>
      <c r="CC6" s="33">
        <f t="shared" si="9"/>
        <v>158.53</v>
      </c>
      <c r="CD6" s="33">
        <f t="shared" si="9"/>
        <v>191.42</v>
      </c>
      <c r="CE6" s="33">
        <f t="shared" si="9"/>
        <v>184.58</v>
      </c>
      <c r="CF6" s="33">
        <f t="shared" si="9"/>
        <v>477.16</v>
      </c>
      <c r="CG6" s="33">
        <f t="shared" si="9"/>
        <v>476.98</v>
      </c>
      <c r="CH6" s="33">
        <f t="shared" si="9"/>
        <v>442.13</v>
      </c>
      <c r="CI6" s="33">
        <f t="shared" si="9"/>
        <v>457.42</v>
      </c>
      <c r="CJ6" s="33">
        <f t="shared" si="9"/>
        <v>477.5</v>
      </c>
      <c r="CK6" s="32" t="str">
        <f>IF(CK7="","",IF(CK7="-","【-】","【"&amp;SUBSTITUTE(TEXT(CK7,"#,##0.00"),"-","△")&amp;"】"))</f>
        <v>【471.53】</v>
      </c>
      <c r="CL6" s="33">
        <f>IF(CL7="",NA(),CL7)</f>
        <v>31.25</v>
      </c>
      <c r="CM6" s="33">
        <f t="shared" ref="CM6:CU6" si="10">IF(CM7="",NA(),CM7)</f>
        <v>31.25</v>
      </c>
      <c r="CN6" s="33">
        <f t="shared" si="10"/>
        <v>25</v>
      </c>
      <c r="CO6" s="33">
        <f t="shared" si="10"/>
        <v>25</v>
      </c>
      <c r="CP6" s="33">
        <f t="shared" si="10"/>
        <v>25</v>
      </c>
      <c r="CQ6" s="33">
        <f t="shared" si="10"/>
        <v>27.8</v>
      </c>
      <c r="CR6" s="33">
        <f t="shared" si="10"/>
        <v>27.39</v>
      </c>
      <c r="CS6" s="33">
        <f t="shared" si="10"/>
        <v>28.09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94.89</v>
      </c>
      <c r="DC6" s="33">
        <f t="shared" si="11"/>
        <v>94.59</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73687</v>
      </c>
      <c r="D7" s="35">
        <v>47</v>
      </c>
      <c r="E7" s="35">
        <v>17</v>
      </c>
      <c r="F7" s="35">
        <v>8</v>
      </c>
      <c r="G7" s="35">
        <v>0</v>
      </c>
      <c r="H7" s="35" t="s">
        <v>96</v>
      </c>
      <c r="I7" s="35" t="s">
        <v>97</v>
      </c>
      <c r="J7" s="35" t="s">
        <v>98</v>
      </c>
      <c r="K7" s="35" t="s">
        <v>99</v>
      </c>
      <c r="L7" s="35" t="s">
        <v>100</v>
      </c>
      <c r="M7" s="36" t="s">
        <v>101</v>
      </c>
      <c r="N7" s="36" t="s">
        <v>102</v>
      </c>
      <c r="O7" s="36">
        <v>0.14000000000000001</v>
      </c>
      <c r="P7" s="36">
        <v>118.23</v>
      </c>
      <c r="Q7" s="36">
        <v>3670</v>
      </c>
      <c r="R7" s="36">
        <v>17230</v>
      </c>
      <c r="S7" s="36">
        <v>886.47</v>
      </c>
      <c r="T7" s="36">
        <v>19.440000000000001</v>
      </c>
      <c r="U7" s="36">
        <v>23</v>
      </c>
      <c r="V7" s="36">
        <v>0.05</v>
      </c>
      <c r="W7" s="36">
        <v>460</v>
      </c>
      <c r="X7" s="36">
        <v>142.56</v>
      </c>
      <c r="Y7" s="36">
        <v>134.69</v>
      </c>
      <c r="Z7" s="36">
        <v>136</v>
      </c>
      <c r="AA7" s="36">
        <v>111.04</v>
      </c>
      <c r="AB7" s="36">
        <v>110.67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332.96</v>
      </c>
      <c r="BK7" s="36">
        <v>314.81</v>
      </c>
      <c r="BL7" s="36">
        <v>195.18</v>
      </c>
      <c r="BM7" s="36">
        <v>183.02</v>
      </c>
      <c r="BN7" s="36">
        <v>163.30000000000001</v>
      </c>
      <c r="BO7" s="36">
        <v>299.19</v>
      </c>
      <c r="BP7" s="36">
        <v>142.56</v>
      </c>
      <c r="BQ7" s="36">
        <v>134.69</v>
      </c>
      <c r="BR7" s="36">
        <v>136</v>
      </c>
      <c r="BS7" s="36">
        <v>111.04</v>
      </c>
      <c r="BT7" s="36">
        <v>110.67</v>
      </c>
      <c r="BU7" s="36">
        <v>38.72</v>
      </c>
      <c r="BV7" s="36">
        <v>38.25</v>
      </c>
      <c r="BW7" s="36">
        <v>43.42</v>
      </c>
      <c r="BX7" s="36">
        <v>41.25</v>
      </c>
      <c r="BY7" s="36">
        <v>39.99</v>
      </c>
      <c r="BZ7" s="36">
        <v>39.840000000000003</v>
      </c>
      <c r="CA7" s="36">
        <v>141.94</v>
      </c>
      <c r="CB7" s="36">
        <v>151.22999999999999</v>
      </c>
      <c r="CC7" s="36">
        <v>158.53</v>
      </c>
      <c r="CD7" s="36">
        <v>191.42</v>
      </c>
      <c r="CE7" s="36">
        <v>184.58</v>
      </c>
      <c r="CF7" s="36">
        <v>477.16</v>
      </c>
      <c r="CG7" s="36">
        <v>476.98</v>
      </c>
      <c r="CH7" s="36">
        <v>442.13</v>
      </c>
      <c r="CI7" s="36">
        <v>457.42</v>
      </c>
      <c r="CJ7" s="36">
        <v>477.5</v>
      </c>
      <c r="CK7" s="36">
        <v>471.53</v>
      </c>
      <c r="CL7" s="36">
        <v>31.25</v>
      </c>
      <c r="CM7" s="36">
        <v>31.25</v>
      </c>
      <c r="CN7" s="36">
        <v>25</v>
      </c>
      <c r="CO7" s="36">
        <v>25</v>
      </c>
      <c r="CP7" s="36">
        <v>25</v>
      </c>
      <c r="CQ7" s="36">
        <v>27.8</v>
      </c>
      <c r="CR7" s="36">
        <v>27.39</v>
      </c>
      <c r="CS7" s="36">
        <v>28.09</v>
      </c>
      <c r="CT7" s="36">
        <v>28.6</v>
      </c>
      <c r="CU7" s="36">
        <v>28.81</v>
      </c>
      <c r="CV7" s="36">
        <v>29.2</v>
      </c>
      <c r="CW7" s="36">
        <v>100</v>
      </c>
      <c r="CX7" s="36">
        <v>100</v>
      </c>
      <c r="CY7" s="36">
        <v>100</v>
      </c>
      <c r="CZ7" s="36">
        <v>100</v>
      </c>
      <c r="DA7" s="36">
        <v>100</v>
      </c>
      <c r="DB7" s="36">
        <v>94.89</v>
      </c>
      <c r="DC7" s="36">
        <v>94.59</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2016-02-16T04:06:32Z</cp:lastPrinted>
  <dcterms:created xsi:type="dcterms:W3CDTF">2016-02-03T09:22:24Z</dcterms:created>
  <dcterms:modified xsi:type="dcterms:W3CDTF">2016-02-16T05:10:02Z</dcterms:modified>
  <cp:category/>
</cp:coreProperties>
</file>