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790" windowWidth="17055" windowHeight="7905" activeTab="0"/>
  </bookViews>
  <sheets>
    <sheet name="3の1" sheetId="1" r:id="rId1"/>
    <sheet name="3の2" sheetId="2" r:id="rId2"/>
    <sheet name="3の3" sheetId="3" r:id="rId3"/>
    <sheet name="3の4" sheetId="4" r:id="rId4"/>
  </sheets>
  <definedNames>
    <definedName name="_xlnm.Print_Area" localSheetId="0">'3の1'!$A$1:$M$113</definedName>
    <definedName name="_xlnm.Print_Area" localSheetId="1">'3の2'!$A$1:$N$113</definedName>
    <definedName name="_xlnm.Print_Area" localSheetId="2">'3の3'!$A$1:$O$112</definedName>
    <definedName name="_xlnm.Print_Area" localSheetId="3">'3の4'!$A$1:$H$112</definedName>
    <definedName name="_xlnm.Print_Titles" localSheetId="1">'3の2'!$P:$P</definedName>
    <definedName name="T_02_総括表_0">#REF!</definedName>
    <definedName name="T_02_総括表_1">#REF!</definedName>
  </definedNames>
  <calcPr fullCalcOnLoad="1"/>
</workbook>
</file>

<file path=xl/sharedStrings.xml><?xml version="1.0" encoding="utf-8"?>
<sst xmlns="http://schemas.openxmlformats.org/spreadsheetml/2006/main" count="628" uniqueCount="174">
  <si>
    <t>福島市</t>
  </si>
  <si>
    <t>郡山市</t>
  </si>
  <si>
    <t>いわき市</t>
  </si>
  <si>
    <t>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</si>
  <si>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</si>
  <si>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</si>
  <si>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</si>
  <si>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</si>
  <si>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</si>
  <si>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</si>
  <si>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</si>
  <si>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</si>
  <si>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</si>
  <si>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</si>
  <si>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</si>
  <si>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</si>
  <si>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</si>
  <si>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</si>
  <si>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</si>
  <si>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</si>
  <si>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</si>
  <si>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</si>
  <si>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</si>
  <si>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</si>
  <si>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</si>
  <si>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</si>
  <si>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</si>
  <si>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</si>
  <si>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</si>
  <si>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</si>
  <si>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</si>
  <si>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</si>
  <si>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</si>
  <si>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</si>
  <si>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</si>
  <si>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</si>
  <si>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</si>
  <si>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</si>
  <si>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</si>
  <si>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</si>
  <si>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</si>
  <si>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</si>
  <si>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</si>
  <si>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</si>
  <si>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</si>
  <si>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</si>
  <si>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</si>
  <si>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一般畑</t>
  </si>
  <si>
    <t>介在畑・市街化区域畑</t>
  </si>
  <si>
    <t>宅地計</t>
  </si>
  <si>
    <t>鉱泉地</t>
  </si>
  <si>
    <t>（32）沿革・自然</t>
  </si>
  <si>
    <t>沿革・自然（33）</t>
  </si>
  <si>
    <t>3　市町村別面積・固定資産　</t>
  </si>
  <si>
    <t>　地積及び評価決定価格</t>
  </si>
  <si>
    <t>面積　　k㎡</t>
  </si>
  <si>
    <t>単位　</t>
  </si>
  <si>
    <t>地積　　1000㎡</t>
  </si>
  <si>
    <t>価格　　千円</t>
  </si>
  <si>
    <t>市　町　村</t>
  </si>
  <si>
    <t>面　　　積</t>
  </si>
  <si>
    <t>総　　　　　　　　　　数</t>
  </si>
  <si>
    <t>　　　　　　　　田</t>
  </si>
  <si>
    <t>地　　　　　　　積</t>
  </si>
  <si>
    <t>評 価 総 地 積</t>
  </si>
  <si>
    <t>評　価　地　積　決　定　価　格</t>
  </si>
  <si>
    <t>総　　　数</t>
  </si>
  <si>
    <t>非課税地積</t>
  </si>
  <si>
    <t>評価総地積</t>
  </si>
  <si>
    <t>決  定  価  格</t>
  </si>
  <si>
    <t>一　　　般</t>
  </si>
  <si>
    <t>介在・市街化</t>
  </si>
  <si>
    <t>市計</t>
  </si>
  <si>
    <t>町村計</t>
  </si>
  <si>
    <t>会津若松市</t>
  </si>
  <si>
    <t>白河市</t>
  </si>
  <si>
    <t>須賀川市</t>
  </si>
  <si>
    <t>喜多方市</t>
  </si>
  <si>
    <t>二本松市</t>
  </si>
  <si>
    <t>　</t>
  </si>
  <si>
    <t>田村市</t>
  </si>
  <si>
    <t>田村市</t>
  </si>
  <si>
    <t>南相馬市</t>
  </si>
  <si>
    <t>南相馬市</t>
  </si>
  <si>
    <t>伊達市</t>
  </si>
  <si>
    <t>本宮市</t>
  </si>
  <si>
    <t>本宮市</t>
  </si>
  <si>
    <t>伊 　達　 郡</t>
  </si>
  <si>
    <t>安 　達　 郡</t>
  </si>
  <si>
    <t>岩　 瀬   郡</t>
  </si>
  <si>
    <t>南 会 津 郡</t>
  </si>
  <si>
    <t>下郷町</t>
  </si>
  <si>
    <t>檜枝岐村</t>
  </si>
  <si>
    <t>只見町</t>
  </si>
  <si>
    <t>南会津町</t>
  </si>
  <si>
    <t>南会津町</t>
  </si>
  <si>
    <t>耶 　麻 　郡</t>
  </si>
  <si>
    <t>河   沼 　郡</t>
  </si>
  <si>
    <t xml:space="preserve">注１　各内訳の地積総数には非課税地積を含む。 　  </t>
  </si>
  <si>
    <t>（34）沿革・自然</t>
  </si>
  <si>
    <t>沿革・自然（35）</t>
  </si>
  <si>
    <t>　地積及び評価決定価格（続き）</t>
  </si>
  <si>
    <t>大 　沼 　郡</t>
  </si>
  <si>
    <t>会津美里町</t>
  </si>
  <si>
    <t>会津美里町</t>
  </si>
  <si>
    <t>西 白 河 郡</t>
  </si>
  <si>
    <t>東 白 川 郡</t>
  </si>
  <si>
    <t>石 　川 　郡</t>
  </si>
  <si>
    <t>田 　村 　郡</t>
  </si>
  <si>
    <t>双 　葉 　郡</t>
  </si>
  <si>
    <t>楢葉町</t>
  </si>
  <si>
    <t>楢葉町</t>
  </si>
  <si>
    <t>葛尾村</t>
  </si>
  <si>
    <t>葛尾村</t>
  </si>
  <si>
    <t>相 　馬　 郡</t>
  </si>
  <si>
    <t>（36）沿革・自然</t>
  </si>
  <si>
    <t>沿革・自然（37）</t>
  </si>
  <si>
    <t>単位　地積　　1000㎡</t>
  </si>
  <si>
    <t>価格　　  千円</t>
  </si>
  <si>
    <t>　　　　　　　畑</t>
  </si>
  <si>
    <t>宅　　　　　　　　　　地</t>
  </si>
  <si>
    <t>鉱　　　　　泉　　　　　地</t>
  </si>
  <si>
    <t>評　価　地　積　決　定　</t>
  </si>
  <si>
    <t xml:space="preserve"> 価　格</t>
  </si>
  <si>
    <t>地　　　　　　積</t>
  </si>
  <si>
    <t>地　　　　積</t>
  </si>
  <si>
    <t>評価総地積
決定価格</t>
  </si>
  <si>
    <t>総　　　数</t>
  </si>
  <si>
    <t>決 定 価 格</t>
  </si>
  <si>
    <t>市計</t>
  </si>
  <si>
    <t>町村計</t>
  </si>
  <si>
    <t>地積計</t>
  </si>
  <si>
    <t>非課税地積</t>
  </si>
  <si>
    <t>評価総地積</t>
  </si>
  <si>
    <t>決定価格</t>
  </si>
  <si>
    <t>安 　達　 郡</t>
  </si>
  <si>
    <t>岩　 瀬   郡</t>
  </si>
  <si>
    <t>南 会 津 郡</t>
  </si>
  <si>
    <t>（38）沿革・自然</t>
  </si>
  <si>
    <t>沿革・自然（39）</t>
  </si>
  <si>
    <t>3　市町村別面積・固定資産　</t>
  </si>
  <si>
    <t>評　価　地　積　決　定　　</t>
  </si>
  <si>
    <t>価　　格</t>
  </si>
  <si>
    <t>評価総地積
決定価格</t>
  </si>
  <si>
    <t>大 　沼 　郡</t>
  </si>
  <si>
    <t>双 　葉 　郡</t>
  </si>
  <si>
    <t>相 　馬　 郡</t>
  </si>
  <si>
    <t>（40）沿革・自然</t>
  </si>
  <si>
    <t>沿革・自然（41）</t>
  </si>
  <si>
    <t xml:space="preserve">  </t>
  </si>
  <si>
    <t>池　　　　　　　沼</t>
  </si>
  <si>
    <t>山</t>
  </si>
  <si>
    <t>林</t>
  </si>
  <si>
    <t>牧　　　　　　　　場</t>
  </si>
  <si>
    <t>原　　　野</t>
  </si>
  <si>
    <t>地　　　　　　　積　</t>
  </si>
  <si>
    <t>評　価　地　積　決　定　価　格</t>
  </si>
  <si>
    <t>地　　　積</t>
  </si>
  <si>
    <t>一　　　般</t>
  </si>
  <si>
    <t>介　　　在</t>
  </si>
  <si>
    <t>町村計</t>
  </si>
  <si>
    <t>河 　沼 　郡</t>
  </si>
  <si>
    <t>（42）沿革・自然</t>
  </si>
  <si>
    <t>沿革・自然（43）</t>
  </si>
  <si>
    <t>（44）沿革・自然</t>
  </si>
  <si>
    <t>原　　　　　 野</t>
  </si>
  <si>
    <t>雑　　　　　種　　　　　地</t>
  </si>
  <si>
    <t>そ　の　他</t>
  </si>
  <si>
    <t>沿革・自然（45）</t>
  </si>
  <si>
    <t>双 　葉   郡</t>
  </si>
  <si>
    <t>平  成  27  年</t>
  </si>
  <si>
    <t>　　　福島県市町村財政課「固定資産概要調書（土地）」（平成27年1月1日現在）</t>
  </si>
  <si>
    <t xml:space="preserve">資料　国土交通省国土地理院「全国都道府県市区町村別面積調」（平成26年10月1日現在） </t>
  </si>
  <si>
    <t>　２　※は、一部境界未定のため、参考値を示した。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</si>
</sst>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\ ###\ ###\ ##0"/>
    <numFmt numFmtId="185" formatCode="###\ \ ##0.00"/>
    <numFmt numFmtId="186" formatCode="_ * #\ ###\ ###\ ##0.00;_ * \-#\ ##0;_*&quot;-&quot;\ ;_ @\ "/>
    <numFmt numFmtId="187" formatCode="_ * #\ ###\ ##0;_ * \-#\ \ ##0;_ * &quot;-&quot;;_ @"/>
    <numFmt numFmtId="188" formatCode="_ * #\ ###\ ###\ ##0;_ * \-#\ \ ##0;_ * &quot;-&quot;;_ @"/>
    <numFmt numFmtId="189" formatCode="&quot;※&quot;#\ ##0.00"/>
    <numFmt numFmtId="190" formatCode="###\ \ ###\ \ ###\ \ ##0"/>
    <numFmt numFmtId="191" formatCode="_ * #\ \ ###\ \ ###\ \ ##0\ ;_ * \-#\ \ ##0\ ;_ * &quot;－&quot;\ ;_ @\ "/>
    <numFmt numFmtId="192" formatCode="#,###,##0.000"/>
  </numFmts>
  <fonts count="5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.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9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horizontal="right" vertical="center"/>
      <protection/>
    </xf>
    <xf numFmtId="0" fontId="9" fillId="0" borderId="0" xfId="63" applyFont="1" applyFill="1" applyAlignment="1">
      <alignment/>
      <protection/>
    </xf>
    <xf numFmtId="185" fontId="9" fillId="0" borderId="0" xfId="63" applyNumberFormat="1" applyFont="1" applyFill="1" applyAlignment="1">
      <alignment vertical="center"/>
      <protection/>
    </xf>
    <xf numFmtId="4" fontId="9" fillId="0" borderId="0" xfId="63" applyNumberFormat="1" applyFont="1" applyFill="1" applyAlignment="1">
      <alignment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Continuous" vertical="center"/>
      <protection/>
    </xf>
    <xf numFmtId="0" fontId="9" fillId="0" borderId="12" xfId="63" applyFont="1" applyFill="1" applyBorder="1" applyAlignment="1">
      <alignment horizontal="centerContinuous" vertical="center"/>
      <protection/>
    </xf>
    <xf numFmtId="0" fontId="9" fillId="0" borderId="11" xfId="63" applyFont="1" applyFill="1" applyBorder="1" applyAlignment="1">
      <alignment vertical="center"/>
      <protection/>
    </xf>
    <xf numFmtId="0" fontId="9" fillId="0" borderId="1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distributed" vertical="center"/>
      <protection/>
    </xf>
    <xf numFmtId="0" fontId="9" fillId="0" borderId="17" xfId="63" applyFont="1" applyFill="1" applyBorder="1" applyAlignment="1">
      <alignment horizontal="centerContinuous" vertical="center"/>
      <protection/>
    </xf>
    <xf numFmtId="0" fontId="9" fillId="0" borderId="14" xfId="63" applyFont="1" applyFill="1" applyBorder="1" applyAlignment="1">
      <alignment horizontal="centerContinuous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distributed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186" fontId="12" fillId="0" borderId="0" xfId="63" applyNumberFormat="1" applyFont="1" applyFill="1" applyAlignment="1">
      <alignment vertical="center"/>
      <protection/>
    </xf>
    <xf numFmtId="187" fontId="12" fillId="0" borderId="0" xfId="63" applyNumberFormat="1" applyFont="1" applyFill="1" applyAlignment="1">
      <alignment vertical="center"/>
      <protection/>
    </xf>
    <xf numFmtId="188" fontId="12" fillId="0" borderId="0" xfId="63" applyNumberFormat="1" applyFont="1" applyFill="1" applyAlignment="1">
      <alignment vertical="center"/>
      <protection/>
    </xf>
    <xf numFmtId="187" fontId="9" fillId="0" borderId="0" xfId="63" applyNumberFormat="1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3" xfId="63" applyFont="1" applyFill="1" applyBorder="1" applyAlignment="1">
      <alignment horizontal="distributed" vertical="center"/>
      <protection/>
    </xf>
    <xf numFmtId="189" fontId="9" fillId="0" borderId="0" xfId="63" applyNumberFormat="1" applyFont="1" applyFill="1" applyAlignment="1">
      <alignment vertical="center"/>
      <protection/>
    </xf>
    <xf numFmtId="188" fontId="9" fillId="0" borderId="0" xfId="63" applyNumberFormat="1" applyFont="1" applyFill="1" applyAlignment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Border="1" applyAlignment="1">
      <alignment horizontal="centerContinuous" vertical="center"/>
      <protection/>
    </xf>
    <xf numFmtId="0" fontId="9" fillId="0" borderId="13" xfId="63" applyFont="1" applyFill="1" applyBorder="1" applyAlignment="1">
      <alignment horizontal="centerContinuous" vertical="center"/>
      <protection/>
    </xf>
    <xf numFmtId="186" fontId="9" fillId="0" borderId="0" xfId="63" applyNumberFormat="1" applyFont="1" applyFill="1" applyAlignment="1">
      <alignment vertical="center"/>
      <protection/>
    </xf>
    <xf numFmtId="186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Font="1" applyFill="1" applyBorder="1">
      <alignment/>
      <protection/>
    </xf>
    <xf numFmtId="0" fontId="52" fillId="0" borderId="0" xfId="63" applyFont="1" applyFill="1">
      <alignment/>
      <protection/>
    </xf>
    <xf numFmtId="0" fontId="53" fillId="0" borderId="0" xfId="63" applyFont="1" applyFill="1">
      <alignment/>
      <protection/>
    </xf>
    <xf numFmtId="0" fontId="9" fillId="0" borderId="13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186" fontId="9" fillId="0" borderId="0" xfId="63" applyNumberFormat="1" applyFont="1" applyFill="1" applyBorder="1" applyAlignment="1" applyProtection="1">
      <alignment vertical="center"/>
      <protection locked="0"/>
    </xf>
    <xf numFmtId="0" fontId="9" fillId="0" borderId="17" xfId="63" applyFont="1" applyFill="1" applyBorder="1" applyAlignment="1">
      <alignment vertical="center"/>
      <protection/>
    </xf>
    <xf numFmtId="0" fontId="9" fillId="0" borderId="18" xfId="63" applyFont="1" applyFill="1" applyBorder="1" applyAlignment="1">
      <alignment horizontal="distributed" vertical="center"/>
      <protection/>
    </xf>
    <xf numFmtId="185" fontId="9" fillId="0" borderId="17" xfId="63" applyNumberFormat="1" applyFont="1" applyFill="1" applyBorder="1" applyAlignment="1" applyProtection="1">
      <alignment horizontal="right" vertical="center"/>
      <protection locked="0"/>
    </xf>
    <xf numFmtId="190" fontId="9" fillId="0" borderId="17" xfId="63" applyNumberFormat="1" applyFont="1" applyFill="1" applyBorder="1" applyAlignment="1">
      <alignment vertical="center"/>
      <protection/>
    </xf>
    <xf numFmtId="185" fontId="9" fillId="0" borderId="0" xfId="63" applyNumberFormat="1" applyFont="1" applyFill="1" applyAlignment="1" applyProtection="1">
      <alignment horizontal="right" vertical="center"/>
      <protection locked="0"/>
    </xf>
    <xf numFmtId="190" fontId="9" fillId="0" borderId="0" xfId="63" applyNumberFormat="1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9" fillId="0" borderId="20" xfId="63" applyFont="1" applyFill="1" applyBorder="1" applyAlignment="1">
      <alignment horizontal="centerContinuous" vertical="center"/>
      <protection/>
    </xf>
    <xf numFmtId="0" fontId="9" fillId="0" borderId="18" xfId="63" applyFont="1" applyFill="1" applyBorder="1" applyAlignment="1">
      <alignment vertical="center"/>
      <protection/>
    </xf>
    <xf numFmtId="0" fontId="9" fillId="0" borderId="0" xfId="63" applyFont="1" applyFill="1" applyAlignment="1">
      <alignment horizontal="right"/>
      <protection/>
    </xf>
    <xf numFmtId="0" fontId="10" fillId="0" borderId="0" xfId="63" applyFont="1" applyFill="1">
      <alignment/>
      <protection/>
    </xf>
    <xf numFmtId="0" fontId="9" fillId="0" borderId="12" xfId="63" applyFont="1" applyFill="1" applyBorder="1" applyAlignment="1">
      <alignment vertical="center"/>
      <protection/>
    </xf>
    <xf numFmtId="0" fontId="9" fillId="0" borderId="11" xfId="63" applyFont="1" applyFill="1" applyBorder="1" applyAlignment="1">
      <alignment horizontal="right" vertical="center"/>
      <protection/>
    </xf>
    <xf numFmtId="0" fontId="9" fillId="0" borderId="22" xfId="63" applyFont="1" applyFill="1" applyBorder="1" applyAlignment="1">
      <alignment horizontal="centerContinuous" vertical="center"/>
      <protection/>
    </xf>
    <xf numFmtId="0" fontId="9" fillId="0" borderId="10" xfId="63" applyFont="1" applyFill="1" applyBorder="1" applyAlignment="1">
      <alignment horizontal="centerContinuous" vertical="center"/>
      <protection/>
    </xf>
    <xf numFmtId="0" fontId="9" fillId="0" borderId="14" xfId="63" applyFont="1" applyFill="1" applyBorder="1" applyAlignment="1">
      <alignment vertical="center"/>
      <protection/>
    </xf>
    <xf numFmtId="0" fontId="9" fillId="0" borderId="17" xfId="63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190" fontId="12" fillId="0" borderId="0" xfId="63" applyNumberFormat="1" applyFont="1" applyFill="1" applyAlignment="1">
      <alignment vertical="center"/>
      <protection/>
    </xf>
    <xf numFmtId="187" fontId="9" fillId="0" borderId="17" xfId="63" applyNumberFormat="1" applyFont="1" applyFill="1" applyBorder="1" applyAlignment="1">
      <alignment vertical="center"/>
      <protection/>
    </xf>
    <xf numFmtId="190" fontId="9" fillId="0" borderId="0" xfId="63" applyNumberFormat="1" applyFont="1" applyFill="1" applyBorder="1" applyAlignment="1">
      <alignment vertical="center"/>
      <protection/>
    </xf>
    <xf numFmtId="191" fontId="9" fillId="0" borderId="0" xfId="63" applyNumberFormat="1" applyFont="1" applyFill="1" applyAlignment="1" applyProtection="1">
      <alignment horizontal="right" vertical="center"/>
      <protection locked="0"/>
    </xf>
    <xf numFmtId="19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18" xfId="63" applyFont="1" applyFill="1" applyBorder="1" applyAlignment="1">
      <alignment horizontal="centerContinuous" vertical="center"/>
      <protection/>
    </xf>
    <xf numFmtId="0" fontId="9" fillId="0" borderId="15" xfId="63" applyFont="1" applyFill="1" applyBorder="1" applyAlignment="1">
      <alignment horizontal="centerContinuous" vertical="center"/>
      <protection/>
    </xf>
    <xf numFmtId="190" fontId="9" fillId="0" borderId="0" xfId="63" applyNumberFormat="1" applyFont="1" applyFill="1" applyAlignment="1">
      <alignment horizontal="right" vertical="center"/>
      <protection/>
    </xf>
    <xf numFmtId="190" fontId="15" fillId="0" borderId="0" xfId="63" applyNumberFormat="1" applyFont="1" applyFill="1" applyAlignment="1">
      <alignment horizontal="right" vertical="center"/>
      <protection/>
    </xf>
    <xf numFmtId="187" fontId="9" fillId="0" borderId="20" xfId="63" applyNumberFormat="1" applyFont="1" applyFill="1" applyBorder="1" applyAlignment="1">
      <alignment vertical="center"/>
      <protection/>
    </xf>
    <xf numFmtId="0" fontId="9" fillId="0" borderId="17" xfId="63" applyFont="1" applyFill="1" applyBorder="1">
      <alignment/>
      <protection/>
    </xf>
    <xf numFmtId="0" fontId="9" fillId="0" borderId="18" xfId="63" applyFont="1" applyFill="1" applyBorder="1">
      <alignment/>
      <protection/>
    </xf>
    <xf numFmtId="0" fontId="16" fillId="0" borderId="0" xfId="63" applyFont="1" applyFill="1" applyAlignment="1">
      <alignment vertical="center"/>
      <protection/>
    </xf>
    <xf numFmtId="190" fontId="9" fillId="0" borderId="17" xfId="63" applyNumberFormat="1" applyFont="1" applyFill="1" applyBorder="1" applyAlignment="1">
      <alignment horizontal="right" vertical="center"/>
      <protection/>
    </xf>
    <xf numFmtId="190" fontId="9" fillId="0" borderId="0" xfId="63" applyNumberFormat="1" applyFont="1" applyFill="1" applyBorder="1" applyAlignment="1">
      <alignment horizontal="right" vertical="center"/>
      <protection/>
    </xf>
    <xf numFmtId="0" fontId="9" fillId="0" borderId="10" xfId="63" applyFont="1" applyFill="1" applyBorder="1">
      <alignment/>
      <protection/>
    </xf>
    <xf numFmtId="0" fontId="9" fillId="0" borderId="0" xfId="63" applyFont="1" applyFill="1" applyAlignment="1">
      <alignment horizontal="center"/>
      <protection/>
    </xf>
    <xf numFmtId="190" fontId="9" fillId="0" borderId="0" xfId="63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90" fontId="9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0" fontId="8" fillId="0" borderId="13" xfId="63" applyFill="1" applyBorder="1" applyAlignment="1">
      <alignment horizontal="distributed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3" xfId="63" applyFont="1" applyFill="1" applyBorder="1" applyAlignment="1">
      <alignment horizontal="distributed" vertical="center"/>
      <protection/>
    </xf>
    <xf numFmtId="0" fontId="9" fillId="0" borderId="22" xfId="63" applyFont="1" applyFill="1" applyBorder="1" applyAlignment="1">
      <alignment horizontal="distributed" vertical="center" wrapText="1"/>
      <protection/>
    </xf>
    <xf numFmtId="0" fontId="8" fillId="0" borderId="20" xfId="63" applyFill="1" applyBorder="1" applyAlignment="1">
      <alignment horizontal="distributed" vertical="center" wrapText="1"/>
      <protection/>
    </xf>
    <xf numFmtId="0" fontId="9" fillId="0" borderId="16" xfId="63" applyFont="1" applyFill="1" applyBorder="1" applyAlignment="1">
      <alignment horizontal="distributed" vertical="center" wrapText="1"/>
      <protection/>
    </xf>
    <xf numFmtId="0" fontId="8" fillId="0" borderId="19" xfId="63" applyFill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SheetLayoutView="100" zoomScalePageLayoutView="0" workbookViewId="0" topLeftCell="A1">
      <selection activeCell="A1" sqref="A1"/>
    </sheetView>
  </sheetViews>
  <sheetFormatPr defaultColWidth="12.140625" defaultRowHeight="12"/>
  <cols>
    <col min="1" max="1" width="2.421875" style="1" customWidth="1"/>
    <col min="2" max="2" width="13.140625" style="1" customWidth="1"/>
    <col min="3" max="13" width="15.140625" style="1" customWidth="1"/>
    <col min="14" max="16384" width="12.140625" style="1" customWidth="1"/>
  </cols>
  <sheetData>
    <row r="1" spans="1:13" ht="10.5" customHeight="1">
      <c r="A1" s="1" t="s">
        <v>51</v>
      </c>
      <c r="M1" s="2" t="s">
        <v>52</v>
      </c>
    </row>
    <row r="2" spans="7:13" s="3" customFormat="1" ht="24" customHeight="1">
      <c r="G2" s="4" t="s">
        <v>53</v>
      </c>
      <c r="H2" s="3" t="s">
        <v>54</v>
      </c>
      <c r="M2" s="5" t="s">
        <v>55</v>
      </c>
    </row>
    <row r="3" spans="3:13" ht="10.5" customHeight="1">
      <c r="C3" s="6"/>
      <c r="D3" s="7"/>
      <c r="L3" s="2" t="s">
        <v>56</v>
      </c>
      <c r="M3" s="1" t="s">
        <v>57</v>
      </c>
    </row>
    <row r="4" ht="10.5" customHeight="1">
      <c r="M4" s="1" t="s">
        <v>58</v>
      </c>
    </row>
    <row r="5" spans="1:13" ht="12" customHeight="1">
      <c r="A5" s="91" t="s">
        <v>59</v>
      </c>
      <c r="B5" s="92"/>
      <c r="C5" s="97" t="s">
        <v>60</v>
      </c>
      <c r="D5" s="9" t="s">
        <v>61</v>
      </c>
      <c r="E5" s="9"/>
      <c r="F5" s="9"/>
      <c r="G5" s="10"/>
      <c r="H5" s="11"/>
      <c r="I5" s="11"/>
      <c r="J5" s="11" t="s">
        <v>62</v>
      </c>
      <c r="K5" s="12"/>
      <c r="L5" s="12"/>
      <c r="M5" s="12"/>
    </row>
    <row r="6" spans="1:13" ht="12" customHeight="1">
      <c r="A6" s="93"/>
      <c r="B6" s="94"/>
      <c r="C6" s="98"/>
      <c r="D6" s="100" t="s">
        <v>63</v>
      </c>
      <c r="E6" s="101"/>
      <c r="F6" s="102"/>
      <c r="G6" s="18" t="s">
        <v>64</v>
      </c>
      <c r="H6" s="19" t="s">
        <v>63</v>
      </c>
      <c r="I6" s="19"/>
      <c r="J6" s="19"/>
      <c r="K6" s="20" t="s">
        <v>65</v>
      </c>
      <c r="L6" s="9"/>
      <c r="M6" s="9"/>
    </row>
    <row r="7" spans="1:13" ht="12" customHeight="1">
      <c r="A7" s="95"/>
      <c r="B7" s="96"/>
      <c r="C7" s="99"/>
      <c r="D7" s="24" t="s">
        <v>66</v>
      </c>
      <c r="E7" s="23" t="s">
        <v>67</v>
      </c>
      <c r="F7" s="23" t="s">
        <v>68</v>
      </c>
      <c r="G7" s="25" t="s">
        <v>69</v>
      </c>
      <c r="H7" s="17" t="s">
        <v>66</v>
      </c>
      <c r="I7" s="26" t="s">
        <v>70</v>
      </c>
      <c r="J7" s="26" t="s">
        <v>71</v>
      </c>
      <c r="K7" s="26" t="s">
        <v>66</v>
      </c>
      <c r="L7" s="26" t="s">
        <v>70</v>
      </c>
      <c r="M7" s="15" t="s">
        <v>71</v>
      </c>
    </row>
    <row r="8" spans="2:13" ht="4.5" customHeight="1">
      <c r="B8" s="27"/>
      <c r="C8" s="28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3" customFormat="1" ht="14.25" customHeight="1">
      <c r="A9" s="103" t="s">
        <v>170</v>
      </c>
      <c r="B9" s="104"/>
      <c r="C9" s="29">
        <v>13783.75</v>
      </c>
      <c r="D9" s="30">
        <v>13784669.409</v>
      </c>
      <c r="E9" s="30">
        <v>8152333.308</v>
      </c>
      <c r="F9" s="30">
        <v>5632336.101</v>
      </c>
      <c r="G9" s="31">
        <v>5865085110</v>
      </c>
      <c r="H9" s="30">
        <v>1121719.3969999999</v>
      </c>
      <c r="I9" s="30">
        <v>1112669.628</v>
      </c>
      <c r="J9" s="30">
        <v>9049.769</v>
      </c>
      <c r="K9" s="30">
        <v>189226262</v>
      </c>
      <c r="L9" s="30">
        <v>107972001</v>
      </c>
      <c r="M9" s="30">
        <v>81254261</v>
      </c>
    </row>
    <row r="10" spans="1:13" ht="14.25" customHeight="1">
      <c r="A10" s="105" t="s">
        <v>72</v>
      </c>
      <c r="B10" s="106"/>
      <c r="C10" s="36">
        <v>6031.55</v>
      </c>
      <c r="D10" s="32">
        <v>6031580</v>
      </c>
      <c r="E10" s="32">
        <v>2761972.353</v>
      </c>
      <c r="F10" s="32">
        <v>3269607.647</v>
      </c>
      <c r="G10" s="37">
        <v>5083081004</v>
      </c>
      <c r="H10" s="32">
        <v>666445.504</v>
      </c>
      <c r="I10" s="32">
        <v>658003.223</v>
      </c>
      <c r="J10" s="32">
        <v>8442.281</v>
      </c>
      <c r="K10" s="32">
        <v>147820420</v>
      </c>
      <c r="L10" s="32">
        <v>69098490</v>
      </c>
      <c r="M10" s="32">
        <v>78721930</v>
      </c>
    </row>
    <row r="11" spans="1:13" ht="14.25" customHeight="1">
      <c r="A11" s="105" t="s">
        <v>73</v>
      </c>
      <c r="B11" s="106"/>
      <c r="C11" s="36">
        <v>7752.2</v>
      </c>
      <c r="D11" s="32">
        <v>7753089.409</v>
      </c>
      <c r="E11" s="32">
        <v>5390360.955</v>
      </c>
      <c r="F11" s="32">
        <v>2362728.454</v>
      </c>
      <c r="G11" s="37">
        <v>782004106</v>
      </c>
      <c r="H11" s="32">
        <v>455273.89300000004</v>
      </c>
      <c r="I11" s="32">
        <v>454666.40499999997</v>
      </c>
      <c r="J11" s="32">
        <v>607.4879999999998</v>
      </c>
      <c r="K11" s="32">
        <v>41405842</v>
      </c>
      <c r="L11" s="32">
        <v>38873511</v>
      </c>
      <c r="M11" s="32">
        <v>2532331</v>
      </c>
    </row>
    <row r="12" spans="1:13" ht="14.25" customHeight="1">
      <c r="A12" s="34"/>
      <c r="B12" s="35"/>
      <c r="C12" s="36"/>
      <c r="D12" s="32"/>
      <c r="E12" s="32"/>
      <c r="F12" s="32"/>
      <c r="G12" s="37"/>
      <c r="H12" s="32"/>
      <c r="I12" s="32"/>
      <c r="J12" s="32"/>
      <c r="K12" s="32"/>
      <c r="L12" s="32"/>
      <c r="M12" s="32"/>
    </row>
    <row r="13" spans="1:13" ht="14.25" customHeight="1">
      <c r="A13" s="39"/>
      <c r="B13" s="40"/>
      <c r="C13" s="41"/>
      <c r="D13" s="32"/>
      <c r="E13" s="32"/>
      <c r="F13" s="32"/>
      <c r="G13" s="37"/>
      <c r="H13" s="32"/>
      <c r="I13" s="32"/>
      <c r="J13" s="32"/>
      <c r="K13" s="32"/>
      <c r="L13" s="32"/>
      <c r="M13" s="32"/>
    </row>
    <row r="14" spans="2:13" ht="14.25" customHeight="1">
      <c r="B14" s="35" t="s">
        <v>0</v>
      </c>
      <c r="C14" s="42">
        <v>767.72</v>
      </c>
      <c r="D14" s="32">
        <v>767720</v>
      </c>
      <c r="E14" s="32">
        <v>467107.152</v>
      </c>
      <c r="F14" s="32">
        <v>300612.848</v>
      </c>
      <c r="G14" s="37">
        <v>1006622876</v>
      </c>
      <c r="H14" s="32">
        <v>37858.537</v>
      </c>
      <c r="I14" s="32">
        <v>36315.469</v>
      </c>
      <c r="J14" s="32">
        <v>1543.068</v>
      </c>
      <c r="K14" s="32">
        <v>16850239</v>
      </c>
      <c r="L14" s="32">
        <v>3089469</v>
      </c>
      <c r="M14" s="32">
        <v>13760770</v>
      </c>
    </row>
    <row r="15" spans="2:13" ht="14.25" customHeight="1">
      <c r="B15" s="35" t="s">
        <v>74</v>
      </c>
      <c r="C15" s="36">
        <v>382.97</v>
      </c>
      <c r="D15" s="32">
        <v>382990</v>
      </c>
      <c r="E15" s="32">
        <v>165875.926</v>
      </c>
      <c r="F15" s="32">
        <v>217114.074</v>
      </c>
      <c r="G15" s="37">
        <v>400838082</v>
      </c>
      <c r="H15" s="32">
        <v>59300.46</v>
      </c>
      <c r="I15" s="32">
        <v>58618.279</v>
      </c>
      <c r="J15" s="32">
        <v>682.181</v>
      </c>
      <c r="K15" s="32">
        <v>14584483</v>
      </c>
      <c r="L15" s="32">
        <v>7684679</v>
      </c>
      <c r="M15" s="32">
        <v>6899804</v>
      </c>
    </row>
    <row r="16" spans="2:13" ht="14.25" customHeight="1">
      <c r="B16" s="35" t="s">
        <v>1</v>
      </c>
      <c r="C16" s="42">
        <v>757.2</v>
      </c>
      <c r="D16" s="32">
        <v>757200</v>
      </c>
      <c r="E16" s="32">
        <v>360308.467</v>
      </c>
      <c r="F16" s="32">
        <v>396891.533</v>
      </c>
      <c r="G16" s="37">
        <v>1211412856</v>
      </c>
      <c r="H16" s="32">
        <v>105892.949</v>
      </c>
      <c r="I16" s="32">
        <v>103504.162</v>
      </c>
      <c r="J16" s="32">
        <v>2388.787</v>
      </c>
      <c r="K16" s="32">
        <v>37654662</v>
      </c>
      <c r="L16" s="32">
        <v>12109175</v>
      </c>
      <c r="M16" s="32">
        <v>25545487</v>
      </c>
    </row>
    <row r="17" spans="2:13" ht="14.25" customHeight="1">
      <c r="B17" s="35" t="s">
        <v>2</v>
      </c>
      <c r="C17" s="42">
        <v>1232.02</v>
      </c>
      <c r="D17" s="32">
        <v>1232020</v>
      </c>
      <c r="E17" s="32">
        <v>585246.43</v>
      </c>
      <c r="F17" s="32">
        <v>646773.57</v>
      </c>
      <c r="G17" s="37">
        <v>1182537074</v>
      </c>
      <c r="H17" s="32">
        <v>73904.352</v>
      </c>
      <c r="I17" s="32">
        <v>70924.1</v>
      </c>
      <c r="J17" s="32">
        <v>2980.252</v>
      </c>
      <c r="K17" s="32">
        <v>32714941</v>
      </c>
      <c r="L17" s="32">
        <v>6350667</v>
      </c>
      <c r="M17" s="32">
        <v>26364274</v>
      </c>
    </row>
    <row r="18" spans="2:13" ht="14.25" customHeight="1">
      <c r="B18" s="35" t="s">
        <v>75</v>
      </c>
      <c r="C18" s="42">
        <v>305.32</v>
      </c>
      <c r="D18" s="32">
        <v>305320</v>
      </c>
      <c r="E18" s="32">
        <v>100698.497</v>
      </c>
      <c r="F18" s="32">
        <v>204621.503</v>
      </c>
      <c r="G18" s="37">
        <v>178330826</v>
      </c>
      <c r="H18" s="32">
        <v>44367.803</v>
      </c>
      <c r="I18" s="32">
        <v>44292.33</v>
      </c>
      <c r="J18" s="32">
        <v>75.473</v>
      </c>
      <c r="K18" s="32">
        <v>5176277</v>
      </c>
      <c r="L18" s="32">
        <v>4771528</v>
      </c>
      <c r="M18" s="32">
        <v>404749</v>
      </c>
    </row>
    <row r="19" spans="2:13" ht="14.25" customHeight="1">
      <c r="B19" s="35" t="s">
        <v>76</v>
      </c>
      <c r="C19" s="42">
        <v>279.43</v>
      </c>
      <c r="D19" s="32">
        <v>279430</v>
      </c>
      <c r="E19" s="32">
        <v>97124.239</v>
      </c>
      <c r="F19" s="32">
        <v>182305.761</v>
      </c>
      <c r="G19" s="37">
        <v>232077555</v>
      </c>
      <c r="H19" s="32">
        <v>61791.170999999995</v>
      </c>
      <c r="I19" s="32">
        <v>61406.022</v>
      </c>
      <c r="J19" s="32">
        <v>385.149</v>
      </c>
      <c r="K19" s="32">
        <v>9308214</v>
      </c>
      <c r="L19" s="32">
        <v>6861185</v>
      </c>
      <c r="M19" s="32">
        <v>2447029</v>
      </c>
    </row>
    <row r="20" spans="2:13" ht="14.25" customHeight="1">
      <c r="B20" s="35" t="s">
        <v>77</v>
      </c>
      <c r="C20" s="42">
        <v>554.63</v>
      </c>
      <c r="D20" s="32">
        <v>554630</v>
      </c>
      <c r="E20" s="32">
        <v>322794.803</v>
      </c>
      <c r="F20" s="32">
        <v>231835.197</v>
      </c>
      <c r="G20" s="37">
        <v>105471904</v>
      </c>
      <c r="H20" s="32">
        <v>71827.783</v>
      </c>
      <c r="I20" s="32">
        <v>71816.703</v>
      </c>
      <c r="J20" s="32">
        <v>11.08</v>
      </c>
      <c r="K20" s="32">
        <v>9932206</v>
      </c>
      <c r="L20" s="32">
        <v>9877802</v>
      </c>
      <c r="M20" s="32">
        <v>54404</v>
      </c>
    </row>
    <row r="21" spans="2:13" ht="14.25" customHeight="1">
      <c r="B21" s="35" t="s">
        <v>3</v>
      </c>
      <c r="C21" s="42">
        <v>197.8</v>
      </c>
      <c r="D21" s="32">
        <v>197800</v>
      </c>
      <c r="E21" s="32">
        <v>79072.963</v>
      </c>
      <c r="F21" s="32">
        <v>118727.037</v>
      </c>
      <c r="G21" s="37">
        <v>119153302</v>
      </c>
      <c r="H21" s="32">
        <v>31759.949</v>
      </c>
      <c r="I21" s="32">
        <v>31757.951</v>
      </c>
      <c r="J21" s="32">
        <v>1.998</v>
      </c>
      <c r="K21" s="32">
        <v>3461509</v>
      </c>
      <c r="L21" s="32">
        <v>3444011</v>
      </c>
      <c r="M21" s="32">
        <v>17498</v>
      </c>
    </row>
    <row r="22" spans="2:13" ht="14.25" customHeight="1">
      <c r="B22" s="35" t="s">
        <v>78</v>
      </c>
      <c r="C22" s="42">
        <v>344.42</v>
      </c>
      <c r="D22" s="32">
        <v>344420</v>
      </c>
      <c r="E22" s="32">
        <v>79222.552</v>
      </c>
      <c r="F22" s="32">
        <v>265197.448</v>
      </c>
      <c r="G22" s="37">
        <v>143835936</v>
      </c>
      <c r="H22" s="32">
        <v>38089.535</v>
      </c>
      <c r="I22" s="32">
        <v>38065.377</v>
      </c>
      <c r="J22" s="32">
        <v>24.158</v>
      </c>
      <c r="K22" s="32">
        <v>3821280</v>
      </c>
      <c r="L22" s="32">
        <v>3657739</v>
      </c>
      <c r="M22" s="32">
        <v>163541</v>
      </c>
    </row>
    <row r="23" spans="2:13" ht="14.25" customHeight="1">
      <c r="B23" s="35" t="s">
        <v>81</v>
      </c>
      <c r="C23" s="42">
        <v>458.33</v>
      </c>
      <c r="D23" s="32">
        <v>458330</v>
      </c>
      <c r="E23" s="32">
        <v>145793.429</v>
      </c>
      <c r="F23" s="32">
        <v>312536.571</v>
      </c>
      <c r="G23" s="37">
        <v>77286907</v>
      </c>
      <c r="H23" s="32">
        <v>33272.643000000004</v>
      </c>
      <c r="I23" s="32">
        <v>33252.586</v>
      </c>
      <c r="J23" s="32">
        <v>20.057</v>
      </c>
      <c r="K23" s="32">
        <v>2462304</v>
      </c>
      <c r="L23" s="32">
        <v>2389420</v>
      </c>
      <c r="M23" s="32">
        <v>72884</v>
      </c>
    </row>
    <row r="24" spans="2:13" ht="14.25" customHeight="1">
      <c r="B24" s="35" t="s">
        <v>83</v>
      </c>
      <c r="C24" s="42">
        <v>398.58</v>
      </c>
      <c r="D24" s="32">
        <v>398580</v>
      </c>
      <c r="E24" s="32">
        <v>252603.552</v>
      </c>
      <c r="F24" s="32">
        <v>145976.448</v>
      </c>
      <c r="G24" s="37">
        <v>176701430</v>
      </c>
      <c r="H24" s="32">
        <v>67968.02100000001</v>
      </c>
      <c r="I24" s="32">
        <v>67875.592</v>
      </c>
      <c r="J24" s="32">
        <v>92.429</v>
      </c>
      <c r="K24" s="32">
        <v>5289590</v>
      </c>
      <c r="L24" s="32">
        <v>4899802</v>
      </c>
      <c r="M24" s="32">
        <v>389788</v>
      </c>
    </row>
    <row r="25" spans="2:13" ht="14.25" customHeight="1">
      <c r="B25" s="35" t="s">
        <v>4</v>
      </c>
      <c r="C25" s="42">
        <v>265.12</v>
      </c>
      <c r="D25" s="32">
        <v>265120</v>
      </c>
      <c r="E25" s="32">
        <v>89077.904</v>
      </c>
      <c r="F25" s="32">
        <v>176042.096</v>
      </c>
      <c r="G25" s="37">
        <v>155010743</v>
      </c>
      <c r="H25" s="32">
        <v>21771.124</v>
      </c>
      <c r="I25" s="32">
        <v>21544.8</v>
      </c>
      <c r="J25" s="32">
        <v>226.324</v>
      </c>
      <c r="K25" s="32">
        <v>4641450</v>
      </c>
      <c r="L25" s="32">
        <v>2159813</v>
      </c>
      <c r="M25" s="32">
        <v>2481637</v>
      </c>
    </row>
    <row r="26" spans="2:13" ht="14.25" customHeight="1">
      <c r="B26" s="35" t="s">
        <v>86</v>
      </c>
      <c r="C26" s="42">
        <v>88.02</v>
      </c>
      <c r="D26" s="32">
        <v>88020</v>
      </c>
      <c r="E26" s="32">
        <v>17046.439</v>
      </c>
      <c r="F26" s="32">
        <v>70973.561</v>
      </c>
      <c r="G26" s="37">
        <v>93801513</v>
      </c>
      <c r="H26" s="32">
        <v>18641.177</v>
      </c>
      <c r="I26" s="32">
        <v>18629.852</v>
      </c>
      <c r="J26" s="32">
        <v>11.325</v>
      </c>
      <c r="K26" s="32">
        <v>1923265</v>
      </c>
      <c r="L26" s="32">
        <v>1803200</v>
      </c>
      <c r="M26" s="32">
        <v>120065</v>
      </c>
    </row>
    <row r="27" spans="2:13" ht="14.25" customHeight="1">
      <c r="B27" s="46"/>
      <c r="C27" s="41"/>
      <c r="D27" s="32"/>
      <c r="E27" s="32"/>
      <c r="F27" s="32"/>
      <c r="G27" s="37"/>
      <c r="H27" s="32"/>
      <c r="I27" s="32"/>
      <c r="J27" s="32"/>
      <c r="K27" s="32"/>
      <c r="L27" s="32"/>
      <c r="M27" s="32"/>
    </row>
    <row r="28" spans="1:13" ht="14.25" customHeight="1">
      <c r="A28" s="47" t="s">
        <v>87</v>
      </c>
      <c r="B28" s="46"/>
      <c r="C28" s="41">
        <v>208.62</v>
      </c>
      <c r="D28" s="32">
        <v>208620</v>
      </c>
      <c r="E28" s="32">
        <v>85751.819</v>
      </c>
      <c r="F28" s="32">
        <v>122868.18100000001</v>
      </c>
      <c r="G28" s="37">
        <v>89721949</v>
      </c>
      <c r="H28" s="32">
        <v>20649.69</v>
      </c>
      <c r="I28" s="32">
        <v>20516.650999999998</v>
      </c>
      <c r="J28" s="32">
        <v>133.03900000000002</v>
      </c>
      <c r="K28" s="32">
        <v>3198494</v>
      </c>
      <c r="L28" s="32">
        <v>1756036</v>
      </c>
      <c r="M28" s="32">
        <v>1442458</v>
      </c>
    </row>
    <row r="29" spans="2:13" ht="14.25" customHeight="1">
      <c r="B29" s="35" t="s">
        <v>5</v>
      </c>
      <c r="C29" s="42">
        <v>42.97</v>
      </c>
      <c r="D29" s="32">
        <v>42970</v>
      </c>
      <c r="E29" s="32">
        <v>18768.409</v>
      </c>
      <c r="F29" s="32">
        <v>24201.591</v>
      </c>
      <c r="G29" s="37">
        <v>38269228</v>
      </c>
      <c r="H29" s="32">
        <v>6403.7609999999995</v>
      </c>
      <c r="I29" s="32">
        <v>6321.829</v>
      </c>
      <c r="J29" s="32">
        <v>81.932</v>
      </c>
      <c r="K29" s="32">
        <v>1641140</v>
      </c>
      <c r="L29" s="32">
        <v>683212</v>
      </c>
      <c r="M29" s="32">
        <v>957928</v>
      </c>
    </row>
    <row r="30" spans="2:13" ht="14.25" customHeight="1">
      <c r="B30" s="35" t="s">
        <v>6</v>
      </c>
      <c r="C30" s="42">
        <v>37.95</v>
      </c>
      <c r="D30" s="32">
        <v>37950</v>
      </c>
      <c r="E30" s="32">
        <v>10545.745</v>
      </c>
      <c r="F30" s="32">
        <v>27404.255</v>
      </c>
      <c r="G30" s="37">
        <v>25005135</v>
      </c>
      <c r="H30" s="32">
        <v>5978.202</v>
      </c>
      <c r="I30" s="32">
        <v>5927.924</v>
      </c>
      <c r="J30" s="32">
        <v>50.278</v>
      </c>
      <c r="K30" s="32">
        <v>1172723</v>
      </c>
      <c r="L30" s="32">
        <v>691163</v>
      </c>
      <c r="M30" s="32">
        <v>481560</v>
      </c>
    </row>
    <row r="31" spans="2:13" ht="14.25" customHeight="1">
      <c r="B31" s="35" t="s">
        <v>7</v>
      </c>
      <c r="C31" s="42">
        <v>127.7</v>
      </c>
      <c r="D31" s="32">
        <v>127700</v>
      </c>
      <c r="E31" s="32">
        <v>56437.665</v>
      </c>
      <c r="F31" s="32">
        <v>71262.335</v>
      </c>
      <c r="G31" s="37">
        <v>26447586</v>
      </c>
      <c r="H31" s="32">
        <v>8267.726999999999</v>
      </c>
      <c r="I31" s="32">
        <v>8266.898</v>
      </c>
      <c r="J31" s="32">
        <v>0.829</v>
      </c>
      <c r="K31" s="32">
        <v>384631</v>
      </c>
      <c r="L31" s="32">
        <v>381661</v>
      </c>
      <c r="M31" s="32">
        <v>2970</v>
      </c>
    </row>
    <row r="32" spans="2:13" ht="14.25" customHeight="1">
      <c r="B32" s="46"/>
      <c r="C32" s="41"/>
      <c r="D32" s="32"/>
      <c r="E32" s="32"/>
      <c r="F32" s="32"/>
      <c r="G32" s="37"/>
      <c r="H32" s="32"/>
      <c r="I32" s="32"/>
      <c r="J32" s="32"/>
      <c r="K32" s="32"/>
      <c r="L32" s="32"/>
      <c r="M32" s="32"/>
    </row>
    <row r="33" spans="1:13" ht="14.25" customHeight="1">
      <c r="A33" s="47" t="s">
        <v>88</v>
      </c>
      <c r="B33" s="46"/>
      <c r="C33" s="41">
        <v>79.44</v>
      </c>
      <c r="D33" s="32">
        <v>79440</v>
      </c>
      <c r="E33" s="32">
        <v>38849.404</v>
      </c>
      <c r="F33" s="32">
        <v>40590.596</v>
      </c>
      <c r="G33" s="37">
        <v>21494614</v>
      </c>
      <c r="H33" s="32">
        <v>13377.739000000001</v>
      </c>
      <c r="I33" s="32">
        <v>13370.2</v>
      </c>
      <c r="J33" s="32">
        <v>7.539</v>
      </c>
      <c r="K33" s="32">
        <v>1417514</v>
      </c>
      <c r="L33" s="32">
        <v>1397443</v>
      </c>
      <c r="M33" s="32">
        <v>20071</v>
      </c>
    </row>
    <row r="34" spans="2:13" ht="14.25" customHeight="1">
      <c r="B34" s="35" t="s">
        <v>8</v>
      </c>
      <c r="C34" s="42">
        <v>79.44</v>
      </c>
      <c r="D34" s="32">
        <v>79440</v>
      </c>
      <c r="E34" s="32">
        <v>38849.404</v>
      </c>
      <c r="F34" s="32">
        <v>40590.596</v>
      </c>
      <c r="G34" s="37">
        <v>21494614</v>
      </c>
      <c r="H34" s="32">
        <v>13377.739000000001</v>
      </c>
      <c r="I34" s="32">
        <v>13370.2</v>
      </c>
      <c r="J34" s="32">
        <v>7.539</v>
      </c>
      <c r="K34" s="32">
        <v>1417514</v>
      </c>
      <c r="L34" s="32">
        <v>1397443</v>
      </c>
      <c r="M34" s="32">
        <v>20071</v>
      </c>
    </row>
    <row r="35" spans="2:13" ht="14.25" customHeight="1">
      <c r="B35" s="35"/>
      <c r="C35" s="41"/>
      <c r="D35" s="32"/>
      <c r="E35" s="32"/>
      <c r="F35" s="32"/>
      <c r="G35" s="37"/>
      <c r="H35" s="32"/>
      <c r="I35" s="32"/>
      <c r="J35" s="32"/>
      <c r="K35" s="32"/>
      <c r="L35" s="32"/>
      <c r="M35" s="32"/>
    </row>
    <row r="36" spans="1:13" ht="14.25" customHeight="1">
      <c r="A36" s="47" t="s">
        <v>89</v>
      </c>
      <c r="B36" s="46"/>
      <c r="C36" s="41">
        <v>256.82</v>
      </c>
      <c r="D36" s="32">
        <v>256820</v>
      </c>
      <c r="E36" s="32">
        <v>170251.602</v>
      </c>
      <c r="F36" s="32">
        <v>86568.398</v>
      </c>
      <c r="G36" s="37">
        <v>52528179</v>
      </c>
      <c r="H36" s="32">
        <v>23335.944000000003</v>
      </c>
      <c r="I36" s="32">
        <v>23024.012000000002</v>
      </c>
      <c r="J36" s="32">
        <v>311.932</v>
      </c>
      <c r="K36" s="32">
        <v>2866232</v>
      </c>
      <c r="L36" s="32">
        <v>2407099</v>
      </c>
      <c r="M36" s="32">
        <v>459133</v>
      </c>
    </row>
    <row r="37" spans="2:13" ht="14.25" customHeight="1">
      <c r="B37" s="35" t="s">
        <v>9</v>
      </c>
      <c r="C37" s="42">
        <v>31.3</v>
      </c>
      <c r="D37" s="32">
        <v>31300</v>
      </c>
      <c r="E37" s="32">
        <v>6695.279</v>
      </c>
      <c r="F37" s="32">
        <v>24604.721</v>
      </c>
      <c r="G37" s="37">
        <v>37782748</v>
      </c>
      <c r="H37" s="32">
        <v>11548.586000000001</v>
      </c>
      <c r="I37" s="32">
        <v>11236.654</v>
      </c>
      <c r="J37" s="32">
        <v>311.932</v>
      </c>
      <c r="K37" s="32">
        <v>1654063</v>
      </c>
      <c r="L37" s="32">
        <v>1194930</v>
      </c>
      <c r="M37" s="32">
        <v>459133</v>
      </c>
    </row>
    <row r="38" spans="2:13" ht="14.25" customHeight="1">
      <c r="B38" s="35" t="s">
        <v>10</v>
      </c>
      <c r="C38" s="42">
        <v>225.52</v>
      </c>
      <c r="D38" s="32">
        <v>225520</v>
      </c>
      <c r="E38" s="32">
        <v>163556.323</v>
      </c>
      <c r="F38" s="32">
        <v>61963.677</v>
      </c>
      <c r="G38" s="37">
        <v>14745431</v>
      </c>
      <c r="H38" s="32">
        <v>11787.358</v>
      </c>
      <c r="I38" s="32">
        <v>11787.358</v>
      </c>
      <c r="J38" s="32">
        <v>0</v>
      </c>
      <c r="K38" s="32">
        <v>1212169</v>
      </c>
      <c r="L38" s="32">
        <v>1212169</v>
      </c>
      <c r="M38" s="32">
        <v>0</v>
      </c>
    </row>
    <row r="39" spans="2:13" ht="14.25" customHeight="1">
      <c r="B39" s="14"/>
      <c r="C39" s="41"/>
      <c r="D39" s="32"/>
      <c r="E39" s="32"/>
      <c r="F39" s="32"/>
      <c r="G39" s="37"/>
      <c r="H39" s="32"/>
      <c r="I39" s="32"/>
      <c r="J39" s="32"/>
      <c r="K39" s="32"/>
      <c r="L39" s="32"/>
      <c r="M39" s="32"/>
    </row>
    <row r="40" spans="1:13" ht="14.25" customHeight="1">
      <c r="A40" s="47" t="s">
        <v>90</v>
      </c>
      <c r="B40" s="46"/>
      <c r="C40" s="36">
        <v>2341.5299999999997</v>
      </c>
      <c r="D40" s="32">
        <v>2341530</v>
      </c>
      <c r="E40" s="32">
        <v>2002747.316</v>
      </c>
      <c r="F40" s="32">
        <v>338782.684</v>
      </c>
      <c r="G40" s="37">
        <v>43215506</v>
      </c>
      <c r="H40" s="32">
        <v>30528.465</v>
      </c>
      <c r="I40" s="32">
        <v>30510.504</v>
      </c>
      <c r="J40" s="32">
        <v>17.961</v>
      </c>
      <c r="K40" s="32">
        <v>2258652</v>
      </c>
      <c r="L40" s="32">
        <v>2181385</v>
      </c>
      <c r="M40" s="32">
        <v>77267</v>
      </c>
    </row>
    <row r="41" spans="2:13" ht="14.25" customHeight="1">
      <c r="B41" s="35" t="s">
        <v>91</v>
      </c>
      <c r="C41" s="36">
        <v>317.04</v>
      </c>
      <c r="D41" s="32">
        <v>317040</v>
      </c>
      <c r="E41" s="32">
        <v>225373.334</v>
      </c>
      <c r="F41" s="32">
        <v>91666.666</v>
      </c>
      <c r="G41" s="37">
        <v>9546334</v>
      </c>
      <c r="H41" s="32">
        <v>8436.32</v>
      </c>
      <c r="I41" s="32">
        <v>8436.32</v>
      </c>
      <c r="J41" s="32">
        <v>0</v>
      </c>
      <c r="K41" s="32">
        <v>550471</v>
      </c>
      <c r="L41" s="32">
        <v>550471</v>
      </c>
      <c r="M41" s="32">
        <v>0</v>
      </c>
    </row>
    <row r="42" spans="2:13" ht="14.25" customHeight="1">
      <c r="B42" s="35" t="s">
        <v>92</v>
      </c>
      <c r="C42" s="42">
        <v>390.46</v>
      </c>
      <c r="D42" s="32">
        <v>390460</v>
      </c>
      <c r="E42" s="32">
        <v>385992.908</v>
      </c>
      <c r="F42" s="32">
        <v>4467.092</v>
      </c>
      <c r="G42" s="37">
        <v>372923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</row>
    <row r="43" spans="2:13" ht="14.25" customHeight="1">
      <c r="B43" s="35" t="s">
        <v>93</v>
      </c>
      <c r="C43" s="42">
        <v>747.56</v>
      </c>
      <c r="D43" s="32">
        <v>747560</v>
      </c>
      <c r="E43" s="32">
        <v>695514.588</v>
      </c>
      <c r="F43" s="32">
        <v>52045.412</v>
      </c>
      <c r="G43" s="37">
        <v>5604895</v>
      </c>
      <c r="H43" s="32">
        <v>5927.754</v>
      </c>
      <c r="I43" s="32">
        <v>5927.754</v>
      </c>
      <c r="J43" s="32">
        <v>0</v>
      </c>
      <c r="K43" s="32">
        <v>420600</v>
      </c>
      <c r="L43" s="32">
        <v>420600</v>
      </c>
      <c r="M43" s="32">
        <v>0</v>
      </c>
    </row>
    <row r="44" spans="2:13" ht="14.25" customHeight="1">
      <c r="B44" s="35" t="s">
        <v>95</v>
      </c>
      <c r="C44" s="42">
        <v>886.47</v>
      </c>
      <c r="D44" s="32">
        <v>886470</v>
      </c>
      <c r="E44" s="32">
        <v>695866.486</v>
      </c>
      <c r="F44" s="32">
        <v>190603.514</v>
      </c>
      <c r="G44" s="37">
        <v>27691354</v>
      </c>
      <c r="H44" s="32">
        <v>16164.391</v>
      </c>
      <c r="I44" s="32">
        <v>16146.43</v>
      </c>
      <c r="J44" s="32">
        <v>17.961</v>
      </c>
      <c r="K44" s="32">
        <v>1287581</v>
      </c>
      <c r="L44" s="32">
        <v>1210314</v>
      </c>
      <c r="M44" s="32">
        <v>77267</v>
      </c>
    </row>
    <row r="45" spans="2:13" ht="14.25" customHeight="1">
      <c r="B45" s="14"/>
      <c r="C45" s="41"/>
      <c r="D45" s="32"/>
      <c r="E45" s="32"/>
      <c r="F45" s="32"/>
      <c r="G45" s="37"/>
      <c r="H45" s="32"/>
      <c r="I45" s="32"/>
      <c r="J45" s="32"/>
      <c r="K45" s="32"/>
      <c r="L45" s="32"/>
      <c r="M45" s="32"/>
    </row>
    <row r="46" spans="1:13" ht="14.25" customHeight="1">
      <c r="A46" s="47" t="s">
        <v>96</v>
      </c>
      <c r="B46" s="46"/>
      <c r="C46" s="36">
        <v>986.8799999999999</v>
      </c>
      <c r="D46" s="32">
        <v>986740</v>
      </c>
      <c r="E46" s="32">
        <v>692004.925</v>
      </c>
      <c r="F46" s="32">
        <v>294735.075</v>
      </c>
      <c r="G46" s="37">
        <v>68658447</v>
      </c>
      <c r="H46" s="32">
        <v>49441.277</v>
      </c>
      <c r="I46" s="32">
        <v>49431.623</v>
      </c>
      <c r="J46" s="32">
        <v>9.654</v>
      </c>
      <c r="K46" s="32">
        <v>5120622</v>
      </c>
      <c r="L46" s="32">
        <v>5054980</v>
      </c>
      <c r="M46" s="32">
        <v>65642</v>
      </c>
    </row>
    <row r="47" spans="2:13" ht="14.25" customHeight="1">
      <c r="B47" s="35" t="s">
        <v>14</v>
      </c>
      <c r="C47" s="42">
        <v>234.08</v>
      </c>
      <c r="D47" s="32">
        <v>233940</v>
      </c>
      <c r="E47" s="32">
        <v>193385.172</v>
      </c>
      <c r="F47" s="32">
        <v>40554.828</v>
      </c>
      <c r="G47" s="37">
        <v>8168593</v>
      </c>
      <c r="H47" s="32">
        <v>3076.916</v>
      </c>
      <c r="I47" s="32">
        <v>3076.916</v>
      </c>
      <c r="J47" s="32">
        <v>0</v>
      </c>
      <c r="K47" s="32">
        <v>366280</v>
      </c>
      <c r="L47" s="32">
        <v>366280</v>
      </c>
      <c r="M47" s="32">
        <v>0</v>
      </c>
    </row>
    <row r="48" spans="2:13" ht="14.25" customHeight="1">
      <c r="B48" s="35" t="s">
        <v>15</v>
      </c>
      <c r="C48" s="42">
        <v>298.18</v>
      </c>
      <c r="D48" s="32">
        <v>298180</v>
      </c>
      <c r="E48" s="32">
        <v>166259.217</v>
      </c>
      <c r="F48" s="32">
        <v>131920.783</v>
      </c>
      <c r="G48" s="37">
        <v>9968316</v>
      </c>
      <c r="H48" s="32">
        <v>11962.988</v>
      </c>
      <c r="I48" s="32">
        <v>11962.988</v>
      </c>
      <c r="J48" s="32">
        <v>0</v>
      </c>
      <c r="K48" s="32">
        <v>968395</v>
      </c>
      <c r="L48" s="32">
        <v>968395</v>
      </c>
      <c r="M48" s="32">
        <v>0</v>
      </c>
    </row>
    <row r="49" spans="1:13" ht="14.25" customHeight="1">
      <c r="A49" s="28"/>
      <c r="B49" s="35" t="s">
        <v>16</v>
      </c>
      <c r="C49" s="36">
        <v>59.68</v>
      </c>
      <c r="D49" s="32">
        <v>59700</v>
      </c>
      <c r="E49" s="32">
        <v>29843.006</v>
      </c>
      <c r="F49" s="32">
        <v>29856.994</v>
      </c>
      <c r="G49" s="37">
        <v>10151478</v>
      </c>
      <c r="H49" s="32">
        <v>6374.514</v>
      </c>
      <c r="I49" s="32">
        <v>6374.514</v>
      </c>
      <c r="J49" s="32">
        <v>0</v>
      </c>
      <c r="K49" s="32">
        <v>717247</v>
      </c>
      <c r="L49" s="32">
        <v>717247</v>
      </c>
      <c r="M49" s="32">
        <v>0</v>
      </c>
    </row>
    <row r="50" spans="1:13" ht="14.25" customHeight="1">
      <c r="A50" s="28"/>
      <c r="B50" s="35" t="s">
        <v>17</v>
      </c>
      <c r="C50" s="36">
        <v>394.94</v>
      </c>
      <c r="D50" s="32">
        <v>394920</v>
      </c>
      <c r="E50" s="32">
        <v>302517.53</v>
      </c>
      <c r="F50" s="32">
        <v>92402.47</v>
      </c>
      <c r="G50" s="37">
        <v>40370060</v>
      </c>
      <c r="H50" s="32">
        <v>28026.859</v>
      </c>
      <c r="I50" s="32">
        <v>28017.205</v>
      </c>
      <c r="J50" s="32">
        <v>9.654</v>
      </c>
      <c r="K50" s="32">
        <v>3068700</v>
      </c>
      <c r="L50" s="32">
        <v>3003058</v>
      </c>
      <c r="M50" s="32">
        <v>65642</v>
      </c>
    </row>
    <row r="51" spans="1:13" ht="14.25" customHeight="1">
      <c r="A51" s="28"/>
      <c r="B51" s="35"/>
      <c r="C51" s="48"/>
      <c r="D51" s="32"/>
      <c r="E51" s="32"/>
      <c r="F51" s="32"/>
      <c r="G51" s="37"/>
      <c r="H51" s="32"/>
      <c r="I51" s="32"/>
      <c r="J51" s="32"/>
      <c r="K51" s="32"/>
      <c r="L51" s="32"/>
      <c r="M51" s="32"/>
    </row>
    <row r="52" spans="1:13" ht="14.25" customHeight="1">
      <c r="A52" s="47" t="s">
        <v>97</v>
      </c>
      <c r="B52" s="46"/>
      <c r="C52" s="41">
        <v>283.79</v>
      </c>
      <c r="D52" s="32">
        <v>283780</v>
      </c>
      <c r="E52" s="32">
        <v>142945.65</v>
      </c>
      <c r="F52" s="32">
        <v>140834.35</v>
      </c>
      <c r="G52" s="37">
        <v>49338978</v>
      </c>
      <c r="H52" s="32">
        <v>46044.759</v>
      </c>
      <c r="I52" s="32">
        <v>46044.759</v>
      </c>
      <c r="J52" s="32">
        <v>0</v>
      </c>
      <c r="K52" s="32">
        <v>6184576</v>
      </c>
      <c r="L52" s="32">
        <v>6184576</v>
      </c>
      <c r="M52" s="32">
        <v>0</v>
      </c>
    </row>
    <row r="53" spans="2:13" ht="14.25" customHeight="1">
      <c r="B53" s="35" t="s">
        <v>18</v>
      </c>
      <c r="C53" s="42">
        <v>91.59</v>
      </c>
      <c r="D53" s="32">
        <v>91590</v>
      </c>
      <c r="E53" s="32">
        <v>30171.471</v>
      </c>
      <c r="F53" s="32">
        <v>61418.529</v>
      </c>
      <c r="G53" s="37">
        <v>37690091</v>
      </c>
      <c r="H53" s="32">
        <v>30399.956</v>
      </c>
      <c r="I53" s="32">
        <v>30399.956</v>
      </c>
      <c r="J53" s="32">
        <v>0</v>
      </c>
      <c r="K53" s="32">
        <v>4010608</v>
      </c>
      <c r="L53" s="32">
        <v>4010608</v>
      </c>
      <c r="M53" s="32">
        <v>0</v>
      </c>
    </row>
    <row r="54" spans="1:13" ht="4.5" customHeight="1">
      <c r="A54" s="49"/>
      <c r="B54" s="50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7" ht="10.5" customHeight="1">
      <c r="A55" s="1" t="s">
        <v>98</v>
      </c>
      <c r="C55" s="53"/>
      <c r="D55" s="54"/>
      <c r="E55" s="54"/>
      <c r="F55" s="54"/>
      <c r="G55" s="54"/>
    </row>
    <row r="56" spans="1:9" s="87" customFormat="1" ht="10.5" customHeight="1">
      <c r="A56" s="87" t="s">
        <v>173</v>
      </c>
      <c r="C56" s="88"/>
      <c r="D56" s="89"/>
      <c r="E56" s="89"/>
      <c r="F56" s="89"/>
      <c r="G56" s="89"/>
      <c r="I56" s="90"/>
    </row>
    <row r="57" spans="1:7" ht="10.5" customHeight="1">
      <c r="A57" s="1" t="s">
        <v>172</v>
      </c>
      <c r="C57" s="53"/>
      <c r="D57" s="54"/>
      <c r="E57" s="54"/>
      <c r="F57" s="54"/>
      <c r="G57" s="54"/>
    </row>
    <row r="58" spans="1:7" ht="10.5" customHeight="1">
      <c r="A58" s="1" t="s">
        <v>171</v>
      </c>
      <c r="C58" s="53"/>
      <c r="D58" s="54"/>
      <c r="E58" s="54"/>
      <c r="F58" s="54"/>
      <c r="G58" s="54"/>
    </row>
    <row r="59" spans="3:9" ht="10.5" customHeight="1">
      <c r="C59" s="53"/>
      <c r="D59" s="54"/>
      <c r="E59" s="54"/>
      <c r="F59" s="54"/>
      <c r="G59" s="54"/>
      <c r="I59" s="55"/>
    </row>
    <row r="60" spans="1:13" ht="13.5" customHeight="1">
      <c r="A60" s="1" t="s">
        <v>99</v>
      </c>
      <c r="C60" s="6"/>
      <c r="M60" s="2" t="s">
        <v>100</v>
      </c>
    </row>
    <row r="61" spans="7:13" s="3" customFormat="1" ht="24" customHeight="1">
      <c r="G61" s="4" t="s">
        <v>53</v>
      </c>
      <c r="H61" s="3" t="s">
        <v>101</v>
      </c>
      <c r="M61" s="5" t="s">
        <v>55</v>
      </c>
    </row>
    <row r="62" spans="12:13" ht="10.5" customHeight="1">
      <c r="L62" s="2" t="s">
        <v>56</v>
      </c>
      <c r="M62" s="1" t="s">
        <v>57</v>
      </c>
    </row>
    <row r="63" ht="10.5" customHeight="1">
      <c r="M63" s="1" t="s">
        <v>58</v>
      </c>
    </row>
    <row r="64" spans="1:13" ht="12" customHeight="1">
      <c r="A64" s="91" t="s">
        <v>59</v>
      </c>
      <c r="B64" s="92"/>
      <c r="C64" s="97" t="s">
        <v>60</v>
      </c>
      <c r="D64" s="9" t="s">
        <v>61</v>
      </c>
      <c r="E64" s="9"/>
      <c r="F64" s="9"/>
      <c r="G64" s="10"/>
      <c r="H64" s="11"/>
      <c r="I64" s="11"/>
      <c r="J64" s="11" t="s">
        <v>62</v>
      </c>
      <c r="K64" s="12"/>
      <c r="L64" s="12"/>
      <c r="M64" s="12"/>
    </row>
    <row r="65" spans="1:13" ht="12" customHeight="1">
      <c r="A65" s="93"/>
      <c r="B65" s="94"/>
      <c r="C65" s="98"/>
      <c r="D65" s="56" t="s">
        <v>63</v>
      </c>
      <c r="E65" s="19"/>
      <c r="F65" s="19"/>
      <c r="G65" s="18" t="s">
        <v>64</v>
      </c>
      <c r="H65" s="19" t="s">
        <v>63</v>
      </c>
      <c r="I65" s="19"/>
      <c r="J65" s="19"/>
      <c r="K65" s="20" t="s">
        <v>65</v>
      </c>
      <c r="L65" s="9"/>
      <c r="M65" s="9"/>
    </row>
    <row r="66" spans="1:13" ht="12" customHeight="1">
      <c r="A66" s="95"/>
      <c r="B66" s="96"/>
      <c r="C66" s="99"/>
      <c r="D66" s="24" t="s">
        <v>66</v>
      </c>
      <c r="E66" s="23" t="s">
        <v>67</v>
      </c>
      <c r="F66" s="23" t="s">
        <v>68</v>
      </c>
      <c r="G66" s="25" t="s">
        <v>69</v>
      </c>
      <c r="H66" s="17" t="s">
        <v>66</v>
      </c>
      <c r="I66" s="26" t="s">
        <v>70</v>
      </c>
      <c r="J66" s="26" t="s">
        <v>71</v>
      </c>
      <c r="K66" s="26" t="s">
        <v>66</v>
      </c>
      <c r="L66" s="26" t="s">
        <v>70</v>
      </c>
      <c r="M66" s="15" t="s">
        <v>71</v>
      </c>
    </row>
    <row r="67" spans="1:13" ht="4.5" customHeight="1">
      <c r="A67" s="28"/>
      <c r="B67" s="27"/>
      <c r="C67" s="28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4.25" customHeight="1">
      <c r="B68" s="35" t="s">
        <v>19</v>
      </c>
      <c r="C68" s="48">
        <v>16.37</v>
      </c>
      <c r="D68" s="32">
        <v>16370</v>
      </c>
      <c r="E68" s="32">
        <v>4098.774</v>
      </c>
      <c r="F68" s="32">
        <v>12271.226</v>
      </c>
      <c r="G68" s="32">
        <v>7461115</v>
      </c>
      <c r="H68" s="32">
        <v>10450.502</v>
      </c>
      <c r="I68" s="32">
        <v>10450.502</v>
      </c>
      <c r="J68" s="32">
        <v>0</v>
      </c>
      <c r="K68" s="32">
        <v>1708242</v>
      </c>
      <c r="L68" s="32">
        <v>1708242</v>
      </c>
      <c r="M68" s="32">
        <v>0</v>
      </c>
    </row>
    <row r="69" spans="2:13" ht="14.25" customHeight="1">
      <c r="B69" s="35" t="s">
        <v>20</v>
      </c>
      <c r="C69" s="48">
        <v>175.82</v>
      </c>
      <c r="D69" s="32">
        <v>175820</v>
      </c>
      <c r="E69" s="32">
        <v>108675.405</v>
      </c>
      <c r="F69" s="32">
        <v>67144.595</v>
      </c>
      <c r="G69" s="32">
        <v>4187772</v>
      </c>
      <c r="H69" s="32">
        <v>5194.301</v>
      </c>
      <c r="I69" s="32">
        <v>5194.301</v>
      </c>
      <c r="J69" s="32">
        <v>0</v>
      </c>
      <c r="K69" s="32">
        <v>465726</v>
      </c>
      <c r="L69" s="32">
        <v>465726</v>
      </c>
      <c r="M69" s="32">
        <v>0</v>
      </c>
    </row>
    <row r="70" spans="2:13" ht="14.25" customHeight="1">
      <c r="B70" s="46"/>
      <c r="C70" s="48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4.25" customHeight="1">
      <c r="A71" s="47" t="s">
        <v>102</v>
      </c>
      <c r="B71" s="46"/>
      <c r="C71" s="36">
        <v>870.51</v>
      </c>
      <c r="D71" s="32">
        <v>870510</v>
      </c>
      <c r="E71" s="32">
        <v>630465.473</v>
      </c>
      <c r="F71" s="32">
        <v>240044.527</v>
      </c>
      <c r="G71" s="32">
        <v>47066870</v>
      </c>
      <c r="H71" s="32">
        <v>42107.922</v>
      </c>
      <c r="I71" s="32">
        <v>42055.064</v>
      </c>
      <c r="J71" s="32">
        <v>52.858</v>
      </c>
      <c r="K71" s="32">
        <v>5387374</v>
      </c>
      <c r="L71" s="32">
        <v>5123357</v>
      </c>
      <c r="M71" s="32">
        <v>264017</v>
      </c>
    </row>
    <row r="72" spans="2:13" ht="14.25" customHeight="1">
      <c r="B72" s="35" t="s">
        <v>21</v>
      </c>
      <c r="C72" s="48">
        <v>90.81</v>
      </c>
      <c r="D72" s="32">
        <v>90810</v>
      </c>
      <c r="E72" s="32">
        <v>52317.583</v>
      </c>
      <c r="F72" s="32">
        <v>38492.417</v>
      </c>
      <c r="G72" s="32">
        <v>1727402</v>
      </c>
      <c r="H72" s="32">
        <v>959.794</v>
      </c>
      <c r="I72" s="32">
        <v>959.794</v>
      </c>
      <c r="J72" s="32">
        <v>0</v>
      </c>
      <c r="K72" s="32">
        <v>85530</v>
      </c>
      <c r="L72" s="32">
        <v>85530</v>
      </c>
      <c r="M72" s="32">
        <v>0</v>
      </c>
    </row>
    <row r="73" spans="2:13" ht="14.25" customHeight="1">
      <c r="B73" s="35" t="s">
        <v>22</v>
      </c>
      <c r="C73" s="48">
        <v>293.92</v>
      </c>
      <c r="D73" s="32">
        <v>293920</v>
      </c>
      <c r="E73" s="32">
        <v>251898.993</v>
      </c>
      <c r="F73" s="32">
        <v>42021.007</v>
      </c>
      <c r="G73" s="32">
        <v>2796755</v>
      </c>
      <c r="H73" s="32">
        <v>2885.362</v>
      </c>
      <c r="I73" s="32">
        <v>2885.362</v>
      </c>
      <c r="J73" s="32">
        <v>0</v>
      </c>
      <c r="K73" s="32">
        <v>171709</v>
      </c>
      <c r="L73" s="32">
        <v>171709</v>
      </c>
      <c r="M73" s="32">
        <v>0</v>
      </c>
    </row>
    <row r="74" spans="2:13" ht="14.25" customHeight="1">
      <c r="B74" s="35" t="s">
        <v>23</v>
      </c>
      <c r="C74" s="48">
        <v>209.46</v>
      </c>
      <c r="D74" s="32">
        <v>209460</v>
      </c>
      <c r="E74" s="32">
        <v>175428.34</v>
      </c>
      <c r="F74" s="32">
        <v>34031.66</v>
      </c>
      <c r="G74" s="32">
        <v>1378186</v>
      </c>
      <c r="H74" s="32">
        <v>3620.213</v>
      </c>
      <c r="I74" s="32">
        <v>3620.213</v>
      </c>
      <c r="J74" s="32">
        <v>0</v>
      </c>
      <c r="K74" s="32">
        <v>192770</v>
      </c>
      <c r="L74" s="32">
        <v>192770</v>
      </c>
      <c r="M74" s="32">
        <v>0</v>
      </c>
    </row>
    <row r="75" spans="2:13" ht="14.25" customHeight="1">
      <c r="B75" s="35" t="s">
        <v>104</v>
      </c>
      <c r="C75" s="36">
        <v>276.33</v>
      </c>
      <c r="D75" s="32">
        <v>276320</v>
      </c>
      <c r="E75" s="32">
        <v>150820.557</v>
      </c>
      <c r="F75" s="32">
        <v>125499.443</v>
      </c>
      <c r="G75" s="32">
        <v>41164527</v>
      </c>
      <c r="H75" s="32">
        <v>34642.553</v>
      </c>
      <c r="I75" s="32">
        <v>34589.695</v>
      </c>
      <c r="J75" s="32">
        <v>52.858</v>
      </c>
      <c r="K75" s="32">
        <v>4937365</v>
      </c>
      <c r="L75" s="32">
        <v>4673348</v>
      </c>
      <c r="M75" s="32">
        <v>264017</v>
      </c>
    </row>
    <row r="76" spans="2:13" ht="14.25" customHeight="1">
      <c r="B76" s="46"/>
      <c r="C76" s="48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4.25" customHeight="1">
      <c r="A77" s="47" t="s">
        <v>105</v>
      </c>
      <c r="B77" s="46"/>
      <c r="C77" s="48">
        <v>306.8</v>
      </c>
      <c r="D77" s="32">
        <v>306810</v>
      </c>
      <c r="E77" s="32">
        <v>118475.85600000001</v>
      </c>
      <c r="F77" s="32">
        <v>188334.14399999997</v>
      </c>
      <c r="G77" s="32">
        <v>137715753</v>
      </c>
      <c r="H77" s="32">
        <v>45017.091</v>
      </c>
      <c r="I77" s="32">
        <v>45012.509</v>
      </c>
      <c r="J77" s="32">
        <v>4.582</v>
      </c>
      <c r="K77" s="32">
        <v>4827685</v>
      </c>
      <c r="L77" s="32">
        <v>4814427</v>
      </c>
      <c r="M77" s="32">
        <v>13258</v>
      </c>
    </row>
    <row r="78" spans="2:13" ht="14.25" customHeight="1">
      <c r="B78" s="35" t="s">
        <v>24</v>
      </c>
      <c r="C78" s="48">
        <v>192.06</v>
      </c>
      <c r="D78" s="32">
        <v>192060</v>
      </c>
      <c r="E78" s="32">
        <v>97551.013</v>
      </c>
      <c r="F78" s="32">
        <v>94508.987</v>
      </c>
      <c r="G78" s="32">
        <v>57389060</v>
      </c>
      <c r="H78" s="32">
        <v>13056.877</v>
      </c>
      <c r="I78" s="32">
        <v>13054.885</v>
      </c>
      <c r="J78" s="32">
        <v>1.992</v>
      </c>
      <c r="K78" s="32">
        <v>1240877</v>
      </c>
      <c r="L78" s="32">
        <v>1235428</v>
      </c>
      <c r="M78" s="32">
        <v>5449</v>
      </c>
    </row>
    <row r="79" spans="2:13" ht="14.25" customHeight="1">
      <c r="B79" s="35" t="s">
        <v>25</v>
      </c>
      <c r="C79" s="48">
        <v>35.43</v>
      </c>
      <c r="D79" s="32">
        <v>35430</v>
      </c>
      <c r="E79" s="32">
        <v>6224.266</v>
      </c>
      <c r="F79" s="32">
        <v>29205.734</v>
      </c>
      <c r="G79" s="32">
        <v>22272442</v>
      </c>
      <c r="H79" s="32">
        <v>9575.668</v>
      </c>
      <c r="I79" s="32">
        <v>9573.078</v>
      </c>
      <c r="J79" s="32">
        <v>2.59</v>
      </c>
      <c r="K79" s="32">
        <v>926190</v>
      </c>
      <c r="L79" s="32">
        <v>918381</v>
      </c>
      <c r="M79" s="32">
        <v>7809</v>
      </c>
    </row>
    <row r="80" spans="2:13" ht="14.25" customHeight="1">
      <c r="B80" s="35" t="s">
        <v>26</v>
      </c>
      <c r="C80" s="48">
        <v>18.92</v>
      </c>
      <c r="D80" s="32">
        <v>18920</v>
      </c>
      <c r="E80" s="32">
        <v>3631.284</v>
      </c>
      <c r="F80" s="32">
        <v>15288.716</v>
      </c>
      <c r="G80" s="32">
        <v>8778231</v>
      </c>
      <c r="H80" s="32">
        <v>6120.479</v>
      </c>
      <c r="I80" s="32">
        <v>6120.479</v>
      </c>
      <c r="J80" s="32">
        <v>0</v>
      </c>
      <c r="K80" s="32">
        <v>799123</v>
      </c>
      <c r="L80" s="32">
        <v>799123</v>
      </c>
      <c r="M80" s="32">
        <v>0</v>
      </c>
    </row>
    <row r="81" spans="2:13" ht="14.25" customHeight="1">
      <c r="B81" s="35" t="s">
        <v>27</v>
      </c>
      <c r="C81" s="48">
        <v>60.4</v>
      </c>
      <c r="D81" s="32">
        <v>60400</v>
      </c>
      <c r="E81" s="32">
        <v>11069.293</v>
      </c>
      <c r="F81" s="32">
        <v>49330.707</v>
      </c>
      <c r="G81" s="32">
        <v>49276020</v>
      </c>
      <c r="H81" s="32">
        <v>16264.067</v>
      </c>
      <c r="I81" s="32">
        <v>16264.067</v>
      </c>
      <c r="J81" s="32">
        <v>0</v>
      </c>
      <c r="K81" s="32">
        <v>1861495</v>
      </c>
      <c r="L81" s="32">
        <v>1861495</v>
      </c>
      <c r="M81" s="32">
        <v>0</v>
      </c>
    </row>
    <row r="82" spans="2:13" ht="14.25" customHeight="1">
      <c r="B82" s="46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4.25" customHeight="1">
      <c r="A83" s="47" t="s">
        <v>106</v>
      </c>
      <c r="B83" s="46"/>
      <c r="C83" s="48">
        <v>620.95</v>
      </c>
      <c r="D83" s="32">
        <v>620950</v>
      </c>
      <c r="E83" s="32">
        <v>290669.26399999997</v>
      </c>
      <c r="F83" s="32">
        <v>330280.73600000003</v>
      </c>
      <c r="G83" s="32">
        <v>71196171</v>
      </c>
      <c r="H83" s="32">
        <v>35957.335</v>
      </c>
      <c r="I83" s="32">
        <v>35938.593</v>
      </c>
      <c r="J83" s="32">
        <v>18.741999999999997</v>
      </c>
      <c r="K83" s="32">
        <v>3324603</v>
      </c>
      <c r="L83" s="32">
        <v>3255980</v>
      </c>
      <c r="M83" s="32">
        <v>68623</v>
      </c>
    </row>
    <row r="84" spans="2:13" ht="14.25" customHeight="1">
      <c r="B84" s="35" t="s">
        <v>28</v>
      </c>
      <c r="C84" s="48">
        <v>159.93</v>
      </c>
      <c r="D84" s="32">
        <v>159930</v>
      </c>
      <c r="E84" s="32">
        <v>71498.711</v>
      </c>
      <c r="F84" s="32">
        <v>88431.289</v>
      </c>
      <c r="G84" s="32">
        <v>30951007</v>
      </c>
      <c r="H84" s="32">
        <v>12543.723999999998</v>
      </c>
      <c r="I84" s="32">
        <v>12534.96</v>
      </c>
      <c r="J84" s="32">
        <v>8.764</v>
      </c>
      <c r="K84" s="32">
        <v>1316843</v>
      </c>
      <c r="L84" s="32">
        <v>1285194</v>
      </c>
      <c r="M84" s="32">
        <v>31649</v>
      </c>
    </row>
    <row r="85" spans="2:13" ht="14.25" customHeight="1">
      <c r="B85" s="35" t="s">
        <v>29</v>
      </c>
      <c r="C85" s="48">
        <v>118.27</v>
      </c>
      <c r="D85" s="32">
        <v>118270</v>
      </c>
      <c r="E85" s="32">
        <v>51941.916</v>
      </c>
      <c r="F85" s="32">
        <v>66328.084</v>
      </c>
      <c r="G85" s="32">
        <v>14632783</v>
      </c>
      <c r="H85" s="32">
        <v>4985.946000000001</v>
      </c>
      <c r="I85" s="32">
        <v>4980.27</v>
      </c>
      <c r="J85" s="32">
        <v>5.676</v>
      </c>
      <c r="K85" s="32">
        <v>577519</v>
      </c>
      <c r="L85" s="32">
        <v>558436</v>
      </c>
      <c r="M85" s="32">
        <v>19083</v>
      </c>
    </row>
    <row r="86" spans="2:13" ht="14.25" customHeight="1">
      <c r="B86" s="35" t="s">
        <v>30</v>
      </c>
      <c r="C86" s="48">
        <v>211.41</v>
      </c>
      <c r="D86" s="32">
        <v>211410</v>
      </c>
      <c r="E86" s="32">
        <v>120031.849</v>
      </c>
      <c r="F86" s="32">
        <v>91378.151</v>
      </c>
      <c r="G86" s="32">
        <v>21584617</v>
      </c>
      <c r="H86" s="32">
        <v>10364.581</v>
      </c>
      <c r="I86" s="32">
        <v>10360.279</v>
      </c>
      <c r="J86" s="32">
        <v>4.302</v>
      </c>
      <c r="K86" s="32">
        <v>972285</v>
      </c>
      <c r="L86" s="32">
        <v>954394</v>
      </c>
      <c r="M86" s="32">
        <v>17891</v>
      </c>
    </row>
    <row r="87" spans="2:13" ht="14.25" customHeight="1">
      <c r="B87" s="35" t="s">
        <v>31</v>
      </c>
      <c r="C87" s="48">
        <v>131.34</v>
      </c>
      <c r="D87" s="32">
        <v>131340</v>
      </c>
      <c r="E87" s="32">
        <v>47196.788</v>
      </c>
      <c r="F87" s="32">
        <v>84143.212</v>
      </c>
      <c r="G87" s="32">
        <v>4027764</v>
      </c>
      <c r="H87" s="32">
        <v>8063.084</v>
      </c>
      <c r="I87" s="32">
        <v>8063.084</v>
      </c>
      <c r="J87" s="32">
        <v>0</v>
      </c>
      <c r="K87" s="32">
        <v>457956</v>
      </c>
      <c r="L87" s="32">
        <v>457956</v>
      </c>
      <c r="M87" s="32">
        <v>0</v>
      </c>
    </row>
    <row r="88" spans="2:13" ht="14.25" customHeight="1">
      <c r="B88" s="46"/>
      <c r="C88" s="48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4.25" customHeight="1">
      <c r="A89" s="47" t="s">
        <v>107</v>
      </c>
      <c r="B89" s="46"/>
      <c r="C89" s="48">
        <v>456.52</v>
      </c>
      <c r="D89" s="32">
        <v>456520</v>
      </c>
      <c r="E89" s="32">
        <v>135644.878</v>
      </c>
      <c r="F89" s="32">
        <v>320875.12200000003</v>
      </c>
      <c r="G89" s="32">
        <v>80310693</v>
      </c>
      <c r="H89" s="32">
        <v>44522.809</v>
      </c>
      <c r="I89" s="32">
        <v>44519.102</v>
      </c>
      <c r="J89" s="32">
        <v>3.707</v>
      </c>
      <c r="K89" s="32">
        <v>3697878</v>
      </c>
      <c r="L89" s="32">
        <v>3687101</v>
      </c>
      <c r="M89" s="32">
        <v>10777</v>
      </c>
    </row>
    <row r="90" spans="2:13" ht="14.25" customHeight="1">
      <c r="B90" s="35" t="s">
        <v>32</v>
      </c>
      <c r="C90" s="48">
        <v>115.71</v>
      </c>
      <c r="D90" s="32">
        <v>115710</v>
      </c>
      <c r="E90" s="32">
        <v>16044.771</v>
      </c>
      <c r="F90" s="32">
        <v>99665.229</v>
      </c>
      <c r="G90" s="32">
        <v>36616256</v>
      </c>
      <c r="H90" s="32">
        <v>14574.183</v>
      </c>
      <c r="I90" s="32">
        <v>14572.599</v>
      </c>
      <c r="J90" s="32">
        <v>1.584</v>
      </c>
      <c r="K90" s="32">
        <v>1333503</v>
      </c>
      <c r="L90" s="32">
        <v>1329972</v>
      </c>
      <c r="M90" s="32">
        <v>3531</v>
      </c>
    </row>
    <row r="91" spans="2:13" ht="14.25" customHeight="1">
      <c r="B91" s="35" t="s">
        <v>33</v>
      </c>
      <c r="C91" s="48">
        <v>46.67</v>
      </c>
      <c r="D91" s="32">
        <v>46670</v>
      </c>
      <c r="E91" s="32">
        <v>17055.971</v>
      </c>
      <c r="F91" s="32">
        <v>29614.029</v>
      </c>
      <c r="G91" s="32">
        <v>12229612</v>
      </c>
      <c r="H91" s="32">
        <v>5500.082</v>
      </c>
      <c r="I91" s="32">
        <v>5499.095</v>
      </c>
      <c r="J91" s="32">
        <v>0.987</v>
      </c>
      <c r="K91" s="32">
        <v>475132</v>
      </c>
      <c r="L91" s="32">
        <v>471094</v>
      </c>
      <c r="M91" s="32">
        <v>4038</v>
      </c>
    </row>
    <row r="92" spans="2:13" ht="14.25" customHeight="1">
      <c r="B92" s="35" t="s">
        <v>34</v>
      </c>
      <c r="C92" s="48">
        <v>93.42</v>
      </c>
      <c r="D92" s="32">
        <v>93420</v>
      </c>
      <c r="E92" s="32">
        <v>22020.856</v>
      </c>
      <c r="F92" s="32">
        <v>71399.144</v>
      </c>
      <c r="G92" s="32">
        <v>9920500</v>
      </c>
      <c r="H92" s="32">
        <v>10037.705</v>
      </c>
      <c r="I92" s="32">
        <v>10037.705</v>
      </c>
      <c r="J92" s="32">
        <v>0</v>
      </c>
      <c r="K92" s="32">
        <v>670937</v>
      </c>
      <c r="L92" s="32">
        <v>670937</v>
      </c>
      <c r="M92" s="32">
        <v>0</v>
      </c>
    </row>
    <row r="93" spans="2:13" ht="14.25" customHeight="1">
      <c r="B93" s="35" t="s">
        <v>35</v>
      </c>
      <c r="C93" s="48">
        <v>37.43</v>
      </c>
      <c r="D93" s="32">
        <v>37430</v>
      </c>
      <c r="E93" s="32">
        <v>5305.61</v>
      </c>
      <c r="F93" s="32">
        <v>32124.39</v>
      </c>
      <c r="G93" s="32">
        <v>12943618</v>
      </c>
      <c r="H93" s="32">
        <v>7703.176</v>
      </c>
      <c r="I93" s="32">
        <v>7702.04</v>
      </c>
      <c r="J93" s="32">
        <v>1.136</v>
      </c>
      <c r="K93" s="32">
        <v>789816</v>
      </c>
      <c r="L93" s="32">
        <v>786608</v>
      </c>
      <c r="M93" s="32">
        <v>3208</v>
      </c>
    </row>
    <row r="94" spans="2:13" ht="14.25" customHeight="1">
      <c r="B94" s="35" t="s">
        <v>36</v>
      </c>
      <c r="C94" s="48">
        <v>163.29</v>
      </c>
      <c r="D94" s="32">
        <v>163290</v>
      </c>
      <c r="E94" s="32">
        <v>75217.67</v>
      </c>
      <c r="F94" s="32">
        <v>88072.33</v>
      </c>
      <c r="G94" s="32">
        <v>8600707</v>
      </c>
      <c r="H94" s="32">
        <v>6707.663</v>
      </c>
      <c r="I94" s="32">
        <v>6707.663</v>
      </c>
      <c r="J94" s="32">
        <v>0</v>
      </c>
      <c r="K94" s="32">
        <v>428490</v>
      </c>
      <c r="L94" s="32">
        <v>428490</v>
      </c>
      <c r="M94" s="32">
        <v>0</v>
      </c>
    </row>
    <row r="95" spans="2:13" ht="14.25" customHeight="1">
      <c r="B95" s="46"/>
      <c r="C95" s="48"/>
      <c r="D95" s="32"/>
      <c r="E95" s="32"/>
      <c r="F95" s="32"/>
      <c r="G95" s="32"/>
      <c r="H95" s="32"/>
      <c r="I95" s="32"/>
      <c r="J95" s="32"/>
      <c r="K95" s="32"/>
      <c r="L95" s="32" t="s">
        <v>79</v>
      </c>
      <c r="M95" s="32"/>
    </row>
    <row r="96" spans="1:13" ht="14.25" customHeight="1">
      <c r="A96" s="47" t="s">
        <v>108</v>
      </c>
      <c r="B96" s="46"/>
      <c r="C96" s="48">
        <v>456.52</v>
      </c>
      <c r="D96" s="32">
        <v>197940</v>
      </c>
      <c r="E96" s="32">
        <v>39176.645</v>
      </c>
      <c r="F96" s="32">
        <v>158763.355</v>
      </c>
      <c r="G96" s="32">
        <v>56195397</v>
      </c>
      <c r="H96" s="32">
        <v>17275.875</v>
      </c>
      <c r="I96" s="32">
        <v>17264.969</v>
      </c>
      <c r="J96" s="32">
        <v>10.906</v>
      </c>
      <c r="K96" s="32">
        <v>1357067</v>
      </c>
      <c r="L96" s="32">
        <v>1317531</v>
      </c>
      <c r="M96" s="32">
        <v>39536</v>
      </c>
    </row>
    <row r="97" spans="2:13" ht="14.25" customHeight="1">
      <c r="B97" s="35" t="s">
        <v>37</v>
      </c>
      <c r="C97" s="48">
        <v>72.76</v>
      </c>
      <c r="D97" s="32">
        <v>72760</v>
      </c>
      <c r="E97" s="32">
        <v>16017.487</v>
      </c>
      <c r="F97" s="32">
        <v>56742.513</v>
      </c>
      <c r="G97" s="32">
        <v>34236285</v>
      </c>
      <c r="H97" s="32">
        <v>7432.705</v>
      </c>
      <c r="I97" s="32">
        <v>7421.799</v>
      </c>
      <c r="J97" s="32">
        <v>10.906</v>
      </c>
      <c r="K97" s="32">
        <v>653149</v>
      </c>
      <c r="L97" s="32">
        <v>613613</v>
      </c>
      <c r="M97" s="32">
        <v>39536</v>
      </c>
    </row>
    <row r="98" spans="2:13" ht="14.25" customHeight="1">
      <c r="B98" s="35" t="s">
        <v>38</v>
      </c>
      <c r="C98" s="48">
        <v>125.18</v>
      </c>
      <c r="D98" s="32">
        <v>125180</v>
      </c>
      <c r="E98" s="32">
        <v>23159.158</v>
      </c>
      <c r="F98" s="32">
        <v>102020.842</v>
      </c>
      <c r="G98" s="32">
        <v>21959112</v>
      </c>
      <c r="H98" s="32">
        <v>9843.17</v>
      </c>
      <c r="I98" s="32">
        <v>9843.17</v>
      </c>
      <c r="J98" s="32">
        <v>0</v>
      </c>
      <c r="K98" s="32">
        <v>703918</v>
      </c>
      <c r="L98" s="32">
        <v>703918</v>
      </c>
      <c r="M98" s="32">
        <v>0</v>
      </c>
    </row>
    <row r="99" spans="2:13" ht="14.25" customHeight="1">
      <c r="B99" s="46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4.25" customHeight="1">
      <c r="A100" s="47" t="s">
        <v>109</v>
      </c>
      <c r="B100" s="46"/>
      <c r="C100" s="48">
        <v>865.7099999999999</v>
      </c>
      <c r="D100" s="32">
        <v>866769.409</v>
      </c>
      <c r="E100" s="32">
        <v>798042.735</v>
      </c>
      <c r="F100" s="32">
        <v>68726.674</v>
      </c>
      <c r="G100" s="32">
        <v>32591971</v>
      </c>
      <c r="H100" s="32">
        <v>63185.168999999994</v>
      </c>
      <c r="I100" s="32">
        <v>63167.55999999999</v>
      </c>
      <c r="J100" s="32">
        <v>17.608999999999998</v>
      </c>
      <c r="K100" s="32">
        <v>634980</v>
      </c>
      <c r="L100" s="32">
        <v>634980</v>
      </c>
      <c r="M100" s="32">
        <v>0</v>
      </c>
    </row>
    <row r="101" spans="2:13" ht="14.25" customHeight="1">
      <c r="B101" s="35" t="s">
        <v>39</v>
      </c>
      <c r="C101" s="48">
        <v>58.69</v>
      </c>
      <c r="D101" s="32">
        <v>58690</v>
      </c>
      <c r="E101" s="32">
        <v>35068.977</v>
      </c>
      <c r="F101" s="32">
        <v>23621.023</v>
      </c>
      <c r="G101" s="32">
        <v>19494648</v>
      </c>
      <c r="H101" s="32">
        <v>3203.291</v>
      </c>
      <c r="I101" s="32">
        <v>3203.291</v>
      </c>
      <c r="J101" s="32">
        <v>0</v>
      </c>
      <c r="K101" s="32">
        <v>279539</v>
      </c>
      <c r="L101" s="32">
        <v>279539</v>
      </c>
      <c r="M101" s="32">
        <v>0</v>
      </c>
    </row>
    <row r="102" spans="2:13" ht="14.25" customHeight="1">
      <c r="B102" s="35" t="s">
        <v>111</v>
      </c>
      <c r="C102" s="48">
        <v>103.64</v>
      </c>
      <c r="D102" s="32">
        <v>103640</v>
      </c>
      <c r="E102" s="32">
        <v>101681.08</v>
      </c>
      <c r="F102" s="32">
        <v>1958.92</v>
      </c>
      <c r="G102" s="32">
        <v>3691050</v>
      </c>
      <c r="H102" s="32">
        <v>6627.326</v>
      </c>
      <c r="I102" s="32">
        <v>6624.802</v>
      </c>
      <c r="J102" s="32">
        <v>2.524</v>
      </c>
      <c r="K102" s="32">
        <v>5711</v>
      </c>
      <c r="L102" s="32">
        <v>5711</v>
      </c>
      <c r="M102" s="32">
        <v>0</v>
      </c>
    </row>
    <row r="103" spans="2:13" ht="14.25" customHeight="1">
      <c r="B103" s="35" t="s">
        <v>40</v>
      </c>
      <c r="C103" s="48">
        <v>68.39</v>
      </c>
      <c r="D103" s="32">
        <v>69449.409</v>
      </c>
      <c r="E103" s="32">
        <v>68390</v>
      </c>
      <c r="F103" s="32">
        <v>1059.409</v>
      </c>
      <c r="G103" s="32">
        <v>2439620</v>
      </c>
      <c r="H103" s="32">
        <v>9206.038999999999</v>
      </c>
      <c r="I103" s="32">
        <v>9203.409</v>
      </c>
      <c r="J103" s="32">
        <v>2.63</v>
      </c>
      <c r="K103" s="32">
        <v>0</v>
      </c>
      <c r="L103" s="32">
        <v>0</v>
      </c>
      <c r="M103" s="32">
        <v>0</v>
      </c>
    </row>
    <row r="104" spans="2:13" ht="14.25" customHeight="1">
      <c r="B104" s="35" t="s">
        <v>41</v>
      </c>
      <c r="C104" s="48">
        <v>197.35</v>
      </c>
      <c r="D104" s="32">
        <v>197350</v>
      </c>
      <c r="E104" s="32">
        <v>158362.788</v>
      </c>
      <c r="F104" s="32">
        <v>38987.212</v>
      </c>
      <c r="G104" s="32">
        <v>2490285</v>
      </c>
      <c r="H104" s="32">
        <v>4703.875</v>
      </c>
      <c r="I104" s="32">
        <v>4703.875</v>
      </c>
      <c r="J104" s="32">
        <v>0</v>
      </c>
      <c r="K104" s="32">
        <v>349730</v>
      </c>
      <c r="L104" s="32">
        <v>349730</v>
      </c>
      <c r="M104" s="32">
        <v>0</v>
      </c>
    </row>
    <row r="105" spans="2:13" ht="14.25" customHeight="1">
      <c r="B105" s="35" t="s">
        <v>42</v>
      </c>
      <c r="C105" s="48">
        <v>78.71</v>
      </c>
      <c r="D105" s="32">
        <v>78710</v>
      </c>
      <c r="E105" s="32">
        <v>76865.027</v>
      </c>
      <c r="F105" s="32">
        <v>1844.973</v>
      </c>
      <c r="G105" s="32">
        <v>3308429</v>
      </c>
      <c r="H105" s="32">
        <v>9410.268</v>
      </c>
      <c r="I105" s="32">
        <v>9399.626</v>
      </c>
      <c r="J105" s="32">
        <v>10.642</v>
      </c>
      <c r="K105" s="32">
        <v>0</v>
      </c>
      <c r="L105" s="32">
        <v>0</v>
      </c>
      <c r="M105" s="32">
        <v>0</v>
      </c>
    </row>
    <row r="106" spans="2:13" ht="14.25" customHeight="1">
      <c r="B106" s="35" t="s">
        <v>43</v>
      </c>
      <c r="C106" s="48">
        <v>51.42</v>
      </c>
      <c r="D106" s="32">
        <v>51420</v>
      </c>
      <c r="E106" s="32">
        <v>50164.863</v>
      </c>
      <c r="F106" s="32">
        <v>1255.137</v>
      </c>
      <c r="G106" s="32">
        <v>1167939</v>
      </c>
      <c r="H106" s="32">
        <v>8070.937</v>
      </c>
      <c r="I106" s="32">
        <v>8069.124</v>
      </c>
      <c r="J106" s="32">
        <v>1.813</v>
      </c>
      <c r="K106" s="32">
        <v>0</v>
      </c>
      <c r="L106" s="32">
        <v>0</v>
      </c>
      <c r="M106" s="32">
        <v>0</v>
      </c>
    </row>
    <row r="107" spans="2:13" ht="14.25" customHeight="1">
      <c r="B107" s="35" t="s">
        <v>44</v>
      </c>
      <c r="C107" s="48">
        <v>223.14</v>
      </c>
      <c r="D107" s="32">
        <v>223140</v>
      </c>
      <c r="E107" s="32">
        <v>223140</v>
      </c>
      <c r="F107" s="32">
        <v>0</v>
      </c>
      <c r="G107" s="32">
        <v>0</v>
      </c>
      <c r="H107" s="32">
        <v>19292.939</v>
      </c>
      <c r="I107" s="32">
        <v>19292.939</v>
      </c>
      <c r="J107" s="32">
        <v>0</v>
      </c>
      <c r="K107" s="32">
        <v>0</v>
      </c>
      <c r="L107" s="32">
        <v>0</v>
      </c>
      <c r="M107" s="32">
        <v>0</v>
      </c>
    </row>
    <row r="108" spans="2:13" ht="14.25" customHeight="1">
      <c r="B108" s="35" t="s">
        <v>113</v>
      </c>
      <c r="C108" s="48">
        <v>84.37</v>
      </c>
      <c r="D108" s="32">
        <v>84370</v>
      </c>
      <c r="E108" s="32">
        <v>84370</v>
      </c>
      <c r="F108" s="32">
        <v>0</v>
      </c>
      <c r="G108" s="32">
        <v>0</v>
      </c>
      <c r="H108" s="32">
        <v>2670.494</v>
      </c>
      <c r="I108" s="32">
        <v>2670.494</v>
      </c>
      <c r="J108" s="32">
        <v>0</v>
      </c>
      <c r="K108" s="32">
        <v>0</v>
      </c>
      <c r="L108" s="32">
        <v>0</v>
      </c>
      <c r="M108" s="32">
        <v>0</v>
      </c>
    </row>
    <row r="109" spans="2:13" ht="14.25" customHeight="1">
      <c r="B109" s="46"/>
      <c r="C109" s="48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4.25" customHeight="1">
      <c r="A110" s="47" t="s">
        <v>114</v>
      </c>
      <c r="B110" s="46"/>
      <c r="C110" s="48">
        <v>276.67</v>
      </c>
      <c r="D110" s="32">
        <v>276660</v>
      </c>
      <c r="E110" s="32">
        <v>245335.388</v>
      </c>
      <c r="F110" s="32">
        <v>31324.612</v>
      </c>
      <c r="G110" s="32">
        <v>31969578</v>
      </c>
      <c r="H110" s="32">
        <v>23829.818</v>
      </c>
      <c r="I110" s="32">
        <v>23810.859</v>
      </c>
      <c r="J110" s="32">
        <v>18.959</v>
      </c>
      <c r="K110" s="32">
        <v>1130165</v>
      </c>
      <c r="L110" s="32">
        <v>1058616</v>
      </c>
      <c r="M110" s="32">
        <v>71549</v>
      </c>
    </row>
    <row r="111" spans="2:13" ht="14.25" customHeight="1">
      <c r="B111" s="35" t="s">
        <v>45</v>
      </c>
      <c r="C111" s="48">
        <v>46.53</v>
      </c>
      <c r="D111" s="32">
        <v>46530</v>
      </c>
      <c r="E111" s="32">
        <v>15358.932</v>
      </c>
      <c r="F111" s="32">
        <v>31171.068</v>
      </c>
      <c r="G111" s="32">
        <v>31892442</v>
      </c>
      <c r="H111" s="32">
        <v>9757.62</v>
      </c>
      <c r="I111" s="32">
        <v>9738.661</v>
      </c>
      <c r="J111" s="32">
        <v>18.959</v>
      </c>
      <c r="K111" s="32">
        <v>1130165</v>
      </c>
      <c r="L111" s="32">
        <v>1058616</v>
      </c>
      <c r="M111" s="32">
        <v>71549</v>
      </c>
    </row>
    <row r="112" spans="2:13" ht="14.25" customHeight="1">
      <c r="B112" s="35" t="s">
        <v>46</v>
      </c>
      <c r="C112" s="48">
        <v>230.13</v>
      </c>
      <c r="D112" s="32">
        <v>230130</v>
      </c>
      <c r="E112" s="32">
        <v>229976.456</v>
      </c>
      <c r="F112" s="32">
        <v>153.544</v>
      </c>
      <c r="G112" s="32">
        <v>77136</v>
      </c>
      <c r="H112" s="32">
        <v>14072.198</v>
      </c>
      <c r="I112" s="32">
        <v>14072.198</v>
      </c>
      <c r="J112" s="32">
        <v>0</v>
      </c>
      <c r="K112" s="32">
        <v>0</v>
      </c>
      <c r="L112" s="32">
        <v>0</v>
      </c>
      <c r="M112" s="32">
        <v>0</v>
      </c>
    </row>
    <row r="113" spans="1:13" ht="4.5" customHeight="1">
      <c r="A113" s="49"/>
      <c r="B113" s="57"/>
      <c r="C113" s="49"/>
      <c r="D113" s="49"/>
      <c r="E113" s="49"/>
      <c r="F113" s="49"/>
      <c r="G113" s="49"/>
      <c r="H113" s="52"/>
      <c r="I113" s="52"/>
      <c r="J113" s="52"/>
      <c r="K113" s="52"/>
      <c r="L113" s="52"/>
      <c r="M113" s="52"/>
    </row>
    <row r="114" ht="10.5" customHeight="1"/>
    <row r="115" ht="10.5" customHeight="1">
      <c r="M115" s="1" t="s">
        <v>79</v>
      </c>
    </row>
  </sheetData>
  <sheetProtection/>
  <mergeCells count="8">
    <mergeCell ref="A64:B66"/>
    <mergeCell ref="C64:C66"/>
    <mergeCell ref="A5:B7"/>
    <mergeCell ref="C5:C7"/>
    <mergeCell ref="D6:F6"/>
    <mergeCell ref="A9:B9"/>
    <mergeCell ref="A10:B10"/>
    <mergeCell ref="A11:B11"/>
  </mergeCells>
  <printOptions/>
  <pageMargins left="0.7874015748031497" right="0.7874015748031497" top="0.7874015748031497" bottom="0.5905511811023623" header="0.31496062992125984" footer="0.5118110236220472"/>
  <pageSetup fitToHeight="0" fitToWidth="1" horizontalDpi="600" verticalDpi="600" orientation="portrait" pageOrder="overThenDown" paperSize="9" scale="52" r:id="rId1"/>
  <rowBreaks count="1" manualBreakCount="1">
    <brk id="5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3"/>
  <sheetViews>
    <sheetView zoomScaleSheetLayoutView="100" zoomScalePageLayoutView="0" workbookViewId="0" topLeftCell="A1">
      <selection activeCell="A1" sqref="A1"/>
    </sheetView>
  </sheetViews>
  <sheetFormatPr defaultColWidth="12.140625" defaultRowHeight="12"/>
  <cols>
    <col min="1" max="1" width="2.421875" style="38" customWidth="1"/>
    <col min="2" max="2" width="13.140625" style="38" customWidth="1"/>
    <col min="3" max="7" width="15.140625" style="38" customWidth="1"/>
    <col min="8" max="10" width="13.00390625" style="38" customWidth="1"/>
    <col min="11" max="11" width="14.7109375" style="38" customWidth="1"/>
    <col min="12" max="12" width="12.28125" style="38" customWidth="1"/>
    <col min="13" max="13" width="12.421875" style="38" customWidth="1"/>
    <col min="14" max="14" width="13.00390625" style="38" customWidth="1"/>
    <col min="15" max="15" width="5.28125" style="38" customWidth="1"/>
    <col min="16" max="16" width="11.7109375" style="71" bestFit="1" customWidth="1"/>
    <col min="17" max="19" width="11.00390625" style="71" customWidth="1"/>
    <col min="20" max="27" width="12.140625" style="38" customWidth="1"/>
    <col min="28" max="28" width="13.28125" style="38" customWidth="1"/>
    <col min="29" max="32" width="12.140625" style="38" customWidth="1"/>
    <col min="33" max="16384" width="12.140625" style="38" customWidth="1"/>
  </cols>
  <sheetData>
    <row r="1" spans="1:19" ht="13.5" customHeight="1">
      <c r="A1" s="38" t="s">
        <v>115</v>
      </c>
      <c r="N1" s="58" t="s">
        <v>116</v>
      </c>
      <c r="P1" s="38"/>
      <c r="Q1" s="38"/>
      <c r="R1" s="38"/>
      <c r="S1" s="38"/>
    </row>
    <row r="2" spans="5:19" s="1" customFormat="1" ht="24" customHeight="1">
      <c r="E2" s="38"/>
      <c r="F2" s="3"/>
      <c r="G2" s="4" t="s">
        <v>53</v>
      </c>
      <c r="H2" s="3" t="s">
        <v>101</v>
      </c>
      <c r="I2" s="59"/>
      <c r="J2" s="3"/>
      <c r="N2" s="5"/>
      <c r="P2" s="54"/>
      <c r="Q2" s="54"/>
      <c r="R2" s="54"/>
      <c r="S2" s="54"/>
    </row>
    <row r="3" spans="12:19" s="1" customFormat="1" ht="10.5" customHeight="1">
      <c r="L3" s="2"/>
      <c r="M3" s="2"/>
      <c r="N3" s="2" t="s">
        <v>117</v>
      </c>
      <c r="P3" s="54"/>
      <c r="Q3" s="54"/>
      <c r="R3" s="54"/>
      <c r="S3" s="54"/>
    </row>
    <row r="4" spans="13:19" s="1" customFormat="1" ht="10.5" customHeight="1">
      <c r="M4" s="2"/>
      <c r="N4" s="2" t="s">
        <v>118</v>
      </c>
      <c r="P4" s="54"/>
      <c r="Q4" s="54"/>
      <c r="R4" s="54"/>
      <c r="S4" s="54"/>
    </row>
    <row r="5" spans="1:19" s="1" customFormat="1" ht="12" customHeight="1">
      <c r="A5" s="12"/>
      <c r="B5" s="60"/>
      <c r="C5" s="11"/>
      <c r="D5" s="11"/>
      <c r="E5" s="11" t="s">
        <v>119</v>
      </c>
      <c r="F5" s="11"/>
      <c r="G5" s="16"/>
      <c r="H5" s="61"/>
      <c r="I5" s="62" t="s">
        <v>120</v>
      </c>
      <c r="J5" s="63"/>
      <c r="K5" s="63"/>
      <c r="L5" s="62" t="s">
        <v>121</v>
      </c>
      <c r="M5" s="63"/>
      <c r="N5" s="63"/>
      <c r="P5" s="54"/>
      <c r="Q5" s="54"/>
      <c r="R5" s="54"/>
      <c r="S5" s="54"/>
    </row>
    <row r="6" spans="1:19" s="1" customFormat="1" ht="12" customHeight="1">
      <c r="A6" s="39" t="s">
        <v>59</v>
      </c>
      <c r="B6" s="40"/>
      <c r="C6" s="56" t="s">
        <v>63</v>
      </c>
      <c r="D6" s="19"/>
      <c r="E6" s="19"/>
      <c r="F6" s="64"/>
      <c r="G6" s="65" t="s">
        <v>122</v>
      </c>
      <c r="H6" s="49" t="s">
        <v>123</v>
      </c>
      <c r="I6" s="20" t="s">
        <v>124</v>
      </c>
      <c r="J6" s="9"/>
      <c r="K6" s="18" t="s">
        <v>68</v>
      </c>
      <c r="L6" s="20" t="s">
        <v>125</v>
      </c>
      <c r="M6" s="9"/>
      <c r="N6" s="107" t="s">
        <v>126</v>
      </c>
      <c r="P6" s="54"/>
      <c r="Q6" s="54"/>
      <c r="R6" s="54"/>
      <c r="S6" s="54"/>
    </row>
    <row r="7" spans="1:19" s="1" customFormat="1" ht="12" customHeight="1">
      <c r="A7" s="49"/>
      <c r="B7" s="57"/>
      <c r="C7" s="26" t="s">
        <v>127</v>
      </c>
      <c r="D7" s="26" t="s">
        <v>70</v>
      </c>
      <c r="E7" s="26" t="s">
        <v>71</v>
      </c>
      <c r="F7" s="26" t="s">
        <v>66</v>
      </c>
      <c r="G7" s="26" t="s">
        <v>70</v>
      </c>
      <c r="H7" s="17" t="s">
        <v>71</v>
      </c>
      <c r="I7" s="26" t="s">
        <v>66</v>
      </c>
      <c r="J7" s="26" t="s">
        <v>68</v>
      </c>
      <c r="K7" s="25" t="s">
        <v>128</v>
      </c>
      <c r="L7" s="26" t="s">
        <v>66</v>
      </c>
      <c r="M7" s="26" t="s">
        <v>68</v>
      </c>
      <c r="N7" s="108"/>
      <c r="P7" s="54"/>
      <c r="Q7" s="54"/>
      <c r="R7" s="54"/>
      <c r="S7" s="54"/>
    </row>
    <row r="8" spans="2:19" s="1" customFormat="1" ht="4.5" customHeight="1">
      <c r="B8" s="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54"/>
      <c r="Q8" s="54"/>
      <c r="R8" s="54"/>
      <c r="S8" s="54"/>
    </row>
    <row r="9" spans="1:19" s="66" customFormat="1" ht="14.25" customHeight="1">
      <c r="A9" s="103" t="s">
        <v>170</v>
      </c>
      <c r="B9" s="104"/>
      <c r="C9" s="30">
        <v>779643.231</v>
      </c>
      <c r="D9" s="30">
        <v>766292.732</v>
      </c>
      <c r="E9" s="30">
        <v>13350.498999999998</v>
      </c>
      <c r="F9" s="30">
        <v>164285984</v>
      </c>
      <c r="G9" s="30">
        <v>27946898</v>
      </c>
      <c r="H9" s="30">
        <v>136339086</v>
      </c>
      <c r="I9" s="30">
        <v>478793.1710000001</v>
      </c>
      <c r="J9" s="30">
        <v>412851.44100000005</v>
      </c>
      <c r="K9" s="31">
        <v>5040355816</v>
      </c>
      <c r="L9" s="30">
        <v>6.284000000000001</v>
      </c>
      <c r="M9" s="30">
        <v>4.157</v>
      </c>
      <c r="N9" s="30">
        <v>264953</v>
      </c>
      <c r="P9" s="67"/>
      <c r="Q9" s="67"/>
      <c r="R9" s="67"/>
      <c r="S9" s="67"/>
    </row>
    <row r="10" spans="1:19" s="1" customFormat="1" ht="14.25" customHeight="1">
      <c r="A10" s="105" t="s">
        <v>129</v>
      </c>
      <c r="B10" s="106"/>
      <c r="C10" s="32">
        <v>467135.919</v>
      </c>
      <c r="D10" s="32">
        <v>454651.331</v>
      </c>
      <c r="E10" s="32">
        <v>12484.587999999998</v>
      </c>
      <c r="F10" s="32">
        <v>148000508</v>
      </c>
      <c r="G10" s="32">
        <v>18090903</v>
      </c>
      <c r="H10" s="32">
        <v>129909605</v>
      </c>
      <c r="I10" s="32">
        <v>343493.74000000005</v>
      </c>
      <c r="J10" s="32">
        <v>308462.27800000005</v>
      </c>
      <c r="K10" s="37">
        <v>4401305627</v>
      </c>
      <c r="L10" s="32">
        <v>2.5020000000000002</v>
      </c>
      <c r="M10" s="32">
        <v>2.147</v>
      </c>
      <c r="N10" s="32">
        <v>177508</v>
      </c>
      <c r="P10" s="54"/>
      <c r="Q10" s="54"/>
      <c r="R10" s="54"/>
      <c r="S10" s="54"/>
    </row>
    <row r="11" spans="1:19" s="1" customFormat="1" ht="14.25" customHeight="1">
      <c r="A11" s="105" t="s">
        <v>130</v>
      </c>
      <c r="B11" s="106"/>
      <c r="C11" s="32">
        <v>312507.31200000003</v>
      </c>
      <c r="D11" s="32">
        <v>311641.40099999995</v>
      </c>
      <c r="E11" s="32">
        <v>865.9110000000001</v>
      </c>
      <c r="F11" s="32">
        <v>16285476</v>
      </c>
      <c r="G11" s="32">
        <v>9855995</v>
      </c>
      <c r="H11" s="32">
        <v>6429481</v>
      </c>
      <c r="I11" s="32">
        <v>135299.431</v>
      </c>
      <c r="J11" s="32">
        <v>104389.16300000002</v>
      </c>
      <c r="K11" s="37">
        <v>639050189</v>
      </c>
      <c r="L11" s="32">
        <v>3.782</v>
      </c>
      <c r="M11" s="32">
        <v>2.01</v>
      </c>
      <c r="N11" s="32">
        <v>87445</v>
      </c>
      <c r="P11" s="54"/>
      <c r="Q11" s="54"/>
      <c r="R11" s="54"/>
      <c r="S11" s="54"/>
    </row>
    <row r="12" spans="1:32" s="1" customFormat="1" ht="14.25" customHeight="1">
      <c r="A12" s="34"/>
      <c r="B12" s="35"/>
      <c r="C12" s="32"/>
      <c r="D12" s="32"/>
      <c r="E12" s="32"/>
      <c r="F12" s="32"/>
      <c r="G12" s="32"/>
      <c r="H12" s="32"/>
      <c r="I12" s="32"/>
      <c r="J12" s="32"/>
      <c r="K12" s="37"/>
      <c r="L12" s="32"/>
      <c r="M12" s="32"/>
      <c r="N12" s="32"/>
      <c r="P12" s="54"/>
      <c r="Q12" s="85" t="s">
        <v>47</v>
      </c>
      <c r="R12" s="86"/>
      <c r="S12" s="54"/>
      <c r="T12" s="85" t="s">
        <v>48</v>
      </c>
      <c r="U12" s="73"/>
      <c r="V12" s="73"/>
      <c r="W12" s="85" t="s">
        <v>47</v>
      </c>
      <c r="X12" s="85" t="s">
        <v>48</v>
      </c>
      <c r="Y12" s="85" t="s">
        <v>49</v>
      </c>
      <c r="Z12" s="73"/>
      <c r="AA12" s="73"/>
      <c r="AB12" s="85" t="s">
        <v>49</v>
      </c>
      <c r="AC12" s="85" t="s">
        <v>50</v>
      </c>
      <c r="AF12" s="38" t="s">
        <v>50</v>
      </c>
    </row>
    <row r="13" spans="1:32" s="1" customFormat="1" ht="14.25" customHeight="1">
      <c r="A13" s="39"/>
      <c r="B13" s="40"/>
      <c r="C13" s="32"/>
      <c r="D13" s="32"/>
      <c r="E13" s="32"/>
      <c r="F13" s="32"/>
      <c r="G13" s="32"/>
      <c r="H13" s="32"/>
      <c r="I13" s="32"/>
      <c r="J13" s="32"/>
      <c r="K13" s="37"/>
      <c r="L13" s="32"/>
      <c r="M13" s="32"/>
      <c r="N13" s="32"/>
      <c r="P13" s="54"/>
      <c r="Q13" s="85" t="s">
        <v>131</v>
      </c>
      <c r="R13" s="85" t="s">
        <v>132</v>
      </c>
      <c r="S13" s="85" t="s">
        <v>133</v>
      </c>
      <c r="T13" s="85" t="s">
        <v>131</v>
      </c>
      <c r="U13" s="85" t="s">
        <v>132</v>
      </c>
      <c r="V13" s="85" t="s">
        <v>133</v>
      </c>
      <c r="W13" s="73" t="s">
        <v>134</v>
      </c>
      <c r="X13" s="73" t="s">
        <v>134</v>
      </c>
      <c r="Y13" s="85" t="s">
        <v>131</v>
      </c>
      <c r="Z13" s="85" t="s">
        <v>132</v>
      </c>
      <c r="AA13" s="85" t="s">
        <v>133</v>
      </c>
      <c r="AB13" s="73" t="s">
        <v>134</v>
      </c>
      <c r="AC13" s="85" t="s">
        <v>131</v>
      </c>
      <c r="AD13" s="38" t="s">
        <v>132</v>
      </c>
      <c r="AE13" s="38" t="s">
        <v>133</v>
      </c>
      <c r="AF13" s="1" t="s">
        <v>134</v>
      </c>
    </row>
    <row r="14" spans="2:32" s="1" customFormat="1" ht="14.25" customHeight="1">
      <c r="B14" s="35" t="s">
        <v>0</v>
      </c>
      <c r="C14" s="32">
        <v>77356.583</v>
      </c>
      <c r="D14" s="32">
        <v>73852.476</v>
      </c>
      <c r="E14" s="32">
        <v>3504.107</v>
      </c>
      <c r="F14" s="32">
        <v>30716730</v>
      </c>
      <c r="G14" s="32">
        <v>2585373</v>
      </c>
      <c r="H14" s="32">
        <v>28131357</v>
      </c>
      <c r="I14" s="32">
        <v>47306.958</v>
      </c>
      <c r="J14" s="32">
        <v>43478.79</v>
      </c>
      <c r="K14" s="37">
        <v>890515551</v>
      </c>
      <c r="L14" s="32">
        <v>1.038</v>
      </c>
      <c r="M14" s="32">
        <v>0.789</v>
      </c>
      <c r="N14" s="32">
        <v>60556</v>
      </c>
      <c r="P14" s="38" t="s">
        <v>0</v>
      </c>
      <c r="Q14" s="38" t="e">
        <f>SUM(R14:S14)</f>
        <v>#REF!</v>
      </c>
      <c r="R14" s="44" t="e">
        <f>VLOOKUP(P14,#REF!,3,0)</f>
        <v>#REF!</v>
      </c>
      <c r="S14" s="44" t="e">
        <f>VLOOKUP(P14,#REF!,4,0)</f>
        <v>#REF!</v>
      </c>
      <c r="T14" s="38" t="e">
        <f>SUM(U14:V14)</f>
        <v>#REF!</v>
      </c>
      <c r="U14" s="44" t="e">
        <f>VLOOKUP(P14,#REF!,3,0)</f>
        <v>#REF!</v>
      </c>
      <c r="V14" s="44" t="e">
        <f>VLOOKUP(P14,#REF!,4,0)</f>
        <v>#REF!</v>
      </c>
      <c r="W14" s="45" t="e">
        <f>VLOOKUP(P14,#REF!,5,0)</f>
        <v>#REF!</v>
      </c>
      <c r="X14" s="45" t="e">
        <f>VLOOKUP(P14,#REF!,5,0)</f>
        <v>#REF!</v>
      </c>
      <c r="Y14" s="38" t="e">
        <f>SUM(Z14:AA14)</f>
        <v>#REF!</v>
      </c>
      <c r="Z14" s="44" t="e">
        <f>VLOOKUP(P14,#REF!,3,0)</f>
        <v>#REF!</v>
      </c>
      <c r="AA14" s="44" t="e">
        <f>VLOOKUP(P14,#REF!,4,0)</f>
        <v>#REF!</v>
      </c>
      <c r="AB14" s="45" t="e">
        <f>VLOOKUP(P14,#REF!,5,0)</f>
        <v>#REF!</v>
      </c>
      <c r="AC14" s="38" t="e">
        <f>SUM(AD14:AE14)</f>
        <v>#REF!</v>
      </c>
      <c r="AD14" s="44" t="e">
        <f>VLOOKUP(P14,#REF!,3,0)</f>
        <v>#REF!</v>
      </c>
      <c r="AE14" s="44" t="e">
        <f>VLOOKUP(P14,#REF!,4,0)</f>
        <v>#REF!</v>
      </c>
      <c r="AF14" s="45" t="e">
        <f>VLOOKUP(P14,#REF!,5,0)</f>
        <v>#REF!</v>
      </c>
    </row>
    <row r="15" spans="2:32" s="1" customFormat="1" ht="14.25" customHeight="1">
      <c r="B15" s="35" t="s">
        <v>74</v>
      </c>
      <c r="C15" s="32">
        <v>14391.646999999999</v>
      </c>
      <c r="D15" s="32">
        <v>13850.865</v>
      </c>
      <c r="E15" s="32">
        <v>540.782</v>
      </c>
      <c r="F15" s="32">
        <v>7109478</v>
      </c>
      <c r="G15" s="32">
        <v>680909</v>
      </c>
      <c r="H15" s="32">
        <v>6428569</v>
      </c>
      <c r="I15" s="32">
        <v>22386.865</v>
      </c>
      <c r="J15" s="32">
        <v>20661.598</v>
      </c>
      <c r="K15" s="37">
        <v>349383191</v>
      </c>
      <c r="L15" s="32">
        <v>0.126</v>
      </c>
      <c r="M15" s="32">
        <v>0.126</v>
      </c>
      <c r="N15" s="32">
        <v>48901</v>
      </c>
      <c r="P15" s="38" t="s">
        <v>74</v>
      </c>
      <c r="Q15" s="38" t="e">
        <f aca="true" t="shared" si="0" ref="Q15:Q111">SUM(R15:S15)</f>
        <v>#REF!</v>
      </c>
      <c r="R15" s="44" t="e">
        <f>VLOOKUP(P15,#REF!,3,0)</f>
        <v>#REF!</v>
      </c>
      <c r="S15" s="44" t="e">
        <f>VLOOKUP(P15,#REF!,4,0)</f>
        <v>#REF!</v>
      </c>
      <c r="T15" s="38" t="e">
        <f aca="true" t="shared" si="1" ref="T15:T111">SUM(U15:V15)</f>
        <v>#REF!</v>
      </c>
      <c r="U15" s="44" t="e">
        <f>VLOOKUP(P15,#REF!,3,0)</f>
        <v>#REF!</v>
      </c>
      <c r="V15" s="44" t="e">
        <f>VLOOKUP(P15,#REF!,4,0)</f>
        <v>#REF!</v>
      </c>
      <c r="W15" s="45" t="e">
        <f>VLOOKUP(P15,#REF!,5,0)</f>
        <v>#REF!</v>
      </c>
      <c r="X15" s="45" t="e">
        <f>VLOOKUP(P15,#REF!,5,0)</f>
        <v>#REF!</v>
      </c>
      <c r="Y15" s="38" t="e">
        <f aca="true" t="shared" si="2" ref="Y15:Y111">SUM(Z15:AA15)</f>
        <v>#REF!</v>
      </c>
      <c r="Z15" s="44" t="e">
        <f>VLOOKUP(P15,#REF!,3,0)</f>
        <v>#REF!</v>
      </c>
      <c r="AA15" s="44" t="e">
        <f>VLOOKUP(P15,#REF!,4,0)</f>
        <v>#REF!</v>
      </c>
      <c r="AB15" s="45" t="e">
        <f>VLOOKUP(P15,#REF!,5,0)</f>
        <v>#REF!</v>
      </c>
      <c r="AC15" s="38" t="e">
        <f aca="true" t="shared" si="3" ref="AC15:AC111">SUM(AD15:AE15)</f>
        <v>#REF!</v>
      </c>
      <c r="AD15" s="44" t="e">
        <f>VLOOKUP(P15,#REF!,3,0)</f>
        <v>#REF!</v>
      </c>
      <c r="AE15" s="44" t="e">
        <f>VLOOKUP(P15,#REF!,4,0)</f>
        <v>#REF!</v>
      </c>
      <c r="AF15" s="45" t="e">
        <f>VLOOKUP(P15,#REF!,5,0)</f>
        <v>#REF!</v>
      </c>
    </row>
    <row r="16" spans="2:32" s="1" customFormat="1" ht="14.25" customHeight="1">
      <c r="B16" s="35" t="s">
        <v>1</v>
      </c>
      <c r="C16" s="32">
        <v>52644.808</v>
      </c>
      <c r="D16" s="32">
        <v>49964.663</v>
      </c>
      <c r="E16" s="32">
        <v>2680.145</v>
      </c>
      <c r="F16" s="32">
        <v>38181288</v>
      </c>
      <c r="G16" s="32">
        <v>2701305</v>
      </c>
      <c r="H16" s="32">
        <v>35479983</v>
      </c>
      <c r="I16" s="32">
        <v>58011.672</v>
      </c>
      <c r="J16" s="32">
        <v>53424.318</v>
      </c>
      <c r="K16" s="37">
        <v>1060506681</v>
      </c>
      <c r="L16" s="32">
        <v>0.248</v>
      </c>
      <c r="M16" s="32">
        <v>0.187</v>
      </c>
      <c r="N16" s="32">
        <v>35574</v>
      </c>
      <c r="P16" s="38" t="s">
        <v>1</v>
      </c>
      <c r="Q16" s="38" t="e">
        <f t="shared" si="0"/>
        <v>#REF!</v>
      </c>
      <c r="R16" s="44" t="e">
        <f>VLOOKUP(P16,#REF!,3,0)</f>
        <v>#REF!</v>
      </c>
      <c r="S16" s="44" t="e">
        <f>VLOOKUP(P16,#REF!,4,0)</f>
        <v>#REF!</v>
      </c>
      <c r="T16" s="38" t="e">
        <f t="shared" si="1"/>
        <v>#REF!</v>
      </c>
      <c r="U16" s="44" t="e">
        <f>VLOOKUP(P16,#REF!,3,0)</f>
        <v>#REF!</v>
      </c>
      <c r="V16" s="44" t="e">
        <f>VLOOKUP(P16,#REF!,4,0)</f>
        <v>#REF!</v>
      </c>
      <c r="W16" s="45" t="e">
        <f>VLOOKUP(P16,#REF!,5,0)</f>
        <v>#REF!</v>
      </c>
      <c r="X16" s="45" t="e">
        <f>VLOOKUP(P16,#REF!,5,0)</f>
        <v>#REF!</v>
      </c>
      <c r="Y16" s="38" t="e">
        <f t="shared" si="2"/>
        <v>#REF!</v>
      </c>
      <c r="Z16" s="44" t="e">
        <f>VLOOKUP(P16,#REF!,3,0)</f>
        <v>#REF!</v>
      </c>
      <c r="AA16" s="44" t="e">
        <f>VLOOKUP(P16,#REF!,4,0)</f>
        <v>#REF!</v>
      </c>
      <c r="AB16" s="45" t="e">
        <f>VLOOKUP(P16,#REF!,5,0)</f>
        <v>#REF!</v>
      </c>
      <c r="AC16" s="38" t="e">
        <f t="shared" si="3"/>
        <v>#REF!</v>
      </c>
      <c r="AD16" s="44" t="e">
        <f>VLOOKUP(P16,#REF!,3,0)</f>
        <v>#REF!</v>
      </c>
      <c r="AE16" s="44" t="e">
        <f>VLOOKUP(P16,#REF!,4,0)</f>
        <v>#REF!</v>
      </c>
      <c r="AF16" s="45" t="e">
        <f>VLOOKUP(P16,#REF!,5,0)</f>
        <v>#REF!</v>
      </c>
    </row>
    <row r="17" spans="2:32" s="1" customFormat="1" ht="14.25" customHeight="1">
      <c r="B17" s="35" t="s">
        <v>2</v>
      </c>
      <c r="C17" s="32">
        <v>42813.862</v>
      </c>
      <c r="D17" s="32">
        <v>39192.259</v>
      </c>
      <c r="E17" s="32">
        <v>3621.603</v>
      </c>
      <c r="F17" s="32">
        <v>41412263</v>
      </c>
      <c r="G17" s="32">
        <v>1220030</v>
      </c>
      <c r="H17" s="32">
        <v>40192233</v>
      </c>
      <c r="I17" s="32">
        <v>77034.003</v>
      </c>
      <c r="J17" s="32">
        <v>68456.071</v>
      </c>
      <c r="K17" s="37">
        <v>1010935693</v>
      </c>
      <c r="L17" s="32">
        <v>0.787</v>
      </c>
      <c r="M17" s="32">
        <v>0.77</v>
      </c>
      <c r="N17" s="32">
        <v>1663</v>
      </c>
      <c r="P17" s="38" t="s">
        <v>2</v>
      </c>
      <c r="Q17" s="38" t="e">
        <f t="shared" si="0"/>
        <v>#REF!</v>
      </c>
      <c r="R17" s="44" t="e">
        <f>VLOOKUP(P17,#REF!,3,0)</f>
        <v>#REF!</v>
      </c>
      <c r="S17" s="44" t="e">
        <f>VLOOKUP(P17,#REF!,4,0)</f>
        <v>#REF!</v>
      </c>
      <c r="T17" s="38" t="e">
        <f t="shared" si="1"/>
        <v>#REF!</v>
      </c>
      <c r="U17" s="44" t="e">
        <f>VLOOKUP(P17,#REF!,3,0)</f>
        <v>#REF!</v>
      </c>
      <c r="V17" s="44" t="e">
        <f>VLOOKUP(P17,#REF!,4,0)</f>
        <v>#REF!</v>
      </c>
      <c r="W17" s="45" t="e">
        <f>VLOOKUP(P17,#REF!,5,0)</f>
        <v>#REF!</v>
      </c>
      <c r="X17" s="45" t="e">
        <f>VLOOKUP(P17,#REF!,5,0)</f>
        <v>#REF!</v>
      </c>
      <c r="Y17" s="38" t="e">
        <f t="shared" si="2"/>
        <v>#REF!</v>
      </c>
      <c r="Z17" s="44" t="e">
        <f>VLOOKUP(P17,#REF!,3,0)</f>
        <v>#REF!</v>
      </c>
      <c r="AA17" s="44" t="e">
        <f>VLOOKUP(P17,#REF!,4,0)</f>
        <v>#REF!</v>
      </c>
      <c r="AB17" s="45" t="e">
        <f>VLOOKUP(P17,#REF!,5,0)</f>
        <v>#REF!</v>
      </c>
      <c r="AC17" s="38" t="e">
        <f t="shared" si="3"/>
        <v>#REF!</v>
      </c>
      <c r="AD17" s="44" t="e">
        <f>VLOOKUP(P17,#REF!,3,0)</f>
        <v>#REF!</v>
      </c>
      <c r="AE17" s="44" t="e">
        <f>VLOOKUP(P17,#REF!,4,0)</f>
        <v>#REF!</v>
      </c>
      <c r="AF17" s="45" t="e">
        <f>VLOOKUP(P17,#REF!,5,0)</f>
        <v>#REF!</v>
      </c>
    </row>
    <row r="18" spans="2:32" s="1" customFormat="1" ht="14.25" customHeight="1">
      <c r="B18" s="35" t="s">
        <v>75</v>
      </c>
      <c r="C18" s="32">
        <v>21350.423</v>
      </c>
      <c r="D18" s="32">
        <v>21177.584</v>
      </c>
      <c r="E18" s="32">
        <v>172.839</v>
      </c>
      <c r="F18" s="32">
        <v>1550077</v>
      </c>
      <c r="G18" s="32">
        <v>952361</v>
      </c>
      <c r="H18" s="32">
        <v>597716</v>
      </c>
      <c r="I18" s="32">
        <v>17746.464</v>
      </c>
      <c r="J18" s="32">
        <v>16156.553</v>
      </c>
      <c r="K18" s="37">
        <v>157413793</v>
      </c>
      <c r="L18" s="32">
        <v>0</v>
      </c>
      <c r="M18" s="32">
        <v>0</v>
      </c>
      <c r="N18" s="32">
        <v>0</v>
      </c>
      <c r="P18" s="38" t="s">
        <v>75</v>
      </c>
      <c r="Q18" s="38" t="e">
        <f t="shared" si="0"/>
        <v>#REF!</v>
      </c>
      <c r="R18" s="44" t="e">
        <f>VLOOKUP(P18,#REF!,3,0)</f>
        <v>#REF!</v>
      </c>
      <c r="S18" s="44" t="e">
        <f>VLOOKUP(P18,#REF!,4,0)</f>
        <v>#REF!</v>
      </c>
      <c r="T18" s="38" t="e">
        <f t="shared" si="1"/>
        <v>#REF!</v>
      </c>
      <c r="U18" s="44" t="e">
        <f>VLOOKUP(P18,#REF!,3,0)</f>
        <v>#REF!</v>
      </c>
      <c r="V18" s="44" t="e">
        <f>VLOOKUP(P18,#REF!,4,0)</f>
        <v>#REF!</v>
      </c>
      <c r="W18" s="45" t="e">
        <f>VLOOKUP(P18,#REF!,5,0)</f>
        <v>#REF!</v>
      </c>
      <c r="X18" s="45" t="e">
        <f>VLOOKUP(P18,#REF!,5,0)</f>
        <v>#REF!</v>
      </c>
      <c r="Y18" s="38" t="e">
        <f t="shared" si="2"/>
        <v>#REF!</v>
      </c>
      <c r="Z18" s="44" t="e">
        <f>VLOOKUP(P18,#REF!,3,0)</f>
        <v>#REF!</v>
      </c>
      <c r="AA18" s="44" t="e">
        <f>VLOOKUP(P18,#REF!,4,0)</f>
        <v>#REF!</v>
      </c>
      <c r="AB18" s="45" t="e">
        <f>VLOOKUP(P18,#REF!,5,0)</f>
        <v>#REF!</v>
      </c>
      <c r="AC18" s="38" t="e">
        <f t="shared" si="3"/>
        <v>#REF!</v>
      </c>
      <c r="AD18" s="44" t="e">
        <f>VLOOKUP(P18,#REF!,3,0)</f>
        <v>#REF!</v>
      </c>
      <c r="AE18" s="44" t="e">
        <f>VLOOKUP(P18,#REF!,4,0)</f>
        <v>#REF!</v>
      </c>
      <c r="AF18" s="45" t="e">
        <f>VLOOKUP(P18,#REF!,5,0)</f>
        <v>#REF!</v>
      </c>
    </row>
    <row r="19" spans="2:32" s="1" customFormat="1" ht="14.25" customHeight="1">
      <c r="B19" s="35" t="s">
        <v>76</v>
      </c>
      <c r="C19" s="32">
        <v>26491.501</v>
      </c>
      <c r="D19" s="32">
        <v>25579.911</v>
      </c>
      <c r="E19" s="32">
        <v>911.59</v>
      </c>
      <c r="F19" s="32">
        <v>11223777</v>
      </c>
      <c r="G19" s="32">
        <v>1028661</v>
      </c>
      <c r="H19" s="32">
        <v>10195116</v>
      </c>
      <c r="I19" s="32">
        <v>17770.016</v>
      </c>
      <c r="J19" s="32">
        <v>16127.741</v>
      </c>
      <c r="K19" s="37">
        <v>185975716</v>
      </c>
      <c r="L19" s="32">
        <v>0.05</v>
      </c>
      <c r="M19" s="32">
        <v>0.05</v>
      </c>
      <c r="N19" s="32">
        <v>5204</v>
      </c>
      <c r="P19" s="38" t="s">
        <v>76</v>
      </c>
      <c r="Q19" s="38" t="e">
        <f t="shared" si="0"/>
        <v>#REF!</v>
      </c>
      <c r="R19" s="44" t="e">
        <f>VLOOKUP(P19,#REF!,3,0)</f>
        <v>#REF!</v>
      </c>
      <c r="S19" s="44" t="e">
        <f>VLOOKUP(P19,#REF!,4,0)</f>
        <v>#REF!</v>
      </c>
      <c r="T19" s="38" t="e">
        <f t="shared" si="1"/>
        <v>#REF!</v>
      </c>
      <c r="U19" s="44" t="e">
        <f>VLOOKUP(P19,#REF!,3,0)</f>
        <v>#REF!</v>
      </c>
      <c r="V19" s="44" t="e">
        <f>VLOOKUP(P19,#REF!,4,0)</f>
        <v>#REF!</v>
      </c>
      <c r="W19" s="45" t="e">
        <f>VLOOKUP(P19,#REF!,5,0)</f>
        <v>#REF!</v>
      </c>
      <c r="X19" s="45" t="e">
        <f>VLOOKUP(P19,#REF!,5,0)</f>
        <v>#REF!</v>
      </c>
      <c r="Y19" s="38" t="e">
        <f t="shared" si="2"/>
        <v>#REF!</v>
      </c>
      <c r="Z19" s="44" t="e">
        <f>VLOOKUP(P19,#REF!,3,0)</f>
        <v>#REF!</v>
      </c>
      <c r="AA19" s="44" t="e">
        <f>VLOOKUP(P19,#REF!,4,0)</f>
        <v>#REF!</v>
      </c>
      <c r="AB19" s="45" t="e">
        <f>VLOOKUP(P19,#REF!,5,0)</f>
        <v>#REF!</v>
      </c>
      <c r="AC19" s="38" t="e">
        <f t="shared" si="3"/>
        <v>#REF!</v>
      </c>
      <c r="AD19" s="44" t="e">
        <f>VLOOKUP(P19,#REF!,3,0)</f>
        <v>#REF!</v>
      </c>
      <c r="AE19" s="44" t="e">
        <f>VLOOKUP(P19,#REF!,4,0)</f>
        <v>#REF!</v>
      </c>
      <c r="AF19" s="45" t="e">
        <f>VLOOKUP(P19,#REF!,5,0)</f>
        <v>#REF!</v>
      </c>
    </row>
    <row r="20" spans="2:32" s="1" customFormat="1" ht="14.25" customHeight="1">
      <c r="B20" s="35" t="s">
        <v>77</v>
      </c>
      <c r="C20" s="32">
        <v>24529.076</v>
      </c>
      <c r="D20" s="32">
        <v>24524.773</v>
      </c>
      <c r="E20" s="32">
        <v>4.303</v>
      </c>
      <c r="F20" s="32">
        <v>1015927</v>
      </c>
      <c r="G20" s="32">
        <v>993971</v>
      </c>
      <c r="H20" s="32">
        <v>21956</v>
      </c>
      <c r="I20" s="32">
        <v>14175.051</v>
      </c>
      <c r="J20" s="32">
        <v>13050.034</v>
      </c>
      <c r="K20" s="37">
        <v>88661668</v>
      </c>
      <c r="L20" s="32">
        <v>0.058</v>
      </c>
      <c r="M20" s="32">
        <v>0.03</v>
      </c>
      <c r="N20" s="32">
        <v>3883</v>
      </c>
      <c r="P20" s="38" t="s">
        <v>77</v>
      </c>
      <c r="Q20" s="38" t="e">
        <f t="shared" si="0"/>
        <v>#REF!</v>
      </c>
      <c r="R20" s="44" t="e">
        <f>VLOOKUP(P20,#REF!,3,0)</f>
        <v>#REF!</v>
      </c>
      <c r="S20" s="44" t="e">
        <f>VLOOKUP(P20,#REF!,4,0)</f>
        <v>#REF!</v>
      </c>
      <c r="T20" s="38" t="e">
        <f t="shared" si="1"/>
        <v>#REF!</v>
      </c>
      <c r="U20" s="44" t="e">
        <f>VLOOKUP(P20,#REF!,3,0)</f>
        <v>#REF!</v>
      </c>
      <c r="V20" s="44" t="e">
        <f>VLOOKUP(P20,#REF!,4,0)</f>
        <v>#REF!</v>
      </c>
      <c r="W20" s="45" t="e">
        <f>VLOOKUP(P20,#REF!,5,0)</f>
        <v>#REF!</v>
      </c>
      <c r="X20" s="45" t="e">
        <f>VLOOKUP(P20,#REF!,5,0)</f>
        <v>#REF!</v>
      </c>
      <c r="Y20" s="38" t="e">
        <f t="shared" si="2"/>
        <v>#REF!</v>
      </c>
      <c r="Z20" s="44" t="e">
        <f>VLOOKUP(P20,#REF!,3,0)</f>
        <v>#REF!</v>
      </c>
      <c r="AA20" s="44" t="e">
        <f>VLOOKUP(P20,#REF!,4,0)</f>
        <v>#REF!</v>
      </c>
      <c r="AB20" s="45" t="e">
        <f>VLOOKUP(P20,#REF!,5,0)</f>
        <v>#REF!</v>
      </c>
      <c r="AC20" s="38" t="e">
        <f t="shared" si="3"/>
        <v>#REF!</v>
      </c>
      <c r="AD20" s="44" t="e">
        <f>VLOOKUP(P20,#REF!,3,0)</f>
        <v>#REF!</v>
      </c>
      <c r="AE20" s="44" t="e">
        <f>VLOOKUP(P20,#REF!,4,0)</f>
        <v>#REF!</v>
      </c>
      <c r="AF20" s="45" t="e">
        <f>VLOOKUP(P20,#REF!,5,0)</f>
        <v>#REF!</v>
      </c>
    </row>
    <row r="21" spans="2:32" s="1" customFormat="1" ht="14.25" customHeight="1">
      <c r="B21" s="35" t="s">
        <v>3</v>
      </c>
      <c r="C21" s="32">
        <v>12546.731</v>
      </c>
      <c r="D21" s="32">
        <v>12513.777</v>
      </c>
      <c r="E21" s="32">
        <v>32.954</v>
      </c>
      <c r="F21" s="32">
        <v>734296</v>
      </c>
      <c r="G21" s="32">
        <v>543014</v>
      </c>
      <c r="H21" s="32">
        <v>191282</v>
      </c>
      <c r="I21" s="32">
        <v>12877.537</v>
      </c>
      <c r="J21" s="32">
        <v>10557.251</v>
      </c>
      <c r="K21" s="37">
        <v>106030517</v>
      </c>
      <c r="L21" s="32">
        <v>0.003</v>
      </c>
      <c r="M21" s="32">
        <v>0.003</v>
      </c>
      <c r="N21" s="32">
        <v>81</v>
      </c>
      <c r="P21" s="38" t="s">
        <v>3</v>
      </c>
      <c r="Q21" s="38" t="e">
        <f t="shared" si="0"/>
        <v>#REF!</v>
      </c>
      <c r="R21" s="44" t="e">
        <f>VLOOKUP(P21,#REF!,3,0)</f>
        <v>#REF!</v>
      </c>
      <c r="S21" s="44" t="e">
        <f>VLOOKUP(P21,#REF!,4,0)</f>
        <v>#REF!</v>
      </c>
      <c r="T21" s="38" t="e">
        <f t="shared" si="1"/>
        <v>#REF!</v>
      </c>
      <c r="U21" s="44" t="e">
        <f>VLOOKUP(P21,#REF!,3,0)</f>
        <v>#REF!</v>
      </c>
      <c r="V21" s="44" t="e">
        <f>VLOOKUP(P21,#REF!,4,0)</f>
        <v>#REF!</v>
      </c>
      <c r="W21" s="45" t="e">
        <f>VLOOKUP(P21,#REF!,5,0)</f>
        <v>#REF!</v>
      </c>
      <c r="X21" s="45" t="e">
        <f>VLOOKUP(P21,#REF!,5,0)</f>
        <v>#REF!</v>
      </c>
      <c r="Y21" s="38" t="e">
        <f t="shared" si="2"/>
        <v>#REF!</v>
      </c>
      <c r="Z21" s="44" t="e">
        <f>VLOOKUP(P21,#REF!,3,0)</f>
        <v>#REF!</v>
      </c>
      <c r="AA21" s="44" t="e">
        <f>VLOOKUP(P21,#REF!,4,0)</f>
        <v>#REF!</v>
      </c>
      <c r="AB21" s="45" t="e">
        <f>VLOOKUP(P21,#REF!,5,0)</f>
        <v>#REF!</v>
      </c>
      <c r="AC21" s="38" t="e">
        <f t="shared" si="3"/>
        <v>#REF!</v>
      </c>
      <c r="AD21" s="44" t="e">
        <f>VLOOKUP(P21,#REF!,3,0)</f>
        <v>#REF!</v>
      </c>
      <c r="AE21" s="44" t="e">
        <f>VLOOKUP(P21,#REF!,4,0)</f>
        <v>#REF!</v>
      </c>
      <c r="AF21" s="45" t="e">
        <f>VLOOKUP(P21,#REF!,5,0)</f>
        <v>#REF!</v>
      </c>
    </row>
    <row r="22" spans="2:32" s="1" customFormat="1" ht="14.25" customHeight="1">
      <c r="B22" s="35" t="s">
        <v>78</v>
      </c>
      <c r="C22" s="32">
        <v>56513.223</v>
      </c>
      <c r="D22" s="32">
        <v>56406.59</v>
      </c>
      <c r="E22" s="32">
        <v>106.633</v>
      </c>
      <c r="F22" s="32">
        <v>3012019</v>
      </c>
      <c r="G22" s="32">
        <v>2282233</v>
      </c>
      <c r="H22" s="32">
        <v>729786</v>
      </c>
      <c r="I22" s="32">
        <v>17579.782</v>
      </c>
      <c r="J22" s="32">
        <v>16434.08</v>
      </c>
      <c r="K22" s="37">
        <v>125453389</v>
      </c>
      <c r="L22" s="32">
        <v>0.056</v>
      </c>
      <c r="M22" s="32">
        <v>0.056</v>
      </c>
      <c r="N22" s="32">
        <v>18574</v>
      </c>
      <c r="P22" s="38" t="s">
        <v>78</v>
      </c>
      <c r="Q22" s="38" t="e">
        <f t="shared" si="0"/>
        <v>#REF!</v>
      </c>
      <c r="R22" s="44" t="e">
        <f>VLOOKUP(P22,#REF!,3,0)</f>
        <v>#REF!</v>
      </c>
      <c r="S22" s="44" t="e">
        <f>VLOOKUP(P22,#REF!,4,0)</f>
        <v>#REF!</v>
      </c>
      <c r="T22" s="38" t="e">
        <f t="shared" si="1"/>
        <v>#REF!</v>
      </c>
      <c r="U22" s="44" t="e">
        <f>VLOOKUP(P22,#REF!,3,0)</f>
        <v>#REF!</v>
      </c>
      <c r="V22" s="44" t="e">
        <f>VLOOKUP(P22,#REF!,4,0)</f>
        <v>#REF!</v>
      </c>
      <c r="W22" s="45" t="e">
        <f>VLOOKUP(P22,#REF!,5,0)</f>
        <v>#REF!</v>
      </c>
      <c r="X22" s="45" t="e">
        <f>VLOOKUP(P22,#REF!,5,0)</f>
        <v>#REF!</v>
      </c>
      <c r="Y22" s="38" t="e">
        <f t="shared" si="2"/>
        <v>#REF!</v>
      </c>
      <c r="Z22" s="44" t="e">
        <f>VLOOKUP(P22,#REF!,3,0)</f>
        <v>#REF!</v>
      </c>
      <c r="AA22" s="44" t="e">
        <f>VLOOKUP(P22,#REF!,4,0)</f>
        <v>#REF!</v>
      </c>
      <c r="AB22" s="45" t="e">
        <f>VLOOKUP(P22,#REF!,5,0)</f>
        <v>#REF!</v>
      </c>
      <c r="AC22" s="38" t="e">
        <f t="shared" si="3"/>
        <v>#REF!</v>
      </c>
      <c r="AD22" s="44" t="e">
        <f>VLOOKUP(P22,#REF!,3,0)</f>
        <v>#REF!</v>
      </c>
      <c r="AE22" s="44" t="e">
        <f>VLOOKUP(P22,#REF!,4,0)</f>
        <v>#REF!</v>
      </c>
      <c r="AF22" s="45" t="e">
        <f>VLOOKUP(P22,#REF!,5,0)</f>
        <v>#REF!</v>
      </c>
    </row>
    <row r="23" spans="2:32" s="1" customFormat="1" ht="14.25" customHeight="1">
      <c r="B23" s="35" t="s">
        <v>81</v>
      </c>
      <c r="C23" s="32">
        <v>50801.363</v>
      </c>
      <c r="D23" s="32">
        <v>50706.348</v>
      </c>
      <c r="E23" s="32">
        <v>95.015</v>
      </c>
      <c r="F23" s="32">
        <v>1962365</v>
      </c>
      <c r="G23" s="32">
        <v>1710035</v>
      </c>
      <c r="H23" s="32">
        <v>252330</v>
      </c>
      <c r="I23" s="32">
        <v>14326.027</v>
      </c>
      <c r="J23" s="32">
        <v>13468.671</v>
      </c>
      <c r="K23" s="37">
        <v>65046168</v>
      </c>
      <c r="L23" s="32">
        <v>0.127</v>
      </c>
      <c r="M23" s="32">
        <v>0.127</v>
      </c>
      <c r="N23" s="32">
        <v>2773</v>
      </c>
      <c r="P23" s="38" t="s">
        <v>80</v>
      </c>
      <c r="Q23" s="38" t="e">
        <f t="shared" si="0"/>
        <v>#REF!</v>
      </c>
      <c r="R23" s="44" t="e">
        <f>VLOOKUP(P23,#REF!,3,0)</f>
        <v>#REF!</v>
      </c>
      <c r="S23" s="44" t="e">
        <f>VLOOKUP(P23,#REF!,4,0)</f>
        <v>#REF!</v>
      </c>
      <c r="T23" s="38" t="e">
        <f t="shared" si="1"/>
        <v>#REF!</v>
      </c>
      <c r="U23" s="44" t="e">
        <f>VLOOKUP(P23,#REF!,3,0)</f>
        <v>#REF!</v>
      </c>
      <c r="V23" s="44" t="e">
        <f>VLOOKUP(P23,#REF!,4,0)</f>
        <v>#REF!</v>
      </c>
      <c r="W23" s="45" t="e">
        <f>VLOOKUP(P23,#REF!,5,0)</f>
        <v>#REF!</v>
      </c>
      <c r="X23" s="45" t="e">
        <f>VLOOKUP(P23,#REF!,5,0)</f>
        <v>#REF!</v>
      </c>
      <c r="Y23" s="38" t="e">
        <f t="shared" si="2"/>
        <v>#REF!</v>
      </c>
      <c r="Z23" s="44" t="e">
        <f>VLOOKUP(P23,#REF!,3,0)</f>
        <v>#REF!</v>
      </c>
      <c r="AA23" s="44" t="e">
        <f>VLOOKUP(P23,#REF!,4,0)</f>
        <v>#REF!</v>
      </c>
      <c r="AB23" s="45" t="e">
        <f>VLOOKUP(P23,#REF!,5,0)</f>
        <v>#REF!</v>
      </c>
      <c r="AC23" s="38" t="e">
        <f t="shared" si="3"/>
        <v>#REF!</v>
      </c>
      <c r="AD23" s="44" t="e">
        <f>VLOOKUP(P23,#REF!,3,0)</f>
        <v>#REF!</v>
      </c>
      <c r="AE23" s="44" t="e">
        <f>VLOOKUP(P23,#REF!,4,0)</f>
        <v>#REF!</v>
      </c>
      <c r="AF23" s="45" t="e">
        <f>VLOOKUP(P23,#REF!,5,0)</f>
        <v>#REF!</v>
      </c>
    </row>
    <row r="24" spans="2:32" s="1" customFormat="1" ht="14.25" customHeight="1">
      <c r="B24" s="35" t="s">
        <v>83</v>
      </c>
      <c r="C24" s="32">
        <v>27003.938</v>
      </c>
      <c r="D24" s="32">
        <v>26719.089</v>
      </c>
      <c r="E24" s="32">
        <v>284.849</v>
      </c>
      <c r="F24" s="32">
        <v>2072546</v>
      </c>
      <c r="G24" s="32">
        <v>667099</v>
      </c>
      <c r="H24" s="32">
        <v>1405447</v>
      </c>
      <c r="I24" s="32">
        <v>20970.945</v>
      </c>
      <c r="J24" s="32">
        <v>14420.19</v>
      </c>
      <c r="K24" s="37">
        <v>146865905</v>
      </c>
      <c r="L24" s="32">
        <v>0.002</v>
      </c>
      <c r="M24" s="32">
        <v>0.002</v>
      </c>
      <c r="N24" s="32">
        <v>27</v>
      </c>
      <c r="P24" s="38" t="s">
        <v>82</v>
      </c>
      <c r="Q24" s="38" t="e">
        <f t="shared" si="0"/>
        <v>#REF!</v>
      </c>
      <c r="R24" s="44" t="e">
        <f>VLOOKUP(P24,#REF!,3,0)</f>
        <v>#REF!</v>
      </c>
      <c r="S24" s="44" t="e">
        <f>VLOOKUP(P24,#REF!,4,0)</f>
        <v>#REF!</v>
      </c>
      <c r="T24" s="38" t="e">
        <f t="shared" si="1"/>
        <v>#REF!</v>
      </c>
      <c r="U24" s="44" t="e">
        <f>VLOOKUP(P24,#REF!,3,0)</f>
        <v>#REF!</v>
      </c>
      <c r="V24" s="44" t="e">
        <f>VLOOKUP(P24,#REF!,4,0)</f>
        <v>#REF!</v>
      </c>
      <c r="W24" s="45" t="e">
        <f>VLOOKUP(P24,#REF!,5,0)</f>
        <v>#REF!</v>
      </c>
      <c r="X24" s="45" t="e">
        <f>VLOOKUP(P24,#REF!,5,0)</f>
        <v>#REF!</v>
      </c>
      <c r="Y24" s="38" t="e">
        <f t="shared" si="2"/>
        <v>#REF!</v>
      </c>
      <c r="Z24" s="44" t="e">
        <f>VLOOKUP(P24,#REF!,3,0)</f>
        <v>#REF!</v>
      </c>
      <c r="AA24" s="44" t="e">
        <f>VLOOKUP(P24,#REF!,4,0)</f>
        <v>#REF!</v>
      </c>
      <c r="AB24" s="45" t="e">
        <f>VLOOKUP(P24,#REF!,5,0)</f>
        <v>#REF!</v>
      </c>
      <c r="AC24" s="38" t="e">
        <f t="shared" si="3"/>
        <v>#REF!</v>
      </c>
      <c r="AD24" s="44" t="e">
        <f>VLOOKUP(P24,#REF!,3,0)</f>
        <v>#REF!</v>
      </c>
      <c r="AE24" s="44" t="e">
        <f>VLOOKUP(P24,#REF!,4,0)</f>
        <v>#REF!</v>
      </c>
      <c r="AF24" s="45" t="e">
        <f>VLOOKUP(P24,#REF!,5,0)</f>
        <v>#REF!</v>
      </c>
    </row>
    <row r="25" spans="2:32" s="1" customFormat="1" ht="14.25" customHeight="1">
      <c r="B25" s="35" t="s">
        <v>4</v>
      </c>
      <c r="C25" s="32">
        <v>48241.992</v>
      </c>
      <c r="D25" s="32">
        <v>47726.719</v>
      </c>
      <c r="E25" s="32">
        <v>515.273</v>
      </c>
      <c r="F25" s="32">
        <v>8377256</v>
      </c>
      <c r="G25" s="32">
        <v>2210463</v>
      </c>
      <c r="H25" s="32">
        <v>6166793</v>
      </c>
      <c r="I25" s="32">
        <v>14543.155</v>
      </c>
      <c r="J25" s="32">
        <v>14137.972</v>
      </c>
      <c r="K25" s="37">
        <v>129910473</v>
      </c>
      <c r="L25" s="32">
        <v>0.004</v>
      </c>
      <c r="M25" s="32">
        <v>0.004</v>
      </c>
      <c r="N25" s="32">
        <v>68</v>
      </c>
      <c r="P25" s="38" t="s">
        <v>84</v>
      </c>
      <c r="Q25" s="38" t="e">
        <f t="shared" si="0"/>
        <v>#REF!</v>
      </c>
      <c r="R25" s="44" t="e">
        <f>VLOOKUP(P25,#REF!,3,0)</f>
        <v>#REF!</v>
      </c>
      <c r="S25" s="44" t="e">
        <f>VLOOKUP(P25,#REF!,4,0)</f>
        <v>#REF!</v>
      </c>
      <c r="T25" s="38" t="e">
        <f t="shared" si="1"/>
        <v>#REF!</v>
      </c>
      <c r="U25" s="44" t="e">
        <f>VLOOKUP(P25,#REF!,3,0)</f>
        <v>#REF!</v>
      </c>
      <c r="V25" s="44" t="e">
        <f>VLOOKUP(P25,#REF!,4,0)</f>
        <v>#REF!</v>
      </c>
      <c r="W25" s="45" t="e">
        <f>VLOOKUP(P25,#REF!,5,0)</f>
        <v>#REF!</v>
      </c>
      <c r="X25" s="45" t="e">
        <f>VLOOKUP(P25,#REF!,5,0)</f>
        <v>#REF!</v>
      </c>
      <c r="Y25" s="38" t="e">
        <f t="shared" si="2"/>
        <v>#REF!</v>
      </c>
      <c r="Z25" s="44" t="e">
        <f>VLOOKUP(P25,#REF!,3,0)</f>
        <v>#REF!</v>
      </c>
      <c r="AA25" s="44" t="e">
        <f>VLOOKUP(P25,#REF!,4,0)</f>
        <v>#REF!</v>
      </c>
      <c r="AB25" s="45" t="e">
        <f>VLOOKUP(P25,#REF!,5,0)</f>
        <v>#REF!</v>
      </c>
      <c r="AC25" s="38" t="e">
        <f t="shared" si="3"/>
        <v>#REF!</v>
      </c>
      <c r="AD25" s="44" t="e">
        <f>VLOOKUP(P25,#REF!,3,0)</f>
        <v>#REF!</v>
      </c>
      <c r="AE25" s="44" t="e">
        <f>VLOOKUP(P25,#REF!,4,0)</f>
        <v>#REF!</v>
      </c>
      <c r="AF25" s="45" t="e">
        <f>VLOOKUP(P25,#REF!,5,0)</f>
        <v>#REF!</v>
      </c>
    </row>
    <row r="26" spans="2:32" s="1" customFormat="1" ht="14.25" customHeight="1">
      <c r="B26" s="35" t="s">
        <v>86</v>
      </c>
      <c r="C26" s="32">
        <v>12450.772</v>
      </c>
      <c r="D26" s="32">
        <v>12436.277</v>
      </c>
      <c r="E26" s="32">
        <v>14.495</v>
      </c>
      <c r="F26" s="32">
        <v>632486</v>
      </c>
      <c r="G26" s="32">
        <v>515449</v>
      </c>
      <c r="H26" s="32">
        <v>117037</v>
      </c>
      <c r="I26" s="32">
        <v>8765.265</v>
      </c>
      <c r="J26" s="32">
        <v>8089.009</v>
      </c>
      <c r="K26" s="37">
        <v>84606882</v>
      </c>
      <c r="L26" s="32">
        <v>0.003</v>
      </c>
      <c r="M26" s="32">
        <v>0.003</v>
      </c>
      <c r="N26" s="32">
        <v>204</v>
      </c>
      <c r="P26" s="38" t="s">
        <v>85</v>
      </c>
      <c r="Q26" s="38" t="e">
        <f t="shared" si="0"/>
        <v>#REF!</v>
      </c>
      <c r="R26" s="44" t="e">
        <f>VLOOKUP(P26,#REF!,3,0)</f>
        <v>#REF!</v>
      </c>
      <c r="S26" s="44" t="e">
        <f>VLOOKUP(P26,#REF!,4,0)</f>
        <v>#REF!</v>
      </c>
      <c r="T26" s="38" t="e">
        <f t="shared" si="1"/>
        <v>#REF!</v>
      </c>
      <c r="U26" s="44" t="e">
        <f>VLOOKUP(P26,#REF!,3,0)</f>
        <v>#REF!</v>
      </c>
      <c r="V26" s="44" t="e">
        <f>VLOOKUP(P26,#REF!,4,0)</f>
        <v>#REF!</v>
      </c>
      <c r="W26" s="45" t="e">
        <f>VLOOKUP(P26,#REF!,5,0)</f>
        <v>#REF!</v>
      </c>
      <c r="X26" s="45" t="e">
        <f>VLOOKUP(P26,#REF!,5,0)</f>
        <v>#REF!</v>
      </c>
      <c r="Y26" s="38" t="e">
        <f t="shared" si="2"/>
        <v>#REF!</v>
      </c>
      <c r="Z26" s="44" t="e">
        <f>VLOOKUP(P26,#REF!,3,0)</f>
        <v>#REF!</v>
      </c>
      <c r="AA26" s="44" t="e">
        <f>VLOOKUP(P26,#REF!,4,0)</f>
        <v>#REF!</v>
      </c>
      <c r="AB26" s="45" t="e">
        <f>VLOOKUP(P26,#REF!,5,0)</f>
        <v>#REF!</v>
      </c>
      <c r="AC26" s="38" t="e">
        <f t="shared" si="3"/>
        <v>#REF!</v>
      </c>
      <c r="AD26" s="44" t="e">
        <f>VLOOKUP(P26,#REF!,3,0)</f>
        <v>#REF!</v>
      </c>
      <c r="AE26" s="44" t="e">
        <f>VLOOKUP(P26,#REF!,4,0)</f>
        <v>#REF!</v>
      </c>
      <c r="AF26" s="45" t="e">
        <f>VLOOKUP(P26,#REF!,5,0)</f>
        <v>#REF!</v>
      </c>
    </row>
    <row r="27" spans="2:32" s="1" customFormat="1" ht="14.25" customHeight="1">
      <c r="B27" s="46"/>
      <c r="C27" s="32"/>
      <c r="D27" s="32"/>
      <c r="E27" s="32"/>
      <c r="F27" s="32"/>
      <c r="G27" s="32"/>
      <c r="H27" s="32"/>
      <c r="I27" s="32"/>
      <c r="J27" s="32"/>
      <c r="K27" s="37"/>
      <c r="L27" s="32"/>
      <c r="M27" s="32"/>
      <c r="N27" s="32"/>
      <c r="P27" s="38"/>
      <c r="Q27" s="38"/>
      <c r="R27" s="44"/>
      <c r="S27" s="44"/>
      <c r="T27" s="38"/>
      <c r="U27" s="44"/>
      <c r="V27" s="44"/>
      <c r="W27" s="45"/>
      <c r="X27" s="45"/>
      <c r="Y27" s="38"/>
      <c r="Z27" s="44"/>
      <c r="AA27" s="44"/>
      <c r="AB27" s="45"/>
      <c r="AC27" s="38"/>
      <c r="AD27" s="44"/>
      <c r="AE27" s="44"/>
      <c r="AF27" s="45"/>
    </row>
    <row r="28" spans="1:32" s="1" customFormat="1" ht="14.25" customHeight="1">
      <c r="A28" s="47" t="s">
        <v>87</v>
      </c>
      <c r="B28" s="46"/>
      <c r="C28" s="32">
        <v>27769.942000000003</v>
      </c>
      <c r="D28" s="32">
        <v>27522.086000000003</v>
      </c>
      <c r="E28" s="32">
        <v>247.85600000000002</v>
      </c>
      <c r="F28" s="32">
        <v>4288628</v>
      </c>
      <c r="G28" s="32">
        <v>981081</v>
      </c>
      <c r="H28" s="32">
        <v>3307547</v>
      </c>
      <c r="I28" s="32">
        <v>10063.493999999999</v>
      </c>
      <c r="J28" s="32">
        <v>8849.519</v>
      </c>
      <c r="K28" s="37">
        <v>74771535</v>
      </c>
      <c r="L28" s="32">
        <v>0</v>
      </c>
      <c r="M28" s="32">
        <v>0</v>
      </c>
      <c r="N28" s="32">
        <v>0</v>
      </c>
      <c r="P28" s="38"/>
      <c r="Q28" s="38"/>
      <c r="R28" s="44"/>
      <c r="S28" s="44"/>
      <c r="T28" s="38"/>
      <c r="U28" s="44"/>
      <c r="V28" s="44"/>
      <c r="W28" s="45"/>
      <c r="X28" s="45"/>
      <c r="Y28" s="38"/>
      <c r="Z28" s="44"/>
      <c r="AA28" s="44"/>
      <c r="AB28" s="45"/>
      <c r="AC28" s="38"/>
      <c r="AD28" s="44"/>
      <c r="AE28" s="44"/>
      <c r="AF28" s="45"/>
    </row>
    <row r="29" spans="2:32" s="1" customFormat="1" ht="14.25" customHeight="1">
      <c r="B29" s="35" t="s">
        <v>5</v>
      </c>
      <c r="C29" s="32">
        <v>6892.711</v>
      </c>
      <c r="D29" s="32">
        <v>6736.095</v>
      </c>
      <c r="E29" s="32">
        <v>156.616</v>
      </c>
      <c r="F29" s="32">
        <v>2544380</v>
      </c>
      <c r="G29" s="32">
        <v>299907</v>
      </c>
      <c r="H29" s="32">
        <v>2244473</v>
      </c>
      <c r="I29" s="32">
        <v>2970.93</v>
      </c>
      <c r="J29" s="32">
        <v>2822.589</v>
      </c>
      <c r="K29" s="37">
        <v>30348046</v>
      </c>
      <c r="L29" s="32">
        <v>0</v>
      </c>
      <c r="M29" s="32">
        <v>0</v>
      </c>
      <c r="N29" s="32">
        <v>0</v>
      </c>
      <c r="O29" s="1" t="s">
        <v>79</v>
      </c>
      <c r="P29" s="38" t="s">
        <v>5</v>
      </c>
      <c r="Q29" s="38" t="e">
        <f t="shared" si="0"/>
        <v>#REF!</v>
      </c>
      <c r="R29" s="44" t="e">
        <f>VLOOKUP(P29,#REF!,3,0)</f>
        <v>#REF!</v>
      </c>
      <c r="S29" s="44" t="e">
        <f>VLOOKUP(P29,#REF!,4,0)</f>
        <v>#REF!</v>
      </c>
      <c r="T29" s="38" t="e">
        <f t="shared" si="1"/>
        <v>#REF!</v>
      </c>
      <c r="U29" s="44" t="e">
        <f>VLOOKUP(P29,#REF!,3,0)</f>
        <v>#REF!</v>
      </c>
      <c r="V29" s="44" t="e">
        <f>VLOOKUP(P29,#REF!,4,0)</f>
        <v>#REF!</v>
      </c>
      <c r="W29" s="45" t="e">
        <f>VLOOKUP(P29,#REF!,5,0)</f>
        <v>#REF!</v>
      </c>
      <c r="X29" s="45" t="e">
        <f>VLOOKUP(P29,#REF!,5,0)</f>
        <v>#REF!</v>
      </c>
      <c r="Y29" s="38" t="e">
        <f t="shared" si="2"/>
        <v>#REF!</v>
      </c>
      <c r="Z29" s="44" t="e">
        <f>VLOOKUP(P29,#REF!,3,0)</f>
        <v>#REF!</v>
      </c>
      <c r="AA29" s="44" t="e">
        <f>VLOOKUP(P29,#REF!,4,0)</f>
        <v>#REF!</v>
      </c>
      <c r="AB29" s="45" t="e">
        <f>VLOOKUP(P29,#REF!,5,0)</f>
        <v>#REF!</v>
      </c>
      <c r="AC29" s="38" t="e">
        <f t="shared" si="3"/>
        <v>#REF!</v>
      </c>
      <c r="AD29" s="44" t="e">
        <f>VLOOKUP(P29,#REF!,3,0)</f>
        <v>#REF!</v>
      </c>
      <c r="AE29" s="44" t="e">
        <f>VLOOKUP(P29,#REF!,4,0)</f>
        <v>#REF!</v>
      </c>
      <c r="AF29" s="45" t="e">
        <f>VLOOKUP(P29,#REF!,5,0)</f>
        <v>#REF!</v>
      </c>
    </row>
    <row r="30" spans="2:32" s="1" customFormat="1" ht="14.25" customHeight="1">
      <c r="B30" s="35" t="s">
        <v>6</v>
      </c>
      <c r="C30" s="32">
        <v>6797.354</v>
      </c>
      <c r="D30" s="32">
        <v>6710.183</v>
      </c>
      <c r="E30" s="32">
        <v>87.171</v>
      </c>
      <c r="F30" s="32">
        <v>1378901</v>
      </c>
      <c r="G30" s="32">
        <v>333371</v>
      </c>
      <c r="H30" s="32">
        <v>1045530</v>
      </c>
      <c r="I30" s="32">
        <v>2683.307</v>
      </c>
      <c r="J30" s="32">
        <v>2613.746</v>
      </c>
      <c r="K30" s="37">
        <v>20975423</v>
      </c>
      <c r="L30" s="32">
        <v>0</v>
      </c>
      <c r="M30" s="32">
        <v>0</v>
      </c>
      <c r="N30" s="32">
        <v>0</v>
      </c>
      <c r="P30" s="38" t="s">
        <v>6</v>
      </c>
      <c r="Q30" s="38" t="e">
        <f t="shared" si="0"/>
        <v>#REF!</v>
      </c>
      <c r="R30" s="44" t="e">
        <f>VLOOKUP(P30,#REF!,3,0)</f>
        <v>#REF!</v>
      </c>
      <c r="S30" s="44" t="e">
        <f>VLOOKUP(P30,#REF!,4,0)</f>
        <v>#REF!</v>
      </c>
      <c r="T30" s="38" t="e">
        <f t="shared" si="1"/>
        <v>#REF!</v>
      </c>
      <c r="U30" s="44" t="e">
        <f>VLOOKUP(P30,#REF!,3,0)</f>
        <v>#REF!</v>
      </c>
      <c r="V30" s="44" t="e">
        <f>VLOOKUP(P30,#REF!,4,0)</f>
        <v>#REF!</v>
      </c>
      <c r="W30" s="45" t="e">
        <f>VLOOKUP(P30,#REF!,5,0)</f>
        <v>#REF!</v>
      </c>
      <c r="X30" s="45" t="e">
        <f>VLOOKUP(P30,#REF!,5,0)</f>
        <v>#REF!</v>
      </c>
      <c r="Y30" s="38" t="e">
        <f t="shared" si="2"/>
        <v>#REF!</v>
      </c>
      <c r="Z30" s="44" t="e">
        <f>VLOOKUP(P30,#REF!,3,0)</f>
        <v>#REF!</v>
      </c>
      <c r="AA30" s="44" t="e">
        <f>VLOOKUP(P30,#REF!,4,0)</f>
        <v>#REF!</v>
      </c>
      <c r="AB30" s="45" t="e">
        <f>VLOOKUP(P30,#REF!,5,0)</f>
        <v>#REF!</v>
      </c>
      <c r="AC30" s="38" t="e">
        <f t="shared" si="3"/>
        <v>#REF!</v>
      </c>
      <c r="AD30" s="44" t="e">
        <f>VLOOKUP(P30,#REF!,3,0)</f>
        <v>#REF!</v>
      </c>
      <c r="AE30" s="44" t="e">
        <f>VLOOKUP(P30,#REF!,4,0)</f>
        <v>#REF!</v>
      </c>
      <c r="AF30" s="45" t="e">
        <f>VLOOKUP(P30,#REF!,5,0)</f>
        <v>#REF!</v>
      </c>
    </row>
    <row r="31" spans="2:32" s="1" customFormat="1" ht="14.25" customHeight="1">
      <c r="B31" s="35" t="s">
        <v>7</v>
      </c>
      <c r="C31" s="32">
        <v>14079.877</v>
      </c>
      <c r="D31" s="32">
        <v>14075.808</v>
      </c>
      <c r="E31" s="32">
        <v>4.069</v>
      </c>
      <c r="F31" s="32">
        <v>365347</v>
      </c>
      <c r="G31" s="32">
        <v>347803</v>
      </c>
      <c r="H31" s="32">
        <v>17544</v>
      </c>
      <c r="I31" s="32">
        <v>4409.257</v>
      </c>
      <c r="J31" s="32">
        <v>3413.184</v>
      </c>
      <c r="K31" s="37">
        <v>23448066</v>
      </c>
      <c r="L31" s="32">
        <v>0</v>
      </c>
      <c r="M31" s="32">
        <v>0</v>
      </c>
      <c r="N31" s="32">
        <v>0</v>
      </c>
      <c r="P31" s="38" t="s">
        <v>7</v>
      </c>
      <c r="Q31" s="38" t="e">
        <f t="shared" si="0"/>
        <v>#REF!</v>
      </c>
      <c r="R31" s="44" t="e">
        <f>VLOOKUP(P31,#REF!,3,0)</f>
        <v>#REF!</v>
      </c>
      <c r="S31" s="44" t="e">
        <f>VLOOKUP(P31,#REF!,4,0)</f>
        <v>#REF!</v>
      </c>
      <c r="T31" s="38" t="e">
        <f t="shared" si="1"/>
        <v>#REF!</v>
      </c>
      <c r="U31" s="44" t="e">
        <f>VLOOKUP(P31,#REF!,3,0)</f>
        <v>#REF!</v>
      </c>
      <c r="V31" s="44" t="e">
        <f>VLOOKUP(P31,#REF!,4,0)</f>
        <v>#REF!</v>
      </c>
      <c r="W31" s="45" t="e">
        <f>VLOOKUP(P31,#REF!,5,0)</f>
        <v>#REF!</v>
      </c>
      <c r="X31" s="45" t="e">
        <f>VLOOKUP(P31,#REF!,5,0)</f>
        <v>#REF!</v>
      </c>
      <c r="Y31" s="38" t="e">
        <f t="shared" si="2"/>
        <v>#REF!</v>
      </c>
      <c r="Z31" s="44" t="e">
        <f>VLOOKUP(P31,#REF!,3,0)</f>
        <v>#REF!</v>
      </c>
      <c r="AA31" s="44" t="e">
        <f>VLOOKUP(P31,#REF!,4,0)</f>
        <v>#REF!</v>
      </c>
      <c r="AB31" s="45" t="e">
        <f>VLOOKUP(P31,#REF!,5,0)</f>
        <v>#REF!</v>
      </c>
      <c r="AC31" s="38" t="e">
        <f t="shared" si="3"/>
        <v>#REF!</v>
      </c>
      <c r="AD31" s="44" t="e">
        <f>VLOOKUP(P31,#REF!,3,0)</f>
        <v>#REF!</v>
      </c>
      <c r="AE31" s="44" t="e">
        <f>VLOOKUP(P31,#REF!,4,0)</f>
        <v>#REF!</v>
      </c>
      <c r="AF31" s="45" t="e">
        <f>VLOOKUP(P31,#REF!,5,0)</f>
        <v>#REF!</v>
      </c>
    </row>
    <row r="32" spans="2:32" s="1" customFormat="1" ht="14.25" customHeight="1">
      <c r="B32" s="46"/>
      <c r="C32" s="32"/>
      <c r="D32" s="32"/>
      <c r="E32" s="32"/>
      <c r="F32" s="32"/>
      <c r="G32" s="32"/>
      <c r="H32" s="32"/>
      <c r="I32" s="32"/>
      <c r="J32" s="32"/>
      <c r="K32" s="37"/>
      <c r="L32" s="32"/>
      <c r="M32" s="32"/>
      <c r="N32" s="32"/>
      <c r="P32" s="38"/>
      <c r="Q32" s="38"/>
      <c r="R32" s="44"/>
      <c r="S32" s="44"/>
      <c r="T32" s="38"/>
      <c r="U32" s="44"/>
      <c r="V32" s="44"/>
      <c r="W32" s="45"/>
      <c r="X32" s="45"/>
      <c r="Y32" s="38"/>
      <c r="Z32" s="44"/>
      <c r="AA32" s="44"/>
      <c r="AB32" s="45"/>
      <c r="AC32" s="38"/>
      <c r="AD32" s="44"/>
      <c r="AE32" s="44"/>
      <c r="AF32" s="45"/>
    </row>
    <row r="33" spans="1:32" s="1" customFormat="1" ht="14.25" customHeight="1">
      <c r="A33" s="47" t="s">
        <v>135</v>
      </c>
      <c r="B33" s="46"/>
      <c r="C33" s="32">
        <v>4797.701999999999</v>
      </c>
      <c r="D33" s="32">
        <v>4778.458</v>
      </c>
      <c r="E33" s="32">
        <v>19.244</v>
      </c>
      <c r="F33" s="32">
        <v>288604</v>
      </c>
      <c r="G33" s="32">
        <v>191429</v>
      </c>
      <c r="H33" s="32">
        <v>97175</v>
      </c>
      <c r="I33" s="32">
        <v>2577.631</v>
      </c>
      <c r="J33" s="32">
        <v>2577.631</v>
      </c>
      <c r="K33" s="37">
        <v>17505366</v>
      </c>
      <c r="L33" s="32">
        <v>0.04</v>
      </c>
      <c r="M33" s="32">
        <v>0.04</v>
      </c>
      <c r="N33" s="32">
        <v>740</v>
      </c>
      <c r="P33" s="38"/>
      <c r="Q33" s="38"/>
      <c r="R33" s="44"/>
      <c r="S33" s="44"/>
      <c r="T33" s="38"/>
      <c r="U33" s="44"/>
      <c r="V33" s="44"/>
      <c r="W33" s="45"/>
      <c r="X33" s="45"/>
      <c r="Y33" s="38"/>
      <c r="Z33" s="44"/>
      <c r="AA33" s="44"/>
      <c r="AB33" s="45"/>
      <c r="AC33" s="38"/>
      <c r="AD33" s="44"/>
      <c r="AE33" s="44"/>
      <c r="AF33" s="45"/>
    </row>
    <row r="34" spans="2:32" s="1" customFormat="1" ht="14.25" customHeight="1">
      <c r="B34" s="35" t="s">
        <v>8</v>
      </c>
      <c r="C34" s="32">
        <v>4797.701999999999</v>
      </c>
      <c r="D34" s="32">
        <v>4778.458</v>
      </c>
      <c r="E34" s="32">
        <v>19.244</v>
      </c>
      <c r="F34" s="32">
        <v>288604</v>
      </c>
      <c r="G34" s="32">
        <v>191429</v>
      </c>
      <c r="H34" s="32">
        <v>97175</v>
      </c>
      <c r="I34" s="32">
        <v>2577.631</v>
      </c>
      <c r="J34" s="32">
        <v>2577.631</v>
      </c>
      <c r="K34" s="37">
        <v>17505366</v>
      </c>
      <c r="L34" s="32">
        <v>0.04</v>
      </c>
      <c r="M34" s="32">
        <v>0.04</v>
      </c>
      <c r="N34" s="32">
        <v>740</v>
      </c>
      <c r="P34" s="38" t="s">
        <v>8</v>
      </c>
      <c r="Q34" s="38" t="e">
        <f t="shared" si="0"/>
        <v>#REF!</v>
      </c>
      <c r="R34" s="44" t="e">
        <f>VLOOKUP(P34,#REF!,3,0)</f>
        <v>#REF!</v>
      </c>
      <c r="S34" s="44" t="e">
        <f>VLOOKUP(P34,#REF!,4,0)</f>
        <v>#REF!</v>
      </c>
      <c r="T34" s="38" t="e">
        <f t="shared" si="1"/>
        <v>#REF!</v>
      </c>
      <c r="U34" s="44" t="e">
        <f>VLOOKUP(P34,#REF!,3,0)</f>
        <v>#REF!</v>
      </c>
      <c r="V34" s="44" t="e">
        <f>VLOOKUP(P34,#REF!,4,0)</f>
        <v>#REF!</v>
      </c>
      <c r="W34" s="45" t="e">
        <f>VLOOKUP(P34,#REF!,5,0)</f>
        <v>#REF!</v>
      </c>
      <c r="X34" s="45" t="e">
        <f>VLOOKUP(P34,#REF!,5,0)</f>
        <v>#REF!</v>
      </c>
      <c r="Y34" s="38" t="e">
        <f t="shared" si="2"/>
        <v>#REF!</v>
      </c>
      <c r="Z34" s="44" t="e">
        <f>VLOOKUP(P34,#REF!,3,0)</f>
        <v>#REF!</v>
      </c>
      <c r="AA34" s="44" t="e">
        <f>VLOOKUP(P34,#REF!,4,0)</f>
        <v>#REF!</v>
      </c>
      <c r="AB34" s="45" t="e">
        <f>VLOOKUP(P34,#REF!,5,0)</f>
        <v>#REF!</v>
      </c>
      <c r="AC34" s="38" t="e">
        <f t="shared" si="3"/>
        <v>#REF!</v>
      </c>
      <c r="AD34" s="44" t="e">
        <f>VLOOKUP(P34,#REF!,3,0)</f>
        <v>#REF!</v>
      </c>
      <c r="AE34" s="44" t="e">
        <f>VLOOKUP(P34,#REF!,4,0)</f>
        <v>#REF!</v>
      </c>
      <c r="AF34" s="45" t="e">
        <f>VLOOKUP(P34,#REF!,5,0)</f>
        <v>#REF!</v>
      </c>
    </row>
    <row r="35" spans="2:32" s="1" customFormat="1" ht="14.25" customHeight="1">
      <c r="B35" s="35"/>
      <c r="C35" s="32"/>
      <c r="D35" s="32"/>
      <c r="E35" s="32"/>
      <c r="F35" s="32"/>
      <c r="G35" s="32"/>
      <c r="H35" s="32"/>
      <c r="I35" s="32"/>
      <c r="J35" s="32"/>
      <c r="K35" s="37"/>
      <c r="L35" s="32"/>
      <c r="M35" s="32"/>
      <c r="N35" s="32"/>
      <c r="P35" s="38"/>
      <c r="Q35" s="38"/>
      <c r="R35" s="44"/>
      <c r="S35" s="44"/>
      <c r="T35" s="38"/>
      <c r="U35" s="44"/>
      <c r="V35" s="44"/>
      <c r="W35" s="45"/>
      <c r="X35" s="45"/>
      <c r="Y35" s="38"/>
      <c r="Z35" s="44"/>
      <c r="AA35" s="44"/>
      <c r="AB35" s="45"/>
      <c r="AC35" s="38"/>
      <c r="AD35" s="44"/>
      <c r="AE35" s="44"/>
      <c r="AF35" s="45"/>
    </row>
    <row r="36" spans="1:32" s="1" customFormat="1" ht="14.25" customHeight="1">
      <c r="A36" s="47" t="s">
        <v>136</v>
      </c>
      <c r="B36" s="46"/>
      <c r="C36" s="32">
        <v>9153.242</v>
      </c>
      <c r="D36" s="32">
        <v>8919.229</v>
      </c>
      <c r="E36" s="32">
        <v>234.013</v>
      </c>
      <c r="F36" s="32">
        <v>1903307</v>
      </c>
      <c r="G36" s="32">
        <v>397660</v>
      </c>
      <c r="H36" s="32">
        <v>1505647</v>
      </c>
      <c r="I36" s="32">
        <v>5901.209</v>
      </c>
      <c r="J36" s="32">
        <v>5487.221</v>
      </c>
      <c r="K36" s="37">
        <v>41178837</v>
      </c>
      <c r="L36" s="32">
        <v>0.059</v>
      </c>
      <c r="M36" s="32">
        <v>0.059</v>
      </c>
      <c r="N36" s="32">
        <v>4725</v>
      </c>
      <c r="P36" s="38"/>
      <c r="Q36" s="38"/>
      <c r="R36" s="44"/>
      <c r="S36" s="44"/>
      <c r="T36" s="38"/>
      <c r="U36" s="44"/>
      <c r="V36" s="44"/>
      <c r="W36" s="45"/>
      <c r="X36" s="45"/>
      <c r="Y36" s="38"/>
      <c r="Z36" s="44"/>
      <c r="AA36" s="44"/>
      <c r="AB36" s="45"/>
      <c r="AC36" s="38"/>
      <c r="AD36" s="44"/>
      <c r="AE36" s="44"/>
      <c r="AF36" s="45"/>
    </row>
    <row r="37" spans="2:32" s="1" customFormat="1" ht="14.25" customHeight="1">
      <c r="B37" s="35" t="s">
        <v>9</v>
      </c>
      <c r="C37" s="32">
        <v>4383.269</v>
      </c>
      <c r="D37" s="32">
        <v>4149.256</v>
      </c>
      <c r="E37" s="32">
        <v>234.013</v>
      </c>
      <c r="F37" s="32">
        <v>1691354</v>
      </c>
      <c r="G37" s="32">
        <v>185707</v>
      </c>
      <c r="H37" s="32">
        <v>1505647</v>
      </c>
      <c r="I37" s="32">
        <v>3493.562</v>
      </c>
      <c r="J37" s="32">
        <v>3306.633</v>
      </c>
      <c r="K37" s="37">
        <v>31555906</v>
      </c>
      <c r="L37" s="32">
        <v>0.004</v>
      </c>
      <c r="M37" s="32">
        <v>0.004</v>
      </c>
      <c r="N37" s="32">
        <v>2427</v>
      </c>
      <c r="P37" s="38" t="s">
        <v>9</v>
      </c>
      <c r="Q37" s="38" t="e">
        <f t="shared" si="0"/>
        <v>#REF!</v>
      </c>
      <c r="R37" s="44" t="e">
        <f>VLOOKUP(P37,#REF!,3,0)</f>
        <v>#REF!</v>
      </c>
      <c r="S37" s="44" t="e">
        <f>VLOOKUP(P37,#REF!,4,0)</f>
        <v>#REF!</v>
      </c>
      <c r="T37" s="38" t="e">
        <f t="shared" si="1"/>
        <v>#REF!</v>
      </c>
      <c r="U37" s="44" t="e">
        <f>VLOOKUP(P37,#REF!,3,0)</f>
        <v>#REF!</v>
      </c>
      <c r="V37" s="44" t="e">
        <f>VLOOKUP(P37,#REF!,4,0)</f>
        <v>#REF!</v>
      </c>
      <c r="W37" s="45" t="e">
        <f>VLOOKUP(P37,#REF!,5,0)</f>
        <v>#REF!</v>
      </c>
      <c r="X37" s="45" t="e">
        <f>VLOOKUP(P37,#REF!,5,0)</f>
        <v>#REF!</v>
      </c>
      <c r="Y37" s="38" t="e">
        <f t="shared" si="2"/>
        <v>#REF!</v>
      </c>
      <c r="Z37" s="44" t="e">
        <f>VLOOKUP(P37,#REF!,3,0)</f>
        <v>#REF!</v>
      </c>
      <c r="AA37" s="44" t="e">
        <f>VLOOKUP(P37,#REF!,4,0)</f>
        <v>#REF!</v>
      </c>
      <c r="AB37" s="45" t="e">
        <f>VLOOKUP(P37,#REF!,5,0)</f>
        <v>#REF!</v>
      </c>
      <c r="AC37" s="38" t="e">
        <f t="shared" si="3"/>
        <v>#REF!</v>
      </c>
      <c r="AD37" s="44" t="e">
        <f>VLOOKUP(P37,#REF!,3,0)</f>
        <v>#REF!</v>
      </c>
      <c r="AE37" s="44" t="e">
        <f>VLOOKUP(P37,#REF!,4,0)</f>
        <v>#REF!</v>
      </c>
      <c r="AF37" s="45" t="e">
        <f>VLOOKUP(P37,#REF!,5,0)</f>
        <v>#REF!</v>
      </c>
    </row>
    <row r="38" spans="2:32" s="1" customFormat="1" ht="14.25" customHeight="1">
      <c r="B38" s="35" t="s">
        <v>10</v>
      </c>
      <c r="C38" s="32">
        <v>4769.973</v>
      </c>
      <c r="D38" s="32">
        <v>4769.973</v>
      </c>
      <c r="E38" s="32">
        <v>0</v>
      </c>
      <c r="F38" s="32">
        <v>211953</v>
      </c>
      <c r="G38" s="32">
        <v>211953</v>
      </c>
      <c r="H38" s="32">
        <v>0</v>
      </c>
      <c r="I38" s="32">
        <v>2407.647</v>
      </c>
      <c r="J38" s="32">
        <v>2180.588</v>
      </c>
      <c r="K38" s="37">
        <v>9622931</v>
      </c>
      <c r="L38" s="32">
        <v>0.055</v>
      </c>
      <c r="M38" s="32">
        <v>0.055</v>
      </c>
      <c r="N38" s="32">
        <v>2298</v>
      </c>
      <c r="P38" s="38" t="s">
        <v>10</v>
      </c>
      <c r="Q38" s="38" t="e">
        <f t="shared" si="0"/>
        <v>#REF!</v>
      </c>
      <c r="R38" s="44" t="e">
        <f>VLOOKUP(P38,#REF!,3,0)</f>
        <v>#REF!</v>
      </c>
      <c r="S38" s="44" t="e">
        <f>VLOOKUP(P38,#REF!,4,0)</f>
        <v>#REF!</v>
      </c>
      <c r="T38" s="38" t="e">
        <f t="shared" si="1"/>
        <v>#REF!</v>
      </c>
      <c r="U38" s="44" t="e">
        <f>VLOOKUP(P38,#REF!,3,0)</f>
        <v>#REF!</v>
      </c>
      <c r="V38" s="44" t="e">
        <f>VLOOKUP(P38,#REF!,4,0)</f>
        <v>#REF!</v>
      </c>
      <c r="W38" s="45" t="e">
        <f>VLOOKUP(P38,#REF!,5,0)</f>
        <v>#REF!</v>
      </c>
      <c r="X38" s="45" t="e">
        <f>VLOOKUP(P38,#REF!,5,0)</f>
        <v>#REF!</v>
      </c>
      <c r="Y38" s="38" t="e">
        <f t="shared" si="2"/>
        <v>#REF!</v>
      </c>
      <c r="Z38" s="44" t="e">
        <f>VLOOKUP(P38,#REF!,3,0)</f>
        <v>#REF!</v>
      </c>
      <c r="AA38" s="44" t="e">
        <f>VLOOKUP(P38,#REF!,4,0)</f>
        <v>#REF!</v>
      </c>
      <c r="AB38" s="45" t="e">
        <f>VLOOKUP(P38,#REF!,5,0)</f>
        <v>#REF!</v>
      </c>
      <c r="AC38" s="38" t="e">
        <f t="shared" si="3"/>
        <v>#REF!</v>
      </c>
      <c r="AD38" s="44" t="e">
        <f>VLOOKUP(P38,#REF!,3,0)</f>
        <v>#REF!</v>
      </c>
      <c r="AE38" s="44" t="e">
        <f>VLOOKUP(P38,#REF!,4,0)</f>
        <v>#REF!</v>
      </c>
      <c r="AF38" s="45" t="e">
        <f>VLOOKUP(P38,#REF!,5,0)</f>
        <v>#REF!</v>
      </c>
    </row>
    <row r="39" spans="2:32" s="1" customFormat="1" ht="14.25" customHeight="1">
      <c r="B39" s="14"/>
      <c r="C39" s="32"/>
      <c r="D39" s="32"/>
      <c r="E39" s="32"/>
      <c r="F39" s="32"/>
      <c r="G39" s="32"/>
      <c r="H39" s="32"/>
      <c r="I39" s="32"/>
      <c r="J39" s="32"/>
      <c r="K39" s="37"/>
      <c r="L39" s="32"/>
      <c r="M39" s="32"/>
      <c r="N39" s="32" t="s">
        <v>79</v>
      </c>
      <c r="P39" s="38"/>
      <c r="Q39" s="38"/>
      <c r="R39" s="44"/>
      <c r="S39" s="44"/>
      <c r="T39" s="38"/>
      <c r="U39" s="44"/>
      <c r="V39" s="44"/>
      <c r="W39" s="45"/>
      <c r="X39" s="45"/>
      <c r="Y39" s="38"/>
      <c r="Z39" s="44"/>
      <c r="AA39" s="44"/>
      <c r="AB39" s="45"/>
      <c r="AC39" s="38"/>
      <c r="AD39" s="44"/>
      <c r="AE39" s="44"/>
      <c r="AF39" s="45"/>
    </row>
    <row r="40" spans="1:32" s="1" customFormat="1" ht="14.25" customHeight="1">
      <c r="A40" s="47" t="s">
        <v>137</v>
      </c>
      <c r="B40" s="46"/>
      <c r="C40" s="32">
        <v>29281.527000000002</v>
      </c>
      <c r="D40" s="32">
        <v>29241.177</v>
      </c>
      <c r="E40" s="32">
        <v>40.35</v>
      </c>
      <c r="F40" s="32">
        <v>782982</v>
      </c>
      <c r="G40" s="32">
        <v>631168</v>
      </c>
      <c r="H40" s="32">
        <v>151814</v>
      </c>
      <c r="I40" s="32">
        <v>9648.488</v>
      </c>
      <c r="J40" s="32">
        <v>8409.972</v>
      </c>
      <c r="K40" s="37">
        <v>36193047</v>
      </c>
      <c r="L40" s="32">
        <v>1.526</v>
      </c>
      <c r="M40" s="32">
        <v>0.59</v>
      </c>
      <c r="N40" s="32">
        <v>25654</v>
      </c>
      <c r="P40" s="38"/>
      <c r="Q40" s="38"/>
      <c r="R40" s="44"/>
      <c r="S40" s="44"/>
      <c r="T40" s="38"/>
      <c r="U40" s="44"/>
      <c r="V40" s="44"/>
      <c r="W40" s="45"/>
      <c r="X40" s="45"/>
      <c r="Y40" s="38"/>
      <c r="Z40" s="44"/>
      <c r="AA40" s="44"/>
      <c r="AB40" s="45"/>
      <c r="AC40" s="38"/>
      <c r="AD40" s="44"/>
      <c r="AE40" s="44"/>
      <c r="AF40" s="45"/>
    </row>
    <row r="41" spans="2:32" s="1" customFormat="1" ht="14.25" customHeight="1">
      <c r="B41" s="35" t="s">
        <v>91</v>
      </c>
      <c r="C41" s="32">
        <v>13605.057</v>
      </c>
      <c r="D41" s="32">
        <v>13605.057</v>
      </c>
      <c r="E41" s="32">
        <v>0</v>
      </c>
      <c r="F41" s="32">
        <v>241211</v>
      </c>
      <c r="G41" s="32">
        <v>241211</v>
      </c>
      <c r="H41" s="32">
        <v>0</v>
      </c>
      <c r="I41" s="32">
        <v>2191.989</v>
      </c>
      <c r="J41" s="32">
        <v>2011.032</v>
      </c>
      <c r="K41" s="37">
        <v>8294556</v>
      </c>
      <c r="L41" s="32">
        <v>0.515</v>
      </c>
      <c r="M41" s="32">
        <v>0.515</v>
      </c>
      <c r="N41" s="32">
        <v>18362</v>
      </c>
      <c r="P41" s="38" t="s">
        <v>11</v>
      </c>
      <c r="Q41" s="38" t="e">
        <f t="shared" si="0"/>
        <v>#REF!</v>
      </c>
      <c r="R41" s="44" t="e">
        <f>VLOOKUP(P41,#REF!,3,0)</f>
        <v>#REF!</v>
      </c>
      <c r="S41" s="44" t="e">
        <f>VLOOKUP(P41,#REF!,4,0)</f>
        <v>#REF!</v>
      </c>
      <c r="T41" s="38" t="e">
        <f t="shared" si="1"/>
        <v>#REF!</v>
      </c>
      <c r="U41" s="44" t="e">
        <f>VLOOKUP(P41,#REF!,3,0)</f>
        <v>#REF!</v>
      </c>
      <c r="V41" s="44" t="e">
        <f>VLOOKUP(P41,#REF!,4,0)</f>
        <v>#REF!</v>
      </c>
      <c r="W41" s="45" t="e">
        <f>VLOOKUP(P41,#REF!,5,0)</f>
        <v>#REF!</v>
      </c>
      <c r="X41" s="45" t="e">
        <f>VLOOKUP(P41,#REF!,5,0)</f>
        <v>#REF!</v>
      </c>
      <c r="Y41" s="38" t="e">
        <f t="shared" si="2"/>
        <v>#REF!</v>
      </c>
      <c r="Z41" s="44" t="e">
        <f>VLOOKUP(P41,#REF!,3,0)</f>
        <v>#REF!</v>
      </c>
      <c r="AA41" s="44" t="e">
        <f>VLOOKUP(P41,#REF!,4,0)</f>
        <v>#REF!</v>
      </c>
      <c r="AB41" s="45" t="e">
        <f>VLOOKUP(P41,#REF!,5,0)</f>
        <v>#REF!</v>
      </c>
      <c r="AC41" s="38" t="e">
        <f t="shared" si="3"/>
        <v>#REF!</v>
      </c>
      <c r="AD41" s="44" t="e">
        <f>VLOOKUP(P41,#REF!,3,0)</f>
        <v>#REF!</v>
      </c>
      <c r="AE41" s="44" t="e">
        <f>VLOOKUP(P41,#REF!,4,0)</f>
        <v>#REF!</v>
      </c>
      <c r="AF41" s="45" t="e">
        <f>VLOOKUP(P41,#REF!,5,0)</f>
        <v>#REF!</v>
      </c>
    </row>
    <row r="42" spans="2:32" s="1" customFormat="1" ht="14.25" customHeight="1">
      <c r="B42" s="35" t="s">
        <v>92</v>
      </c>
      <c r="C42" s="32">
        <v>874.62</v>
      </c>
      <c r="D42" s="32">
        <v>874.62</v>
      </c>
      <c r="E42" s="32">
        <v>0</v>
      </c>
      <c r="F42" s="32">
        <v>5069</v>
      </c>
      <c r="G42" s="32">
        <v>5069</v>
      </c>
      <c r="H42" s="32">
        <v>0</v>
      </c>
      <c r="I42" s="32">
        <v>159.314</v>
      </c>
      <c r="J42" s="32">
        <v>135.571</v>
      </c>
      <c r="K42" s="37">
        <v>357003</v>
      </c>
      <c r="L42" s="32">
        <v>0</v>
      </c>
      <c r="M42" s="32">
        <v>0</v>
      </c>
      <c r="N42" s="32">
        <v>0</v>
      </c>
      <c r="P42" s="38" t="s">
        <v>12</v>
      </c>
      <c r="Q42" s="38" t="e">
        <f t="shared" si="0"/>
        <v>#REF!</v>
      </c>
      <c r="R42" s="44" t="e">
        <f>VLOOKUP(P42,#REF!,3,0)</f>
        <v>#REF!</v>
      </c>
      <c r="S42" s="44" t="e">
        <f>VLOOKUP(P42,#REF!,4,0)</f>
        <v>#REF!</v>
      </c>
      <c r="T42" s="38" t="e">
        <f t="shared" si="1"/>
        <v>#REF!</v>
      </c>
      <c r="U42" s="44" t="e">
        <f>VLOOKUP(P42,#REF!,3,0)</f>
        <v>#REF!</v>
      </c>
      <c r="V42" s="44" t="e">
        <f>VLOOKUP(P42,#REF!,4,0)</f>
        <v>#REF!</v>
      </c>
      <c r="W42" s="45" t="e">
        <f>VLOOKUP(P42,#REF!,5,0)</f>
        <v>#REF!</v>
      </c>
      <c r="X42" s="45" t="e">
        <f>VLOOKUP(P42,#REF!,5,0)</f>
        <v>#REF!</v>
      </c>
      <c r="Y42" s="38" t="e">
        <f t="shared" si="2"/>
        <v>#REF!</v>
      </c>
      <c r="Z42" s="44" t="e">
        <f>VLOOKUP(P42,#REF!,3,0)</f>
        <v>#REF!</v>
      </c>
      <c r="AA42" s="44" t="e">
        <f>VLOOKUP(P42,#REF!,4,0)</f>
        <v>#REF!</v>
      </c>
      <c r="AB42" s="45" t="e">
        <f>VLOOKUP(P42,#REF!,5,0)</f>
        <v>#REF!</v>
      </c>
      <c r="AC42" s="38" t="e">
        <f t="shared" si="3"/>
        <v>#REF!</v>
      </c>
      <c r="AD42" s="44" t="e">
        <f>VLOOKUP(P42,#REF!,3,0)</f>
        <v>#REF!</v>
      </c>
      <c r="AE42" s="44" t="e">
        <f>VLOOKUP(P42,#REF!,4,0)</f>
        <v>#REF!</v>
      </c>
      <c r="AF42" s="45" t="e">
        <f>VLOOKUP(P42,#REF!,5,0)</f>
        <v>#REF!</v>
      </c>
    </row>
    <row r="43" spans="2:32" s="1" customFormat="1" ht="14.25" customHeight="1">
      <c r="B43" s="35" t="s">
        <v>93</v>
      </c>
      <c r="C43" s="32">
        <v>2480.343</v>
      </c>
      <c r="D43" s="32">
        <v>2480.343</v>
      </c>
      <c r="E43" s="32">
        <v>0</v>
      </c>
      <c r="F43" s="32">
        <v>50627</v>
      </c>
      <c r="G43" s="32">
        <v>50627</v>
      </c>
      <c r="H43" s="32">
        <v>0</v>
      </c>
      <c r="I43" s="32">
        <v>1621.091</v>
      </c>
      <c r="J43" s="32">
        <v>1388.62</v>
      </c>
      <c r="K43" s="37">
        <v>4671106</v>
      </c>
      <c r="L43" s="32">
        <v>0.137</v>
      </c>
      <c r="M43" s="32">
        <v>0</v>
      </c>
      <c r="N43" s="32">
        <v>0</v>
      </c>
      <c r="P43" s="38" t="s">
        <v>13</v>
      </c>
      <c r="Q43" s="38" t="e">
        <f t="shared" si="0"/>
        <v>#REF!</v>
      </c>
      <c r="R43" s="44" t="e">
        <f>VLOOKUP(P43,#REF!,3,0)</f>
        <v>#REF!</v>
      </c>
      <c r="S43" s="44" t="e">
        <f>VLOOKUP(P43,#REF!,4,0)</f>
        <v>#REF!</v>
      </c>
      <c r="T43" s="38" t="e">
        <f t="shared" si="1"/>
        <v>#REF!</v>
      </c>
      <c r="U43" s="44" t="e">
        <f>VLOOKUP(P43,#REF!,3,0)</f>
        <v>#REF!</v>
      </c>
      <c r="V43" s="44" t="e">
        <f>VLOOKUP(P43,#REF!,4,0)</f>
        <v>#REF!</v>
      </c>
      <c r="W43" s="45" t="e">
        <f>VLOOKUP(P43,#REF!,5,0)</f>
        <v>#REF!</v>
      </c>
      <c r="X43" s="45" t="e">
        <f>VLOOKUP(P43,#REF!,5,0)</f>
        <v>#REF!</v>
      </c>
      <c r="Y43" s="38" t="e">
        <f t="shared" si="2"/>
        <v>#REF!</v>
      </c>
      <c r="Z43" s="44" t="e">
        <f>VLOOKUP(P43,#REF!,3,0)</f>
        <v>#REF!</v>
      </c>
      <c r="AA43" s="44" t="e">
        <f>VLOOKUP(P43,#REF!,4,0)</f>
        <v>#REF!</v>
      </c>
      <c r="AB43" s="45" t="e">
        <f>VLOOKUP(P43,#REF!,5,0)</f>
        <v>#REF!</v>
      </c>
      <c r="AC43" s="38" t="e">
        <f t="shared" si="3"/>
        <v>#REF!</v>
      </c>
      <c r="AD43" s="44" t="e">
        <f>VLOOKUP(P43,#REF!,3,0)</f>
        <v>#REF!</v>
      </c>
      <c r="AE43" s="44" t="e">
        <f>VLOOKUP(P43,#REF!,4,0)</f>
        <v>#REF!</v>
      </c>
      <c r="AF43" s="45" t="e">
        <f>VLOOKUP(P43,#REF!,5,0)</f>
        <v>#REF!</v>
      </c>
    </row>
    <row r="44" spans="2:32" s="1" customFormat="1" ht="14.25" customHeight="1">
      <c r="B44" s="35" t="s">
        <v>95</v>
      </c>
      <c r="C44" s="32">
        <v>12321.507</v>
      </c>
      <c r="D44" s="32">
        <v>12281.157</v>
      </c>
      <c r="E44" s="32">
        <v>40.35</v>
      </c>
      <c r="F44" s="32">
        <v>486075</v>
      </c>
      <c r="G44" s="32">
        <v>334261</v>
      </c>
      <c r="H44" s="32">
        <v>151814</v>
      </c>
      <c r="I44" s="32">
        <v>5676.094</v>
      </c>
      <c r="J44" s="32">
        <v>4874.749</v>
      </c>
      <c r="K44" s="37">
        <v>22870382</v>
      </c>
      <c r="L44" s="32">
        <v>0.874</v>
      </c>
      <c r="M44" s="32">
        <v>0.075</v>
      </c>
      <c r="N44" s="32">
        <v>7292</v>
      </c>
      <c r="P44" s="38" t="s">
        <v>94</v>
      </c>
      <c r="Q44" s="38" t="e">
        <f t="shared" si="0"/>
        <v>#REF!</v>
      </c>
      <c r="R44" s="44" t="e">
        <f>VLOOKUP(P44,#REF!,3,0)</f>
        <v>#REF!</v>
      </c>
      <c r="S44" s="44" t="e">
        <f>VLOOKUP(P44,#REF!,4,0)</f>
        <v>#REF!</v>
      </c>
      <c r="T44" s="38" t="e">
        <f t="shared" si="1"/>
        <v>#REF!</v>
      </c>
      <c r="U44" s="44" t="e">
        <f>VLOOKUP(P44,#REF!,3,0)</f>
        <v>#REF!</v>
      </c>
      <c r="V44" s="44" t="e">
        <f>VLOOKUP(P44,#REF!,4,0)</f>
        <v>#REF!</v>
      </c>
      <c r="W44" s="45" t="e">
        <f>VLOOKUP(P44,#REF!,5,0)</f>
        <v>#REF!</v>
      </c>
      <c r="X44" s="45" t="e">
        <f>VLOOKUP(P44,#REF!,5,0)</f>
        <v>#REF!</v>
      </c>
      <c r="Y44" s="38" t="e">
        <f t="shared" si="2"/>
        <v>#REF!</v>
      </c>
      <c r="Z44" s="44" t="e">
        <f>VLOOKUP(P44,#REF!,3,0)</f>
        <v>#REF!</v>
      </c>
      <c r="AA44" s="44" t="e">
        <f>VLOOKUP(P44,#REF!,4,0)</f>
        <v>#REF!</v>
      </c>
      <c r="AB44" s="45" t="e">
        <f>VLOOKUP(P44,#REF!,5,0)</f>
        <v>#REF!</v>
      </c>
      <c r="AC44" s="38" t="e">
        <f t="shared" si="3"/>
        <v>#REF!</v>
      </c>
      <c r="AD44" s="44" t="e">
        <f>VLOOKUP(P44,#REF!,3,0)</f>
        <v>#REF!</v>
      </c>
      <c r="AE44" s="44" t="e">
        <f>VLOOKUP(P44,#REF!,4,0)</f>
        <v>#REF!</v>
      </c>
      <c r="AF44" s="45" t="e">
        <f>VLOOKUP(P44,#REF!,5,0)</f>
        <v>#REF!</v>
      </c>
    </row>
    <row r="45" spans="2:32" s="1" customFormat="1" ht="14.25" customHeight="1">
      <c r="B45" s="14"/>
      <c r="C45" s="32"/>
      <c r="D45" s="32"/>
      <c r="E45" s="32"/>
      <c r="F45" s="32"/>
      <c r="G45" s="32"/>
      <c r="H45" s="32"/>
      <c r="I45" s="32"/>
      <c r="J45" s="32"/>
      <c r="K45" s="37"/>
      <c r="L45" s="32"/>
      <c r="M45" s="32"/>
      <c r="N45" s="32" t="s">
        <v>79</v>
      </c>
      <c r="P45" s="38"/>
      <c r="Q45" s="38"/>
      <c r="R45" s="44"/>
      <c r="S45" s="44"/>
      <c r="T45" s="38"/>
      <c r="U45" s="44"/>
      <c r="V45" s="44"/>
      <c r="W45" s="45"/>
      <c r="X45" s="45"/>
      <c r="Y45" s="38"/>
      <c r="Z45" s="44"/>
      <c r="AA45" s="44"/>
      <c r="AB45" s="45"/>
      <c r="AC45" s="38"/>
      <c r="AD45" s="44"/>
      <c r="AE45" s="44"/>
      <c r="AF45" s="45"/>
    </row>
    <row r="46" spans="1:32" s="1" customFormat="1" ht="14.25" customHeight="1">
      <c r="A46" s="47" t="s">
        <v>96</v>
      </c>
      <c r="B46" s="46"/>
      <c r="C46" s="32">
        <v>24275.525999999998</v>
      </c>
      <c r="D46" s="32">
        <v>24262.458</v>
      </c>
      <c r="E46" s="32">
        <v>13.068</v>
      </c>
      <c r="F46" s="32">
        <v>716827</v>
      </c>
      <c r="G46" s="32">
        <v>663925</v>
      </c>
      <c r="H46" s="32">
        <v>52902</v>
      </c>
      <c r="I46" s="32">
        <v>11242.964</v>
      </c>
      <c r="J46" s="32">
        <v>10409.772</v>
      </c>
      <c r="K46" s="37">
        <v>53019347</v>
      </c>
      <c r="L46" s="32">
        <v>0.7999999999999999</v>
      </c>
      <c r="M46" s="32">
        <v>0.7829999999999999</v>
      </c>
      <c r="N46" s="32">
        <v>44844</v>
      </c>
      <c r="P46" s="38"/>
      <c r="Q46" s="38"/>
      <c r="R46" s="44"/>
      <c r="S46" s="44"/>
      <c r="T46" s="38"/>
      <c r="U46" s="44"/>
      <c r="V46" s="44"/>
      <c r="W46" s="45"/>
      <c r="X46" s="45"/>
      <c r="Y46" s="38"/>
      <c r="Z46" s="44"/>
      <c r="AA46" s="44"/>
      <c r="AB46" s="45"/>
      <c r="AC46" s="38"/>
      <c r="AD46" s="44"/>
      <c r="AE46" s="44"/>
      <c r="AF46" s="45"/>
    </row>
    <row r="47" spans="2:32" s="1" customFormat="1" ht="14.25" customHeight="1">
      <c r="B47" s="35" t="s">
        <v>14</v>
      </c>
      <c r="C47" s="32">
        <v>3063.173</v>
      </c>
      <c r="D47" s="32">
        <v>3063.173</v>
      </c>
      <c r="E47" s="32">
        <v>0</v>
      </c>
      <c r="F47" s="32">
        <v>89059</v>
      </c>
      <c r="G47" s="32">
        <v>89059</v>
      </c>
      <c r="H47" s="32">
        <v>0</v>
      </c>
      <c r="I47" s="32">
        <v>1419.405</v>
      </c>
      <c r="J47" s="32">
        <v>1419.405</v>
      </c>
      <c r="K47" s="37">
        <v>6735996</v>
      </c>
      <c r="L47" s="32">
        <v>0.072</v>
      </c>
      <c r="M47" s="32">
        <v>0.068</v>
      </c>
      <c r="N47" s="32">
        <v>7519</v>
      </c>
      <c r="P47" s="38" t="s">
        <v>14</v>
      </c>
      <c r="Q47" s="38" t="e">
        <f t="shared" si="0"/>
        <v>#REF!</v>
      </c>
      <c r="R47" s="44" t="e">
        <f>VLOOKUP(P47,#REF!,3,0)</f>
        <v>#REF!</v>
      </c>
      <c r="S47" s="44" t="e">
        <f>VLOOKUP(P47,#REF!,4,0)</f>
        <v>#REF!</v>
      </c>
      <c r="T47" s="38" t="e">
        <f t="shared" si="1"/>
        <v>#REF!</v>
      </c>
      <c r="U47" s="44" t="e">
        <f>VLOOKUP(P47,#REF!,3,0)</f>
        <v>#REF!</v>
      </c>
      <c r="V47" s="44" t="e">
        <f>VLOOKUP(P47,#REF!,4,0)</f>
        <v>#REF!</v>
      </c>
      <c r="W47" s="45" t="e">
        <f>VLOOKUP(P47,#REF!,5,0)</f>
        <v>#REF!</v>
      </c>
      <c r="X47" s="45" t="e">
        <f>VLOOKUP(P47,#REF!,5,0)</f>
        <v>#REF!</v>
      </c>
      <c r="Y47" s="38" t="e">
        <f t="shared" si="2"/>
        <v>#REF!</v>
      </c>
      <c r="Z47" s="44" t="e">
        <f>VLOOKUP(P47,#REF!,3,0)</f>
        <v>#REF!</v>
      </c>
      <c r="AA47" s="44" t="e">
        <f>VLOOKUP(P47,#REF!,4,0)</f>
        <v>#REF!</v>
      </c>
      <c r="AB47" s="45" t="e">
        <f>VLOOKUP(P47,#REF!,5,0)</f>
        <v>#REF!</v>
      </c>
      <c r="AC47" s="38" t="e">
        <f t="shared" si="3"/>
        <v>#REF!</v>
      </c>
      <c r="AD47" s="44" t="e">
        <f>VLOOKUP(P47,#REF!,3,0)</f>
        <v>#REF!</v>
      </c>
      <c r="AE47" s="44" t="e">
        <f>VLOOKUP(P47,#REF!,4,0)</f>
        <v>#REF!</v>
      </c>
      <c r="AF47" s="45" t="e">
        <f>VLOOKUP(P47,#REF!,5,0)</f>
        <v>#REF!</v>
      </c>
    </row>
    <row r="48" spans="2:32" s="1" customFormat="1" ht="14.25" customHeight="1">
      <c r="B48" s="35" t="s">
        <v>15</v>
      </c>
      <c r="C48" s="32">
        <v>10692.108</v>
      </c>
      <c r="D48" s="32">
        <v>10692.108</v>
      </c>
      <c r="E48" s="32">
        <v>0</v>
      </c>
      <c r="F48" s="32">
        <v>224127</v>
      </c>
      <c r="G48" s="32">
        <v>224127</v>
      </c>
      <c r="H48" s="32">
        <v>0</v>
      </c>
      <c r="I48" s="32">
        <v>2295.603</v>
      </c>
      <c r="J48" s="32">
        <v>2101.845</v>
      </c>
      <c r="K48" s="37">
        <v>7792668</v>
      </c>
      <c r="L48" s="32">
        <v>0.003</v>
      </c>
      <c r="M48" s="32">
        <v>0.003</v>
      </c>
      <c r="N48" s="32">
        <v>1470</v>
      </c>
      <c r="P48" s="38" t="s">
        <v>15</v>
      </c>
      <c r="Q48" s="38" t="e">
        <f t="shared" si="0"/>
        <v>#REF!</v>
      </c>
      <c r="R48" s="44" t="e">
        <f>VLOOKUP(P48,#REF!,3,0)</f>
        <v>#REF!</v>
      </c>
      <c r="S48" s="44" t="e">
        <f>VLOOKUP(P48,#REF!,4,0)</f>
        <v>#REF!</v>
      </c>
      <c r="T48" s="38" t="e">
        <f t="shared" si="1"/>
        <v>#REF!</v>
      </c>
      <c r="U48" s="44" t="e">
        <f>VLOOKUP(P48,#REF!,3,0)</f>
        <v>#REF!</v>
      </c>
      <c r="V48" s="44" t="e">
        <f>VLOOKUP(P48,#REF!,4,0)</f>
        <v>#REF!</v>
      </c>
      <c r="W48" s="45" t="e">
        <f>VLOOKUP(P48,#REF!,5,0)</f>
        <v>#REF!</v>
      </c>
      <c r="X48" s="45" t="e">
        <f>VLOOKUP(P48,#REF!,5,0)</f>
        <v>#REF!</v>
      </c>
      <c r="Y48" s="38" t="e">
        <f t="shared" si="2"/>
        <v>#REF!</v>
      </c>
      <c r="Z48" s="44" t="e">
        <f>VLOOKUP(P48,#REF!,3,0)</f>
        <v>#REF!</v>
      </c>
      <c r="AA48" s="44" t="e">
        <f>VLOOKUP(P48,#REF!,4,0)</f>
        <v>#REF!</v>
      </c>
      <c r="AB48" s="45" t="e">
        <f>VLOOKUP(P48,#REF!,5,0)</f>
        <v>#REF!</v>
      </c>
      <c r="AC48" s="38" t="e">
        <f t="shared" si="3"/>
        <v>#REF!</v>
      </c>
      <c r="AD48" s="44" t="e">
        <f>VLOOKUP(P48,#REF!,3,0)</f>
        <v>#REF!</v>
      </c>
      <c r="AE48" s="44" t="e">
        <f>VLOOKUP(P48,#REF!,4,0)</f>
        <v>#REF!</v>
      </c>
      <c r="AF48" s="45" t="e">
        <f>VLOOKUP(P48,#REF!,5,0)</f>
        <v>#REF!</v>
      </c>
    </row>
    <row r="49" spans="1:32" s="1" customFormat="1" ht="14.25" customHeight="1">
      <c r="A49" s="28"/>
      <c r="B49" s="35" t="s">
        <v>16</v>
      </c>
      <c r="C49" s="32">
        <v>3186.852</v>
      </c>
      <c r="D49" s="32">
        <v>3186.852</v>
      </c>
      <c r="E49" s="32">
        <v>0</v>
      </c>
      <c r="F49" s="32">
        <v>144737</v>
      </c>
      <c r="G49" s="32">
        <v>144737</v>
      </c>
      <c r="H49" s="32">
        <v>0</v>
      </c>
      <c r="I49" s="32">
        <v>1694.692</v>
      </c>
      <c r="J49" s="32">
        <v>1548.771</v>
      </c>
      <c r="K49" s="37">
        <v>7821912</v>
      </c>
      <c r="L49" s="32">
        <v>0.003</v>
      </c>
      <c r="M49" s="32">
        <v>0.003</v>
      </c>
      <c r="N49" s="32">
        <v>741</v>
      </c>
      <c r="P49" s="38" t="s">
        <v>16</v>
      </c>
      <c r="Q49" s="38" t="e">
        <f t="shared" si="0"/>
        <v>#REF!</v>
      </c>
      <c r="R49" s="44" t="e">
        <f>VLOOKUP(P49,#REF!,3,0)</f>
        <v>#REF!</v>
      </c>
      <c r="S49" s="44" t="e">
        <f>VLOOKUP(P49,#REF!,4,0)</f>
        <v>#REF!</v>
      </c>
      <c r="T49" s="38" t="e">
        <f t="shared" si="1"/>
        <v>#REF!</v>
      </c>
      <c r="U49" s="44" t="e">
        <f>VLOOKUP(P49,#REF!,3,0)</f>
        <v>#REF!</v>
      </c>
      <c r="V49" s="44" t="e">
        <f>VLOOKUP(P49,#REF!,4,0)</f>
        <v>#REF!</v>
      </c>
      <c r="W49" s="45" t="e">
        <f>VLOOKUP(P49,#REF!,5,0)</f>
        <v>#REF!</v>
      </c>
      <c r="X49" s="45" t="e">
        <f>VLOOKUP(P49,#REF!,5,0)</f>
        <v>#REF!</v>
      </c>
      <c r="Y49" s="38" t="e">
        <f t="shared" si="2"/>
        <v>#REF!</v>
      </c>
      <c r="Z49" s="44" t="e">
        <f>VLOOKUP(P49,#REF!,3,0)</f>
        <v>#REF!</v>
      </c>
      <c r="AA49" s="44" t="e">
        <f>VLOOKUP(P49,#REF!,4,0)</f>
        <v>#REF!</v>
      </c>
      <c r="AB49" s="45" t="e">
        <f>VLOOKUP(P49,#REF!,5,0)</f>
        <v>#REF!</v>
      </c>
      <c r="AC49" s="38" t="e">
        <f t="shared" si="3"/>
        <v>#REF!</v>
      </c>
      <c r="AD49" s="44" t="e">
        <f>VLOOKUP(P49,#REF!,3,0)</f>
        <v>#REF!</v>
      </c>
      <c r="AE49" s="44" t="e">
        <f>VLOOKUP(P49,#REF!,4,0)</f>
        <v>#REF!</v>
      </c>
      <c r="AF49" s="45" t="e">
        <f>VLOOKUP(P49,#REF!,5,0)</f>
        <v>#REF!</v>
      </c>
    </row>
    <row r="50" spans="1:32" s="1" customFormat="1" ht="14.25" customHeight="1">
      <c r="A50" s="28"/>
      <c r="B50" s="35" t="s">
        <v>17</v>
      </c>
      <c r="C50" s="32">
        <v>7333.393</v>
      </c>
      <c r="D50" s="32">
        <v>7320.325</v>
      </c>
      <c r="E50" s="32">
        <v>13.068</v>
      </c>
      <c r="F50" s="32">
        <v>258904</v>
      </c>
      <c r="G50" s="32">
        <v>206002</v>
      </c>
      <c r="H50" s="32">
        <v>52902</v>
      </c>
      <c r="I50" s="32">
        <v>5833.264</v>
      </c>
      <c r="J50" s="32">
        <v>5339.751</v>
      </c>
      <c r="K50" s="37">
        <v>30668771</v>
      </c>
      <c r="L50" s="32">
        <v>0.722</v>
      </c>
      <c r="M50" s="32">
        <v>0.709</v>
      </c>
      <c r="N50" s="32">
        <v>35114</v>
      </c>
      <c r="P50" s="38" t="s">
        <v>17</v>
      </c>
      <c r="Q50" s="38" t="e">
        <f t="shared" si="0"/>
        <v>#REF!</v>
      </c>
      <c r="R50" s="44" t="e">
        <f>VLOOKUP(P50,#REF!,3,0)</f>
        <v>#REF!</v>
      </c>
      <c r="S50" s="44" t="e">
        <f>VLOOKUP(P50,#REF!,4,0)</f>
        <v>#REF!</v>
      </c>
      <c r="T50" s="38" t="e">
        <f t="shared" si="1"/>
        <v>#REF!</v>
      </c>
      <c r="U50" s="44" t="e">
        <f>VLOOKUP(P50,#REF!,3,0)</f>
        <v>#REF!</v>
      </c>
      <c r="V50" s="44" t="e">
        <f>VLOOKUP(P50,#REF!,4,0)</f>
        <v>#REF!</v>
      </c>
      <c r="W50" s="45" t="e">
        <f>VLOOKUP(P50,#REF!,5,0)</f>
        <v>#REF!</v>
      </c>
      <c r="X50" s="45" t="e">
        <f>VLOOKUP(P50,#REF!,5,0)</f>
        <v>#REF!</v>
      </c>
      <c r="Y50" s="38" t="e">
        <f t="shared" si="2"/>
        <v>#REF!</v>
      </c>
      <c r="Z50" s="44" t="e">
        <f>VLOOKUP(P50,#REF!,3,0)</f>
        <v>#REF!</v>
      </c>
      <c r="AA50" s="44" t="e">
        <f>VLOOKUP(P50,#REF!,4,0)</f>
        <v>#REF!</v>
      </c>
      <c r="AB50" s="45" t="e">
        <f>VLOOKUP(P50,#REF!,5,0)</f>
        <v>#REF!</v>
      </c>
      <c r="AC50" s="38" t="e">
        <f t="shared" si="3"/>
        <v>#REF!</v>
      </c>
      <c r="AD50" s="44" t="e">
        <f>VLOOKUP(P50,#REF!,3,0)</f>
        <v>#REF!</v>
      </c>
      <c r="AE50" s="44" t="e">
        <f>VLOOKUP(P50,#REF!,4,0)</f>
        <v>#REF!</v>
      </c>
      <c r="AF50" s="45" t="e">
        <f>VLOOKUP(P50,#REF!,5,0)</f>
        <v>#REF!</v>
      </c>
    </row>
    <row r="51" spans="1:32" s="1" customFormat="1" ht="14.25" customHeight="1">
      <c r="A51" s="28"/>
      <c r="B51" s="35"/>
      <c r="C51" s="32"/>
      <c r="D51" s="32"/>
      <c r="E51" s="32"/>
      <c r="F51" s="32"/>
      <c r="G51" s="32"/>
      <c r="H51" s="32"/>
      <c r="I51" s="32"/>
      <c r="J51" s="32"/>
      <c r="K51" s="37"/>
      <c r="L51" s="32"/>
      <c r="M51" s="32"/>
      <c r="N51" s="32"/>
      <c r="P51" s="38"/>
      <c r="Q51" s="38"/>
      <c r="R51" s="44"/>
      <c r="S51" s="44"/>
      <c r="T51" s="38"/>
      <c r="U51" s="44"/>
      <c r="V51" s="44"/>
      <c r="W51" s="45"/>
      <c r="X51" s="45"/>
      <c r="Y51" s="38"/>
      <c r="Z51" s="44"/>
      <c r="AA51" s="44"/>
      <c r="AB51" s="45"/>
      <c r="AC51" s="38"/>
      <c r="AD51" s="44"/>
      <c r="AE51" s="44"/>
      <c r="AF51" s="45"/>
    </row>
    <row r="52" spans="1:32" s="1" customFormat="1" ht="14.25" customHeight="1">
      <c r="A52" s="47" t="s">
        <v>97</v>
      </c>
      <c r="B52" s="46"/>
      <c r="C52" s="32">
        <v>16088.267</v>
      </c>
      <c r="D52" s="32">
        <v>16088.267</v>
      </c>
      <c r="E52" s="32">
        <v>0</v>
      </c>
      <c r="F52" s="32">
        <v>570582</v>
      </c>
      <c r="G52" s="32">
        <v>570582</v>
      </c>
      <c r="H52" s="32">
        <v>0</v>
      </c>
      <c r="I52" s="32">
        <v>7088.512</v>
      </c>
      <c r="J52" s="32">
        <v>6254.8769999999995</v>
      </c>
      <c r="K52" s="37">
        <v>40326456</v>
      </c>
      <c r="L52" s="32">
        <v>0.17900000000000002</v>
      </c>
      <c r="M52" s="32">
        <v>0.044</v>
      </c>
      <c r="N52" s="32">
        <v>1864</v>
      </c>
      <c r="P52" s="38"/>
      <c r="Q52" s="38"/>
      <c r="R52" s="44"/>
      <c r="S52" s="44"/>
      <c r="T52" s="38"/>
      <c r="U52" s="44"/>
      <c r="V52" s="44"/>
      <c r="W52" s="45"/>
      <c r="X52" s="45"/>
      <c r="Y52" s="38"/>
      <c r="Z52" s="44"/>
      <c r="AA52" s="44"/>
      <c r="AB52" s="45"/>
      <c r="AC52" s="38"/>
      <c r="AD52" s="44"/>
      <c r="AE52" s="44"/>
      <c r="AF52" s="45"/>
    </row>
    <row r="53" spans="2:32" s="1" customFormat="1" ht="14.25" customHeight="1">
      <c r="B53" s="35" t="s">
        <v>18</v>
      </c>
      <c r="C53" s="32">
        <v>7864.543</v>
      </c>
      <c r="D53" s="32">
        <v>7864.543</v>
      </c>
      <c r="E53" s="32">
        <v>0</v>
      </c>
      <c r="F53" s="32">
        <v>365309</v>
      </c>
      <c r="G53" s="32">
        <v>365309</v>
      </c>
      <c r="H53" s="32">
        <v>0</v>
      </c>
      <c r="I53" s="32">
        <v>4898.567</v>
      </c>
      <c r="J53" s="32">
        <v>4349.333</v>
      </c>
      <c r="K53" s="37">
        <v>31668640</v>
      </c>
      <c r="L53" s="32">
        <v>0.008</v>
      </c>
      <c r="M53" s="32">
        <v>0.008</v>
      </c>
      <c r="N53" s="32">
        <v>127</v>
      </c>
      <c r="P53" s="38" t="s">
        <v>18</v>
      </c>
      <c r="Q53" s="38" t="e">
        <f t="shared" si="0"/>
        <v>#REF!</v>
      </c>
      <c r="R53" s="44" t="e">
        <f>VLOOKUP(P53,#REF!,3,0)</f>
        <v>#REF!</v>
      </c>
      <c r="S53" s="44" t="e">
        <f>VLOOKUP(P53,#REF!,4,0)</f>
        <v>#REF!</v>
      </c>
      <c r="T53" s="38" t="e">
        <f t="shared" si="1"/>
        <v>#REF!</v>
      </c>
      <c r="U53" s="44" t="e">
        <f>VLOOKUP(P53,#REF!,3,0)</f>
        <v>#REF!</v>
      </c>
      <c r="V53" s="44" t="e">
        <f>VLOOKUP(P53,#REF!,4,0)</f>
        <v>#REF!</v>
      </c>
      <c r="W53" s="45" t="e">
        <f>VLOOKUP(P53,#REF!,5,0)</f>
        <v>#REF!</v>
      </c>
      <c r="X53" s="45" t="e">
        <f>VLOOKUP(P53,#REF!,5,0)</f>
        <v>#REF!</v>
      </c>
      <c r="Y53" s="38" t="e">
        <f t="shared" si="2"/>
        <v>#REF!</v>
      </c>
      <c r="Z53" s="44" t="e">
        <f>VLOOKUP(P53,#REF!,3,0)</f>
        <v>#REF!</v>
      </c>
      <c r="AA53" s="44" t="e">
        <f>VLOOKUP(P53,#REF!,4,0)</f>
        <v>#REF!</v>
      </c>
      <c r="AB53" s="45" t="e">
        <f>VLOOKUP(P53,#REF!,5,0)</f>
        <v>#REF!</v>
      </c>
      <c r="AC53" s="38" t="e">
        <f t="shared" si="3"/>
        <v>#REF!</v>
      </c>
      <c r="AD53" s="44" t="e">
        <f>VLOOKUP(P53,#REF!,3,0)</f>
        <v>#REF!</v>
      </c>
      <c r="AE53" s="44" t="e">
        <f>VLOOKUP(P53,#REF!,4,0)</f>
        <v>#REF!</v>
      </c>
      <c r="AF53" s="45" t="e">
        <f>VLOOKUP(P53,#REF!,5,0)</f>
        <v>#REF!</v>
      </c>
    </row>
    <row r="54" spans="1:32" s="1" customFormat="1" ht="4.5" customHeight="1">
      <c r="A54" s="49"/>
      <c r="B54" s="50"/>
      <c r="C54" s="49"/>
      <c r="D54" s="49"/>
      <c r="E54" s="49"/>
      <c r="F54" s="52"/>
      <c r="G54" s="68"/>
      <c r="H54" s="52"/>
      <c r="I54" s="49"/>
      <c r="J54" s="49"/>
      <c r="K54" s="49"/>
      <c r="L54" s="49"/>
      <c r="M54" s="49"/>
      <c r="N54" s="49"/>
      <c r="P54" s="38"/>
      <c r="Q54" s="38"/>
      <c r="R54" s="44"/>
      <c r="S54" s="44"/>
      <c r="T54" s="38"/>
      <c r="U54" s="44"/>
      <c r="V54" s="44"/>
      <c r="W54" s="45"/>
      <c r="X54" s="45"/>
      <c r="Y54" s="38"/>
      <c r="Z54" s="44"/>
      <c r="AA54" s="44"/>
      <c r="AB54" s="45"/>
      <c r="AC54" s="38"/>
      <c r="AD54" s="44"/>
      <c r="AE54" s="44"/>
      <c r="AF54" s="45"/>
    </row>
    <row r="55" spans="1:32" s="1" customFormat="1" ht="4.5" customHeight="1">
      <c r="A55" s="28"/>
      <c r="B55" s="34"/>
      <c r="C55" s="28"/>
      <c r="D55" s="28"/>
      <c r="E55" s="28"/>
      <c r="F55" s="69"/>
      <c r="H55" s="69"/>
      <c r="I55" s="28"/>
      <c r="J55" s="28"/>
      <c r="K55" s="28"/>
      <c r="L55" s="28"/>
      <c r="M55" s="28"/>
      <c r="N55" s="28"/>
      <c r="P55" s="38"/>
      <c r="Q55" s="38"/>
      <c r="R55" s="44"/>
      <c r="S55" s="44"/>
      <c r="T55" s="38"/>
      <c r="U55" s="44"/>
      <c r="V55" s="44"/>
      <c r="W55" s="45"/>
      <c r="X55" s="45"/>
      <c r="Y55" s="38"/>
      <c r="Z55" s="44"/>
      <c r="AA55" s="44"/>
      <c r="AB55" s="45"/>
      <c r="AC55" s="38"/>
      <c r="AD55" s="44"/>
      <c r="AE55" s="44"/>
      <c r="AF55" s="45"/>
    </row>
    <row r="56" spans="1:32" s="1" customFormat="1" ht="4.5" customHeight="1">
      <c r="A56" s="28"/>
      <c r="B56" s="34"/>
      <c r="C56" s="28"/>
      <c r="D56" s="28"/>
      <c r="E56" s="28"/>
      <c r="F56" s="69"/>
      <c r="H56" s="69"/>
      <c r="I56" s="28"/>
      <c r="J56" s="28"/>
      <c r="K56" s="28"/>
      <c r="L56" s="28"/>
      <c r="M56" s="28"/>
      <c r="N56" s="28"/>
      <c r="P56" s="38"/>
      <c r="Q56" s="38"/>
      <c r="R56" s="44"/>
      <c r="S56" s="44"/>
      <c r="T56" s="38"/>
      <c r="U56" s="44"/>
      <c r="V56" s="44"/>
      <c r="W56" s="45"/>
      <c r="X56" s="45"/>
      <c r="Y56" s="38"/>
      <c r="Z56" s="44"/>
      <c r="AA56" s="44"/>
      <c r="AB56" s="45"/>
      <c r="AC56" s="38"/>
      <c r="AD56" s="44"/>
      <c r="AE56" s="44"/>
      <c r="AF56" s="45"/>
    </row>
    <row r="57" spans="1:32" s="1" customFormat="1" ht="4.5" customHeight="1">
      <c r="A57" s="28"/>
      <c r="B57" s="34"/>
      <c r="C57" s="28"/>
      <c r="D57" s="28"/>
      <c r="E57" s="28"/>
      <c r="F57" s="69"/>
      <c r="H57" s="69"/>
      <c r="I57" s="28"/>
      <c r="J57" s="28"/>
      <c r="K57" s="28"/>
      <c r="L57" s="28"/>
      <c r="M57" s="28"/>
      <c r="N57" s="28"/>
      <c r="P57" s="38"/>
      <c r="Q57" s="38"/>
      <c r="R57" s="44"/>
      <c r="S57" s="44"/>
      <c r="T57" s="38"/>
      <c r="U57" s="44"/>
      <c r="V57" s="44"/>
      <c r="W57" s="45"/>
      <c r="X57" s="45"/>
      <c r="Y57" s="38"/>
      <c r="Z57" s="44"/>
      <c r="AA57" s="44"/>
      <c r="AB57" s="45"/>
      <c r="AC57" s="38"/>
      <c r="AD57" s="44"/>
      <c r="AE57" s="44"/>
      <c r="AF57" s="45"/>
    </row>
    <row r="58" spans="1:32" s="1" customFormat="1" ht="4.5" customHeight="1">
      <c r="A58" s="28"/>
      <c r="B58" s="34"/>
      <c r="C58" s="28"/>
      <c r="D58" s="28"/>
      <c r="E58" s="28"/>
      <c r="F58" s="69"/>
      <c r="H58" s="69"/>
      <c r="I58" s="28"/>
      <c r="J58" s="28"/>
      <c r="K58" s="28"/>
      <c r="L58" s="28"/>
      <c r="M58" s="28"/>
      <c r="N58" s="28"/>
      <c r="P58" s="38"/>
      <c r="Q58" s="38"/>
      <c r="R58" s="44"/>
      <c r="S58" s="44"/>
      <c r="T58" s="38"/>
      <c r="U58" s="44"/>
      <c r="V58" s="44"/>
      <c r="W58" s="45"/>
      <c r="X58" s="45"/>
      <c r="Y58" s="38"/>
      <c r="Z58" s="44"/>
      <c r="AA58" s="44"/>
      <c r="AB58" s="45"/>
      <c r="AC58" s="38"/>
      <c r="AD58" s="44"/>
      <c r="AE58" s="44"/>
      <c r="AF58" s="45"/>
    </row>
    <row r="59" spans="1:32" ht="13.5" customHeight="1">
      <c r="A59" s="38" t="s">
        <v>138</v>
      </c>
      <c r="N59" s="58" t="s">
        <v>139</v>
      </c>
      <c r="O59" s="1"/>
      <c r="P59" s="38"/>
      <c r="Q59" s="38"/>
      <c r="R59" s="44"/>
      <c r="S59" s="44"/>
      <c r="U59" s="44"/>
      <c r="V59" s="44"/>
      <c r="W59" s="45"/>
      <c r="X59" s="45"/>
      <c r="Z59" s="44"/>
      <c r="AA59" s="44"/>
      <c r="AB59" s="45"/>
      <c r="AD59" s="44"/>
      <c r="AE59" s="44"/>
      <c r="AF59" s="45"/>
    </row>
    <row r="60" spans="4:32" s="1" customFormat="1" ht="24" customHeight="1">
      <c r="D60" s="3"/>
      <c r="E60" s="59"/>
      <c r="F60" s="3"/>
      <c r="G60" s="4" t="s">
        <v>140</v>
      </c>
      <c r="H60" s="3" t="s">
        <v>101</v>
      </c>
      <c r="I60" s="59"/>
      <c r="J60" s="3"/>
      <c r="K60" s="3"/>
      <c r="L60" s="3"/>
      <c r="N60" s="5"/>
      <c r="P60" s="38"/>
      <c r="Q60" s="38"/>
      <c r="R60" s="44"/>
      <c r="S60" s="44"/>
      <c r="T60" s="38"/>
      <c r="U60" s="44"/>
      <c r="V60" s="44"/>
      <c r="W60" s="45"/>
      <c r="X60" s="45"/>
      <c r="Y60" s="38"/>
      <c r="Z60" s="44"/>
      <c r="AA60" s="44"/>
      <c r="AB60" s="45"/>
      <c r="AC60" s="38"/>
      <c r="AD60" s="44"/>
      <c r="AE60" s="44"/>
      <c r="AF60" s="45"/>
    </row>
    <row r="61" spans="12:32" s="1" customFormat="1" ht="10.5" customHeight="1">
      <c r="L61" s="2"/>
      <c r="M61" s="2"/>
      <c r="N61" s="2" t="s">
        <v>117</v>
      </c>
      <c r="P61" s="38"/>
      <c r="Q61" s="38"/>
      <c r="R61" s="44"/>
      <c r="S61" s="44"/>
      <c r="T61" s="38"/>
      <c r="U61" s="44"/>
      <c r="V61" s="44"/>
      <c r="W61" s="45"/>
      <c r="X61" s="45"/>
      <c r="Y61" s="38"/>
      <c r="Z61" s="44"/>
      <c r="AA61" s="44"/>
      <c r="AB61" s="45"/>
      <c r="AC61" s="38"/>
      <c r="AD61" s="44"/>
      <c r="AE61" s="44"/>
      <c r="AF61" s="45"/>
    </row>
    <row r="62" spans="13:32" s="1" customFormat="1" ht="10.5" customHeight="1">
      <c r="M62" s="2"/>
      <c r="N62" s="2" t="s">
        <v>118</v>
      </c>
      <c r="P62" s="38"/>
      <c r="Q62" s="38"/>
      <c r="R62" s="44"/>
      <c r="S62" s="44"/>
      <c r="T62" s="38"/>
      <c r="U62" s="44"/>
      <c r="V62" s="44"/>
      <c r="W62" s="45"/>
      <c r="X62" s="45"/>
      <c r="Y62" s="38"/>
      <c r="Z62" s="44"/>
      <c r="AA62" s="44"/>
      <c r="AB62" s="45"/>
      <c r="AC62" s="38"/>
      <c r="AD62" s="44"/>
      <c r="AE62" s="44"/>
      <c r="AF62" s="45"/>
    </row>
    <row r="63" spans="1:32" s="1" customFormat="1" ht="12" customHeight="1">
      <c r="A63" s="12"/>
      <c r="B63" s="60"/>
      <c r="C63" s="11"/>
      <c r="D63" s="11"/>
      <c r="E63" s="11" t="s">
        <v>119</v>
      </c>
      <c r="F63" s="11"/>
      <c r="G63" s="16"/>
      <c r="H63" s="61"/>
      <c r="I63" s="62" t="s">
        <v>120</v>
      </c>
      <c r="J63" s="63"/>
      <c r="K63" s="63"/>
      <c r="L63" s="62" t="s">
        <v>121</v>
      </c>
      <c r="M63" s="63"/>
      <c r="N63" s="63"/>
      <c r="P63" s="38"/>
      <c r="Q63" s="38"/>
      <c r="R63" s="44"/>
      <c r="S63" s="44"/>
      <c r="T63" s="38"/>
      <c r="U63" s="44"/>
      <c r="V63" s="44"/>
      <c r="W63" s="45"/>
      <c r="X63" s="45"/>
      <c r="Y63" s="38"/>
      <c r="Z63" s="44"/>
      <c r="AA63" s="44"/>
      <c r="AB63" s="45"/>
      <c r="AC63" s="38"/>
      <c r="AD63" s="44"/>
      <c r="AE63" s="44"/>
      <c r="AF63" s="45"/>
    </row>
    <row r="64" spans="1:32" s="1" customFormat="1" ht="12" customHeight="1">
      <c r="A64" s="39" t="s">
        <v>59</v>
      </c>
      <c r="B64" s="40"/>
      <c r="C64" s="56" t="s">
        <v>63</v>
      </c>
      <c r="D64" s="19"/>
      <c r="E64" s="19"/>
      <c r="F64" s="64"/>
      <c r="G64" s="65" t="s">
        <v>141</v>
      </c>
      <c r="H64" s="49" t="s">
        <v>142</v>
      </c>
      <c r="I64" s="20" t="s">
        <v>124</v>
      </c>
      <c r="J64" s="9"/>
      <c r="K64" s="18" t="s">
        <v>68</v>
      </c>
      <c r="L64" s="20" t="s">
        <v>125</v>
      </c>
      <c r="M64" s="9"/>
      <c r="N64" s="107" t="s">
        <v>143</v>
      </c>
      <c r="P64" s="54"/>
      <c r="Q64" s="85" t="s">
        <v>47</v>
      </c>
      <c r="R64" s="86"/>
      <c r="S64" s="86"/>
      <c r="T64" s="85" t="s">
        <v>48</v>
      </c>
      <c r="U64" s="73"/>
      <c r="V64" s="73"/>
      <c r="W64" s="85" t="s">
        <v>47</v>
      </c>
      <c r="X64" s="85" t="s">
        <v>48</v>
      </c>
      <c r="Y64" s="85" t="s">
        <v>49</v>
      </c>
      <c r="Z64" s="73"/>
      <c r="AA64" s="73"/>
      <c r="AB64" s="85" t="s">
        <v>49</v>
      </c>
      <c r="AC64" s="85" t="s">
        <v>50</v>
      </c>
      <c r="AF64" s="38" t="s">
        <v>50</v>
      </c>
    </row>
    <row r="65" spans="1:32" s="1" customFormat="1" ht="12" customHeight="1">
      <c r="A65" s="49"/>
      <c r="B65" s="57"/>
      <c r="C65" s="26" t="s">
        <v>66</v>
      </c>
      <c r="D65" s="26" t="s">
        <v>70</v>
      </c>
      <c r="E65" s="26" t="s">
        <v>71</v>
      </c>
      <c r="F65" s="26" t="s">
        <v>66</v>
      </c>
      <c r="G65" s="26" t="s">
        <v>70</v>
      </c>
      <c r="H65" s="17" t="s">
        <v>71</v>
      </c>
      <c r="I65" s="26" t="s">
        <v>66</v>
      </c>
      <c r="J65" s="26" t="s">
        <v>68</v>
      </c>
      <c r="K65" s="25" t="s">
        <v>128</v>
      </c>
      <c r="L65" s="26" t="s">
        <v>66</v>
      </c>
      <c r="M65" s="26" t="s">
        <v>68</v>
      </c>
      <c r="N65" s="108"/>
      <c r="P65" s="54"/>
      <c r="Q65" s="85" t="s">
        <v>131</v>
      </c>
      <c r="R65" s="85" t="s">
        <v>132</v>
      </c>
      <c r="S65" s="85" t="s">
        <v>133</v>
      </c>
      <c r="T65" s="85" t="s">
        <v>131</v>
      </c>
      <c r="U65" s="85" t="s">
        <v>132</v>
      </c>
      <c r="V65" s="85" t="s">
        <v>133</v>
      </c>
      <c r="W65" s="73" t="s">
        <v>134</v>
      </c>
      <c r="X65" s="73" t="s">
        <v>134</v>
      </c>
      <c r="Y65" s="85" t="s">
        <v>131</v>
      </c>
      <c r="Z65" s="85" t="s">
        <v>132</v>
      </c>
      <c r="AA65" s="85" t="s">
        <v>133</v>
      </c>
      <c r="AB65" s="73" t="s">
        <v>134</v>
      </c>
      <c r="AC65" s="85" t="s">
        <v>131</v>
      </c>
      <c r="AD65" s="38" t="s">
        <v>132</v>
      </c>
      <c r="AE65" s="38" t="s">
        <v>133</v>
      </c>
      <c r="AF65" s="1" t="s">
        <v>134</v>
      </c>
    </row>
    <row r="66" spans="1:32" s="1" customFormat="1" ht="4.5" customHeight="1">
      <c r="A66" s="28"/>
      <c r="B66" s="2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P66" s="38"/>
      <c r="Q66" s="38"/>
      <c r="R66" s="44"/>
      <c r="S66" s="44"/>
      <c r="T66" s="38"/>
      <c r="U66" s="44"/>
      <c r="V66" s="44"/>
      <c r="W66" s="45"/>
      <c r="X66" s="45"/>
      <c r="Y66" s="38"/>
      <c r="Z66" s="44"/>
      <c r="AA66" s="44"/>
      <c r="AB66" s="45"/>
      <c r="AC66" s="38"/>
      <c r="AD66" s="44"/>
      <c r="AE66" s="44"/>
      <c r="AF66" s="45"/>
    </row>
    <row r="67" spans="2:32" s="1" customFormat="1" ht="14.25" customHeight="1">
      <c r="B67" s="35" t="s">
        <v>19</v>
      </c>
      <c r="C67" s="32">
        <v>934.46</v>
      </c>
      <c r="D67" s="32">
        <v>934.46</v>
      </c>
      <c r="E67" s="32">
        <v>0</v>
      </c>
      <c r="F67" s="32">
        <v>60974</v>
      </c>
      <c r="G67" s="32">
        <v>60974</v>
      </c>
      <c r="H67" s="32">
        <v>0</v>
      </c>
      <c r="I67" s="32">
        <v>1067.579</v>
      </c>
      <c r="J67" s="32">
        <v>982.409</v>
      </c>
      <c r="K67" s="37">
        <v>5632855</v>
      </c>
      <c r="L67" s="32">
        <v>0</v>
      </c>
      <c r="M67" s="32">
        <v>0</v>
      </c>
      <c r="N67" s="32">
        <v>0</v>
      </c>
      <c r="P67" s="38" t="s">
        <v>19</v>
      </c>
      <c r="Q67" s="38" t="e">
        <f t="shared" si="0"/>
        <v>#REF!</v>
      </c>
      <c r="R67" s="44" t="e">
        <f>VLOOKUP(P67,#REF!,3,0)</f>
        <v>#REF!</v>
      </c>
      <c r="S67" s="44" t="e">
        <f>VLOOKUP(P67,#REF!,4,0)</f>
        <v>#REF!</v>
      </c>
      <c r="T67" s="38" t="e">
        <f t="shared" si="1"/>
        <v>#REF!</v>
      </c>
      <c r="U67" s="44" t="e">
        <f>VLOOKUP(P67,#REF!,3,0)</f>
        <v>#REF!</v>
      </c>
      <c r="V67" s="44" t="e">
        <f>VLOOKUP(P67,#REF!,4,0)</f>
        <v>#REF!</v>
      </c>
      <c r="W67" s="45" t="e">
        <f>VLOOKUP(P67,#REF!,5,0)</f>
        <v>#REF!</v>
      </c>
      <c r="X67" s="45" t="e">
        <f>VLOOKUP(P67,#REF!,5,0)</f>
        <v>#REF!</v>
      </c>
      <c r="Y67" s="38" t="e">
        <f t="shared" si="2"/>
        <v>#REF!</v>
      </c>
      <c r="Z67" s="44" t="e">
        <f>VLOOKUP(P67,#REF!,3,0)</f>
        <v>#REF!</v>
      </c>
      <c r="AA67" s="44" t="e">
        <f>VLOOKUP(P67,#REF!,4,0)</f>
        <v>#REF!</v>
      </c>
      <c r="AB67" s="45" t="e">
        <f>VLOOKUP(P67,#REF!,5,0)</f>
        <v>#REF!</v>
      </c>
      <c r="AC67" s="38" t="e">
        <f t="shared" si="3"/>
        <v>#REF!</v>
      </c>
      <c r="AD67" s="44" t="e">
        <f>VLOOKUP(P67,#REF!,3,0)</f>
        <v>#REF!</v>
      </c>
      <c r="AE67" s="44" t="e">
        <f>VLOOKUP(P67,#REF!,4,0)</f>
        <v>#REF!</v>
      </c>
      <c r="AF67" s="45" t="e">
        <f>VLOOKUP(P67,#REF!,5,0)</f>
        <v>#REF!</v>
      </c>
    </row>
    <row r="68" spans="2:32" s="1" customFormat="1" ht="14.25" customHeight="1">
      <c r="B68" s="35" t="s">
        <v>20</v>
      </c>
      <c r="C68" s="32">
        <v>7289.264</v>
      </c>
      <c r="D68" s="32">
        <v>7289.264</v>
      </c>
      <c r="E68" s="32">
        <v>0</v>
      </c>
      <c r="F68" s="32">
        <v>144299</v>
      </c>
      <c r="G68" s="32">
        <v>144299</v>
      </c>
      <c r="H68" s="32">
        <v>0</v>
      </c>
      <c r="I68" s="32">
        <v>1122.366</v>
      </c>
      <c r="J68" s="32">
        <v>923.135</v>
      </c>
      <c r="K68" s="37">
        <v>3024961</v>
      </c>
      <c r="L68" s="32">
        <v>0.171</v>
      </c>
      <c r="M68" s="32">
        <v>0.036</v>
      </c>
      <c r="N68" s="32">
        <v>1737</v>
      </c>
      <c r="P68" s="38" t="s">
        <v>20</v>
      </c>
      <c r="Q68" s="38" t="e">
        <f t="shared" si="0"/>
        <v>#REF!</v>
      </c>
      <c r="R68" s="44" t="e">
        <f>VLOOKUP(P68,#REF!,3,0)</f>
        <v>#REF!</v>
      </c>
      <c r="S68" s="44" t="e">
        <f>VLOOKUP(P68,#REF!,4,0)</f>
        <v>#REF!</v>
      </c>
      <c r="T68" s="38" t="e">
        <f t="shared" si="1"/>
        <v>#REF!</v>
      </c>
      <c r="U68" s="44" t="e">
        <f>VLOOKUP(P68,#REF!,3,0)</f>
        <v>#REF!</v>
      </c>
      <c r="V68" s="44" t="e">
        <f>VLOOKUP(P68,#REF!,4,0)</f>
        <v>#REF!</v>
      </c>
      <c r="W68" s="45" t="e">
        <f>VLOOKUP(P68,#REF!,5,0)</f>
        <v>#REF!</v>
      </c>
      <c r="X68" s="45" t="e">
        <f>VLOOKUP(P68,#REF!,5,0)</f>
        <v>#REF!</v>
      </c>
      <c r="Y68" s="38" t="e">
        <f t="shared" si="2"/>
        <v>#REF!</v>
      </c>
      <c r="Z68" s="44" t="e">
        <f>VLOOKUP(P68,#REF!,3,0)</f>
        <v>#REF!</v>
      </c>
      <c r="AA68" s="44" t="e">
        <f>VLOOKUP(P68,#REF!,4,0)</f>
        <v>#REF!</v>
      </c>
      <c r="AB68" s="45" t="e">
        <f>VLOOKUP(P68,#REF!,5,0)</f>
        <v>#REF!</v>
      </c>
      <c r="AC68" s="38" t="e">
        <f t="shared" si="3"/>
        <v>#REF!</v>
      </c>
      <c r="AD68" s="44" t="e">
        <f>VLOOKUP(P68,#REF!,3,0)</f>
        <v>#REF!</v>
      </c>
      <c r="AE68" s="44" t="e">
        <f>VLOOKUP(P68,#REF!,4,0)</f>
        <v>#REF!</v>
      </c>
      <c r="AF68" s="45" t="e">
        <f>VLOOKUP(P68,#REF!,5,0)</f>
        <v>#REF!</v>
      </c>
    </row>
    <row r="69" spans="2:32" s="1" customFormat="1" ht="14.25" customHeight="1">
      <c r="B69" s="46"/>
      <c r="C69" s="32"/>
      <c r="D69" s="32"/>
      <c r="E69" s="32"/>
      <c r="F69" s="32"/>
      <c r="G69" s="32"/>
      <c r="H69" s="32"/>
      <c r="I69" s="32"/>
      <c r="J69" s="32"/>
      <c r="K69" s="37"/>
      <c r="L69" s="32"/>
      <c r="M69" s="32"/>
      <c r="N69" s="32"/>
      <c r="P69" s="38"/>
      <c r="Q69" s="38"/>
      <c r="R69" s="44"/>
      <c r="S69" s="44"/>
      <c r="T69" s="38"/>
      <c r="U69" s="44"/>
      <c r="V69" s="44"/>
      <c r="W69" s="45"/>
      <c r="X69" s="45"/>
      <c r="Y69" s="38"/>
      <c r="Z69" s="44"/>
      <c r="AA69" s="44"/>
      <c r="AB69" s="45"/>
      <c r="AC69" s="38"/>
      <c r="AD69" s="44"/>
      <c r="AE69" s="44"/>
      <c r="AF69" s="45"/>
    </row>
    <row r="70" spans="1:32" s="1" customFormat="1" ht="14.25" customHeight="1">
      <c r="A70" s="47" t="s">
        <v>144</v>
      </c>
      <c r="B70" s="46"/>
      <c r="C70" s="32">
        <v>24099.222</v>
      </c>
      <c r="D70" s="32">
        <v>24034.543</v>
      </c>
      <c r="E70" s="32">
        <v>64.679</v>
      </c>
      <c r="F70" s="32">
        <v>1410399</v>
      </c>
      <c r="G70" s="32">
        <v>891781</v>
      </c>
      <c r="H70" s="32">
        <v>518618</v>
      </c>
      <c r="I70" s="32">
        <v>8347.16</v>
      </c>
      <c r="J70" s="32">
        <v>7534.869</v>
      </c>
      <c r="K70" s="37">
        <v>37547075</v>
      </c>
      <c r="L70" s="32">
        <v>0.5790000000000001</v>
      </c>
      <c r="M70" s="32">
        <v>0.034</v>
      </c>
      <c r="N70" s="32">
        <v>577</v>
      </c>
      <c r="P70" s="38"/>
      <c r="Q70" s="38"/>
      <c r="R70" s="44"/>
      <c r="S70" s="44"/>
      <c r="T70" s="38"/>
      <c r="U70" s="44"/>
      <c r="V70" s="44"/>
      <c r="W70" s="45"/>
      <c r="X70" s="45"/>
      <c r="Y70" s="38"/>
      <c r="Z70" s="44"/>
      <c r="AA70" s="44"/>
      <c r="AB70" s="45"/>
      <c r="AC70" s="38"/>
      <c r="AD70" s="44"/>
      <c r="AE70" s="44"/>
      <c r="AF70" s="45"/>
    </row>
    <row r="71" spans="2:32" s="1" customFormat="1" ht="14.25" customHeight="1">
      <c r="B71" s="35" t="s">
        <v>21</v>
      </c>
      <c r="C71" s="32">
        <v>2715.078</v>
      </c>
      <c r="D71" s="32">
        <v>2715.078</v>
      </c>
      <c r="E71" s="32">
        <v>0</v>
      </c>
      <c r="F71" s="32">
        <v>86876</v>
      </c>
      <c r="G71" s="32">
        <v>86876</v>
      </c>
      <c r="H71" s="32">
        <v>0</v>
      </c>
      <c r="I71" s="32">
        <v>630.637</v>
      </c>
      <c r="J71" s="32">
        <v>544.163</v>
      </c>
      <c r="K71" s="37">
        <v>1184265</v>
      </c>
      <c r="L71" s="32">
        <v>0.007</v>
      </c>
      <c r="M71" s="32">
        <v>0</v>
      </c>
      <c r="N71" s="32">
        <v>0</v>
      </c>
      <c r="P71" s="38" t="s">
        <v>21</v>
      </c>
      <c r="Q71" s="38" t="e">
        <f t="shared" si="0"/>
        <v>#REF!</v>
      </c>
      <c r="R71" s="44" t="e">
        <f>VLOOKUP(P71,#REF!,3,0)</f>
        <v>#REF!</v>
      </c>
      <c r="S71" s="44" t="e">
        <f>VLOOKUP(P71,#REF!,4,0)</f>
        <v>#REF!</v>
      </c>
      <c r="T71" s="38" t="e">
        <f t="shared" si="1"/>
        <v>#REF!</v>
      </c>
      <c r="U71" s="44" t="e">
        <f>VLOOKUP(P71,#REF!,3,0)</f>
        <v>#REF!</v>
      </c>
      <c r="V71" s="44" t="e">
        <f>VLOOKUP(P71,#REF!,4,0)</f>
        <v>#REF!</v>
      </c>
      <c r="W71" s="45" t="e">
        <f>VLOOKUP(P71,#REF!,5,0)</f>
        <v>#REF!</v>
      </c>
      <c r="X71" s="45" t="e">
        <f>VLOOKUP(P71,#REF!,5,0)</f>
        <v>#REF!</v>
      </c>
      <c r="Y71" s="38" t="e">
        <f t="shared" si="2"/>
        <v>#REF!</v>
      </c>
      <c r="Z71" s="44" t="e">
        <f>VLOOKUP(P71,#REF!,3,0)</f>
        <v>#REF!</v>
      </c>
      <c r="AA71" s="44" t="e">
        <f>VLOOKUP(P71,#REF!,4,0)</f>
        <v>#REF!</v>
      </c>
      <c r="AB71" s="45" t="e">
        <f>VLOOKUP(P71,#REF!,5,0)</f>
        <v>#REF!</v>
      </c>
      <c r="AC71" s="38" t="e">
        <f t="shared" si="3"/>
        <v>#REF!</v>
      </c>
      <c r="AD71" s="44" t="e">
        <f>VLOOKUP(P71,#REF!,3,0)</f>
        <v>#REF!</v>
      </c>
      <c r="AE71" s="44" t="e">
        <f>VLOOKUP(P71,#REF!,4,0)</f>
        <v>#REF!</v>
      </c>
      <c r="AF71" s="45" t="e">
        <f>VLOOKUP(P71,#REF!,5,0)</f>
        <v>#REF!</v>
      </c>
    </row>
    <row r="72" spans="2:32" s="1" customFormat="1" ht="14.25" customHeight="1">
      <c r="B72" s="35" t="s">
        <v>22</v>
      </c>
      <c r="C72" s="32">
        <v>5157.389</v>
      </c>
      <c r="D72" s="32">
        <v>5157.389</v>
      </c>
      <c r="E72" s="32">
        <v>0</v>
      </c>
      <c r="F72" s="32">
        <v>89718</v>
      </c>
      <c r="G72" s="32">
        <v>89718</v>
      </c>
      <c r="H72" s="32">
        <v>0</v>
      </c>
      <c r="I72" s="32">
        <v>959.859</v>
      </c>
      <c r="J72" s="32">
        <v>837.936</v>
      </c>
      <c r="K72" s="37">
        <v>2154628</v>
      </c>
      <c r="L72" s="32">
        <v>0.043</v>
      </c>
      <c r="M72" s="32">
        <v>0.034</v>
      </c>
      <c r="N72" s="32">
        <v>577</v>
      </c>
      <c r="P72" s="38" t="s">
        <v>22</v>
      </c>
      <c r="Q72" s="38" t="e">
        <f t="shared" si="0"/>
        <v>#REF!</v>
      </c>
      <c r="R72" s="44" t="e">
        <f>VLOOKUP(P72,#REF!,3,0)</f>
        <v>#REF!</v>
      </c>
      <c r="S72" s="44" t="e">
        <f>VLOOKUP(P72,#REF!,4,0)</f>
        <v>#REF!</v>
      </c>
      <c r="T72" s="38" t="e">
        <f t="shared" si="1"/>
        <v>#REF!</v>
      </c>
      <c r="U72" s="44" t="e">
        <f>VLOOKUP(P72,#REF!,3,0)</f>
        <v>#REF!</v>
      </c>
      <c r="V72" s="44" t="e">
        <f>VLOOKUP(P72,#REF!,4,0)</f>
        <v>#REF!</v>
      </c>
      <c r="W72" s="45" t="e">
        <f>VLOOKUP(P72,#REF!,5,0)</f>
        <v>#REF!</v>
      </c>
      <c r="X72" s="45" t="e">
        <f>VLOOKUP(P72,#REF!,5,0)</f>
        <v>#REF!</v>
      </c>
      <c r="Y72" s="38" t="e">
        <f t="shared" si="2"/>
        <v>#REF!</v>
      </c>
      <c r="Z72" s="44" t="e">
        <f>VLOOKUP(P72,#REF!,3,0)</f>
        <v>#REF!</v>
      </c>
      <c r="AA72" s="44" t="e">
        <f>VLOOKUP(P72,#REF!,4,0)</f>
        <v>#REF!</v>
      </c>
      <c r="AB72" s="45" t="e">
        <f>VLOOKUP(P72,#REF!,5,0)</f>
        <v>#REF!</v>
      </c>
      <c r="AC72" s="38" t="e">
        <f t="shared" si="3"/>
        <v>#REF!</v>
      </c>
      <c r="AD72" s="44" t="e">
        <f>VLOOKUP(P72,#REF!,3,0)</f>
        <v>#REF!</v>
      </c>
      <c r="AE72" s="44" t="e">
        <f>VLOOKUP(P72,#REF!,4,0)</f>
        <v>#REF!</v>
      </c>
      <c r="AF72" s="45" t="e">
        <f>VLOOKUP(P72,#REF!,5,0)</f>
        <v>#REF!</v>
      </c>
    </row>
    <row r="73" spans="2:32" s="1" customFormat="1" ht="14.25" customHeight="1">
      <c r="B73" s="35" t="s">
        <v>23</v>
      </c>
      <c r="C73" s="32">
        <v>2939.469</v>
      </c>
      <c r="D73" s="32">
        <v>2939.469</v>
      </c>
      <c r="E73" s="32">
        <v>0</v>
      </c>
      <c r="F73" s="32">
        <v>58759</v>
      </c>
      <c r="G73" s="32">
        <v>58759</v>
      </c>
      <c r="H73" s="32">
        <v>0</v>
      </c>
      <c r="I73" s="32">
        <v>575.831</v>
      </c>
      <c r="J73" s="32">
        <v>466.325</v>
      </c>
      <c r="K73" s="37">
        <v>918838</v>
      </c>
      <c r="L73" s="32">
        <v>0.529</v>
      </c>
      <c r="M73" s="32">
        <v>0</v>
      </c>
      <c r="N73" s="32">
        <v>0</v>
      </c>
      <c r="O73" s="1" t="s">
        <v>79</v>
      </c>
      <c r="P73" s="38" t="s">
        <v>23</v>
      </c>
      <c r="Q73" s="38" t="e">
        <f t="shared" si="0"/>
        <v>#REF!</v>
      </c>
      <c r="R73" s="44" t="e">
        <f>VLOOKUP(P73,#REF!,3,0)</f>
        <v>#REF!</v>
      </c>
      <c r="S73" s="44" t="e">
        <f>VLOOKUP(P73,#REF!,4,0)</f>
        <v>#REF!</v>
      </c>
      <c r="T73" s="38" t="e">
        <f t="shared" si="1"/>
        <v>#REF!</v>
      </c>
      <c r="U73" s="44" t="e">
        <f>VLOOKUP(P73,#REF!,3,0)</f>
        <v>#REF!</v>
      </c>
      <c r="V73" s="44" t="e">
        <f>VLOOKUP(P73,#REF!,4,0)</f>
        <v>#REF!</v>
      </c>
      <c r="W73" s="45" t="e">
        <f>VLOOKUP(P73,#REF!,5,0)</f>
        <v>#REF!</v>
      </c>
      <c r="X73" s="45" t="e">
        <f>VLOOKUP(P73,#REF!,5,0)</f>
        <v>#REF!</v>
      </c>
      <c r="Y73" s="38" t="e">
        <f t="shared" si="2"/>
        <v>#REF!</v>
      </c>
      <c r="Z73" s="44" t="e">
        <f>VLOOKUP(P73,#REF!,3,0)</f>
        <v>#REF!</v>
      </c>
      <c r="AA73" s="44" t="e">
        <f>VLOOKUP(P73,#REF!,4,0)</f>
        <v>#REF!</v>
      </c>
      <c r="AB73" s="45" t="e">
        <f>VLOOKUP(P73,#REF!,5,0)</f>
        <v>#REF!</v>
      </c>
      <c r="AC73" s="38" t="e">
        <f t="shared" si="3"/>
        <v>#REF!</v>
      </c>
      <c r="AD73" s="44" t="e">
        <f>VLOOKUP(P73,#REF!,3,0)</f>
        <v>#REF!</v>
      </c>
      <c r="AE73" s="44" t="e">
        <f>VLOOKUP(P73,#REF!,4,0)</f>
        <v>#REF!</v>
      </c>
      <c r="AF73" s="45" t="e">
        <f>VLOOKUP(P73,#REF!,5,0)</f>
        <v>#REF!</v>
      </c>
    </row>
    <row r="74" spans="2:32" s="1" customFormat="1" ht="14.25" customHeight="1">
      <c r="B74" s="35" t="s">
        <v>104</v>
      </c>
      <c r="C74" s="32">
        <v>13287.286</v>
      </c>
      <c r="D74" s="32">
        <v>13222.607</v>
      </c>
      <c r="E74" s="32">
        <v>64.679</v>
      </c>
      <c r="F74" s="32">
        <v>1175046</v>
      </c>
      <c r="G74" s="32">
        <v>656428</v>
      </c>
      <c r="H74" s="32">
        <v>518618</v>
      </c>
      <c r="I74" s="32">
        <v>6180.833</v>
      </c>
      <c r="J74" s="32">
        <v>5686.445</v>
      </c>
      <c r="K74" s="37">
        <v>33289344</v>
      </c>
      <c r="L74" s="32">
        <v>0</v>
      </c>
      <c r="M74" s="32">
        <v>0</v>
      </c>
      <c r="N74" s="32">
        <v>0</v>
      </c>
      <c r="O74" s="70" t="s">
        <v>79</v>
      </c>
      <c r="P74" s="38" t="s">
        <v>103</v>
      </c>
      <c r="Q74" s="38" t="e">
        <f t="shared" si="0"/>
        <v>#REF!</v>
      </c>
      <c r="R74" s="44" t="e">
        <f>VLOOKUP(P74,#REF!,3,0)</f>
        <v>#REF!</v>
      </c>
      <c r="S74" s="44" t="e">
        <f>VLOOKUP(P74,#REF!,4,0)</f>
        <v>#REF!</v>
      </c>
      <c r="T74" s="38" t="e">
        <f t="shared" si="1"/>
        <v>#REF!</v>
      </c>
      <c r="U74" s="44" t="e">
        <f>VLOOKUP(P74,#REF!,3,0)</f>
        <v>#REF!</v>
      </c>
      <c r="V74" s="44" t="e">
        <f>VLOOKUP(P74,#REF!,4,0)</f>
        <v>#REF!</v>
      </c>
      <c r="W74" s="45" t="e">
        <f>VLOOKUP(P74,#REF!,5,0)</f>
        <v>#REF!</v>
      </c>
      <c r="X74" s="45" t="e">
        <f>VLOOKUP(P74,#REF!,5,0)</f>
        <v>#REF!</v>
      </c>
      <c r="Y74" s="38" t="e">
        <f t="shared" si="2"/>
        <v>#REF!</v>
      </c>
      <c r="Z74" s="44" t="e">
        <f>VLOOKUP(P74,#REF!,3,0)</f>
        <v>#REF!</v>
      </c>
      <c r="AA74" s="44" t="e">
        <f>VLOOKUP(P74,#REF!,4,0)</f>
        <v>#REF!</v>
      </c>
      <c r="AB74" s="45" t="e">
        <f>VLOOKUP(P74,#REF!,5,0)</f>
        <v>#REF!</v>
      </c>
      <c r="AC74" s="38" t="e">
        <f t="shared" si="3"/>
        <v>#REF!</v>
      </c>
      <c r="AD74" s="44" t="e">
        <f>VLOOKUP(P74,#REF!,3,0)</f>
        <v>#REF!</v>
      </c>
      <c r="AE74" s="44" t="e">
        <f>VLOOKUP(P74,#REF!,4,0)</f>
        <v>#REF!</v>
      </c>
      <c r="AF74" s="45" t="e">
        <f>VLOOKUP(P74,#REF!,5,0)</f>
        <v>#REF!</v>
      </c>
    </row>
    <row r="75" spans="2:32" s="1" customFormat="1" ht="14.25" customHeight="1">
      <c r="B75" s="46"/>
      <c r="C75" s="32"/>
      <c r="D75" s="32"/>
      <c r="E75" s="32"/>
      <c r="F75" s="32"/>
      <c r="G75" s="32"/>
      <c r="H75" s="32"/>
      <c r="I75" s="32"/>
      <c r="J75" s="32"/>
      <c r="K75" s="37"/>
      <c r="L75" s="32"/>
      <c r="M75" s="32"/>
      <c r="N75" s="32"/>
      <c r="O75" s="70"/>
      <c r="P75" s="38"/>
      <c r="Q75" s="38"/>
      <c r="R75" s="44"/>
      <c r="S75" s="44"/>
      <c r="T75" s="38"/>
      <c r="U75" s="44"/>
      <c r="V75" s="44"/>
      <c r="W75" s="45"/>
      <c r="X75" s="45"/>
      <c r="Y75" s="38"/>
      <c r="Z75" s="44"/>
      <c r="AA75" s="44"/>
      <c r="AB75" s="45"/>
      <c r="AC75" s="38"/>
      <c r="AD75" s="44"/>
      <c r="AE75" s="44"/>
      <c r="AF75" s="45"/>
    </row>
    <row r="76" spans="1:32" s="1" customFormat="1" ht="14.25" customHeight="1">
      <c r="A76" s="47" t="s">
        <v>105</v>
      </c>
      <c r="B76" s="46"/>
      <c r="C76" s="32">
        <v>28814.025</v>
      </c>
      <c r="D76" s="32">
        <v>28784.073</v>
      </c>
      <c r="E76" s="32">
        <v>29.951999999999998</v>
      </c>
      <c r="F76" s="32">
        <v>1325082</v>
      </c>
      <c r="G76" s="32">
        <v>1251625</v>
      </c>
      <c r="H76" s="32">
        <v>73457</v>
      </c>
      <c r="I76" s="32">
        <v>17858.999</v>
      </c>
      <c r="J76" s="32">
        <v>16352.145</v>
      </c>
      <c r="K76" s="37">
        <v>117686208</v>
      </c>
      <c r="L76" s="32">
        <v>0.18</v>
      </c>
      <c r="M76" s="32">
        <v>0.18</v>
      </c>
      <c r="N76" s="32">
        <v>5151</v>
      </c>
      <c r="O76" s="70"/>
      <c r="P76" s="38"/>
      <c r="Q76" s="38"/>
      <c r="R76" s="44"/>
      <c r="S76" s="44"/>
      <c r="T76" s="38"/>
      <c r="U76" s="44"/>
      <c r="V76" s="44"/>
      <c r="W76" s="45"/>
      <c r="X76" s="45"/>
      <c r="Y76" s="38"/>
      <c r="Z76" s="44"/>
      <c r="AA76" s="44"/>
      <c r="AB76" s="45"/>
      <c r="AC76" s="38"/>
      <c r="AD76" s="44"/>
      <c r="AE76" s="44"/>
      <c r="AF76" s="45"/>
    </row>
    <row r="77" spans="2:32" s="1" customFormat="1" ht="14.25" customHeight="1">
      <c r="B77" s="35" t="s">
        <v>24</v>
      </c>
      <c r="C77" s="32">
        <v>7826.548000000001</v>
      </c>
      <c r="D77" s="32">
        <v>7803.502</v>
      </c>
      <c r="E77" s="32">
        <v>23.046</v>
      </c>
      <c r="F77" s="32">
        <v>300845</v>
      </c>
      <c r="G77" s="32">
        <v>251868</v>
      </c>
      <c r="H77" s="32">
        <v>48977</v>
      </c>
      <c r="I77" s="32">
        <v>7673.011</v>
      </c>
      <c r="J77" s="32">
        <v>6646.137</v>
      </c>
      <c r="K77" s="37">
        <v>48384403</v>
      </c>
      <c r="L77" s="32">
        <v>0.095</v>
      </c>
      <c r="M77" s="32">
        <v>0.095</v>
      </c>
      <c r="N77" s="32">
        <v>4210</v>
      </c>
      <c r="O77" s="1" t="s">
        <v>79</v>
      </c>
      <c r="P77" s="38" t="s">
        <v>24</v>
      </c>
      <c r="Q77" s="38" t="e">
        <f t="shared" si="0"/>
        <v>#REF!</v>
      </c>
      <c r="R77" s="44" t="e">
        <f>VLOOKUP(P77,#REF!,3,0)</f>
        <v>#REF!</v>
      </c>
      <c r="S77" s="44" t="e">
        <f>VLOOKUP(P77,#REF!,4,0)</f>
        <v>#REF!</v>
      </c>
      <c r="T77" s="38" t="e">
        <f t="shared" si="1"/>
        <v>#REF!</v>
      </c>
      <c r="U77" s="44" t="e">
        <f>VLOOKUP(P77,#REF!,3,0)</f>
        <v>#REF!</v>
      </c>
      <c r="V77" s="44" t="e">
        <f>VLOOKUP(P77,#REF!,4,0)</f>
        <v>#REF!</v>
      </c>
      <c r="W77" s="45" t="e">
        <f>VLOOKUP(P77,#REF!,5,0)</f>
        <v>#REF!</v>
      </c>
      <c r="X77" s="45" t="e">
        <f>VLOOKUP(P77,#REF!,5,0)</f>
        <v>#REF!</v>
      </c>
      <c r="Y77" s="38" t="e">
        <f t="shared" si="2"/>
        <v>#REF!</v>
      </c>
      <c r="Z77" s="44" t="e">
        <f>VLOOKUP(P77,#REF!,3,0)</f>
        <v>#REF!</v>
      </c>
      <c r="AA77" s="44" t="e">
        <f>VLOOKUP(P77,#REF!,4,0)</f>
        <v>#REF!</v>
      </c>
      <c r="AB77" s="45" t="e">
        <f>VLOOKUP(P77,#REF!,5,0)</f>
        <v>#REF!</v>
      </c>
      <c r="AC77" s="38" t="e">
        <f t="shared" si="3"/>
        <v>#REF!</v>
      </c>
      <c r="AD77" s="44" t="e">
        <f>VLOOKUP(P77,#REF!,3,0)</f>
        <v>#REF!</v>
      </c>
      <c r="AE77" s="44" t="e">
        <f>VLOOKUP(P77,#REF!,4,0)</f>
        <v>#REF!</v>
      </c>
      <c r="AF77" s="45" t="e">
        <f>VLOOKUP(P77,#REF!,5,0)</f>
        <v>#REF!</v>
      </c>
    </row>
    <row r="78" spans="2:32" s="1" customFormat="1" ht="14.25" customHeight="1">
      <c r="B78" s="35" t="s">
        <v>25</v>
      </c>
      <c r="C78" s="32">
        <v>4585.763</v>
      </c>
      <c r="D78" s="32">
        <v>4578.857</v>
      </c>
      <c r="E78" s="32">
        <v>6.906</v>
      </c>
      <c r="F78" s="32">
        <v>213161</v>
      </c>
      <c r="G78" s="32">
        <v>188681</v>
      </c>
      <c r="H78" s="32">
        <v>24480</v>
      </c>
      <c r="I78" s="32">
        <v>3187.148</v>
      </c>
      <c r="J78" s="32">
        <v>2980.26</v>
      </c>
      <c r="K78" s="37">
        <v>19579966</v>
      </c>
      <c r="L78" s="32">
        <v>0</v>
      </c>
      <c r="M78" s="32">
        <v>0</v>
      </c>
      <c r="N78" s="32">
        <v>0</v>
      </c>
      <c r="P78" s="38" t="s">
        <v>25</v>
      </c>
      <c r="Q78" s="38" t="e">
        <f t="shared" si="0"/>
        <v>#REF!</v>
      </c>
      <c r="R78" s="44" t="e">
        <f>VLOOKUP(P78,#REF!,3,0)</f>
        <v>#REF!</v>
      </c>
      <c r="S78" s="44" t="e">
        <f>VLOOKUP(P78,#REF!,4,0)</f>
        <v>#REF!</v>
      </c>
      <c r="T78" s="38" t="e">
        <f t="shared" si="1"/>
        <v>#REF!</v>
      </c>
      <c r="U78" s="44" t="e">
        <f>VLOOKUP(P78,#REF!,3,0)</f>
        <v>#REF!</v>
      </c>
      <c r="V78" s="44" t="e">
        <f>VLOOKUP(P78,#REF!,4,0)</f>
        <v>#REF!</v>
      </c>
      <c r="W78" s="45" t="e">
        <f>VLOOKUP(P78,#REF!,5,0)</f>
        <v>#REF!</v>
      </c>
      <c r="X78" s="45" t="e">
        <f>VLOOKUP(P78,#REF!,5,0)</f>
        <v>#REF!</v>
      </c>
      <c r="Y78" s="38" t="e">
        <f t="shared" si="2"/>
        <v>#REF!</v>
      </c>
      <c r="Z78" s="44" t="e">
        <f>VLOOKUP(P78,#REF!,3,0)</f>
        <v>#REF!</v>
      </c>
      <c r="AA78" s="44" t="e">
        <f>VLOOKUP(P78,#REF!,4,0)</f>
        <v>#REF!</v>
      </c>
      <c r="AB78" s="45" t="e">
        <f>VLOOKUP(P78,#REF!,5,0)</f>
        <v>#REF!</v>
      </c>
      <c r="AC78" s="38" t="e">
        <f t="shared" si="3"/>
        <v>#REF!</v>
      </c>
      <c r="AD78" s="44" t="e">
        <f>VLOOKUP(P78,#REF!,3,0)</f>
        <v>#REF!</v>
      </c>
      <c r="AE78" s="44" t="e">
        <f>VLOOKUP(P78,#REF!,4,0)</f>
        <v>#REF!</v>
      </c>
      <c r="AF78" s="45" t="e">
        <f>VLOOKUP(P78,#REF!,5,0)</f>
        <v>#REF!</v>
      </c>
    </row>
    <row r="79" spans="2:32" s="1" customFormat="1" ht="14.25" customHeight="1">
      <c r="B79" s="35" t="s">
        <v>26</v>
      </c>
      <c r="C79" s="32">
        <v>4071.95</v>
      </c>
      <c r="D79" s="32">
        <v>4071.95</v>
      </c>
      <c r="E79" s="32">
        <v>0</v>
      </c>
      <c r="F79" s="32">
        <v>210850</v>
      </c>
      <c r="G79" s="32">
        <v>210850</v>
      </c>
      <c r="H79" s="32">
        <v>0</v>
      </c>
      <c r="I79" s="32">
        <v>1492.248</v>
      </c>
      <c r="J79" s="32">
        <v>1467.186</v>
      </c>
      <c r="K79" s="37">
        <v>7354905</v>
      </c>
      <c r="L79" s="32">
        <v>0</v>
      </c>
      <c r="M79" s="32">
        <v>0</v>
      </c>
      <c r="N79" s="32">
        <v>0</v>
      </c>
      <c r="P79" s="38" t="s">
        <v>26</v>
      </c>
      <c r="Q79" s="38" t="e">
        <f t="shared" si="0"/>
        <v>#REF!</v>
      </c>
      <c r="R79" s="44" t="e">
        <f>VLOOKUP(P79,#REF!,3,0)</f>
        <v>#REF!</v>
      </c>
      <c r="S79" s="44" t="e">
        <f>VLOOKUP(P79,#REF!,4,0)</f>
        <v>#REF!</v>
      </c>
      <c r="T79" s="38" t="e">
        <f t="shared" si="1"/>
        <v>#REF!</v>
      </c>
      <c r="U79" s="44" t="e">
        <f>VLOOKUP(P79,#REF!,3,0)</f>
        <v>#REF!</v>
      </c>
      <c r="V79" s="44" t="e">
        <f>VLOOKUP(P79,#REF!,4,0)</f>
        <v>#REF!</v>
      </c>
      <c r="W79" s="45" t="e">
        <f>VLOOKUP(P79,#REF!,5,0)</f>
        <v>#REF!</v>
      </c>
      <c r="X79" s="45" t="e">
        <f>VLOOKUP(P79,#REF!,5,0)</f>
        <v>#REF!</v>
      </c>
      <c r="Y79" s="38" t="e">
        <f t="shared" si="2"/>
        <v>#REF!</v>
      </c>
      <c r="Z79" s="44" t="e">
        <f>VLOOKUP(P79,#REF!,3,0)</f>
        <v>#REF!</v>
      </c>
      <c r="AA79" s="44" t="e">
        <f>VLOOKUP(P79,#REF!,4,0)</f>
        <v>#REF!</v>
      </c>
      <c r="AB79" s="45" t="e">
        <f>VLOOKUP(P79,#REF!,5,0)</f>
        <v>#REF!</v>
      </c>
      <c r="AC79" s="38" t="e">
        <f t="shared" si="3"/>
        <v>#REF!</v>
      </c>
      <c r="AD79" s="44" t="e">
        <f>VLOOKUP(P79,#REF!,3,0)</f>
        <v>#REF!</v>
      </c>
      <c r="AE79" s="44" t="e">
        <f>VLOOKUP(P79,#REF!,4,0)</f>
        <v>#REF!</v>
      </c>
      <c r="AF79" s="45" t="e">
        <f>VLOOKUP(P79,#REF!,5,0)</f>
        <v>#REF!</v>
      </c>
    </row>
    <row r="80" spans="2:32" s="1" customFormat="1" ht="14.25" customHeight="1">
      <c r="B80" s="35" t="s">
        <v>27</v>
      </c>
      <c r="C80" s="32">
        <v>12329.764</v>
      </c>
      <c r="D80" s="32">
        <v>12329.764</v>
      </c>
      <c r="E80" s="32">
        <v>0</v>
      </c>
      <c r="F80" s="32">
        <v>600226</v>
      </c>
      <c r="G80" s="32">
        <v>600226</v>
      </c>
      <c r="H80" s="32">
        <v>0</v>
      </c>
      <c r="I80" s="32">
        <v>5506.592</v>
      </c>
      <c r="J80" s="32">
        <v>5258.562</v>
      </c>
      <c r="K80" s="37">
        <v>42366934</v>
      </c>
      <c r="L80" s="32">
        <v>0.085</v>
      </c>
      <c r="M80" s="32">
        <v>0.085</v>
      </c>
      <c r="N80" s="32">
        <v>941</v>
      </c>
      <c r="P80" s="38" t="s">
        <v>27</v>
      </c>
      <c r="Q80" s="38" t="e">
        <f t="shared" si="0"/>
        <v>#REF!</v>
      </c>
      <c r="R80" s="44" t="e">
        <f>VLOOKUP(P80,#REF!,3,0)</f>
        <v>#REF!</v>
      </c>
      <c r="S80" s="44" t="e">
        <f>VLOOKUP(P80,#REF!,4,0)</f>
        <v>#REF!</v>
      </c>
      <c r="T80" s="38" t="e">
        <f t="shared" si="1"/>
        <v>#REF!</v>
      </c>
      <c r="U80" s="44" t="e">
        <f>VLOOKUP(P80,#REF!,3,0)</f>
        <v>#REF!</v>
      </c>
      <c r="V80" s="44" t="e">
        <f>VLOOKUP(P80,#REF!,4,0)</f>
        <v>#REF!</v>
      </c>
      <c r="W80" s="45" t="e">
        <f>VLOOKUP(P80,#REF!,5,0)</f>
        <v>#REF!</v>
      </c>
      <c r="X80" s="45" t="e">
        <f>VLOOKUP(P80,#REF!,5,0)</f>
        <v>#REF!</v>
      </c>
      <c r="Y80" s="38" t="e">
        <f t="shared" si="2"/>
        <v>#REF!</v>
      </c>
      <c r="Z80" s="44" t="e">
        <f>VLOOKUP(P80,#REF!,3,0)</f>
        <v>#REF!</v>
      </c>
      <c r="AA80" s="44" t="e">
        <f>VLOOKUP(P80,#REF!,4,0)</f>
        <v>#REF!</v>
      </c>
      <c r="AB80" s="45" t="e">
        <f>VLOOKUP(P80,#REF!,5,0)</f>
        <v>#REF!</v>
      </c>
      <c r="AC80" s="38" t="e">
        <f t="shared" si="3"/>
        <v>#REF!</v>
      </c>
      <c r="AD80" s="44" t="e">
        <f>VLOOKUP(P80,#REF!,3,0)</f>
        <v>#REF!</v>
      </c>
      <c r="AE80" s="44" t="e">
        <f>VLOOKUP(P80,#REF!,4,0)</f>
        <v>#REF!</v>
      </c>
      <c r="AF80" s="45" t="e">
        <f>VLOOKUP(P80,#REF!,5,0)</f>
        <v>#REF!</v>
      </c>
    </row>
    <row r="81" spans="2:32" s="1" customFormat="1" ht="14.25" customHeight="1">
      <c r="B81" s="46"/>
      <c r="C81" s="32"/>
      <c r="D81" s="32"/>
      <c r="E81" s="32"/>
      <c r="F81" s="32"/>
      <c r="G81" s="32"/>
      <c r="H81" s="32" t="s">
        <v>79</v>
      </c>
      <c r="I81" s="32"/>
      <c r="J81" s="32"/>
      <c r="K81" s="37"/>
      <c r="L81" s="32"/>
      <c r="M81" s="32"/>
      <c r="N81" s="32"/>
      <c r="P81" s="38"/>
      <c r="Q81" s="38"/>
      <c r="R81" s="44"/>
      <c r="S81" s="44"/>
      <c r="T81" s="38"/>
      <c r="U81" s="44"/>
      <c r="V81" s="44"/>
      <c r="W81" s="45"/>
      <c r="X81" s="45"/>
      <c r="Y81" s="38"/>
      <c r="Z81" s="44"/>
      <c r="AA81" s="44"/>
      <c r="AB81" s="45"/>
      <c r="AC81" s="38"/>
      <c r="AD81" s="44"/>
      <c r="AE81" s="44"/>
      <c r="AF81" s="45"/>
    </row>
    <row r="82" spans="1:32" s="1" customFormat="1" ht="14.25" customHeight="1">
      <c r="A82" s="47" t="s">
        <v>106</v>
      </c>
      <c r="B82" s="46"/>
      <c r="C82" s="32">
        <v>24847.313</v>
      </c>
      <c r="D82" s="32">
        <v>24797.787999999997</v>
      </c>
      <c r="E82" s="32">
        <v>49.525000000000006</v>
      </c>
      <c r="F82" s="32">
        <v>1050838</v>
      </c>
      <c r="G82" s="32">
        <v>905016</v>
      </c>
      <c r="H82" s="32">
        <v>145822</v>
      </c>
      <c r="I82" s="32">
        <v>10395.144</v>
      </c>
      <c r="J82" s="32">
        <v>9584.315</v>
      </c>
      <c r="K82" s="37">
        <v>56430813</v>
      </c>
      <c r="L82" s="32">
        <v>0.14400000000000002</v>
      </c>
      <c r="M82" s="32">
        <v>0.138</v>
      </c>
      <c r="N82" s="32">
        <v>1580</v>
      </c>
      <c r="P82" s="38"/>
      <c r="Q82" s="38"/>
      <c r="R82" s="44"/>
      <c r="S82" s="44"/>
      <c r="T82" s="38"/>
      <c r="U82" s="44"/>
      <c r="V82" s="44"/>
      <c r="W82" s="45"/>
      <c r="X82" s="45"/>
      <c r="Y82" s="38"/>
      <c r="Z82" s="44"/>
      <c r="AA82" s="44"/>
      <c r="AB82" s="45"/>
      <c r="AC82" s="38"/>
      <c r="AD82" s="44"/>
      <c r="AE82" s="44"/>
      <c r="AF82" s="45"/>
    </row>
    <row r="83" spans="2:32" s="1" customFormat="1" ht="14.25" customHeight="1">
      <c r="B83" s="35" t="s">
        <v>28</v>
      </c>
      <c r="C83" s="32">
        <v>6874.5779999999995</v>
      </c>
      <c r="D83" s="32">
        <v>6837.405</v>
      </c>
      <c r="E83" s="32">
        <v>37.173</v>
      </c>
      <c r="F83" s="32">
        <v>340645</v>
      </c>
      <c r="G83" s="32">
        <v>237103</v>
      </c>
      <c r="H83" s="32">
        <v>103542</v>
      </c>
      <c r="I83" s="32">
        <v>4155.476</v>
      </c>
      <c r="J83" s="32">
        <v>3939.085</v>
      </c>
      <c r="K83" s="37">
        <v>24731327</v>
      </c>
      <c r="L83" s="32">
        <v>0.007</v>
      </c>
      <c r="M83" s="32">
        <v>0.007</v>
      </c>
      <c r="N83" s="32">
        <v>916</v>
      </c>
      <c r="P83" s="38" t="s">
        <v>28</v>
      </c>
      <c r="Q83" s="38" t="e">
        <f t="shared" si="0"/>
        <v>#REF!</v>
      </c>
      <c r="R83" s="44" t="e">
        <f>VLOOKUP(P83,#REF!,3,0)</f>
        <v>#REF!</v>
      </c>
      <c r="S83" s="44" t="e">
        <f>VLOOKUP(P83,#REF!,4,0)</f>
        <v>#REF!</v>
      </c>
      <c r="T83" s="38" t="e">
        <f t="shared" si="1"/>
        <v>#REF!</v>
      </c>
      <c r="U83" s="44" t="e">
        <f>VLOOKUP(P83,#REF!,3,0)</f>
        <v>#REF!</v>
      </c>
      <c r="V83" s="44" t="e">
        <f>VLOOKUP(P83,#REF!,4,0)</f>
        <v>#REF!</v>
      </c>
      <c r="W83" s="45" t="e">
        <f>VLOOKUP(P83,#REF!,5,0)</f>
        <v>#REF!</v>
      </c>
      <c r="X83" s="45" t="e">
        <f>VLOOKUP(P83,#REF!,5,0)</f>
        <v>#REF!</v>
      </c>
      <c r="Y83" s="38" t="e">
        <f t="shared" si="2"/>
        <v>#REF!</v>
      </c>
      <c r="Z83" s="44" t="e">
        <f>VLOOKUP(P83,#REF!,3,0)</f>
        <v>#REF!</v>
      </c>
      <c r="AA83" s="44" t="e">
        <f>VLOOKUP(P83,#REF!,4,0)</f>
        <v>#REF!</v>
      </c>
      <c r="AB83" s="45" t="e">
        <f>VLOOKUP(P83,#REF!,5,0)</f>
        <v>#REF!</v>
      </c>
      <c r="AC83" s="38" t="e">
        <f t="shared" si="3"/>
        <v>#REF!</v>
      </c>
      <c r="AD83" s="44" t="e">
        <f>VLOOKUP(P83,#REF!,3,0)</f>
        <v>#REF!</v>
      </c>
      <c r="AE83" s="44" t="e">
        <f>VLOOKUP(P83,#REF!,4,0)</f>
        <v>#REF!</v>
      </c>
      <c r="AF83" s="45" t="e">
        <f>VLOOKUP(P83,#REF!,5,0)</f>
        <v>#REF!</v>
      </c>
    </row>
    <row r="84" spans="2:32" s="1" customFormat="1" ht="14.25" customHeight="1">
      <c r="B84" s="35" t="s">
        <v>29</v>
      </c>
      <c r="C84" s="32">
        <v>5243.318</v>
      </c>
      <c r="D84" s="32">
        <v>5235.782</v>
      </c>
      <c r="E84" s="32">
        <v>7.536</v>
      </c>
      <c r="F84" s="32">
        <v>290651</v>
      </c>
      <c r="G84" s="32">
        <v>264406</v>
      </c>
      <c r="H84" s="32">
        <v>26245</v>
      </c>
      <c r="I84" s="32">
        <v>2121.133</v>
      </c>
      <c r="J84" s="32">
        <v>1980.557</v>
      </c>
      <c r="K84" s="37">
        <v>11897989</v>
      </c>
      <c r="L84" s="32">
        <v>0.003</v>
      </c>
      <c r="M84" s="32">
        <v>0.003</v>
      </c>
      <c r="N84" s="32">
        <v>33</v>
      </c>
      <c r="P84" s="38" t="s">
        <v>29</v>
      </c>
      <c r="Q84" s="38" t="e">
        <f t="shared" si="0"/>
        <v>#REF!</v>
      </c>
      <c r="R84" s="44" t="e">
        <f>VLOOKUP(P84,#REF!,3,0)</f>
        <v>#REF!</v>
      </c>
      <c r="S84" s="44" t="e">
        <f>VLOOKUP(P84,#REF!,4,0)</f>
        <v>#REF!</v>
      </c>
      <c r="T84" s="38" t="e">
        <f t="shared" si="1"/>
        <v>#REF!</v>
      </c>
      <c r="U84" s="44" t="e">
        <f>VLOOKUP(P84,#REF!,3,0)</f>
        <v>#REF!</v>
      </c>
      <c r="V84" s="44" t="e">
        <f>VLOOKUP(P84,#REF!,4,0)</f>
        <v>#REF!</v>
      </c>
      <c r="W84" s="45" t="e">
        <f>VLOOKUP(P84,#REF!,5,0)</f>
        <v>#REF!</v>
      </c>
      <c r="X84" s="45" t="e">
        <f>VLOOKUP(P84,#REF!,5,0)</f>
        <v>#REF!</v>
      </c>
      <c r="Y84" s="38" t="e">
        <f t="shared" si="2"/>
        <v>#REF!</v>
      </c>
      <c r="Z84" s="44" t="e">
        <f>VLOOKUP(P84,#REF!,3,0)</f>
        <v>#REF!</v>
      </c>
      <c r="AA84" s="44" t="e">
        <f>VLOOKUP(P84,#REF!,4,0)</f>
        <v>#REF!</v>
      </c>
      <c r="AB84" s="45" t="e">
        <f>VLOOKUP(P84,#REF!,5,0)</f>
        <v>#REF!</v>
      </c>
      <c r="AC84" s="38" t="e">
        <f t="shared" si="3"/>
        <v>#REF!</v>
      </c>
      <c r="AD84" s="44" t="e">
        <f>VLOOKUP(P84,#REF!,3,0)</f>
        <v>#REF!</v>
      </c>
      <c r="AE84" s="44" t="e">
        <f>VLOOKUP(P84,#REF!,4,0)</f>
        <v>#REF!</v>
      </c>
      <c r="AF84" s="45" t="e">
        <f>VLOOKUP(P84,#REF!,5,0)</f>
        <v>#REF!</v>
      </c>
    </row>
    <row r="85" spans="2:32" s="1" customFormat="1" ht="14.25" customHeight="1">
      <c r="B85" s="35" t="s">
        <v>30</v>
      </c>
      <c r="C85" s="32">
        <v>8350.384</v>
      </c>
      <c r="D85" s="32">
        <v>8345.568</v>
      </c>
      <c r="E85" s="32">
        <v>4.816</v>
      </c>
      <c r="F85" s="32">
        <v>318246</v>
      </c>
      <c r="G85" s="32">
        <v>302211</v>
      </c>
      <c r="H85" s="32">
        <v>16035</v>
      </c>
      <c r="I85" s="32">
        <v>2878.31</v>
      </c>
      <c r="J85" s="32">
        <v>2542.735</v>
      </c>
      <c r="K85" s="37">
        <v>17491596</v>
      </c>
      <c r="L85" s="32">
        <v>0.123</v>
      </c>
      <c r="M85" s="32">
        <v>0.123</v>
      </c>
      <c r="N85" s="32">
        <v>575</v>
      </c>
      <c r="P85" s="38" t="s">
        <v>30</v>
      </c>
      <c r="Q85" s="38" t="e">
        <f t="shared" si="0"/>
        <v>#REF!</v>
      </c>
      <c r="R85" s="44" t="e">
        <f>VLOOKUP(P85,#REF!,3,0)</f>
        <v>#REF!</v>
      </c>
      <c r="S85" s="44" t="e">
        <f>VLOOKUP(P85,#REF!,4,0)</f>
        <v>#REF!</v>
      </c>
      <c r="T85" s="38" t="e">
        <f t="shared" si="1"/>
        <v>#REF!</v>
      </c>
      <c r="U85" s="44" t="e">
        <f>VLOOKUP(P85,#REF!,3,0)</f>
        <v>#REF!</v>
      </c>
      <c r="V85" s="44" t="e">
        <f>VLOOKUP(P85,#REF!,4,0)</f>
        <v>#REF!</v>
      </c>
      <c r="W85" s="45" t="e">
        <f>VLOOKUP(P85,#REF!,5,0)</f>
        <v>#REF!</v>
      </c>
      <c r="X85" s="45" t="e">
        <f>VLOOKUP(P85,#REF!,5,0)</f>
        <v>#REF!</v>
      </c>
      <c r="Y85" s="38" t="e">
        <f t="shared" si="2"/>
        <v>#REF!</v>
      </c>
      <c r="Z85" s="44" t="e">
        <f>VLOOKUP(P85,#REF!,3,0)</f>
        <v>#REF!</v>
      </c>
      <c r="AA85" s="44" t="e">
        <f>VLOOKUP(P85,#REF!,4,0)</f>
        <v>#REF!</v>
      </c>
      <c r="AB85" s="45" t="e">
        <f>VLOOKUP(P85,#REF!,5,0)</f>
        <v>#REF!</v>
      </c>
      <c r="AC85" s="38" t="e">
        <f t="shared" si="3"/>
        <v>#REF!</v>
      </c>
      <c r="AD85" s="44" t="e">
        <f>VLOOKUP(P85,#REF!,3,0)</f>
        <v>#REF!</v>
      </c>
      <c r="AE85" s="44" t="e">
        <f>VLOOKUP(P85,#REF!,4,0)</f>
        <v>#REF!</v>
      </c>
      <c r="AF85" s="45" t="e">
        <f>VLOOKUP(P85,#REF!,5,0)</f>
        <v>#REF!</v>
      </c>
    </row>
    <row r="86" spans="2:32" s="1" customFormat="1" ht="14.25" customHeight="1">
      <c r="B86" s="35" t="s">
        <v>31</v>
      </c>
      <c r="C86" s="32">
        <v>4379.033</v>
      </c>
      <c r="D86" s="32">
        <v>4379.033</v>
      </c>
      <c r="E86" s="32">
        <v>0</v>
      </c>
      <c r="F86" s="32">
        <v>101296</v>
      </c>
      <c r="G86" s="32">
        <v>101296</v>
      </c>
      <c r="H86" s="32">
        <v>0</v>
      </c>
      <c r="I86" s="32">
        <v>1240.225</v>
      </c>
      <c r="J86" s="32">
        <v>1121.938</v>
      </c>
      <c r="K86" s="37">
        <v>2309901</v>
      </c>
      <c r="L86" s="32">
        <v>0.011</v>
      </c>
      <c r="M86" s="32">
        <v>0.005</v>
      </c>
      <c r="N86" s="32">
        <v>56</v>
      </c>
      <c r="P86" s="38" t="s">
        <v>31</v>
      </c>
      <c r="Q86" s="38" t="e">
        <f t="shared" si="0"/>
        <v>#REF!</v>
      </c>
      <c r="R86" s="44" t="e">
        <f>VLOOKUP(P86,#REF!,3,0)</f>
        <v>#REF!</v>
      </c>
      <c r="S86" s="44" t="e">
        <f>VLOOKUP(P86,#REF!,4,0)</f>
        <v>#REF!</v>
      </c>
      <c r="T86" s="38" t="e">
        <f t="shared" si="1"/>
        <v>#REF!</v>
      </c>
      <c r="U86" s="44" t="e">
        <f>VLOOKUP(P86,#REF!,3,0)</f>
        <v>#REF!</v>
      </c>
      <c r="V86" s="44" t="e">
        <f>VLOOKUP(P86,#REF!,4,0)</f>
        <v>#REF!</v>
      </c>
      <c r="W86" s="45" t="e">
        <f>VLOOKUP(P86,#REF!,5,0)</f>
        <v>#REF!</v>
      </c>
      <c r="X86" s="45" t="e">
        <f>VLOOKUP(P86,#REF!,5,0)</f>
        <v>#REF!</v>
      </c>
      <c r="Y86" s="38" t="e">
        <f t="shared" si="2"/>
        <v>#REF!</v>
      </c>
      <c r="Z86" s="44" t="e">
        <f>VLOOKUP(P86,#REF!,3,0)</f>
        <v>#REF!</v>
      </c>
      <c r="AA86" s="44" t="e">
        <f>VLOOKUP(P86,#REF!,4,0)</f>
        <v>#REF!</v>
      </c>
      <c r="AB86" s="45" t="e">
        <f>VLOOKUP(P86,#REF!,5,0)</f>
        <v>#REF!</v>
      </c>
      <c r="AC86" s="38" t="e">
        <f t="shared" si="3"/>
        <v>#REF!</v>
      </c>
      <c r="AD86" s="44" t="e">
        <f>VLOOKUP(P86,#REF!,3,0)</f>
        <v>#REF!</v>
      </c>
      <c r="AE86" s="44" t="e">
        <f>VLOOKUP(P86,#REF!,4,0)</f>
        <v>#REF!</v>
      </c>
      <c r="AF86" s="45" t="e">
        <f>VLOOKUP(P86,#REF!,5,0)</f>
        <v>#REF!</v>
      </c>
    </row>
    <row r="87" spans="2:32" s="1" customFormat="1" ht="14.25" customHeight="1">
      <c r="B87" s="46"/>
      <c r="C87" s="32"/>
      <c r="D87" s="32"/>
      <c r="E87" s="32"/>
      <c r="F87" s="32"/>
      <c r="G87" s="32"/>
      <c r="H87" s="32"/>
      <c r="I87" s="32"/>
      <c r="J87" s="32"/>
      <c r="K87" s="37"/>
      <c r="L87" s="32"/>
      <c r="M87" s="32"/>
      <c r="N87" s="32"/>
      <c r="P87" s="38"/>
      <c r="Q87" s="38"/>
      <c r="R87" s="44"/>
      <c r="S87" s="44"/>
      <c r="T87" s="38"/>
      <c r="U87" s="44"/>
      <c r="V87" s="44"/>
      <c r="W87" s="45"/>
      <c r="X87" s="45"/>
      <c r="Y87" s="38"/>
      <c r="Z87" s="44"/>
      <c r="AA87" s="44"/>
      <c r="AB87" s="45"/>
      <c r="AC87" s="38"/>
      <c r="AD87" s="44"/>
      <c r="AE87" s="44"/>
      <c r="AF87" s="45"/>
    </row>
    <row r="88" spans="1:32" s="1" customFormat="1" ht="14.25" customHeight="1">
      <c r="A88" s="47" t="s">
        <v>107</v>
      </c>
      <c r="B88" s="46"/>
      <c r="C88" s="32">
        <v>45515.855</v>
      </c>
      <c r="D88" s="32">
        <v>45493.433000000005</v>
      </c>
      <c r="E88" s="32">
        <v>22.422</v>
      </c>
      <c r="F88" s="32">
        <v>1835453</v>
      </c>
      <c r="G88" s="32">
        <v>1739789</v>
      </c>
      <c r="H88" s="32">
        <v>95664</v>
      </c>
      <c r="I88" s="32">
        <v>13236.874999999998</v>
      </c>
      <c r="J88" s="32">
        <v>12368.330000000002</v>
      </c>
      <c r="K88" s="37">
        <v>65268087</v>
      </c>
      <c r="L88" s="32">
        <v>0.036000000000000004</v>
      </c>
      <c r="M88" s="32">
        <v>0.036000000000000004</v>
      </c>
      <c r="N88" s="32">
        <v>1856</v>
      </c>
      <c r="P88" s="38"/>
      <c r="Q88" s="38"/>
      <c r="R88" s="44"/>
      <c r="S88" s="44"/>
      <c r="T88" s="38"/>
      <c r="U88" s="44"/>
      <c r="V88" s="44"/>
      <c r="W88" s="45"/>
      <c r="X88" s="45"/>
      <c r="Y88" s="38"/>
      <c r="Z88" s="44"/>
      <c r="AA88" s="44"/>
      <c r="AB88" s="45"/>
      <c r="AC88" s="38"/>
      <c r="AD88" s="44"/>
      <c r="AE88" s="44"/>
      <c r="AF88" s="45"/>
    </row>
    <row r="89" spans="2:32" s="1" customFormat="1" ht="14.25" customHeight="1">
      <c r="B89" s="35" t="s">
        <v>32</v>
      </c>
      <c r="C89" s="32">
        <v>17603.475</v>
      </c>
      <c r="D89" s="32">
        <v>17600.065</v>
      </c>
      <c r="E89" s="32">
        <v>3.41</v>
      </c>
      <c r="F89" s="32">
        <v>781584</v>
      </c>
      <c r="G89" s="32">
        <v>758205</v>
      </c>
      <c r="H89" s="32">
        <v>23379</v>
      </c>
      <c r="I89" s="32">
        <v>4615.991</v>
      </c>
      <c r="J89" s="32">
        <v>4386.453</v>
      </c>
      <c r="K89" s="37">
        <v>29188461</v>
      </c>
      <c r="L89" s="32">
        <v>0.033</v>
      </c>
      <c r="M89" s="32">
        <v>0.033</v>
      </c>
      <c r="N89" s="32">
        <v>1825</v>
      </c>
      <c r="O89" s="38"/>
      <c r="P89" s="38" t="s">
        <v>32</v>
      </c>
      <c r="Q89" s="38" t="e">
        <f t="shared" si="0"/>
        <v>#REF!</v>
      </c>
      <c r="R89" s="44" t="e">
        <f>VLOOKUP(P89,#REF!,3,0)</f>
        <v>#REF!</v>
      </c>
      <c r="S89" s="44" t="e">
        <f>VLOOKUP(P89,#REF!,4,0)</f>
        <v>#REF!</v>
      </c>
      <c r="T89" s="38" t="e">
        <f t="shared" si="1"/>
        <v>#REF!</v>
      </c>
      <c r="U89" s="44" t="e">
        <f>VLOOKUP(P89,#REF!,3,0)</f>
        <v>#REF!</v>
      </c>
      <c r="V89" s="44" t="e">
        <f>VLOOKUP(P89,#REF!,4,0)</f>
        <v>#REF!</v>
      </c>
      <c r="W89" s="45" t="e">
        <f>VLOOKUP(P89,#REF!,5,0)</f>
        <v>#REF!</v>
      </c>
      <c r="X89" s="45" t="e">
        <f>VLOOKUP(P89,#REF!,5,0)</f>
        <v>#REF!</v>
      </c>
      <c r="Y89" s="38" t="e">
        <f t="shared" si="2"/>
        <v>#REF!</v>
      </c>
      <c r="Z89" s="44" t="e">
        <f>VLOOKUP(P89,#REF!,3,0)</f>
        <v>#REF!</v>
      </c>
      <c r="AA89" s="44" t="e">
        <f>VLOOKUP(P89,#REF!,4,0)</f>
        <v>#REF!</v>
      </c>
      <c r="AB89" s="45" t="e">
        <f>VLOOKUP(P89,#REF!,5,0)</f>
        <v>#REF!</v>
      </c>
      <c r="AC89" s="38" t="e">
        <f t="shared" si="3"/>
        <v>#REF!</v>
      </c>
      <c r="AD89" s="44" t="e">
        <f>VLOOKUP(P89,#REF!,3,0)</f>
        <v>#REF!</v>
      </c>
      <c r="AE89" s="44" t="e">
        <f>VLOOKUP(P89,#REF!,4,0)</f>
        <v>#REF!</v>
      </c>
      <c r="AF89" s="45" t="e">
        <f>VLOOKUP(P89,#REF!,5,0)</f>
        <v>#REF!</v>
      </c>
    </row>
    <row r="90" spans="2:32" s="1" customFormat="1" ht="14.25" customHeight="1">
      <c r="B90" s="35" t="s">
        <v>33</v>
      </c>
      <c r="C90" s="32">
        <v>7649.884</v>
      </c>
      <c r="D90" s="32">
        <v>7643.857</v>
      </c>
      <c r="E90" s="32">
        <v>6.027</v>
      </c>
      <c r="F90" s="32">
        <v>326794</v>
      </c>
      <c r="G90" s="32">
        <v>303689</v>
      </c>
      <c r="H90" s="32">
        <v>23105</v>
      </c>
      <c r="I90" s="32">
        <v>2323.031</v>
      </c>
      <c r="J90" s="32">
        <v>2073.004</v>
      </c>
      <c r="K90" s="37">
        <v>10608968</v>
      </c>
      <c r="L90" s="32">
        <v>0</v>
      </c>
      <c r="M90" s="32">
        <v>0</v>
      </c>
      <c r="N90" s="32">
        <v>0</v>
      </c>
      <c r="P90" s="38" t="s">
        <v>33</v>
      </c>
      <c r="Q90" s="38" t="e">
        <f t="shared" si="0"/>
        <v>#REF!</v>
      </c>
      <c r="R90" s="44" t="e">
        <f>VLOOKUP(P90,#REF!,3,0)</f>
        <v>#REF!</v>
      </c>
      <c r="S90" s="44" t="e">
        <f>VLOOKUP(P90,#REF!,4,0)</f>
        <v>#REF!</v>
      </c>
      <c r="T90" s="38" t="e">
        <f t="shared" si="1"/>
        <v>#REF!</v>
      </c>
      <c r="U90" s="44" t="e">
        <f>VLOOKUP(P90,#REF!,3,0)</f>
        <v>#REF!</v>
      </c>
      <c r="V90" s="44" t="e">
        <f>VLOOKUP(P90,#REF!,4,0)</f>
        <v>#REF!</v>
      </c>
      <c r="W90" s="45" t="e">
        <f>VLOOKUP(P90,#REF!,5,0)</f>
        <v>#REF!</v>
      </c>
      <c r="X90" s="45" t="e">
        <f>VLOOKUP(P90,#REF!,5,0)</f>
        <v>#REF!</v>
      </c>
      <c r="Y90" s="38" t="e">
        <f t="shared" si="2"/>
        <v>#REF!</v>
      </c>
      <c r="Z90" s="44" t="e">
        <f>VLOOKUP(P90,#REF!,3,0)</f>
        <v>#REF!</v>
      </c>
      <c r="AA90" s="44" t="e">
        <f>VLOOKUP(P90,#REF!,4,0)</f>
        <v>#REF!</v>
      </c>
      <c r="AB90" s="45" t="e">
        <f>VLOOKUP(P90,#REF!,5,0)</f>
        <v>#REF!</v>
      </c>
      <c r="AC90" s="38" t="e">
        <f t="shared" si="3"/>
        <v>#REF!</v>
      </c>
      <c r="AD90" s="44" t="e">
        <f>VLOOKUP(P90,#REF!,3,0)</f>
        <v>#REF!</v>
      </c>
      <c r="AE90" s="44" t="e">
        <f>VLOOKUP(P90,#REF!,4,0)</f>
        <v>#REF!</v>
      </c>
      <c r="AF90" s="45" t="e">
        <f>VLOOKUP(P90,#REF!,5,0)</f>
        <v>#REF!</v>
      </c>
    </row>
    <row r="91" spans="2:32" s="1" customFormat="1" ht="14.25" customHeight="1">
      <c r="B91" s="35" t="s">
        <v>34</v>
      </c>
      <c r="C91" s="32">
        <v>9583.635</v>
      </c>
      <c r="D91" s="32">
        <v>9583.635</v>
      </c>
      <c r="E91" s="32">
        <v>0</v>
      </c>
      <c r="F91" s="32">
        <v>285076</v>
      </c>
      <c r="G91" s="32">
        <v>285076</v>
      </c>
      <c r="H91" s="32">
        <v>0</v>
      </c>
      <c r="I91" s="32">
        <v>2362.134</v>
      </c>
      <c r="J91" s="32">
        <v>2224.246</v>
      </c>
      <c r="K91" s="37">
        <v>8180895</v>
      </c>
      <c r="L91" s="32">
        <v>0</v>
      </c>
      <c r="M91" s="32">
        <v>0</v>
      </c>
      <c r="N91" s="32">
        <v>0</v>
      </c>
      <c r="P91" s="38" t="s">
        <v>34</v>
      </c>
      <c r="Q91" s="38" t="e">
        <f t="shared" si="0"/>
        <v>#REF!</v>
      </c>
      <c r="R91" s="44" t="e">
        <f>VLOOKUP(P91,#REF!,3,0)</f>
        <v>#REF!</v>
      </c>
      <c r="S91" s="44" t="e">
        <f>VLOOKUP(P91,#REF!,4,0)</f>
        <v>#REF!</v>
      </c>
      <c r="T91" s="38" t="e">
        <f t="shared" si="1"/>
        <v>#REF!</v>
      </c>
      <c r="U91" s="44" t="e">
        <f>VLOOKUP(P91,#REF!,3,0)</f>
        <v>#REF!</v>
      </c>
      <c r="V91" s="44" t="e">
        <f>VLOOKUP(P91,#REF!,4,0)</f>
        <v>#REF!</v>
      </c>
      <c r="W91" s="45" t="e">
        <f>VLOOKUP(P91,#REF!,5,0)</f>
        <v>#REF!</v>
      </c>
      <c r="X91" s="45" t="e">
        <f>VLOOKUP(P91,#REF!,5,0)</f>
        <v>#REF!</v>
      </c>
      <c r="Y91" s="38" t="e">
        <f t="shared" si="2"/>
        <v>#REF!</v>
      </c>
      <c r="Z91" s="44" t="e">
        <f>VLOOKUP(P91,#REF!,3,0)</f>
        <v>#REF!</v>
      </c>
      <c r="AA91" s="44" t="e">
        <f>VLOOKUP(P91,#REF!,4,0)</f>
        <v>#REF!</v>
      </c>
      <c r="AB91" s="45" t="e">
        <f>VLOOKUP(P91,#REF!,5,0)</f>
        <v>#REF!</v>
      </c>
      <c r="AC91" s="38" t="e">
        <f t="shared" si="3"/>
        <v>#REF!</v>
      </c>
      <c r="AD91" s="44" t="e">
        <f>VLOOKUP(P91,#REF!,3,0)</f>
        <v>#REF!</v>
      </c>
      <c r="AE91" s="44" t="e">
        <f>VLOOKUP(P91,#REF!,4,0)</f>
        <v>#REF!</v>
      </c>
      <c r="AF91" s="45" t="e">
        <f>VLOOKUP(P91,#REF!,5,0)</f>
        <v>#REF!</v>
      </c>
    </row>
    <row r="92" spans="2:32" s="1" customFormat="1" ht="14.25" customHeight="1">
      <c r="B92" s="35" t="s">
        <v>35</v>
      </c>
      <c r="C92" s="32">
        <v>4433.643</v>
      </c>
      <c r="D92" s="32">
        <v>4420.658</v>
      </c>
      <c r="E92" s="32">
        <v>12.985</v>
      </c>
      <c r="F92" s="32">
        <v>240066</v>
      </c>
      <c r="G92" s="32">
        <v>190886</v>
      </c>
      <c r="H92" s="32">
        <v>49180</v>
      </c>
      <c r="I92" s="32">
        <v>1994.561</v>
      </c>
      <c r="J92" s="32">
        <v>1855.009</v>
      </c>
      <c r="K92" s="37">
        <v>10688557</v>
      </c>
      <c r="L92" s="32">
        <v>0</v>
      </c>
      <c r="M92" s="32">
        <v>0</v>
      </c>
      <c r="N92" s="32">
        <v>0</v>
      </c>
      <c r="P92" s="38" t="s">
        <v>35</v>
      </c>
      <c r="Q92" s="38" t="e">
        <f t="shared" si="0"/>
        <v>#REF!</v>
      </c>
      <c r="R92" s="44" t="e">
        <f>VLOOKUP(P92,#REF!,3,0)</f>
        <v>#REF!</v>
      </c>
      <c r="S92" s="44" t="e">
        <f>VLOOKUP(P92,#REF!,4,0)</f>
        <v>#REF!</v>
      </c>
      <c r="T92" s="38" t="e">
        <f t="shared" si="1"/>
        <v>#REF!</v>
      </c>
      <c r="U92" s="44" t="e">
        <f>VLOOKUP(P92,#REF!,3,0)</f>
        <v>#REF!</v>
      </c>
      <c r="V92" s="44" t="e">
        <f>VLOOKUP(P92,#REF!,4,0)</f>
        <v>#REF!</v>
      </c>
      <c r="W92" s="45" t="e">
        <f>VLOOKUP(P92,#REF!,5,0)</f>
        <v>#REF!</v>
      </c>
      <c r="X92" s="45" t="e">
        <f>VLOOKUP(P92,#REF!,5,0)</f>
        <v>#REF!</v>
      </c>
      <c r="Y92" s="38" t="e">
        <f t="shared" si="2"/>
        <v>#REF!</v>
      </c>
      <c r="Z92" s="44" t="e">
        <f>VLOOKUP(P92,#REF!,3,0)</f>
        <v>#REF!</v>
      </c>
      <c r="AA92" s="44" t="e">
        <f>VLOOKUP(P92,#REF!,4,0)</f>
        <v>#REF!</v>
      </c>
      <c r="AB92" s="45" t="e">
        <f>VLOOKUP(P92,#REF!,5,0)</f>
        <v>#REF!</v>
      </c>
      <c r="AC92" s="38" t="e">
        <f t="shared" si="3"/>
        <v>#REF!</v>
      </c>
      <c r="AD92" s="44" t="e">
        <f>VLOOKUP(P92,#REF!,3,0)</f>
        <v>#REF!</v>
      </c>
      <c r="AE92" s="44" t="e">
        <f>VLOOKUP(P92,#REF!,4,0)</f>
        <v>#REF!</v>
      </c>
      <c r="AF92" s="45" t="e">
        <f>VLOOKUP(P92,#REF!,5,0)</f>
        <v>#REF!</v>
      </c>
    </row>
    <row r="93" spans="2:32" s="1" customFormat="1" ht="14.25" customHeight="1">
      <c r="B93" s="35" t="s">
        <v>36</v>
      </c>
      <c r="C93" s="32">
        <v>6245.218</v>
      </c>
      <c r="D93" s="32">
        <v>6245.218</v>
      </c>
      <c r="E93" s="32">
        <v>0</v>
      </c>
      <c r="F93" s="32">
        <v>201933</v>
      </c>
      <c r="G93" s="32">
        <v>201933</v>
      </c>
      <c r="H93" s="32">
        <v>0</v>
      </c>
      <c r="I93" s="32">
        <v>1941.158</v>
      </c>
      <c r="J93" s="32">
        <v>1829.618</v>
      </c>
      <c r="K93" s="37">
        <v>6601206</v>
      </c>
      <c r="L93" s="32">
        <v>0.003</v>
      </c>
      <c r="M93" s="32">
        <v>0.003</v>
      </c>
      <c r="N93" s="32">
        <v>31</v>
      </c>
      <c r="P93" s="38" t="s">
        <v>36</v>
      </c>
      <c r="Q93" s="38" t="e">
        <f t="shared" si="0"/>
        <v>#REF!</v>
      </c>
      <c r="R93" s="44" t="e">
        <f>VLOOKUP(P93,#REF!,3,0)</f>
        <v>#REF!</v>
      </c>
      <c r="S93" s="44" t="e">
        <f>VLOOKUP(P93,#REF!,4,0)</f>
        <v>#REF!</v>
      </c>
      <c r="T93" s="38" t="e">
        <f t="shared" si="1"/>
        <v>#REF!</v>
      </c>
      <c r="U93" s="44" t="e">
        <f>VLOOKUP(P93,#REF!,3,0)</f>
        <v>#REF!</v>
      </c>
      <c r="V93" s="44" t="e">
        <f>VLOOKUP(P93,#REF!,4,0)</f>
        <v>#REF!</v>
      </c>
      <c r="W93" s="45" t="e">
        <f>VLOOKUP(P93,#REF!,5,0)</f>
        <v>#REF!</v>
      </c>
      <c r="X93" s="45" t="e">
        <f>VLOOKUP(P93,#REF!,5,0)</f>
        <v>#REF!</v>
      </c>
      <c r="Y93" s="38" t="e">
        <f t="shared" si="2"/>
        <v>#REF!</v>
      </c>
      <c r="Z93" s="44" t="e">
        <f>VLOOKUP(P93,#REF!,3,0)</f>
        <v>#REF!</v>
      </c>
      <c r="AA93" s="44" t="e">
        <f>VLOOKUP(P93,#REF!,4,0)</f>
        <v>#REF!</v>
      </c>
      <c r="AB93" s="45" t="e">
        <f>VLOOKUP(P93,#REF!,5,0)</f>
        <v>#REF!</v>
      </c>
      <c r="AC93" s="38" t="e">
        <f t="shared" si="3"/>
        <v>#REF!</v>
      </c>
      <c r="AD93" s="44" t="e">
        <f>VLOOKUP(P93,#REF!,3,0)</f>
        <v>#REF!</v>
      </c>
      <c r="AE93" s="44" t="e">
        <f>VLOOKUP(P93,#REF!,4,0)</f>
        <v>#REF!</v>
      </c>
      <c r="AF93" s="45" t="e">
        <f>VLOOKUP(P93,#REF!,5,0)</f>
        <v>#REF!</v>
      </c>
    </row>
    <row r="94" spans="2:32" s="1" customFormat="1" ht="14.25" customHeight="1">
      <c r="B94" s="46"/>
      <c r="C94" s="32"/>
      <c r="D94" s="32"/>
      <c r="E94" s="32"/>
      <c r="F94" s="32"/>
      <c r="G94" s="32"/>
      <c r="H94" s="32"/>
      <c r="I94" s="32"/>
      <c r="J94" s="32"/>
      <c r="K94" s="37"/>
      <c r="L94" s="32"/>
      <c r="M94" s="32"/>
      <c r="N94" s="32"/>
      <c r="P94" s="38"/>
      <c r="Q94" s="38"/>
      <c r="R94" s="44"/>
      <c r="S94" s="44"/>
      <c r="T94" s="38"/>
      <c r="U94" s="44"/>
      <c r="V94" s="44"/>
      <c r="W94" s="45"/>
      <c r="X94" s="45"/>
      <c r="Y94" s="38"/>
      <c r="Z94" s="44"/>
      <c r="AA94" s="44"/>
      <c r="AB94" s="45"/>
      <c r="AC94" s="38"/>
      <c r="AD94" s="44"/>
      <c r="AE94" s="44"/>
      <c r="AF94" s="45"/>
    </row>
    <row r="95" spans="1:32" s="1" customFormat="1" ht="14.25" customHeight="1">
      <c r="A95" s="47" t="s">
        <v>108</v>
      </c>
      <c r="B95" s="46"/>
      <c r="C95" s="32">
        <v>27526.465999999997</v>
      </c>
      <c r="D95" s="32">
        <v>27475.881999999998</v>
      </c>
      <c r="E95" s="32">
        <v>50.584</v>
      </c>
      <c r="F95" s="32">
        <v>1251324</v>
      </c>
      <c r="G95" s="32">
        <v>1098420</v>
      </c>
      <c r="H95" s="32">
        <v>152904</v>
      </c>
      <c r="I95" s="32">
        <v>8419.615</v>
      </c>
      <c r="J95" s="32">
        <v>7792.519</v>
      </c>
      <c r="K95" s="37">
        <v>49474964</v>
      </c>
      <c r="L95" s="32">
        <v>0.097</v>
      </c>
      <c r="M95" s="32">
        <v>0.097</v>
      </c>
      <c r="N95" s="32">
        <v>414</v>
      </c>
      <c r="P95" s="38"/>
      <c r="Q95" s="38"/>
      <c r="R95" s="44"/>
      <c r="S95" s="44"/>
      <c r="T95" s="38"/>
      <c r="U95" s="44"/>
      <c r="V95" s="44"/>
      <c r="W95" s="45"/>
      <c r="X95" s="45"/>
      <c r="Y95" s="38"/>
      <c r="Z95" s="44"/>
      <c r="AA95" s="44"/>
      <c r="AB95" s="45"/>
      <c r="AC95" s="38"/>
      <c r="AD95" s="44"/>
      <c r="AE95" s="44"/>
      <c r="AF95" s="45"/>
    </row>
    <row r="96" spans="2:32" s="1" customFormat="1" ht="14.25" customHeight="1">
      <c r="B96" s="35" t="s">
        <v>37</v>
      </c>
      <c r="C96" s="32">
        <v>17437.755999999998</v>
      </c>
      <c r="D96" s="32">
        <v>17387.172</v>
      </c>
      <c r="E96" s="32">
        <v>50.584</v>
      </c>
      <c r="F96" s="32">
        <v>906684</v>
      </c>
      <c r="G96" s="32">
        <v>753780</v>
      </c>
      <c r="H96" s="32">
        <v>152904</v>
      </c>
      <c r="I96" s="32">
        <v>4982.034</v>
      </c>
      <c r="J96" s="32">
        <v>4573.319</v>
      </c>
      <c r="K96" s="37">
        <v>31243561</v>
      </c>
      <c r="L96" s="32">
        <v>0.014</v>
      </c>
      <c r="M96" s="32">
        <v>0.014</v>
      </c>
      <c r="N96" s="32">
        <v>114</v>
      </c>
      <c r="P96" s="38" t="s">
        <v>37</v>
      </c>
      <c r="Q96" s="38" t="e">
        <f t="shared" si="0"/>
        <v>#REF!</v>
      </c>
      <c r="R96" s="44" t="e">
        <f>VLOOKUP(P96,#REF!,3,0)</f>
        <v>#REF!</v>
      </c>
      <c r="S96" s="44" t="e">
        <f>VLOOKUP(P96,#REF!,4,0)</f>
        <v>#REF!</v>
      </c>
      <c r="T96" s="38" t="e">
        <f t="shared" si="1"/>
        <v>#REF!</v>
      </c>
      <c r="U96" s="44" t="e">
        <f>VLOOKUP(P96,#REF!,3,0)</f>
        <v>#REF!</v>
      </c>
      <c r="V96" s="44" t="e">
        <f>VLOOKUP(P96,#REF!,4,0)</f>
        <v>#REF!</v>
      </c>
      <c r="W96" s="45" t="e">
        <f>VLOOKUP(P96,#REF!,5,0)</f>
        <v>#REF!</v>
      </c>
      <c r="X96" s="45" t="e">
        <f>VLOOKUP(P96,#REF!,5,0)</f>
        <v>#REF!</v>
      </c>
      <c r="Y96" s="38" t="e">
        <f t="shared" si="2"/>
        <v>#REF!</v>
      </c>
      <c r="Z96" s="44" t="e">
        <f>VLOOKUP(P96,#REF!,3,0)</f>
        <v>#REF!</v>
      </c>
      <c r="AA96" s="44" t="e">
        <f>VLOOKUP(P96,#REF!,4,0)</f>
        <v>#REF!</v>
      </c>
      <c r="AB96" s="45" t="e">
        <f>VLOOKUP(P96,#REF!,5,0)</f>
        <v>#REF!</v>
      </c>
      <c r="AC96" s="38" t="e">
        <f t="shared" si="3"/>
        <v>#REF!</v>
      </c>
      <c r="AD96" s="44" t="e">
        <f>VLOOKUP(P96,#REF!,3,0)</f>
        <v>#REF!</v>
      </c>
      <c r="AE96" s="44" t="e">
        <f>VLOOKUP(P96,#REF!,4,0)</f>
        <v>#REF!</v>
      </c>
      <c r="AF96" s="45" t="e">
        <f>VLOOKUP(P96,#REF!,5,0)</f>
        <v>#REF!</v>
      </c>
    </row>
    <row r="97" spans="2:32" s="1" customFormat="1" ht="14.25" customHeight="1">
      <c r="B97" s="35" t="s">
        <v>38</v>
      </c>
      <c r="C97" s="32">
        <v>10088.71</v>
      </c>
      <c r="D97" s="32">
        <v>10088.71</v>
      </c>
      <c r="E97" s="32">
        <v>0</v>
      </c>
      <c r="F97" s="32">
        <v>344640</v>
      </c>
      <c r="G97" s="32">
        <v>344640</v>
      </c>
      <c r="H97" s="32">
        <v>0</v>
      </c>
      <c r="I97" s="32">
        <v>3437.581</v>
      </c>
      <c r="J97" s="32">
        <v>3219.2</v>
      </c>
      <c r="K97" s="37">
        <v>18231403</v>
      </c>
      <c r="L97" s="32">
        <v>0.083</v>
      </c>
      <c r="M97" s="32">
        <v>0.083</v>
      </c>
      <c r="N97" s="32">
        <v>300</v>
      </c>
      <c r="P97" s="38" t="s">
        <v>38</v>
      </c>
      <c r="Q97" s="38" t="e">
        <f t="shared" si="0"/>
        <v>#REF!</v>
      </c>
      <c r="R97" s="44" t="e">
        <f>VLOOKUP(P97,#REF!,3,0)</f>
        <v>#REF!</v>
      </c>
      <c r="S97" s="44" t="e">
        <f>VLOOKUP(P97,#REF!,4,0)</f>
        <v>#REF!</v>
      </c>
      <c r="T97" s="38" t="e">
        <f t="shared" si="1"/>
        <v>#REF!</v>
      </c>
      <c r="U97" s="44" t="e">
        <f>VLOOKUP(P97,#REF!,3,0)</f>
        <v>#REF!</v>
      </c>
      <c r="V97" s="44" t="e">
        <f>VLOOKUP(P97,#REF!,4,0)</f>
        <v>#REF!</v>
      </c>
      <c r="W97" s="45" t="e">
        <f>VLOOKUP(P97,#REF!,5,0)</f>
        <v>#REF!</v>
      </c>
      <c r="X97" s="45" t="e">
        <f>VLOOKUP(P97,#REF!,5,0)</f>
        <v>#REF!</v>
      </c>
      <c r="Y97" s="38" t="e">
        <f t="shared" si="2"/>
        <v>#REF!</v>
      </c>
      <c r="Z97" s="44" t="e">
        <f>VLOOKUP(P97,#REF!,3,0)</f>
        <v>#REF!</v>
      </c>
      <c r="AA97" s="44" t="e">
        <f>VLOOKUP(P97,#REF!,4,0)</f>
        <v>#REF!</v>
      </c>
      <c r="AB97" s="45" t="e">
        <f>VLOOKUP(P97,#REF!,5,0)</f>
        <v>#REF!</v>
      </c>
      <c r="AC97" s="38" t="e">
        <f t="shared" si="3"/>
        <v>#REF!</v>
      </c>
      <c r="AD97" s="44" t="e">
        <f>VLOOKUP(P97,#REF!,3,0)</f>
        <v>#REF!</v>
      </c>
      <c r="AE97" s="44" t="e">
        <f>VLOOKUP(P97,#REF!,4,0)</f>
        <v>#REF!</v>
      </c>
      <c r="AF97" s="45" t="e">
        <f>VLOOKUP(P97,#REF!,5,0)</f>
        <v>#REF!</v>
      </c>
    </row>
    <row r="98" spans="2:32" s="1" customFormat="1" ht="14.25" customHeight="1">
      <c r="B98" s="46"/>
      <c r="C98" s="32"/>
      <c r="D98" s="32"/>
      <c r="E98" s="32"/>
      <c r="F98" s="32"/>
      <c r="G98" s="32"/>
      <c r="H98" s="32"/>
      <c r="I98" s="32"/>
      <c r="J98" s="32"/>
      <c r="K98" s="37"/>
      <c r="L98" s="32"/>
      <c r="M98" s="32"/>
      <c r="N98" s="32"/>
      <c r="P98" s="38"/>
      <c r="Q98" s="38"/>
      <c r="R98" s="44"/>
      <c r="S98" s="44"/>
      <c r="T98" s="38"/>
      <c r="U98" s="44"/>
      <c r="V98" s="44"/>
      <c r="W98" s="45"/>
      <c r="X98" s="45"/>
      <c r="Y98" s="38"/>
      <c r="Z98" s="44"/>
      <c r="AA98" s="44"/>
      <c r="AB98" s="45"/>
      <c r="AC98" s="38"/>
      <c r="AD98" s="44"/>
      <c r="AE98" s="44"/>
      <c r="AF98" s="45"/>
    </row>
    <row r="99" spans="1:32" s="1" customFormat="1" ht="14.25" customHeight="1">
      <c r="A99" s="47" t="s">
        <v>145</v>
      </c>
      <c r="B99" s="46"/>
      <c r="C99" s="32">
        <v>32446.721</v>
      </c>
      <c r="D99" s="32">
        <v>32434.223</v>
      </c>
      <c r="E99" s="32">
        <v>12.498000000000001</v>
      </c>
      <c r="F99" s="32">
        <v>148901</v>
      </c>
      <c r="G99" s="32">
        <v>148901</v>
      </c>
      <c r="H99" s="32">
        <v>0</v>
      </c>
      <c r="I99" s="32">
        <v>23764.05</v>
      </c>
      <c r="J99" s="32">
        <v>4492.541</v>
      </c>
      <c r="K99" s="37">
        <v>20609671</v>
      </c>
      <c r="L99" s="32">
        <v>0.14200000000000002</v>
      </c>
      <c r="M99" s="32">
        <v>0.009</v>
      </c>
      <c r="N99" s="32">
        <v>40</v>
      </c>
      <c r="P99" s="38"/>
      <c r="Q99" s="38"/>
      <c r="R99" s="44"/>
      <c r="S99" s="44"/>
      <c r="T99" s="38"/>
      <c r="U99" s="44"/>
      <c r="V99" s="44"/>
      <c r="W99" s="45"/>
      <c r="X99" s="45"/>
      <c r="Y99" s="38"/>
      <c r="Z99" s="44"/>
      <c r="AA99" s="44"/>
      <c r="AB99" s="45"/>
      <c r="AC99" s="38"/>
      <c r="AD99" s="44"/>
      <c r="AE99" s="44"/>
      <c r="AF99" s="45"/>
    </row>
    <row r="100" spans="2:32" s="1" customFormat="1" ht="14.25" customHeight="1">
      <c r="B100" s="35" t="s">
        <v>39</v>
      </c>
      <c r="C100" s="32">
        <v>969.357</v>
      </c>
      <c r="D100" s="32">
        <v>969.357</v>
      </c>
      <c r="E100" s="32">
        <v>0</v>
      </c>
      <c r="F100" s="32">
        <v>36795</v>
      </c>
      <c r="G100" s="32">
        <v>36795</v>
      </c>
      <c r="H100" s="32">
        <v>0</v>
      </c>
      <c r="I100" s="32">
        <v>2011.301</v>
      </c>
      <c r="J100" s="32">
        <v>1887.254</v>
      </c>
      <c r="K100" s="37">
        <v>12323912</v>
      </c>
      <c r="L100" s="32">
        <v>0.009</v>
      </c>
      <c r="M100" s="32">
        <v>0.009</v>
      </c>
      <c r="N100" s="32">
        <v>40</v>
      </c>
      <c r="P100" s="38" t="s">
        <v>39</v>
      </c>
      <c r="Q100" s="38" t="e">
        <f t="shared" si="0"/>
        <v>#REF!</v>
      </c>
      <c r="R100" s="44" t="e">
        <f>VLOOKUP(P100,#REF!,3,0)</f>
        <v>#REF!</v>
      </c>
      <c r="S100" s="44" t="e">
        <f>VLOOKUP(P100,#REF!,4,0)</f>
        <v>#REF!</v>
      </c>
      <c r="T100" s="38" t="e">
        <f t="shared" si="1"/>
        <v>#REF!</v>
      </c>
      <c r="U100" s="44" t="e">
        <f>VLOOKUP(P100,#REF!,3,0)</f>
        <v>#REF!</v>
      </c>
      <c r="V100" s="44" t="e">
        <f>VLOOKUP(P100,#REF!,4,0)</f>
        <v>#REF!</v>
      </c>
      <c r="W100" s="45" t="e">
        <f>VLOOKUP(P100,#REF!,5,0)</f>
        <v>#REF!</v>
      </c>
      <c r="X100" s="45" t="e">
        <f>VLOOKUP(P100,#REF!,5,0)</f>
        <v>#REF!</v>
      </c>
      <c r="Y100" s="38" t="e">
        <f t="shared" si="2"/>
        <v>#REF!</v>
      </c>
      <c r="Z100" s="44" t="e">
        <f>VLOOKUP(P100,#REF!,3,0)</f>
        <v>#REF!</v>
      </c>
      <c r="AA100" s="44" t="e">
        <f>VLOOKUP(P100,#REF!,4,0)</f>
        <v>#REF!</v>
      </c>
      <c r="AB100" s="45" t="e">
        <f>VLOOKUP(P100,#REF!,5,0)</f>
        <v>#REF!</v>
      </c>
      <c r="AC100" s="38" t="e">
        <f t="shared" si="3"/>
        <v>#REF!</v>
      </c>
      <c r="AD100" s="44" t="e">
        <f>VLOOKUP(P100,#REF!,3,0)</f>
        <v>#REF!</v>
      </c>
      <c r="AE100" s="44" t="e">
        <f>VLOOKUP(P100,#REF!,4,0)</f>
        <v>#REF!</v>
      </c>
      <c r="AF100" s="45" t="e">
        <f>VLOOKUP(P100,#REF!,5,0)</f>
        <v>#REF!</v>
      </c>
    </row>
    <row r="101" spans="2:32" s="1" customFormat="1" ht="14.25" customHeight="1">
      <c r="B101" s="35" t="s">
        <v>111</v>
      </c>
      <c r="C101" s="32">
        <v>3340.042</v>
      </c>
      <c r="D101" s="32">
        <v>3339.225</v>
      </c>
      <c r="E101" s="32">
        <v>0.817</v>
      </c>
      <c r="F101" s="32">
        <v>360</v>
      </c>
      <c r="G101" s="32">
        <v>360</v>
      </c>
      <c r="H101" s="32">
        <v>0</v>
      </c>
      <c r="I101" s="32">
        <v>3451.745</v>
      </c>
      <c r="J101" s="32">
        <v>804.158</v>
      </c>
      <c r="K101" s="37">
        <v>3454767</v>
      </c>
      <c r="L101" s="32">
        <v>0.05</v>
      </c>
      <c r="M101" s="32">
        <v>0</v>
      </c>
      <c r="N101" s="32">
        <v>0</v>
      </c>
      <c r="P101" s="38" t="s">
        <v>110</v>
      </c>
      <c r="Q101" s="38" t="e">
        <f t="shared" si="0"/>
        <v>#REF!</v>
      </c>
      <c r="R101" s="44" t="e">
        <f>VLOOKUP(P101,#REF!,3,0)</f>
        <v>#REF!</v>
      </c>
      <c r="S101" s="44" t="e">
        <f>VLOOKUP(P101,#REF!,4,0)</f>
        <v>#REF!</v>
      </c>
      <c r="T101" s="38" t="e">
        <f t="shared" si="1"/>
        <v>#REF!</v>
      </c>
      <c r="U101" s="44" t="e">
        <f>VLOOKUP(P101,#REF!,3,0)</f>
        <v>#REF!</v>
      </c>
      <c r="V101" s="44" t="e">
        <f>VLOOKUP(P101,#REF!,4,0)</f>
        <v>#REF!</v>
      </c>
      <c r="W101" s="45" t="e">
        <f>VLOOKUP(P101,#REF!,5,0)</f>
        <v>#REF!</v>
      </c>
      <c r="X101" s="45" t="e">
        <f>VLOOKUP(P101,#REF!,5,0)</f>
        <v>#REF!</v>
      </c>
      <c r="Y101" s="38" t="e">
        <f t="shared" si="2"/>
        <v>#REF!</v>
      </c>
      <c r="Z101" s="44" t="e">
        <f>VLOOKUP(P101,#REF!,3,0)</f>
        <v>#REF!</v>
      </c>
      <c r="AA101" s="44" t="e">
        <f>VLOOKUP(P101,#REF!,4,0)</f>
        <v>#REF!</v>
      </c>
      <c r="AB101" s="45" t="e">
        <f>VLOOKUP(P101,#REF!,5,0)</f>
        <v>#REF!</v>
      </c>
      <c r="AC101" s="38" t="e">
        <f t="shared" si="3"/>
        <v>#REF!</v>
      </c>
      <c r="AD101" s="44" t="e">
        <f>VLOOKUP(P101,#REF!,3,0)</f>
        <v>#REF!</v>
      </c>
      <c r="AE101" s="44" t="e">
        <f>VLOOKUP(P101,#REF!,4,0)</f>
        <v>#REF!</v>
      </c>
      <c r="AF101" s="45" t="e">
        <f>VLOOKUP(P101,#REF!,5,0)</f>
        <v>#REF!</v>
      </c>
    </row>
    <row r="102" spans="2:32" s="1" customFormat="1" ht="14.25" customHeight="1">
      <c r="B102" s="35" t="s">
        <v>40</v>
      </c>
      <c r="C102" s="32">
        <v>3001.972</v>
      </c>
      <c r="D102" s="32">
        <v>3001.972</v>
      </c>
      <c r="E102" s="32">
        <v>0</v>
      </c>
      <c r="F102" s="32">
        <v>0</v>
      </c>
      <c r="G102" s="32">
        <v>0</v>
      </c>
      <c r="H102" s="32">
        <v>0</v>
      </c>
      <c r="I102" s="32">
        <v>4527.695</v>
      </c>
      <c r="J102" s="32">
        <v>163.966</v>
      </c>
      <c r="K102" s="37">
        <v>704741</v>
      </c>
      <c r="L102" s="32">
        <v>0.01</v>
      </c>
      <c r="M102" s="32">
        <v>0</v>
      </c>
      <c r="N102" s="32">
        <v>0</v>
      </c>
      <c r="P102" s="38" t="s">
        <v>40</v>
      </c>
      <c r="Q102" s="38" t="e">
        <f t="shared" si="0"/>
        <v>#REF!</v>
      </c>
      <c r="R102" s="44" t="e">
        <f>VLOOKUP(P102,#REF!,3,0)</f>
        <v>#REF!</v>
      </c>
      <c r="S102" s="44" t="e">
        <f>VLOOKUP(P102,#REF!,4,0)</f>
        <v>#REF!</v>
      </c>
      <c r="T102" s="38" t="e">
        <f t="shared" si="1"/>
        <v>#REF!</v>
      </c>
      <c r="U102" s="44" t="e">
        <f>VLOOKUP(P102,#REF!,3,0)</f>
        <v>#REF!</v>
      </c>
      <c r="V102" s="44" t="e">
        <f>VLOOKUP(P102,#REF!,4,0)</f>
        <v>#REF!</v>
      </c>
      <c r="W102" s="45" t="e">
        <f>VLOOKUP(P102,#REF!,5,0)</f>
        <v>#REF!</v>
      </c>
      <c r="X102" s="45" t="e">
        <f>VLOOKUP(P102,#REF!,5,0)</f>
        <v>#REF!</v>
      </c>
      <c r="Y102" s="38" t="e">
        <f t="shared" si="2"/>
        <v>#REF!</v>
      </c>
      <c r="Z102" s="44" t="e">
        <f>VLOOKUP(P102,#REF!,3,0)</f>
        <v>#REF!</v>
      </c>
      <c r="AA102" s="44" t="e">
        <f>VLOOKUP(P102,#REF!,4,0)</f>
        <v>#REF!</v>
      </c>
      <c r="AB102" s="45" t="e">
        <f>VLOOKUP(P102,#REF!,5,0)</f>
        <v>#REF!</v>
      </c>
      <c r="AC102" s="38" t="e">
        <f t="shared" si="3"/>
        <v>#REF!</v>
      </c>
      <c r="AD102" s="44" t="e">
        <f>VLOOKUP(P102,#REF!,3,0)</f>
        <v>#REF!</v>
      </c>
      <c r="AE102" s="44" t="e">
        <f>VLOOKUP(P102,#REF!,4,0)</f>
        <v>#REF!</v>
      </c>
      <c r="AF102" s="45" t="e">
        <f>VLOOKUP(P102,#REF!,5,0)</f>
        <v>#REF!</v>
      </c>
    </row>
    <row r="103" spans="2:32" s="1" customFormat="1" ht="14.25" customHeight="1">
      <c r="B103" s="35" t="s">
        <v>41</v>
      </c>
      <c r="C103" s="32">
        <v>4493.816</v>
      </c>
      <c r="D103" s="32">
        <v>4493.816</v>
      </c>
      <c r="E103" s="32">
        <v>0</v>
      </c>
      <c r="F103" s="32">
        <v>111746</v>
      </c>
      <c r="G103" s="32">
        <v>111746</v>
      </c>
      <c r="H103" s="32">
        <v>0</v>
      </c>
      <c r="I103" s="32">
        <v>919.735</v>
      </c>
      <c r="J103" s="32">
        <v>764.925</v>
      </c>
      <c r="K103" s="37">
        <v>1641657</v>
      </c>
      <c r="L103" s="32">
        <v>0.057</v>
      </c>
      <c r="M103" s="32">
        <v>0</v>
      </c>
      <c r="N103" s="32">
        <v>0</v>
      </c>
      <c r="P103" s="38" t="s">
        <v>41</v>
      </c>
      <c r="Q103" s="38" t="e">
        <f t="shared" si="0"/>
        <v>#REF!</v>
      </c>
      <c r="R103" s="44" t="e">
        <f>VLOOKUP(P103,#REF!,3,0)</f>
        <v>#REF!</v>
      </c>
      <c r="S103" s="44" t="e">
        <f>VLOOKUP(P103,#REF!,4,0)</f>
        <v>#REF!</v>
      </c>
      <c r="T103" s="38" t="e">
        <f t="shared" si="1"/>
        <v>#REF!</v>
      </c>
      <c r="U103" s="44" t="e">
        <f>VLOOKUP(P103,#REF!,3,0)</f>
        <v>#REF!</v>
      </c>
      <c r="V103" s="44" t="e">
        <f>VLOOKUP(P103,#REF!,4,0)</f>
        <v>#REF!</v>
      </c>
      <c r="W103" s="45" t="e">
        <f>VLOOKUP(P103,#REF!,5,0)</f>
        <v>#REF!</v>
      </c>
      <c r="X103" s="45" t="e">
        <f>VLOOKUP(P103,#REF!,5,0)</f>
        <v>#REF!</v>
      </c>
      <c r="Y103" s="38" t="e">
        <f t="shared" si="2"/>
        <v>#REF!</v>
      </c>
      <c r="Z103" s="44" t="e">
        <f>VLOOKUP(P103,#REF!,3,0)</f>
        <v>#REF!</v>
      </c>
      <c r="AA103" s="44" t="e">
        <f>VLOOKUP(P103,#REF!,4,0)</f>
        <v>#REF!</v>
      </c>
      <c r="AB103" s="45" t="e">
        <f>VLOOKUP(P103,#REF!,5,0)</f>
        <v>#REF!</v>
      </c>
      <c r="AC103" s="38" t="e">
        <f t="shared" si="3"/>
        <v>#REF!</v>
      </c>
      <c r="AD103" s="44" t="e">
        <f>VLOOKUP(P103,#REF!,3,0)</f>
        <v>#REF!</v>
      </c>
      <c r="AE103" s="44" t="e">
        <f>VLOOKUP(P103,#REF!,4,0)</f>
        <v>#REF!</v>
      </c>
      <c r="AF103" s="45" t="e">
        <f>VLOOKUP(P103,#REF!,5,0)</f>
        <v>#REF!</v>
      </c>
    </row>
    <row r="104" spans="2:32" s="1" customFormat="1" ht="14.25" customHeight="1">
      <c r="B104" s="35" t="s">
        <v>42</v>
      </c>
      <c r="C104" s="32">
        <v>3512.755</v>
      </c>
      <c r="D104" s="32">
        <v>3506.715</v>
      </c>
      <c r="E104" s="32">
        <v>6.04</v>
      </c>
      <c r="F104" s="32">
        <v>0</v>
      </c>
      <c r="G104" s="32">
        <v>0</v>
      </c>
      <c r="H104" s="32">
        <v>0</v>
      </c>
      <c r="I104" s="32">
        <v>4342.019</v>
      </c>
      <c r="J104" s="32">
        <v>660.595</v>
      </c>
      <c r="K104" s="37">
        <v>1849665</v>
      </c>
      <c r="L104" s="32">
        <v>0.006</v>
      </c>
      <c r="M104" s="32">
        <v>0</v>
      </c>
      <c r="N104" s="32">
        <v>0</v>
      </c>
      <c r="P104" s="38" t="s">
        <v>42</v>
      </c>
      <c r="Q104" s="38" t="e">
        <f t="shared" si="0"/>
        <v>#REF!</v>
      </c>
      <c r="R104" s="44" t="e">
        <f>VLOOKUP(P104,#REF!,3,0)</f>
        <v>#REF!</v>
      </c>
      <c r="S104" s="44" t="e">
        <f>VLOOKUP(P104,#REF!,4,0)</f>
        <v>#REF!</v>
      </c>
      <c r="T104" s="38" t="e">
        <f t="shared" si="1"/>
        <v>#REF!</v>
      </c>
      <c r="U104" s="44" t="e">
        <f>VLOOKUP(P104,#REF!,3,0)</f>
        <v>#REF!</v>
      </c>
      <c r="V104" s="44" t="e">
        <f>VLOOKUP(P104,#REF!,4,0)</f>
        <v>#REF!</v>
      </c>
      <c r="W104" s="45" t="e">
        <f>VLOOKUP(P104,#REF!,5,0)</f>
        <v>#REF!</v>
      </c>
      <c r="X104" s="45" t="e">
        <f>VLOOKUP(P104,#REF!,5,0)</f>
        <v>#REF!</v>
      </c>
      <c r="Y104" s="38" t="e">
        <f t="shared" si="2"/>
        <v>#REF!</v>
      </c>
      <c r="Z104" s="44" t="e">
        <f>VLOOKUP(P104,#REF!,3,0)</f>
        <v>#REF!</v>
      </c>
      <c r="AA104" s="44" t="e">
        <f>VLOOKUP(P104,#REF!,4,0)</f>
        <v>#REF!</v>
      </c>
      <c r="AB104" s="45" t="e">
        <f>VLOOKUP(P104,#REF!,5,0)</f>
        <v>#REF!</v>
      </c>
      <c r="AC104" s="38" t="e">
        <f t="shared" si="3"/>
        <v>#REF!</v>
      </c>
      <c r="AD104" s="44" t="e">
        <f>VLOOKUP(P104,#REF!,3,0)</f>
        <v>#REF!</v>
      </c>
      <c r="AE104" s="44" t="e">
        <f>VLOOKUP(P104,#REF!,4,0)</f>
        <v>#REF!</v>
      </c>
      <c r="AF104" s="45" t="e">
        <f>VLOOKUP(P104,#REF!,5,0)</f>
        <v>#REF!</v>
      </c>
    </row>
    <row r="105" spans="2:32" s="1" customFormat="1" ht="14.25" customHeight="1">
      <c r="B105" s="35" t="s">
        <v>43</v>
      </c>
      <c r="C105" s="32">
        <v>2572.184</v>
      </c>
      <c r="D105" s="32">
        <v>2566.543</v>
      </c>
      <c r="E105" s="32">
        <v>5.641</v>
      </c>
      <c r="F105" s="32">
        <v>0</v>
      </c>
      <c r="G105" s="32">
        <v>0</v>
      </c>
      <c r="H105" s="32">
        <v>0</v>
      </c>
      <c r="I105" s="32">
        <v>2268.917</v>
      </c>
      <c r="J105" s="32">
        <v>211.643</v>
      </c>
      <c r="K105" s="37">
        <v>634929</v>
      </c>
      <c r="L105" s="32">
        <v>0</v>
      </c>
      <c r="M105" s="32">
        <v>0</v>
      </c>
      <c r="N105" s="32">
        <v>0</v>
      </c>
      <c r="P105" s="38" t="s">
        <v>43</v>
      </c>
      <c r="Q105" s="38" t="e">
        <f t="shared" si="0"/>
        <v>#REF!</v>
      </c>
      <c r="R105" s="44" t="e">
        <f>VLOOKUP(P105,#REF!,3,0)</f>
        <v>#REF!</v>
      </c>
      <c r="S105" s="44" t="e">
        <f>VLOOKUP(P105,#REF!,4,0)</f>
        <v>#REF!</v>
      </c>
      <c r="T105" s="38" t="e">
        <f t="shared" si="1"/>
        <v>#REF!</v>
      </c>
      <c r="U105" s="44" t="e">
        <f>VLOOKUP(P105,#REF!,3,0)</f>
        <v>#REF!</v>
      </c>
      <c r="V105" s="44" t="e">
        <f>VLOOKUP(P105,#REF!,4,0)</f>
        <v>#REF!</v>
      </c>
      <c r="W105" s="45" t="e">
        <f>VLOOKUP(P105,#REF!,5,0)</f>
        <v>#REF!</v>
      </c>
      <c r="X105" s="45" t="e">
        <f>VLOOKUP(P105,#REF!,5,0)</f>
        <v>#REF!</v>
      </c>
      <c r="Y105" s="38" t="e">
        <f t="shared" si="2"/>
        <v>#REF!</v>
      </c>
      <c r="Z105" s="44" t="e">
        <f>VLOOKUP(P105,#REF!,3,0)</f>
        <v>#REF!</v>
      </c>
      <c r="AA105" s="44" t="e">
        <f>VLOOKUP(P105,#REF!,4,0)</f>
        <v>#REF!</v>
      </c>
      <c r="AB105" s="45" t="e">
        <f>VLOOKUP(P105,#REF!,5,0)</f>
        <v>#REF!</v>
      </c>
      <c r="AC105" s="38" t="e">
        <f t="shared" si="3"/>
        <v>#REF!</v>
      </c>
      <c r="AD105" s="44" t="e">
        <f>VLOOKUP(P105,#REF!,3,0)</f>
        <v>#REF!</v>
      </c>
      <c r="AE105" s="44" t="e">
        <f>VLOOKUP(P105,#REF!,4,0)</f>
        <v>#REF!</v>
      </c>
      <c r="AF105" s="45" t="e">
        <f>VLOOKUP(P105,#REF!,5,0)</f>
        <v>#REF!</v>
      </c>
    </row>
    <row r="106" spans="2:32" s="1" customFormat="1" ht="14.25" customHeight="1">
      <c r="B106" s="35" t="s">
        <v>44</v>
      </c>
      <c r="C106" s="32">
        <v>11706.848</v>
      </c>
      <c r="D106" s="32">
        <v>11706.848</v>
      </c>
      <c r="E106" s="32">
        <v>0</v>
      </c>
      <c r="F106" s="32">
        <v>0</v>
      </c>
      <c r="G106" s="32">
        <v>0</v>
      </c>
      <c r="H106" s="32">
        <v>0</v>
      </c>
      <c r="I106" s="32">
        <v>5628.995</v>
      </c>
      <c r="J106" s="32">
        <v>0</v>
      </c>
      <c r="K106" s="37">
        <v>0</v>
      </c>
      <c r="L106" s="32">
        <v>0.01</v>
      </c>
      <c r="M106" s="32">
        <v>0</v>
      </c>
      <c r="N106" s="32">
        <v>0</v>
      </c>
      <c r="P106" s="38" t="s">
        <v>44</v>
      </c>
      <c r="Q106" s="38" t="e">
        <f t="shared" si="0"/>
        <v>#REF!</v>
      </c>
      <c r="R106" s="44" t="e">
        <f>VLOOKUP(P106,#REF!,3,0)</f>
        <v>#REF!</v>
      </c>
      <c r="S106" s="44" t="e">
        <f>VLOOKUP(P106,#REF!,4,0)</f>
        <v>#REF!</v>
      </c>
      <c r="T106" s="38" t="e">
        <f t="shared" si="1"/>
        <v>#REF!</v>
      </c>
      <c r="U106" s="44" t="e">
        <f>VLOOKUP(P106,#REF!,3,0)</f>
        <v>#REF!</v>
      </c>
      <c r="V106" s="44" t="e">
        <f>VLOOKUP(P106,#REF!,4,0)</f>
        <v>#REF!</v>
      </c>
      <c r="W106" s="45" t="e">
        <f>VLOOKUP(P106,#REF!,5,0)</f>
        <v>#REF!</v>
      </c>
      <c r="X106" s="45" t="e">
        <f>VLOOKUP(P106,#REF!,5,0)</f>
        <v>#REF!</v>
      </c>
      <c r="Y106" s="38" t="e">
        <f t="shared" si="2"/>
        <v>#REF!</v>
      </c>
      <c r="Z106" s="44" t="e">
        <f>VLOOKUP(P106,#REF!,3,0)</f>
        <v>#REF!</v>
      </c>
      <c r="AA106" s="44" t="e">
        <f>VLOOKUP(P106,#REF!,4,0)</f>
        <v>#REF!</v>
      </c>
      <c r="AB106" s="45" t="e">
        <f>VLOOKUP(P106,#REF!,5,0)</f>
        <v>#REF!</v>
      </c>
      <c r="AC106" s="38" t="e">
        <f t="shared" si="3"/>
        <v>#REF!</v>
      </c>
      <c r="AD106" s="44" t="e">
        <f>VLOOKUP(P106,#REF!,3,0)</f>
        <v>#REF!</v>
      </c>
      <c r="AE106" s="44" t="e">
        <f>VLOOKUP(P106,#REF!,4,0)</f>
        <v>#REF!</v>
      </c>
      <c r="AF106" s="45" t="e">
        <f>VLOOKUP(P106,#REF!,5,0)</f>
        <v>#REF!</v>
      </c>
    </row>
    <row r="107" spans="2:32" s="1" customFormat="1" ht="14.25" customHeight="1">
      <c r="B107" s="35" t="s">
        <v>113</v>
      </c>
      <c r="C107" s="32">
        <v>2849.747</v>
      </c>
      <c r="D107" s="32">
        <v>2849.747</v>
      </c>
      <c r="E107" s="32">
        <v>0</v>
      </c>
      <c r="F107" s="32">
        <v>0</v>
      </c>
      <c r="G107" s="32">
        <v>0</v>
      </c>
      <c r="H107" s="32">
        <v>0</v>
      </c>
      <c r="I107" s="32">
        <v>613.643</v>
      </c>
      <c r="J107" s="32">
        <v>0</v>
      </c>
      <c r="K107" s="37">
        <v>0</v>
      </c>
      <c r="L107" s="32">
        <v>0</v>
      </c>
      <c r="M107" s="32">
        <v>0</v>
      </c>
      <c r="N107" s="32">
        <v>0</v>
      </c>
      <c r="P107" s="38" t="s">
        <v>112</v>
      </c>
      <c r="Q107" s="38" t="e">
        <f t="shared" si="0"/>
        <v>#REF!</v>
      </c>
      <c r="R107" s="44" t="e">
        <f>VLOOKUP(P107,#REF!,3,0)</f>
        <v>#REF!</v>
      </c>
      <c r="S107" s="44" t="e">
        <f>VLOOKUP(P107,#REF!,4,0)</f>
        <v>#REF!</v>
      </c>
      <c r="T107" s="38" t="e">
        <f t="shared" si="1"/>
        <v>#REF!</v>
      </c>
      <c r="U107" s="44" t="e">
        <f>VLOOKUP(P107,#REF!,3,0)</f>
        <v>#REF!</v>
      </c>
      <c r="V107" s="44" t="e">
        <f>VLOOKUP(P107,#REF!,4,0)</f>
        <v>#REF!</v>
      </c>
      <c r="W107" s="45" t="e">
        <f>VLOOKUP(P107,#REF!,5,0)</f>
        <v>#REF!</v>
      </c>
      <c r="X107" s="45" t="e">
        <f>VLOOKUP(P107,#REF!,5,0)</f>
        <v>#REF!</v>
      </c>
      <c r="Y107" s="38" t="e">
        <f t="shared" si="2"/>
        <v>#REF!</v>
      </c>
      <c r="Z107" s="44" t="e">
        <f>VLOOKUP(P107,#REF!,3,0)</f>
        <v>#REF!</v>
      </c>
      <c r="AA107" s="44" t="e">
        <f>VLOOKUP(P107,#REF!,4,0)</f>
        <v>#REF!</v>
      </c>
      <c r="AB107" s="45" t="e">
        <f>VLOOKUP(P107,#REF!,5,0)</f>
        <v>#REF!</v>
      </c>
      <c r="AC107" s="38" t="e">
        <f t="shared" si="3"/>
        <v>#REF!</v>
      </c>
      <c r="AD107" s="44" t="e">
        <f>VLOOKUP(P107,#REF!,3,0)</f>
        <v>#REF!</v>
      </c>
      <c r="AE107" s="44" t="e">
        <f>VLOOKUP(P107,#REF!,4,0)</f>
        <v>#REF!</v>
      </c>
      <c r="AF107" s="45" t="e">
        <f>VLOOKUP(P107,#REF!,5,0)</f>
        <v>#REF!</v>
      </c>
    </row>
    <row r="108" spans="2:32" s="1" customFormat="1" ht="14.25" customHeight="1">
      <c r="B108" s="46"/>
      <c r="C108" s="32"/>
      <c r="D108" s="32"/>
      <c r="E108" s="32"/>
      <c r="F108" s="32"/>
      <c r="G108" s="32"/>
      <c r="H108" s="32"/>
      <c r="I108" s="32"/>
      <c r="J108" s="32"/>
      <c r="K108" s="37"/>
      <c r="L108" s="32"/>
      <c r="M108" s="32"/>
      <c r="N108" s="32"/>
      <c r="P108" s="38"/>
      <c r="Q108" s="38"/>
      <c r="R108" s="44"/>
      <c r="S108" s="44"/>
      <c r="T108" s="38"/>
      <c r="U108" s="44"/>
      <c r="V108" s="44"/>
      <c r="W108" s="45"/>
      <c r="X108" s="45"/>
      <c r="Y108" s="38"/>
      <c r="Z108" s="44"/>
      <c r="AA108" s="44"/>
      <c r="AB108" s="45"/>
      <c r="AC108" s="38"/>
      <c r="AD108" s="44"/>
      <c r="AE108" s="44"/>
      <c r="AF108" s="45"/>
    </row>
    <row r="109" spans="1:32" s="1" customFormat="1" ht="14.25" customHeight="1">
      <c r="A109" s="47" t="s">
        <v>146</v>
      </c>
      <c r="B109" s="46"/>
      <c r="C109" s="32">
        <v>17891.504</v>
      </c>
      <c r="D109" s="32">
        <v>17809.784</v>
      </c>
      <c r="E109" s="32">
        <v>81.72</v>
      </c>
      <c r="F109" s="32">
        <v>712549</v>
      </c>
      <c r="G109" s="32">
        <v>384618</v>
      </c>
      <c r="H109" s="32">
        <v>327931</v>
      </c>
      <c r="I109" s="32">
        <v>6755.29</v>
      </c>
      <c r="J109" s="32">
        <v>4275.452</v>
      </c>
      <c r="K109" s="37">
        <v>29038783</v>
      </c>
      <c r="L109" s="32">
        <v>0</v>
      </c>
      <c r="M109" s="32">
        <v>0</v>
      </c>
      <c r="N109" s="32">
        <v>0</v>
      </c>
      <c r="P109" s="38"/>
      <c r="Q109" s="38"/>
      <c r="R109" s="44"/>
      <c r="S109" s="44"/>
      <c r="T109" s="38"/>
      <c r="U109" s="44"/>
      <c r="V109" s="44"/>
      <c r="W109" s="45"/>
      <c r="X109" s="45"/>
      <c r="Y109" s="38"/>
      <c r="Z109" s="44"/>
      <c r="AA109" s="44"/>
      <c r="AB109" s="45"/>
      <c r="AC109" s="38"/>
      <c r="AD109" s="44"/>
      <c r="AE109" s="44"/>
      <c r="AF109" s="45"/>
    </row>
    <row r="110" spans="2:32" s="1" customFormat="1" ht="14.25" customHeight="1">
      <c r="B110" s="35" t="s">
        <v>45</v>
      </c>
      <c r="C110" s="32">
        <v>6863.994000000001</v>
      </c>
      <c r="D110" s="32">
        <v>6782.274</v>
      </c>
      <c r="E110" s="32">
        <v>81.72</v>
      </c>
      <c r="F110" s="32">
        <v>712549</v>
      </c>
      <c r="G110" s="32">
        <v>384618</v>
      </c>
      <c r="H110" s="32">
        <v>327931</v>
      </c>
      <c r="I110" s="32">
        <v>4725.496</v>
      </c>
      <c r="J110" s="32">
        <v>4232.21</v>
      </c>
      <c r="K110" s="37">
        <v>28977546</v>
      </c>
      <c r="L110" s="32">
        <v>0</v>
      </c>
      <c r="M110" s="32">
        <v>0</v>
      </c>
      <c r="N110" s="32">
        <v>0</v>
      </c>
      <c r="P110" s="38" t="s">
        <v>45</v>
      </c>
      <c r="Q110" s="38" t="e">
        <f t="shared" si="0"/>
        <v>#REF!</v>
      </c>
      <c r="R110" s="44" t="e">
        <f>VLOOKUP(P110,#REF!,3,0)</f>
        <v>#REF!</v>
      </c>
      <c r="S110" s="44" t="e">
        <f>VLOOKUP(P110,#REF!,4,0)</f>
        <v>#REF!</v>
      </c>
      <c r="T110" s="38" t="e">
        <f t="shared" si="1"/>
        <v>#REF!</v>
      </c>
      <c r="U110" s="44" t="e">
        <f>VLOOKUP(P110,#REF!,3,0)</f>
        <v>#REF!</v>
      </c>
      <c r="V110" s="44" t="e">
        <f>VLOOKUP(P110,#REF!,4,0)</f>
        <v>#REF!</v>
      </c>
      <c r="W110" s="45" t="e">
        <f>VLOOKUP(P110,#REF!,5,0)</f>
        <v>#REF!</v>
      </c>
      <c r="X110" s="45" t="e">
        <f>VLOOKUP(P110,#REF!,5,0)</f>
        <v>#REF!</v>
      </c>
      <c r="Y110" s="38" t="e">
        <f t="shared" si="2"/>
        <v>#REF!</v>
      </c>
      <c r="Z110" s="44" t="e">
        <f>VLOOKUP(P110,#REF!,3,0)</f>
        <v>#REF!</v>
      </c>
      <c r="AA110" s="44" t="e">
        <f>VLOOKUP(P110,#REF!,4,0)</f>
        <v>#REF!</v>
      </c>
      <c r="AB110" s="45" t="e">
        <f>VLOOKUP(P110,#REF!,5,0)</f>
        <v>#REF!</v>
      </c>
      <c r="AC110" s="38" t="e">
        <f t="shared" si="3"/>
        <v>#REF!</v>
      </c>
      <c r="AD110" s="44" t="e">
        <f>VLOOKUP(P110,#REF!,3,0)</f>
        <v>#REF!</v>
      </c>
      <c r="AE110" s="44" t="e">
        <f>VLOOKUP(P110,#REF!,4,0)</f>
        <v>#REF!</v>
      </c>
      <c r="AF110" s="45" t="e">
        <f>VLOOKUP(P110,#REF!,5,0)</f>
        <v>#REF!</v>
      </c>
    </row>
    <row r="111" spans="2:32" s="1" customFormat="1" ht="14.25" customHeight="1">
      <c r="B111" s="35" t="s">
        <v>46</v>
      </c>
      <c r="C111" s="32">
        <v>11027.51</v>
      </c>
      <c r="D111" s="32">
        <v>11027.51</v>
      </c>
      <c r="E111" s="32">
        <v>0</v>
      </c>
      <c r="F111" s="32">
        <v>0</v>
      </c>
      <c r="G111" s="32">
        <v>0</v>
      </c>
      <c r="H111" s="32">
        <v>0</v>
      </c>
      <c r="I111" s="32">
        <v>2029.794</v>
      </c>
      <c r="J111" s="32">
        <v>43.242</v>
      </c>
      <c r="K111" s="37">
        <v>61237</v>
      </c>
      <c r="L111" s="32">
        <v>0</v>
      </c>
      <c r="M111" s="32">
        <v>0</v>
      </c>
      <c r="N111" s="32">
        <v>0</v>
      </c>
      <c r="P111" s="38" t="s">
        <v>46</v>
      </c>
      <c r="Q111" s="38" t="e">
        <f t="shared" si="0"/>
        <v>#REF!</v>
      </c>
      <c r="R111" s="44" t="e">
        <f>VLOOKUP(P111,#REF!,3,0)</f>
        <v>#REF!</v>
      </c>
      <c r="S111" s="44" t="e">
        <f>VLOOKUP(P111,#REF!,4,0)</f>
        <v>#REF!</v>
      </c>
      <c r="T111" s="38" t="e">
        <f t="shared" si="1"/>
        <v>#REF!</v>
      </c>
      <c r="U111" s="44" t="e">
        <f>VLOOKUP(P111,#REF!,3,0)</f>
        <v>#REF!</v>
      </c>
      <c r="V111" s="44" t="e">
        <f>VLOOKUP(P111,#REF!,4,0)</f>
        <v>#REF!</v>
      </c>
      <c r="W111" s="45" t="e">
        <f>VLOOKUP(P111,#REF!,5,0)</f>
        <v>#REF!</v>
      </c>
      <c r="X111" s="45" t="e">
        <f>VLOOKUP(P111,#REF!,5,0)</f>
        <v>#REF!</v>
      </c>
      <c r="Y111" s="38" t="e">
        <f t="shared" si="2"/>
        <v>#REF!</v>
      </c>
      <c r="Z111" s="44" t="e">
        <f>VLOOKUP(P111,#REF!,3,0)</f>
        <v>#REF!</v>
      </c>
      <c r="AA111" s="44" t="e">
        <f>VLOOKUP(P111,#REF!,4,0)</f>
        <v>#REF!</v>
      </c>
      <c r="AB111" s="45" t="e">
        <f>VLOOKUP(P111,#REF!,5,0)</f>
        <v>#REF!</v>
      </c>
      <c r="AC111" s="38" t="e">
        <f t="shared" si="3"/>
        <v>#REF!</v>
      </c>
      <c r="AD111" s="44" t="e">
        <f>VLOOKUP(P111,#REF!,3,0)</f>
        <v>#REF!</v>
      </c>
      <c r="AE111" s="44" t="e">
        <f>VLOOKUP(P111,#REF!,4,0)</f>
        <v>#REF!</v>
      </c>
      <c r="AF111" s="45" t="e">
        <f>VLOOKUP(P111,#REF!,5,0)</f>
        <v>#REF!</v>
      </c>
    </row>
    <row r="112" spans="1:31" s="1" customFormat="1" ht="4.5" customHeight="1">
      <c r="A112" s="49"/>
      <c r="B112" s="57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1" t="s">
        <v>79</v>
      </c>
      <c r="Q112" s="54"/>
      <c r="R112" s="54"/>
      <c r="S112" s="54"/>
      <c r="AC112" s="38"/>
      <c r="AD112" s="38"/>
      <c r="AE112" s="38"/>
    </row>
    <row r="113" spans="15:31" s="1" customFormat="1" ht="12">
      <c r="O113" s="1" t="s">
        <v>79</v>
      </c>
      <c r="Q113" s="54"/>
      <c r="R113" s="54"/>
      <c r="S113" s="54"/>
      <c r="AC113" s="38"/>
      <c r="AD113" s="38"/>
      <c r="AE113" s="38"/>
    </row>
    <row r="114" spans="15:31" s="1" customFormat="1" ht="12">
      <c r="O114" s="70" t="s">
        <v>79</v>
      </c>
      <c r="Q114" s="54"/>
      <c r="R114" s="54"/>
      <c r="S114" s="54"/>
      <c r="AC114" s="38"/>
      <c r="AD114" s="38"/>
      <c r="AE114" s="38"/>
    </row>
    <row r="115" spans="15:32" ht="12">
      <c r="O115" s="1" t="s">
        <v>79</v>
      </c>
      <c r="P115" s="1"/>
      <c r="Q115" s="54"/>
      <c r="R115" s="54"/>
      <c r="S115" s="54"/>
      <c r="T115" s="1"/>
      <c r="U115" s="1"/>
      <c r="V115" s="1"/>
      <c r="W115" s="1"/>
      <c r="X115" s="1"/>
      <c r="Y115" s="1"/>
      <c r="Z115" s="1"/>
      <c r="AA115" s="1"/>
      <c r="AB115" s="1"/>
      <c r="AF115" s="1"/>
    </row>
    <row r="116" spans="15:32" ht="12">
      <c r="O116" s="1" t="s">
        <v>79</v>
      </c>
      <c r="P116" s="1"/>
      <c r="Q116" s="54"/>
      <c r="R116" s="54"/>
      <c r="S116" s="54"/>
      <c r="T116" s="1"/>
      <c r="U116" s="1"/>
      <c r="V116" s="1"/>
      <c r="W116" s="1"/>
      <c r="X116" s="1"/>
      <c r="Y116" s="1"/>
      <c r="Z116" s="1"/>
      <c r="AA116" s="1"/>
      <c r="AB116" s="1"/>
      <c r="AF116" s="1"/>
    </row>
    <row r="117" spans="15:32" ht="12">
      <c r="O117" s="1" t="s">
        <v>79</v>
      </c>
      <c r="P117" s="1"/>
      <c r="Q117" s="54"/>
      <c r="R117" s="54"/>
      <c r="S117" s="54"/>
      <c r="T117" s="1"/>
      <c r="U117" s="1"/>
      <c r="V117" s="1"/>
      <c r="W117" s="1"/>
      <c r="X117" s="1"/>
      <c r="Y117" s="1"/>
      <c r="Z117" s="1"/>
      <c r="AA117" s="1"/>
      <c r="AB117" s="1"/>
      <c r="AF117" s="1"/>
    </row>
    <row r="118" spans="15:32" ht="12">
      <c r="O118" s="1"/>
      <c r="P118" s="1"/>
      <c r="Q118" s="54"/>
      <c r="R118" s="54"/>
      <c r="S118" s="54"/>
      <c r="T118" s="1"/>
      <c r="U118" s="1"/>
      <c r="V118" s="1"/>
      <c r="W118" s="1"/>
      <c r="X118" s="1"/>
      <c r="Y118" s="1"/>
      <c r="Z118" s="1"/>
      <c r="AA118" s="1"/>
      <c r="AB118" s="1"/>
      <c r="AF118" s="1"/>
    </row>
    <row r="119" spans="15:32" ht="12">
      <c r="O119" s="1"/>
      <c r="P119" s="1"/>
      <c r="Q119" s="54"/>
      <c r="R119" s="54"/>
      <c r="S119" s="54"/>
      <c r="T119" s="1"/>
      <c r="U119" s="1"/>
      <c r="V119" s="1"/>
      <c r="W119" s="1"/>
      <c r="X119" s="1"/>
      <c r="Y119" s="1"/>
      <c r="Z119" s="1"/>
      <c r="AA119" s="1"/>
      <c r="AB119" s="1"/>
      <c r="AF119" s="1"/>
    </row>
    <row r="120" spans="15:32" ht="12">
      <c r="O120" s="1"/>
      <c r="P120" s="1"/>
      <c r="Q120" s="54"/>
      <c r="R120" s="54"/>
      <c r="S120" s="54"/>
      <c r="T120" s="1"/>
      <c r="U120" s="1"/>
      <c r="V120" s="1"/>
      <c r="W120" s="1"/>
      <c r="X120" s="1"/>
      <c r="Y120" s="1"/>
      <c r="Z120" s="1"/>
      <c r="AA120" s="1"/>
      <c r="AB120" s="1"/>
      <c r="AF120" s="1"/>
    </row>
    <row r="121" spans="15:32" ht="12">
      <c r="O121" s="1"/>
      <c r="P121" s="38"/>
      <c r="Q121" s="54"/>
      <c r="R121" s="54"/>
      <c r="S121" s="54"/>
      <c r="T121" s="1"/>
      <c r="U121" s="1"/>
      <c r="V121" s="1"/>
      <c r="W121" s="1"/>
      <c r="X121" s="1"/>
      <c r="Y121" s="1"/>
      <c r="Z121" s="1"/>
      <c r="AA121" s="1"/>
      <c r="AB121" s="1"/>
      <c r="AF121" s="1"/>
    </row>
    <row r="122" spans="15:32" ht="12">
      <c r="O122" s="1"/>
      <c r="P122" s="1"/>
      <c r="Q122" s="54"/>
      <c r="R122" s="54"/>
      <c r="S122" s="54"/>
      <c r="T122" s="1"/>
      <c r="U122" s="1"/>
      <c r="V122" s="1"/>
      <c r="W122" s="1"/>
      <c r="X122" s="1"/>
      <c r="Y122" s="1"/>
      <c r="Z122" s="1"/>
      <c r="AA122" s="1"/>
      <c r="AB122" s="1"/>
      <c r="AF122" s="1"/>
    </row>
    <row r="123" spans="15:32" ht="12">
      <c r="O123" s="1"/>
      <c r="P123" s="1"/>
      <c r="Q123" s="54"/>
      <c r="R123" s="54"/>
      <c r="S123" s="54"/>
      <c r="T123" s="1"/>
      <c r="U123" s="1"/>
      <c r="V123" s="1"/>
      <c r="W123" s="1"/>
      <c r="X123" s="1"/>
      <c r="Y123" s="1"/>
      <c r="Z123" s="1"/>
      <c r="AA123" s="1"/>
      <c r="AB123" s="1"/>
      <c r="AF123" s="1"/>
    </row>
    <row r="124" spans="15:32" ht="12">
      <c r="O124" s="1"/>
      <c r="P124" s="1"/>
      <c r="Q124" s="54"/>
      <c r="R124" s="54"/>
      <c r="S124" s="54"/>
      <c r="T124" s="1"/>
      <c r="U124" s="1"/>
      <c r="V124" s="1"/>
      <c r="W124" s="1"/>
      <c r="X124" s="1"/>
      <c r="Y124" s="1"/>
      <c r="Z124" s="1"/>
      <c r="AA124" s="1"/>
      <c r="AB124" s="1"/>
      <c r="AF124" s="1"/>
    </row>
    <row r="125" spans="15:32" ht="12">
      <c r="O125" s="1"/>
      <c r="P125" s="1"/>
      <c r="Q125" s="54"/>
      <c r="R125" s="54"/>
      <c r="S125" s="54"/>
      <c r="T125" s="1"/>
      <c r="U125" s="1"/>
      <c r="V125" s="1"/>
      <c r="W125" s="1"/>
      <c r="X125" s="1"/>
      <c r="Y125" s="1"/>
      <c r="Z125" s="1"/>
      <c r="AA125" s="1"/>
      <c r="AB125" s="1"/>
      <c r="AF125" s="1"/>
    </row>
    <row r="126" spans="15:32" ht="12">
      <c r="O126" s="1"/>
      <c r="P126" s="1"/>
      <c r="Q126" s="54"/>
      <c r="R126" s="54"/>
      <c r="S126" s="54"/>
      <c r="T126" s="1"/>
      <c r="U126" s="1"/>
      <c r="V126" s="1"/>
      <c r="W126" s="1"/>
      <c r="X126" s="1"/>
      <c r="Y126" s="1"/>
      <c r="Z126" s="1"/>
      <c r="AA126" s="1"/>
      <c r="AB126" s="1"/>
      <c r="AF126" s="1"/>
    </row>
    <row r="127" spans="15:32" ht="12">
      <c r="O127" s="1"/>
      <c r="P127" s="1"/>
      <c r="Q127" s="54"/>
      <c r="R127" s="54"/>
      <c r="S127" s="54"/>
      <c r="T127" s="1"/>
      <c r="U127" s="1"/>
      <c r="V127" s="1"/>
      <c r="W127" s="1"/>
      <c r="X127" s="1"/>
      <c r="Y127" s="1"/>
      <c r="Z127" s="1"/>
      <c r="AA127" s="1"/>
      <c r="AB127" s="1"/>
      <c r="AF127" s="1"/>
    </row>
    <row r="128" spans="15:32" ht="12">
      <c r="O128" s="1"/>
      <c r="P128" s="1"/>
      <c r="Q128" s="54"/>
      <c r="R128" s="54"/>
      <c r="S128" s="54"/>
      <c r="T128" s="1"/>
      <c r="U128" s="1"/>
      <c r="V128" s="1"/>
      <c r="W128" s="1"/>
      <c r="X128" s="1"/>
      <c r="Y128" s="1"/>
      <c r="Z128" s="1"/>
      <c r="AA128" s="1"/>
      <c r="AB128" s="1"/>
      <c r="AF128" s="1"/>
    </row>
    <row r="129" spans="15:32" ht="12">
      <c r="O129" s="1"/>
      <c r="P129" s="1"/>
      <c r="Q129" s="54"/>
      <c r="R129" s="54"/>
      <c r="S129" s="54"/>
      <c r="T129" s="1"/>
      <c r="U129" s="1"/>
      <c r="V129" s="1"/>
      <c r="W129" s="1"/>
      <c r="X129" s="1"/>
      <c r="Y129" s="1"/>
      <c r="Z129" s="1"/>
      <c r="AA129" s="1"/>
      <c r="AB129" s="1"/>
      <c r="AF129" s="1"/>
    </row>
    <row r="130" spans="15:32" ht="12">
      <c r="O130" s="1"/>
      <c r="P130" s="1"/>
      <c r="Q130" s="54"/>
      <c r="R130" s="54"/>
      <c r="S130" s="54"/>
      <c r="T130" s="1"/>
      <c r="U130" s="1"/>
      <c r="V130" s="1"/>
      <c r="W130" s="1"/>
      <c r="X130" s="1"/>
      <c r="Y130" s="1"/>
      <c r="Z130" s="1"/>
      <c r="AA130" s="1"/>
      <c r="AB130" s="1"/>
      <c r="AF130" s="1"/>
    </row>
    <row r="131" spans="15:32" ht="12">
      <c r="O131" s="1"/>
      <c r="P131" s="1"/>
      <c r="Q131" s="54"/>
      <c r="R131" s="54"/>
      <c r="S131" s="54"/>
      <c r="T131" s="1"/>
      <c r="U131" s="1"/>
      <c r="V131" s="1"/>
      <c r="W131" s="1"/>
      <c r="X131" s="1"/>
      <c r="Y131" s="1"/>
      <c r="Z131" s="1"/>
      <c r="AA131" s="1"/>
      <c r="AB131" s="1"/>
      <c r="AF131" s="1"/>
    </row>
    <row r="132" spans="15:32" ht="12">
      <c r="O132" s="1"/>
      <c r="P132" s="1"/>
      <c r="Q132" s="54"/>
      <c r="R132" s="54"/>
      <c r="S132" s="54"/>
      <c r="T132" s="1"/>
      <c r="U132" s="1"/>
      <c r="V132" s="1"/>
      <c r="W132" s="1"/>
      <c r="X132" s="1"/>
      <c r="Y132" s="1"/>
      <c r="Z132" s="1"/>
      <c r="AA132" s="1"/>
      <c r="AB132" s="1"/>
      <c r="AF132" s="1"/>
    </row>
    <row r="133" spans="15:32" ht="12">
      <c r="O133" s="1"/>
      <c r="P133" s="1"/>
      <c r="Q133" s="54"/>
      <c r="R133" s="54"/>
      <c r="S133" s="54"/>
      <c r="T133" s="1"/>
      <c r="U133" s="1"/>
      <c r="V133" s="1"/>
      <c r="W133" s="1"/>
      <c r="X133" s="1"/>
      <c r="Y133" s="1"/>
      <c r="Z133" s="1"/>
      <c r="AA133" s="1"/>
      <c r="AB133" s="1"/>
      <c r="AF133" s="1"/>
    </row>
    <row r="134" spans="15:32" ht="12">
      <c r="O134" s="1"/>
      <c r="P134" s="1"/>
      <c r="Q134" s="54"/>
      <c r="R134" s="54"/>
      <c r="S134" s="54"/>
      <c r="T134" s="1"/>
      <c r="U134" s="1"/>
      <c r="V134" s="1"/>
      <c r="W134" s="1"/>
      <c r="X134" s="1"/>
      <c r="Y134" s="1"/>
      <c r="Z134" s="1"/>
      <c r="AA134" s="1"/>
      <c r="AB134" s="1"/>
      <c r="AF134" s="1"/>
    </row>
    <row r="135" spans="15:32" ht="12">
      <c r="O135" s="1"/>
      <c r="P135" s="1"/>
      <c r="Q135" s="54"/>
      <c r="R135" s="54"/>
      <c r="S135" s="54"/>
      <c r="T135" s="1"/>
      <c r="U135" s="1"/>
      <c r="V135" s="1"/>
      <c r="W135" s="1"/>
      <c r="X135" s="1"/>
      <c r="Y135" s="1"/>
      <c r="Z135" s="1"/>
      <c r="AA135" s="1"/>
      <c r="AB135" s="1"/>
      <c r="AF135" s="1"/>
    </row>
    <row r="136" spans="15:32" ht="12">
      <c r="O136" s="1"/>
      <c r="P136" s="1"/>
      <c r="Q136" s="54"/>
      <c r="R136" s="54"/>
      <c r="S136" s="54"/>
      <c r="T136" s="1"/>
      <c r="U136" s="1"/>
      <c r="V136" s="1"/>
      <c r="W136" s="1"/>
      <c r="X136" s="1"/>
      <c r="Y136" s="1"/>
      <c r="Z136" s="1"/>
      <c r="AA136" s="1"/>
      <c r="AB136" s="1"/>
      <c r="AF136" s="1"/>
    </row>
    <row r="137" spans="15:32" ht="12">
      <c r="O137" s="1"/>
      <c r="P137" s="1"/>
      <c r="Q137" s="54"/>
      <c r="R137" s="54"/>
      <c r="S137" s="54"/>
      <c r="T137" s="1"/>
      <c r="U137" s="1"/>
      <c r="V137" s="1"/>
      <c r="W137" s="1"/>
      <c r="X137" s="1"/>
      <c r="Y137" s="1"/>
      <c r="Z137" s="1"/>
      <c r="AA137" s="1"/>
      <c r="AB137" s="1"/>
      <c r="AF137" s="1"/>
    </row>
    <row r="138" spans="15:32" ht="12">
      <c r="O138" s="1"/>
      <c r="P138" s="1"/>
      <c r="Q138" s="54"/>
      <c r="R138" s="54"/>
      <c r="S138" s="54"/>
      <c r="T138" s="1"/>
      <c r="U138" s="1"/>
      <c r="V138" s="1"/>
      <c r="W138" s="1"/>
      <c r="X138" s="1"/>
      <c r="Y138" s="1"/>
      <c r="Z138" s="1"/>
      <c r="AA138" s="1"/>
      <c r="AB138" s="1"/>
      <c r="AF138" s="1"/>
    </row>
    <row r="139" spans="15:32" ht="12">
      <c r="O139" s="1"/>
      <c r="P139" s="1"/>
      <c r="Q139" s="54"/>
      <c r="R139" s="54"/>
      <c r="S139" s="54"/>
      <c r="T139" s="1"/>
      <c r="U139" s="1"/>
      <c r="V139" s="1"/>
      <c r="W139" s="1"/>
      <c r="X139" s="1"/>
      <c r="Y139" s="1"/>
      <c r="Z139" s="1"/>
      <c r="AA139" s="1"/>
      <c r="AB139" s="1"/>
      <c r="AF139" s="1"/>
    </row>
    <row r="140" spans="15:32" ht="12">
      <c r="O140" s="1"/>
      <c r="P140" s="1"/>
      <c r="Q140" s="54"/>
      <c r="R140" s="54"/>
      <c r="S140" s="54"/>
      <c r="T140" s="1"/>
      <c r="U140" s="1"/>
      <c r="V140" s="1"/>
      <c r="W140" s="1"/>
      <c r="X140" s="1"/>
      <c r="Y140" s="1"/>
      <c r="Z140" s="1"/>
      <c r="AA140" s="1"/>
      <c r="AB140" s="1"/>
      <c r="AF140" s="1"/>
    </row>
    <row r="141" spans="15:32" ht="12">
      <c r="O141" s="1"/>
      <c r="P141" s="1"/>
      <c r="Q141" s="54"/>
      <c r="R141" s="54"/>
      <c r="S141" s="54"/>
      <c r="T141" s="1"/>
      <c r="U141" s="1"/>
      <c r="V141" s="1"/>
      <c r="W141" s="1"/>
      <c r="X141" s="1"/>
      <c r="Y141" s="1"/>
      <c r="Z141" s="1"/>
      <c r="AA141" s="1"/>
      <c r="AB141" s="1"/>
      <c r="AF141" s="1"/>
    </row>
    <row r="142" spans="15:32" ht="12">
      <c r="O142" s="1"/>
      <c r="P142" s="1"/>
      <c r="Q142" s="54"/>
      <c r="R142" s="54"/>
      <c r="S142" s="54"/>
      <c r="T142" s="1"/>
      <c r="U142" s="1"/>
      <c r="V142" s="1"/>
      <c r="W142" s="1"/>
      <c r="X142" s="1"/>
      <c r="Y142" s="1"/>
      <c r="Z142" s="1"/>
      <c r="AA142" s="1"/>
      <c r="AB142" s="1"/>
      <c r="AF142" s="1"/>
    </row>
    <row r="143" spans="15:32" ht="12">
      <c r="O143" s="1"/>
      <c r="P143" s="1"/>
      <c r="Q143" s="54"/>
      <c r="R143" s="54"/>
      <c r="S143" s="54"/>
      <c r="T143" s="1"/>
      <c r="U143" s="1"/>
      <c r="V143" s="1"/>
      <c r="W143" s="1"/>
      <c r="X143" s="1"/>
      <c r="Y143" s="1"/>
      <c r="Z143" s="1"/>
      <c r="AA143" s="1"/>
      <c r="AB143" s="1"/>
      <c r="AF143" s="1"/>
    </row>
    <row r="144" spans="15:32" ht="12">
      <c r="O144" s="1"/>
      <c r="P144" s="1"/>
      <c r="Q144" s="54"/>
      <c r="R144" s="54"/>
      <c r="S144" s="54"/>
      <c r="T144" s="1"/>
      <c r="U144" s="1"/>
      <c r="V144" s="1"/>
      <c r="W144" s="1"/>
      <c r="X144" s="1"/>
      <c r="Y144" s="1"/>
      <c r="Z144" s="1"/>
      <c r="AA144" s="1"/>
      <c r="AB144" s="1"/>
      <c r="AF144" s="1"/>
    </row>
    <row r="145" spans="15:32" ht="12">
      <c r="O145" s="1"/>
      <c r="P145" s="1"/>
      <c r="Q145" s="54"/>
      <c r="R145" s="54"/>
      <c r="S145" s="54"/>
      <c r="T145" s="1"/>
      <c r="U145" s="1"/>
      <c r="V145" s="1"/>
      <c r="W145" s="1"/>
      <c r="X145" s="1"/>
      <c r="Y145" s="1"/>
      <c r="Z145" s="1"/>
      <c r="AA145" s="1"/>
      <c r="AB145" s="1"/>
      <c r="AF145" s="1"/>
    </row>
    <row r="146" spans="15:32" ht="12">
      <c r="O146" s="1"/>
      <c r="P146" s="1"/>
      <c r="Q146" s="54"/>
      <c r="R146" s="54"/>
      <c r="S146" s="54"/>
      <c r="T146" s="1"/>
      <c r="U146" s="1"/>
      <c r="V146" s="1"/>
      <c r="W146" s="1"/>
      <c r="X146" s="1"/>
      <c r="Y146" s="1"/>
      <c r="Z146" s="1"/>
      <c r="AA146" s="1"/>
      <c r="AB146" s="1"/>
      <c r="AF146" s="1"/>
    </row>
    <row r="147" spans="15:32" ht="12">
      <c r="O147" s="1"/>
      <c r="P147" s="1"/>
      <c r="Q147" s="54"/>
      <c r="R147" s="54"/>
      <c r="S147" s="54"/>
      <c r="T147" s="1"/>
      <c r="U147" s="1"/>
      <c r="V147" s="1"/>
      <c r="W147" s="1"/>
      <c r="X147" s="1"/>
      <c r="Y147" s="1"/>
      <c r="Z147" s="1"/>
      <c r="AA147" s="1"/>
      <c r="AB147" s="1"/>
      <c r="AF147" s="1"/>
    </row>
    <row r="148" spans="15:32" ht="12">
      <c r="O148" s="1"/>
      <c r="P148" s="1"/>
      <c r="Q148" s="54"/>
      <c r="R148" s="54"/>
      <c r="S148" s="54"/>
      <c r="T148" s="1"/>
      <c r="U148" s="1"/>
      <c r="V148" s="1"/>
      <c r="W148" s="1"/>
      <c r="X148" s="1"/>
      <c r="Y148" s="1"/>
      <c r="Z148" s="1"/>
      <c r="AA148" s="1"/>
      <c r="AB148" s="1"/>
      <c r="AF148" s="1"/>
    </row>
    <row r="149" spans="15:32" ht="12">
      <c r="O149" s="1"/>
      <c r="P149" s="1"/>
      <c r="Q149" s="54"/>
      <c r="R149" s="54"/>
      <c r="S149" s="54"/>
      <c r="T149" s="1"/>
      <c r="U149" s="1"/>
      <c r="V149" s="1"/>
      <c r="W149" s="1"/>
      <c r="X149" s="1"/>
      <c r="Y149" s="1"/>
      <c r="Z149" s="1"/>
      <c r="AA149" s="1"/>
      <c r="AB149" s="1"/>
      <c r="AF149" s="1"/>
    </row>
    <row r="150" spans="15:32" ht="12">
      <c r="O150" s="1"/>
      <c r="P150" s="1"/>
      <c r="Q150" s="54"/>
      <c r="R150" s="54"/>
      <c r="S150" s="54"/>
      <c r="T150" s="1"/>
      <c r="U150" s="1"/>
      <c r="V150" s="1"/>
      <c r="W150" s="1"/>
      <c r="X150" s="1"/>
      <c r="Y150" s="1"/>
      <c r="Z150" s="1"/>
      <c r="AA150" s="1"/>
      <c r="AB150" s="1"/>
      <c r="AF150" s="1"/>
    </row>
    <row r="151" spans="16:32" ht="12">
      <c r="P151" s="1"/>
      <c r="Q151" s="54"/>
      <c r="R151" s="54"/>
      <c r="S151" s="54"/>
      <c r="T151" s="1"/>
      <c r="U151" s="1"/>
      <c r="V151" s="1"/>
      <c r="W151" s="1"/>
      <c r="X151" s="1"/>
      <c r="Y151" s="1"/>
      <c r="Z151" s="1"/>
      <c r="AA151" s="1"/>
      <c r="AB151" s="1"/>
      <c r="AF151" s="1"/>
    </row>
    <row r="152" spans="16:32" ht="12">
      <c r="P152" s="1"/>
      <c r="Q152" s="54"/>
      <c r="R152" s="54"/>
      <c r="S152" s="54"/>
      <c r="T152" s="1"/>
      <c r="U152" s="1"/>
      <c r="V152" s="1"/>
      <c r="W152" s="1"/>
      <c r="X152" s="1"/>
      <c r="Y152" s="1"/>
      <c r="Z152" s="1"/>
      <c r="AA152" s="1"/>
      <c r="AB152" s="1"/>
      <c r="AF152" s="1"/>
    </row>
    <row r="153" ht="12">
      <c r="AB153" s="1"/>
    </row>
    <row r="160" ht="12">
      <c r="P160" s="38"/>
    </row>
    <row r="161" ht="12">
      <c r="P161" s="38"/>
    </row>
    <row r="162" ht="12">
      <c r="P162" s="38"/>
    </row>
    <row r="163" ht="12">
      <c r="P163" s="38"/>
    </row>
    <row r="164" ht="12">
      <c r="P164" s="38"/>
    </row>
    <row r="165" ht="12">
      <c r="P165" s="38"/>
    </row>
    <row r="166" ht="12">
      <c r="P166" s="38"/>
    </row>
    <row r="167" ht="12">
      <c r="P167" s="38"/>
    </row>
    <row r="168" ht="12">
      <c r="P168" s="38"/>
    </row>
    <row r="169" ht="12">
      <c r="P169" s="38"/>
    </row>
    <row r="170" ht="12">
      <c r="P170" s="38"/>
    </row>
    <row r="171" ht="12">
      <c r="P171" s="38"/>
    </row>
    <row r="172" ht="12">
      <c r="P172" s="38"/>
    </row>
    <row r="173" ht="12">
      <c r="P173" s="38"/>
    </row>
    <row r="174" ht="12">
      <c r="P174" s="38"/>
    </row>
    <row r="175" ht="12">
      <c r="P175" s="38"/>
    </row>
    <row r="176" ht="12">
      <c r="P176" s="38"/>
    </row>
    <row r="177" ht="12">
      <c r="P177" s="38"/>
    </row>
    <row r="178" ht="12">
      <c r="P178" s="38"/>
    </row>
    <row r="179" ht="12">
      <c r="P179" s="38"/>
    </row>
    <row r="180" ht="12">
      <c r="P180" s="38"/>
    </row>
    <row r="181" ht="12">
      <c r="P181" s="38"/>
    </row>
    <row r="182" ht="12">
      <c r="P182" s="38"/>
    </row>
    <row r="183" ht="12">
      <c r="P183" s="38"/>
    </row>
  </sheetData>
  <sheetProtection/>
  <mergeCells count="5">
    <mergeCell ref="N6:N7"/>
    <mergeCell ref="A9:B9"/>
    <mergeCell ref="A10:B10"/>
    <mergeCell ref="A11:B11"/>
    <mergeCell ref="N64:N65"/>
  </mergeCells>
  <printOptions/>
  <pageMargins left="0.7874015748031497" right="0" top="0.7874015748031497" bottom="0.5905511811023623" header="0.31496062992125984" footer="0.5118110236220472"/>
  <pageSetup horizontalDpi="600" verticalDpi="600" orientation="portrait" paperSize="9" r:id="rId1"/>
  <headerFooter alignWithMargins="0">
    <oddHeader>&amp;R&amp;9
</oddHeader>
  </headerFooter>
  <rowBreaks count="1" manualBreakCount="1">
    <brk id="5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100" zoomScalePageLayoutView="0" workbookViewId="0" topLeftCell="A1">
      <selection activeCell="A1" sqref="A1"/>
    </sheetView>
  </sheetViews>
  <sheetFormatPr defaultColWidth="12.140625" defaultRowHeight="12"/>
  <cols>
    <col min="1" max="1" width="2.421875" style="38" customWidth="1"/>
    <col min="2" max="2" width="13.140625" style="38" customWidth="1"/>
    <col min="3" max="8" width="12.57421875" style="38" customWidth="1"/>
    <col min="9" max="15" width="13.00390625" style="38" customWidth="1"/>
    <col min="16" max="16384" width="12.140625" style="38" customWidth="1"/>
  </cols>
  <sheetData>
    <row r="1" spans="1:15" ht="13.5" customHeight="1">
      <c r="A1" s="38" t="s">
        <v>147</v>
      </c>
      <c r="N1" s="72"/>
      <c r="O1" s="58" t="s">
        <v>148</v>
      </c>
    </row>
    <row r="2" spans="4:15" s="1" customFormat="1" ht="24" customHeight="1">
      <c r="D2" s="1" t="s">
        <v>149</v>
      </c>
      <c r="E2" s="38"/>
      <c r="G2" s="72"/>
      <c r="H2" s="4" t="s">
        <v>53</v>
      </c>
      <c r="I2" s="3" t="s">
        <v>101</v>
      </c>
      <c r="N2" s="5"/>
      <c r="O2" s="5"/>
    </row>
    <row r="3" spans="14:15" s="1" customFormat="1" ht="10.5" customHeight="1">
      <c r="N3" s="73"/>
      <c r="O3" s="2" t="s">
        <v>117</v>
      </c>
    </row>
    <row r="4" s="1" customFormat="1" ht="10.5" customHeight="1">
      <c r="O4" s="2" t="s">
        <v>118</v>
      </c>
    </row>
    <row r="5" spans="1:15" s="1" customFormat="1" ht="12" customHeight="1">
      <c r="A5" s="12"/>
      <c r="B5" s="60"/>
      <c r="C5" s="63" t="s">
        <v>150</v>
      </c>
      <c r="D5" s="63"/>
      <c r="E5" s="63"/>
      <c r="F5" s="64"/>
      <c r="G5" s="16" t="s">
        <v>151</v>
      </c>
      <c r="H5" s="61"/>
      <c r="I5" s="12"/>
      <c r="J5" s="8" t="s">
        <v>152</v>
      </c>
      <c r="K5" s="12"/>
      <c r="L5" s="62" t="s">
        <v>153</v>
      </c>
      <c r="M5" s="63"/>
      <c r="N5" s="10"/>
      <c r="O5" s="15" t="s">
        <v>154</v>
      </c>
    </row>
    <row r="6" spans="1:15" s="1" customFormat="1" ht="12" customHeight="1">
      <c r="A6" s="39" t="s">
        <v>59</v>
      </c>
      <c r="B6" s="40"/>
      <c r="C6" s="63" t="s">
        <v>125</v>
      </c>
      <c r="D6" s="63"/>
      <c r="E6" s="109" t="s">
        <v>126</v>
      </c>
      <c r="F6" s="56" t="s">
        <v>155</v>
      </c>
      <c r="G6" s="19"/>
      <c r="H6" s="74"/>
      <c r="I6" s="9" t="s">
        <v>156</v>
      </c>
      <c r="J6" s="9"/>
      <c r="K6" s="75"/>
      <c r="L6" s="63" t="s">
        <v>125</v>
      </c>
      <c r="M6" s="63"/>
      <c r="N6" s="109" t="s">
        <v>126</v>
      </c>
      <c r="O6" s="15" t="s">
        <v>157</v>
      </c>
    </row>
    <row r="7" spans="1:15" s="1" customFormat="1" ht="12" customHeight="1">
      <c r="A7" s="49"/>
      <c r="B7" s="57"/>
      <c r="C7" s="26" t="s">
        <v>66</v>
      </c>
      <c r="D7" s="26" t="s">
        <v>68</v>
      </c>
      <c r="E7" s="110"/>
      <c r="F7" s="26" t="s">
        <v>66</v>
      </c>
      <c r="G7" s="26" t="s">
        <v>158</v>
      </c>
      <c r="H7" s="26" t="s">
        <v>159</v>
      </c>
      <c r="I7" s="17" t="s">
        <v>66</v>
      </c>
      <c r="J7" s="26" t="s">
        <v>70</v>
      </c>
      <c r="K7" s="26" t="s">
        <v>159</v>
      </c>
      <c r="L7" s="26" t="s">
        <v>66</v>
      </c>
      <c r="M7" s="26" t="s">
        <v>68</v>
      </c>
      <c r="N7" s="110"/>
      <c r="O7" s="15" t="s">
        <v>66</v>
      </c>
    </row>
    <row r="8" spans="2:15" s="1" customFormat="1" ht="4.5" customHeight="1">
      <c r="B8" s="27"/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33" customFormat="1" ht="14.25" customHeight="1">
      <c r="A9" s="103" t="s">
        <v>170</v>
      </c>
      <c r="B9" s="104"/>
      <c r="C9" s="30">
        <v>56846.822</v>
      </c>
      <c r="D9" s="30">
        <v>7061.563</v>
      </c>
      <c r="E9" s="30">
        <v>164295</v>
      </c>
      <c r="F9" s="30">
        <v>6576729.595000001</v>
      </c>
      <c r="G9" s="30">
        <v>6575834.294000002</v>
      </c>
      <c r="H9" s="30">
        <v>895.301</v>
      </c>
      <c r="I9" s="30">
        <v>48397925</v>
      </c>
      <c r="J9" s="30">
        <v>46306684</v>
      </c>
      <c r="K9" s="30">
        <v>2091241</v>
      </c>
      <c r="L9" s="30">
        <v>48955.20999999999</v>
      </c>
      <c r="M9" s="30">
        <v>22299.063000000002</v>
      </c>
      <c r="N9" s="30">
        <v>274641</v>
      </c>
      <c r="O9" s="30">
        <v>391315.54000000004</v>
      </c>
    </row>
    <row r="10" spans="1:15" s="1" customFormat="1" ht="14.25" customHeight="1">
      <c r="A10" s="105" t="s">
        <v>129</v>
      </c>
      <c r="B10" s="106"/>
      <c r="C10" s="32">
        <v>40351.03599999999</v>
      </c>
      <c r="D10" s="32">
        <v>3004.452</v>
      </c>
      <c r="E10" s="32">
        <v>71420</v>
      </c>
      <c r="F10" s="32">
        <v>2847899.1140000005</v>
      </c>
      <c r="G10" s="32">
        <v>2847122.561</v>
      </c>
      <c r="H10" s="32">
        <v>776.553</v>
      </c>
      <c r="I10" s="32">
        <v>28566434</v>
      </c>
      <c r="J10" s="32">
        <v>26892590</v>
      </c>
      <c r="K10" s="32">
        <v>1673844</v>
      </c>
      <c r="L10" s="32">
        <v>18308.553999999996</v>
      </c>
      <c r="M10" s="32">
        <v>13272.573</v>
      </c>
      <c r="N10" s="32">
        <v>162459</v>
      </c>
      <c r="O10" s="32">
        <v>202769.01499999998</v>
      </c>
    </row>
    <row r="11" spans="1:15" s="1" customFormat="1" ht="14.25" customHeight="1">
      <c r="A11" s="105" t="s">
        <v>160</v>
      </c>
      <c r="B11" s="106"/>
      <c r="C11" s="32">
        <v>16495.786000000004</v>
      </c>
      <c r="D11" s="32">
        <v>4057.111</v>
      </c>
      <c r="E11" s="32">
        <v>92875</v>
      </c>
      <c r="F11" s="32">
        <v>3728830.4810000006</v>
      </c>
      <c r="G11" s="32">
        <v>3728711.733000001</v>
      </c>
      <c r="H11" s="32">
        <v>118.748</v>
      </c>
      <c r="I11" s="32">
        <v>19831491</v>
      </c>
      <c r="J11" s="32">
        <v>19414094</v>
      </c>
      <c r="K11" s="32">
        <v>417397</v>
      </c>
      <c r="L11" s="32">
        <v>30646.656</v>
      </c>
      <c r="M11" s="32">
        <v>9026.49</v>
      </c>
      <c r="N11" s="32">
        <v>112182</v>
      </c>
      <c r="O11" s="32">
        <v>188546.52500000002</v>
      </c>
    </row>
    <row r="12" spans="1:15" s="1" customFormat="1" ht="14.25" customHeight="1">
      <c r="A12" s="34"/>
      <c r="B12" s="3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1" customFormat="1" ht="14.25" customHeight="1">
      <c r="A13" s="39"/>
      <c r="B13" s="4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s="1" customFormat="1" ht="14.25" customHeight="1">
      <c r="B14" s="35" t="s">
        <v>0</v>
      </c>
      <c r="C14" s="32">
        <v>1117.312</v>
      </c>
      <c r="D14" s="32">
        <v>158.566</v>
      </c>
      <c r="E14" s="32">
        <v>18668</v>
      </c>
      <c r="F14" s="32">
        <v>137825.934</v>
      </c>
      <c r="G14" s="32">
        <v>137607.219</v>
      </c>
      <c r="H14" s="32">
        <v>218.715</v>
      </c>
      <c r="I14" s="32">
        <v>1552252</v>
      </c>
      <c r="J14" s="32">
        <v>1532480</v>
      </c>
      <c r="K14" s="32">
        <v>19772</v>
      </c>
      <c r="L14" s="32">
        <v>676.386</v>
      </c>
      <c r="M14" s="32">
        <v>37.802</v>
      </c>
      <c r="N14" s="32">
        <v>1278</v>
      </c>
      <c r="O14" s="32">
        <v>38152.83</v>
      </c>
    </row>
    <row r="15" spans="2:15" s="1" customFormat="1" ht="14.25" customHeight="1">
      <c r="B15" s="35" t="s">
        <v>74</v>
      </c>
      <c r="C15" s="32">
        <v>29173.519</v>
      </c>
      <c r="D15" s="32">
        <v>81.398</v>
      </c>
      <c r="E15" s="32">
        <v>1217</v>
      </c>
      <c r="F15" s="32">
        <v>169872.15300000002</v>
      </c>
      <c r="G15" s="32">
        <v>169849.032</v>
      </c>
      <c r="H15" s="32">
        <v>23.121</v>
      </c>
      <c r="I15" s="32">
        <v>1537148</v>
      </c>
      <c r="J15" s="32">
        <v>1485786</v>
      </c>
      <c r="K15" s="32">
        <v>51362</v>
      </c>
      <c r="L15" s="32">
        <v>0</v>
      </c>
      <c r="M15" s="32">
        <v>0</v>
      </c>
      <c r="N15" s="32">
        <v>0</v>
      </c>
      <c r="O15" s="32">
        <v>7757.219</v>
      </c>
    </row>
    <row r="16" spans="2:15" s="1" customFormat="1" ht="14.25" customHeight="1">
      <c r="B16" s="35" t="s">
        <v>1</v>
      </c>
      <c r="C16" s="32">
        <v>1035.815</v>
      </c>
      <c r="D16" s="32">
        <v>296.284</v>
      </c>
      <c r="E16" s="32">
        <v>14059</v>
      </c>
      <c r="F16" s="32">
        <v>316450.38899999997</v>
      </c>
      <c r="G16" s="32">
        <v>316035.682</v>
      </c>
      <c r="H16" s="32">
        <v>414.707</v>
      </c>
      <c r="I16" s="32">
        <v>4622227</v>
      </c>
      <c r="J16" s="32">
        <v>3212474</v>
      </c>
      <c r="K16" s="32">
        <v>1409753</v>
      </c>
      <c r="L16" s="32">
        <v>578.209</v>
      </c>
      <c r="M16" s="32">
        <v>32.571</v>
      </c>
      <c r="N16" s="32">
        <v>1208</v>
      </c>
      <c r="O16" s="32">
        <v>47368.839</v>
      </c>
    </row>
    <row r="17" spans="2:15" s="1" customFormat="1" ht="14.25" customHeight="1">
      <c r="B17" s="35" t="s">
        <v>2</v>
      </c>
      <c r="C17" s="32">
        <v>703.342</v>
      </c>
      <c r="D17" s="32">
        <v>349.998</v>
      </c>
      <c r="E17" s="32">
        <v>10468</v>
      </c>
      <c r="F17" s="32">
        <v>858433.2690000001</v>
      </c>
      <c r="G17" s="32">
        <v>858334.886</v>
      </c>
      <c r="H17" s="32">
        <v>98.383</v>
      </c>
      <c r="I17" s="32">
        <v>6101042</v>
      </c>
      <c r="J17" s="32">
        <v>5936529</v>
      </c>
      <c r="K17" s="32">
        <v>164513</v>
      </c>
      <c r="L17" s="32">
        <v>8184.325</v>
      </c>
      <c r="M17" s="32">
        <v>7575.556</v>
      </c>
      <c r="N17" s="32">
        <v>83024</v>
      </c>
      <c r="O17" s="32">
        <v>42491.51</v>
      </c>
    </row>
    <row r="18" spans="2:15" s="1" customFormat="1" ht="14.25" customHeight="1">
      <c r="B18" s="35" t="s">
        <v>75</v>
      </c>
      <c r="C18" s="32">
        <v>1315.234</v>
      </c>
      <c r="D18" s="32">
        <v>68.714</v>
      </c>
      <c r="E18" s="32">
        <v>1236</v>
      </c>
      <c r="F18" s="32">
        <v>139597.683</v>
      </c>
      <c r="G18" s="32">
        <v>139590.772</v>
      </c>
      <c r="H18" s="32">
        <v>6.911</v>
      </c>
      <c r="I18" s="32">
        <v>2525014</v>
      </c>
      <c r="J18" s="32">
        <v>2497452</v>
      </c>
      <c r="K18" s="32">
        <v>27562</v>
      </c>
      <c r="L18" s="32">
        <v>391.994</v>
      </c>
      <c r="M18" s="32">
        <v>20.202</v>
      </c>
      <c r="N18" s="32">
        <v>507</v>
      </c>
      <c r="O18" s="32">
        <v>9640.613</v>
      </c>
    </row>
    <row r="19" spans="2:15" s="1" customFormat="1" ht="14.25" customHeight="1">
      <c r="B19" s="35" t="s">
        <v>76</v>
      </c>
      <c r="C19" s="32">
        <v>2015.195</v>
      </c>
      <c r="D19" s="32">
        <v>107.304</v>
      </c>
      <c r="E19" s="32">
        <v>1694</v>
      </c>
      <c r="F19" s="32">
        <v>99893.341</v>
      </c>
      <c r="G19" s="32">
        <v>99893.341</v>
      </c>
      <c r="H19" s="32">
        <v>0</v>
      </c>
      <c r="I19" s="32">
        <v>1120161</v>
      </c>
      <c r="J19" s="32">
        <v>1120161</v>
      </c>
      <c r="K19" s="32">
        <v>0</v>
      </c>
      <c r="L19" s="32">
        <v>16.317</v>
      </c>
      <c r="M19" s="32">
        <v>16.317</v>
      </c>
      <c r="N19" s="32">
        <v>272</v>
      </c>
      <c r="O19" s="32">
        <v>7059.312</v>
      </c>
    </row>
    <row r="20" spans="2:15" s="1" customFormat="1" ht="14.25" customHeight="1">
      <c r="B20" s="35" t="s">
        <v>77</v>
      </c>
      <c r="C20" s="32">
        <v>1402.13</v>
      </c>
      <c r="D20" s="32">
        <v>1107.55</v>
      </c>
      <c r="E20" s="32">
        <v>8805</v>
      </c>
      <c r="F20" s="32">
        <v>295918.769</v>
      </c>
      <c r="G20" s="32">
        <v>295918.769</v>
      </c>
      <c r="H20" s="32">
        <v>0</v>
      </c>
      <c r="I20" s="32">
        <v>1573890</v>
      </c>
      <c r="J20" s="32">
        <v>1573890</v>
      </c>
      <c r="K20" s="32">
        <v>0</v>
      </c>
      <c r="L20" s="32">
        <v>142.623</v>
      </c>
      <c r="M20" s="32">
        <v>142.623</v>
      </c>
      <c r="N20" s="32">
        <v>1683</v>
      </c>
      <c r="O20" s="32">
        <v>10943.658</v>
      </c>
    </row>
    <row r="21" spans="2:15" s="1" customFormat="1" ht="14.25" customHeight="1">
      <c r="B21" s="35" t="s">
        <v>3</v>
      </c>
      <c r="C21" s="32">
        <v>2414.188</v>
      </c>
      <c r="D21" s="32">
        <v>358.793</v>
      </c>
      <c r="E21" s="32">
        <v>8162</v>
      </c>
      <c r="F21" s="32">
        <v>77245.721</v>
      </c>
      <c r="G21" s="32">
        <v>77245.721</v>
      </c>
      <c r="H21" s="32">
        <v>0</v>
      </c>
      <c r="I21" s="32">
        <v>1132941</v>
      </c>
      <c r="J21" s="32">
        <v>1132941</v>
      </c>
      <c r="K21" s="32">
        <v>0</v>
      </c>
      <c r="L21" s="32">
        <v>71.411</v>
      </c>
      <c r="M21" s="32">
        <v>71.411</v>
      </c>
      <c r="N21" s="32">
        <v>2171</v>
      </c>
      <c r="O21" s="32">
        <v>5334.49</v>
      </c>
    </row>
    <row r="22" spans="2:15" s="1" customFormat="1" ht="14.25" customHeight="1">
      <c r="B22" s="35" t="s">
        <v>78</v>
      </c>
      <c r="C22" s="32">
        <v>263.561</v>
      </c>
      <c r="D22" s="32">
        <v>104.479</v>
      </c>
      <c r="E22" s="32">
        <v>2032</v>
      </c>
      <c r="F22" s="32">
        <v>157174.795</v>
      </c>
      <c r="G22" s="32">
        <v>157174.795</v>
      </c>
      <c r="H22" s="32">
        <v>0</v>
      </c>
      <c r="I22" s="32">
        <v>2458185</v>
      </c>
      <c r="J22" s="32">
        <v>2458185</v>
      </c>
      <c r="K22" s="32">
        <v>0</v>
      </c>
      <c r="L22" s="32">
        <v>5242.733</v>
      </c>
      <c r="M22" s="32">
        <v>4585.627</v>
      </c>
      <c r="N22" s="32">
        <v>61324</v>
      </c>
      <c r="O22" s="32">
        <v>10735.167</v>
      </c>
    </row>
    <row r="23" spans="2:15" s="1" customFormat="1" ht="14.25" customHeight="1">
      <c r="B23" s="35" t="s">
        <v>81</v>
      </c>
      <c r="C23" s="32">
        <v>222.114</v>
      </c>
      <c r="D23" s="32">
        <v>147.099</v>
      </c>
      <c r="E23" s="32">
        <v>1635</v>
      </c>
      <c r="F23" s="32">
        <v>305857.794</v>
      </c>
      <c r="G23" s="32">
        <v>305857.794</v>
      </c>
      <c r="H23" s="32">
        <v>0</v>
      </c>
      <c r="I23" s="32">
        <v>2708630</v>
      </c>
      <c r="J23" s="32">
        <v>2708630</v>
      </c>
      <c r="K23" s="32">
        <v>0</v>
      </c>
      <c r="L23" s="32">
        <v>2908.066</v>
      </c>
      <c r="M23" s="32">
        <v>761.275</v>
      </c>
      <c r="N23" s="32">
        <v>10137</v>
      </c>
      <c r="O23" s="32">
        <v>12486.134</v>
      </c>
    </row>
    <row r="24" spans="2:15" s="1" customFormat="1" ht="14.25" customHeight="1">
      <c r="B24" s="35" t="s">
        <v>83</v>
      </c>
      <c r="C24" s="32">
        <v>161.323</v>
      </c>
      <c r="D24" s="32">
        <v>53.473</v>
      </c>
      <c r="E24" s="32">
        <v>596</v>
      </c>
      <c r="F24" s="32">
        <v>169975.845</v>
      </c>
      <c r="G24" s="32">
        <v>169975.845</v>
      </c>
      <c r="H24" s="32">
        <v>0</v>
      </c>
      <c r="I24" s="32">
        <v>1272831</v>
      </c>
      <c r="J24" s="32">
        <v>1272831</v>
      </c>
      <c r="K24" s="32">
        <v>0</v>
      </c>
      <c r="L24" s="32">
        <v>67.229</v>
      </c>
      <c r="M24" s="32">
        <v>0</v>
      </c>
      <c r="N24" s="32">
        <v>0</v>
      </c>
      <c r="O24" s="32">
        <v>6614.304</v>
      </c>
    </row>
    <row r="25" spans="2:15" s="1" customFormat="1" ht="14.25" customHeight="1">
      <c r="B25" s="35" t="s">
        <v>4</v>
      </c>
      <c r="C25" s="32">
        <v>171.45</v>
      </c>
      <c r="D25" s="32">
        <v>146.662</v>
      </c>
      <c r="E25" s="32">
        <v>2499</v>
      </c>
      <c r="F25" s="32">
        <v>89944.41</v>
      </c>
      <c r="G25" s="32">
        <v>89929.694</v>
      </c>
      <c r="H25" s="32">
        <v>14.716</v>
      </c>
      <c r="I25" s="32">
        <v>1521590</v>
      </c>
      <c r="J25" s="32">
        <v>1520708</v>
      </c>
      <c r="K25" s="32">
        <v>882</v>
      </c>
      <c r="L25" s="32">
        <v>29.261</v>
      </c>
      <c r="M25" s="32">
        <v>29.189</v>
      </c>
      <c r="N25" s="32">
        <v>855</v>
      </c>
      <c r="O25" s="32">
        <v>3116.859</v>
      </c>
    </row>
    <row r="26" spans="2:15" s="1" customFormat="1" ht="14.25" customHeight="1">
      <c r="B26" s="35" t="s">
        <v>86</v>
      </c>
      <c r="C26" s="32">
        <v>355.853</v>
      </c>
      <c r="D26" s="32">
        <v>24.132</v>
      </c>
      <c r="E26" s="32">
        <v>349</v>
      </c>
      <c r="F26" s="32">
        <v>29709.011</v>
      </c>
      <c r="G26" s="32">
        <v>29709.011</v>
      </c>
      <c r="H26" s="32">
        <v>0</v>
      </c>
      <c r="I26" s="32">
        <v>440523</v>
      </c>
      <c r="J26" s="32">
        <v>440523</v>
      </c>
      <c r="K26" s="32">
        <v>0</v>
      </c>
      <c r="L26" s="32">
        <v>0</v>
      </c>
      <c r="M26" s="32">
        <v>0</v>
      </c>
      <c r="N26" s="32">
        <v>0</v>
      </c>
      <c r="O26" s="32">
        <v>1068.08</v>
      </c>
    </row>
    <row r="27" spans="2:15" s="1" customFormat="1" ht="14.25" customHeight="1">
      <c r="B27" s="4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1" customFormat="1" ht="14.25" customHeight="1">
      <c r="A28" s="47" t="s">
        <v>87</v>
      </c>
      <c r="B28" s="46"/>
      <c r="C28" s="32">
        <v>161.106</v>
      </c>
      <c r="D28" s="32">
        <v>26.047</v>
      </c>
      <c r="E28" s="32">
        <v>9714</v>
      </c>
      <c r="F28" s="32">
        <v>101020.409</v>
      </c>
      <c r="G28" s="32">
        <v>101014.542</v>
      </c>
      <c r="H28" s="32">
        <v>5.867</v>
      </c>
      <c r="I28" s="32">
        <v>1112626</v>
      </c>
      <c r="J28" s="32">
        <v>1081816</v>
      </c>
      <c r="K28" s="32">
        <v>30810</v>
      </c>
      <c r="L28" s="32">
        <v>2798.968</v>
      </c>
      <c r="M28" s="32">
        <v>178.453</v>
      </c>
      <c r="N28" s="32">
        <v>2985</v>
      </c>
      <c r="O28" s="32">
        <v>3522.824</v>
      </c>
    </row>
    <row r="29" spans="2:15" s="1" customFormat="1" ht="14.25" customHeight="1">
      <c r="B29" s="35" t="s">
        <v>5</v>
      </c>
      <c r="C29" s="32">
        <v>29.332</v>
      </c>
      <c r="D29" s="32">
        <v>11.686</v>
      </c>
      <c r="E29" s="32">
        <v>6615</v>
      </c>
      <c r="F29" s="32">
        <v>6959.425</v>
      </c>
      <c r="G29" s="32">
        <v>6955.952</v>
      </c>
      <c r="H29" s="32">
        <v>3.473</v>
      </c>
      <c r="I29" s="32">
        <v>101296</v>
      </c>
      <c r="J29" s="32">
        <v>96516</v>
      </c>
      <c r="K29" s="32">
        <v>4780</v>
      </c>
      <c r="L29" s="32">
        <v>58.597</v>
      </c>
      <c r="M29" s="32">
        <v>58.597</v>
      </c>
      <c r="N29" s="32">
        <v>1091</v>
      </c>
      <c r="O29" s="32">
        <v>541.306</v>
      </c>
    </row>
    <row r="30" spans="2:15" s="1" customFormat="1" ht="14.25" customHeight="1">
      <c r="B30" s="35" t="s">
        <v>6</v>
      </c>
      <c r="C30" s="32">
        <v>76.707</v>
      </c>
      <c r="D30" s="32">
        <v>10.799</v>
      </c>
      <c r="E30" s="32">
        <v>2942</v>
      </c>
      <c r="F30" s="32">
        <v>12047.852</v>
      </c>
      <c r="G30" s="32">
        <v>12045.458</v>
      </c>
      <c r="H30" s="32">
        <v>2.394</v>
      </c>
      <c r="I30" s="32">
        <v>218552</v>
      </c>
      <c r="J30" s="32">
        <v>192522</v>
      </c>
      <c r="K30" s="32">
        <v>26030</v>
      </c>
      <c r="L30" s="32">
        <v>70.961</v>
      </c>
      <c r="M30" s="32">
        <v>70.961</v>
      </c>
      <c r="N30" s="32">
        <v>922</v>
      </c>
      <c r="O30" s="32">
        <v>340.411</v>
      </c>
    </row>
    <row r="31" spans="2:15" s="1" customFormat="1" ht="14.25" customHeight="1">
      <c r="B31" s="35" t="s">
        <v>7</v>
      </c>
      <c r="C31" s="32">
        <v>55.067</v>
      </c>
      <c r="D31" s="32">
        <v>3.562</v>
      </c>
      <c r="E31" s="32">
        <v>157</v>
      </c>
      <c r="F31" s="32">
        <v>82013.132</v>
      </c>
      <c r="G31" s="32">
        <v>82013.132</v>
      </c>
      <c r="H31" s="32">
        <v>0</v>
      </c>
      <c r="I31" s="32">
        <v>792778</v>
      </c>
      <c r="J31" s="32">
        <v>792778</v>
      </c>
      <c r="K31" s="32">
        <v>0</v>
      </c>
      <c r="L31" s="32">
        <v>2669.41</v>
      </c>
      <c r="M31" s="32">
        <v>48.895</v>
      </c>
      <c r="N31" s="32">
        <v>972</v>
      </c>
      <c r="O31" s="32">
        <v>2641.107</v>
      </c>
    </row>
    <row r="32" spans="2:15" s="1" customFormat="1" ht="14.25" customHeight="1">
      <c r="B32" s="46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1" customFormat="1" ht="14.25" customHeight="1">
      <c r="A33" s="47" t="s">
        <v>135</v>
      </c>
      <c r="B33" s="46"/>
      <c r="C33" s="32">
        <v>87.875</v>
      </c>
      <c r="D33" s="32">
        <v>75.512</v>
      </c>
      <c r="E33" s="32">
        <v>595</v>
      </c>
      <c r="F33" s="32">
        <v>19955.98</v>
      </c>
      <c r="G33" s="32">
        <v>19955.98</v>
      </c>
      <c r="H33" s="32">
        <v>0</v>
      </c>
      <c r="I33" s="32">
        <v>280397</v>
      </c>
      <c r="J33" s="32">
        <v>280397</v>
      </c>
      <c r="K33" s="32">
        <v>0</v>
      </c>
      <c r="L33" s="32">
        <v>0</v>
      </c>
      <c r="M33" s="32">
        <v>0</v>
      </c>
      <c r="N33" s="32">
        <v>0</v>
      </c>
      <c r="O33" s="32">
        <v>1254.062</v>
      </c>
    </row>
    <row r="34" spans="2:15" s="1" customFormat="1" ht="14.25" customHeight="1">
      <c r="B34" s="35" t="s">
        <v>8</v>
      </c>
      <c r="C34" s="32">
        <v>87.875</v>
      </c>
      <c r="D34" s="32">
        <v>75.512</v>
      </c>
      <c r="E34" s="32">
        <v>595</v>
      </c>
      <c r="F34" s="32">
        <v>19955.98</v>
      </c>
      <c r="G34" s="32">
        <v>19955.98</v>
      </c>
      <c r="H34" s="32">
        <v>0</v>
      </c>
      <c r="I34" s="32">
        <v>280397</v>
      </c>
      <c r="J34" s="32">
        <v>280397</v>
      </c>
      <c r="K34" s="32">
        <v>0</v>
      </c>
      <c r="L34" s="32">
        <v>0</v>
      </c>
      <c r="M34" s="32">
        <v>0</v>
      </c>
      <c r="N34" s="32">
        <v>0</v>
      </c>
      <c r="O34" s="32">
        <v>1254.062</v>
      </c>
    </row>
    <row r="35" spans="2:15" s="1" customFormat="1" ht="14.25" customHeight="1">
      <c r="B35" s="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1" customFormat="1" ht="14.25" customHeight="1">
      <c r="A36" s="47" t="s">
        <v>89</v>
      </c>
      <c r="B36" s="46"/>
      <c r="C36" s="32">
        <v>256.101</v>
      </c>
      <c r="D36" s="32">
        <v>162.541</v>
      </c>
      <c r="E36" s="32">
        <v>2535</v>
      </c>
      <c r="F36" s="32">
        <v>44205.103</v>
      </c>
      <c r="G36" s="32">
        <v>44102.194</v>
      </c>
      <c r="H36" s="32">
        <v>102.909</v>
      </c>
      <c r="I36" s="32">
        <v>996274</v>
      </c>
      <c r="J36" s="32">
        <v>609687</v>
      </c>
      <c r="K36" s="32">
        <v>386587</v>
      </c>
      <c r="L36" s="32">
        <v>0</v>
      </c>
      <c r="M36" s="32">
        <v>0</v>
      </c>
      <c r="N36" s="32">
        <v>0</v>
      </c>
      <c r="O36" s="32">
        <v>3892.23</v>
      </c>
    </row>
    <row r="37" spans="2:15" s="1" customFormat="1" ht="14.25" customHeight="1">
      <c r="B37" s="35" t="s">
        <v>9</v>
      </c>
      <c r="C37" s="32">
        <v>111.378</v>
      </c>
      <c r="D37" s="32">
        <v>34.021</v>
      </c>
      <c r="E37" s="32">
        <v>646</v>
      </c>
      <c r="F37" s="32">
        <v>3938.2470000000003</v>
      </c>
      <c r="G37" s="32">
        <v>3835.338</v>
      </c>
      <c r="H37" s="32">
        <v>102.909</v>
      </c>
      <c r="I37" s="32">
        <v>473746</v>
      </c>
      <c r="J37" s="32">
        <v>87159</v>
      </c>
      <c r="K37" s="32">
        <v>386587</v>
      </c>
      <c r="L37" s="32">
        <v>0</v>
      </c>
      <c r="M37" s="32">
        <v>0</v>
      </c>
      <c r="N37" s="32">
        <v>0</v>
      </c>
      <c r="O37" s="32">
        <v>259.727</v>
      </c>
    </row>
    <row r="38" spans="2:15" s="1" customFormat="1" ht="14.25" customHeight="1">
      <c r="B38" s="35" t="s">
        <v>10</v>
      </c>
      <c r="C38" s="32">
        <v>144.723</v>
      </c>
      <c r="D38" s="32">
        <v>128.52</v>
      </c>
      <c r="E38" s="32">
        <v>1889</v>
      </c>
      <c r="F38" s="32">
        <v>40266.856</v>
      </c>
      <c r="G38" s="32">
        <v>40266.856</v>
      </c>
      <c r="H38" s="32">
        <v>0</v>
      </c>
      <c r="I38" s="32">
        <v>522528</v>
      </c>
      <c r="J38" s="32">
        <v>522528</v>
      </c>
      <c r="K38" s="32">
        <v>0</v>
      </c>
      <c r="L38" s="32">
        <v>0</v>
      </c>
      <c r="M38" s="32">
        <v>0</v>
      </c>
      <c r="N38" s="32">
        <v>0</v>
      </c>
      <c r="O38" s="32">
        <v>3632.503</v>
      </c>
    </row>
    <row r="39" spans="2:15" s="1" customFormat="1" ht="14.25" customHeight="1">
      <c r="B39" s="1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1" customFormat="1" ht="14.25" customHeight="1">
      <c r="A40" s="47" t="s">
        <v>90</v>
      </c>
      <c r="B40" s="46"/>
      <c r="C40" s="32">
        <v>7838.605</v>
      </c>
      <c r="D40" s="32">
        <v>1657.632</v>
      </c>
      <c r="E40" s="32">
        <v>32576</v>
      </c>
      <c r="F40" s="32">
        <v>813091.189</v>
      </c>
      <c r="G40" s="32">
        <v>813091.189</v>
      </c>
      <c r="H40" s="32">
        <v>0</v>
      </c>
      <c r="I40" s="32">
        <v>1404604</v>
      </c>
      <c r="J40" s="32">
        <v>1404604</v>
      </c>
      <c r="K40" s="32">
        <v>0</v>
      </c>
      <c r="L40" s="32">
        <v>0</v>
      </c>
      <c r="M40" s="32">
        <v>0</v>
      </c>
      <c r="N40" s="32">
        <v>0</v>
      </c>
      <c r="O40" s="32">
        <v>34010.645000000004</v>
      </c>
    </row>
    <row r="41" spans="2:15" s="1" customFormat="1" ht="14.25" customHeight="1">
      <c r="B41" s="35" t="s">
        <v>91</v>
      </c>
      <c r="C41" s="32">
        <v>373.919</v>
      </c>
      <c r="D41" s="32">
        <v>302.038</v>
      </c>
      <c r="E41" s="32">
        <v>1120</v>
      </c>
      <c r="F41" s="32">
        <v>57826.203</v>
      </c>
      <c r="G41" s="32">
        <v>57826.203</v>
      </c>
      <c r="H41" s="32">
        <v>0</v>
      </c>
      <c r="I41" s="32">
        <v>345614</v>
      </c>
      <c r="J41" s="32">
        <v>345614</v>
      </c>
      <c r="K41" s="32">
        <v>0</v>
      </c>
      <c r="L41" s="32">
        <v>0</v>
      </c>
      <c r="M41" s="32">
        <v>0</v>
      </c>
      <c r="N41" s="32">
        <v>0</v>
      </c>
      <c r="O41" s="32">
        <v>12413.122</v>
      </c>
    </row>
    <row r="42" spans="2:15" s="1" customFormat="1" ht="14.25" customHeight="1">
      <c r="B42" s="35" t="s">
        <v>92</v>
      </c>
      <c r="C42" s="32">
        <v>4275.918</v>
      </c>
      <c r="D42" s="32">
        <v>155.123</v>
      </c>
      <c r="E42" s="32">
        <v>273</v>
      </c>
      <c r="F42" s="32">
        <v>14835.744</v>
      </c>
      <c r="G42" s="32">
        <v>14835.744</v>
      </c>
      <c r="H42" s="32">
        <v>0</v>
      </c>
      <c r="I42" s="32">
        <v>5955</v>
      </c>
      <c r="J42" s="32">
        <v>5955</v>
      </c>
      <c r="K42" s="32">
        <v>0</v>
      </c>
      <c r="L42" s="32">
        <v>0</v>
      </c>
      <c r="M42" s="32">
        <v>0</v>
      </c>
      <c r="N42" s="32">
        <v>0</v>
      </c>
      <c r="O42" s="32">
        <v>2638.324</v>
      </c>
    </row>
    <row r="43" spans="2:15" s="1" customFormat="1" ht="14.25" customHeight="1">
      <c r="B43" s="35" t="s">
        <v>93</v>
      </c>
      <c r="C43" s="32">
        <v>3127.401</v>
      </c>
      <c r="D43" s="32">
        <v>1148.434</v>
      </c>
      <c r="E43" s="32">
        <v>29859</v>
      </c>
      <c r="F43" s="32">
        <v>563125.887</v>
      </c>
      <c r="G43" s="32">
        <v>563125.887</v>
      </c>
      <c r="H43" s="32">
        <v>0</v>
      </c>
      <c r="I43" s="32">
        <v>196769</v>
      </c>
      <c r="J43" s="32">
        <v>196769</v>
      </c>
      <c r="K43" s="32">
        <v>0</v>
      </c>
      <c r="L43" s="32">
        <v>0</v>
      </c>
      <c r="M43" s="32">
        <v>0</v>
      </c>
      <c r="N43" s="32">
        <v>0</v>
      </c>
      <c r="O43" s="32">
        <v>7475.469</v>
      </c>
    </row>
    <row r="44" spans="2:15" s="1" customFormat="1" ht="14.25" customHeight="1">
      <c r="B44" s="35" t="s">
        <v>95</v>
      </c>
      <c r="C44" s="32">
        <v>61.367</v>
      </c>
      <c r="D44" s="32">
        <v>52.037</v>
      </c>
      <c r="E44" s="32">
        <v>1324</v>
      </c>
      <c r="F44" s="32">
        <v>177303.355</v>
      </c>
      <c r="G44" s="32">
        <v>177303.355</v>
      </c>
      <c r="H44" s="32">
        <v>0</v>
      </c>
      <c r="I44" s="32">
        <v>856266</v>
      </c>
      <c r="J44" s="32">
        <v>856266</v>
      </c>
      <c r="K44" s="32">
        <v>0</v>
      </c>
      <c r="L44" s="32">
        <v>0</v>
      </c>
      <c r="M44" s="32">
        <v>0</v>
      </c>
      <c r="N44" s="32">
        <v>0</v>
      </c>
      <c r="O44" s="32">
        <v>11483.73</v>
      </c>
    </row>
    <row r="45" spans="2:15" s="1" customFormat="1" ht="14.25" customHeight="1">
      <c r="B45" s="1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1" customFormat="1" ht="14.25" customHeight="1">
      <c r="A46" s="47" t="s">
        <v>96</v>
      </c>
      <c r="B46" s="46"/>
      <c r="C46" s="32">
        <v>931.3520000000001</v>
      </c>
      <c r="D46" s="32">
        <v>834.257</v>
      </c>
      <c r="E46" s="32">
        <v>14035</v>
      </c>
      <c r="F46" s="32">
        <v>399664.09900000005</v>
      </c>
      <c r="G46" s="32">
        <v>399664.09900000005</v>
      </c>
      <c r="H46" s="32">
        <v>0</v>
      </c>
      <c r="I46" s="32">
        <v>2028346</v>
      </c>
      <c r="J46" s="32">
        <v>2028346</v>
      </c>
      <c r="K46" s="32">
        <v>0</v>
      </c>
      <c r="L46" s="32">
        <v>3575.493</v>
      </c>
      <c r="M46" s="32">
        <v>181.329</v>
      </c>
      <c r="N46" s="32">
        <v>5185</v>
      </c>
      <c r="O46" s="32">
        <v>34574.757</v>
      </c>
    </row>
    <row r="47" spans="2:15" s="1" customFormat="1" ht="14.25" customHeight="1">
      <c r="B47" s="35" t="s">
        <v>14</v>
      </c>
      <c r="C47" s="32">
        <v>466.85</v>
      </c>
      <c r="D47" s="32">
        <v>449.242</v>
      </c>
      <c r="E47" s="32">
        <v>9787</v>
      </c>
      <c r="F47" s="32">
        <v>33765.883</v>
      </c>
      <c r="G47" s="32">
        <v>33765.883</v>
      </c>
      <c r="H47" s="32">
        <v>0</v>
      </c>
      <c r="I47" s="32">
        <v>397022</v>
      </c>
      <c r="J47" s="32">
        <v>397022</v>
      </c>
      <c r="K47" s="32">
        <v>0</v>
      </c>
      <c r="L47" s="32">
        <v>169.853</v>
      </c>
      <c r="M47" s="32">
        <v>0</v>
      </c>
      <c r="N47" s="32">
        <v>0</v>
      </c>
      <c r="O47" s="32">
        <v>9725.952</v>
      </c>
    </row>
    <row r="48" spans="2:15" s="1" customFormat="1" ht="14.25" customHeight="1">
      <c r="B48" s="35" t="s">
        <v>15</v>
      </c>
      <c r="C48" s="32">
        <v>67.95</v>
      </c>
      <c r="D48" s="32">
        <v>52.196</v>
      </c>
      <c r="E48" s="32">
        <v>225</v>
      </c>
      <c r="F48" s="32">
        <v>155404.256</v>
      </c>
      <c r="G48" s="32">
        <v>155404.256</v>
      </c>
      <c r="H48" s="32">
        <v>0</v>
      </c>
      <c r="I48" s="32">
        <v>855512</v>
      </c>
      <c r="J48" s="32">
        <v>855512</v>
      </c>
      <c r="K48" s="32">
        <v>0</v>
      </c>
      <c r="L48" s="32">
        <v>0</v>
      </c>
      <c r="M48" s="32">
        <v>0</v>
      </c>
      <c r="N48" s="32">
        <v>0</v>
      </c>
      <c r="O48" s="32">
        <v>7393.183</v>
      </c>
    </row>
    <row r="49" spans="1:15" s="1" customFormat="1" ht="14.25" customHeight="1">
      <c r="A49" s="28"/>
      <c r="B49" s="35" t="s">
        <v>16</v>
      </c>
      <c r="C49" s="32">
        <v>92.028</v>
      </c>
      <c r="D49" s="32">
        <v>91.26</v>
      </c>
      <c r="E49" s="32">
        <v>1024</v>
      </c>
      <c r="F49" s="32">
        <v>19979.681</v>
      </c>
      <c r="G49" s="32">
        <v>19979.681</v>
      </c>
      <c r="H49" s="32">
        <v>0</v>
      </c>
      <c r="I49" s="32">
        <v>272693</v>
      </c>
      <c r="J49" s="32">
        <v>272693</v>
      </c>
      <c r="K49" s="32">
        <v>0</v>
      </c>
      <c r="L49" s="32">
        <v>144.035</v>
      </c>
      <c r="M49" s="32">
        <v>144.035</v>
      </c>
      <c r="N49" s="32">
        <v>4609</v>
      </c>
      <c r="O49" s="32">
        <v>7402.952</v>
      </c>
    </row>
    <row r="50" spans="1:15" s="1" customFormat="1" ht="14.25" customHeight="1">
      <c r="A50" s="28"/>
      <c r="B50" s="35" t="s">
        <v>17</v>
      </c>
      <c r="C50" s="32">
        <v>304.524</v>
      </c>
      <c r="D50" s="32">
        <v>241.559</v>
      </c>
      <c r="E50" s="32">
        <v>2999</v>
      </c>
      <c r="F50" s="32">
        <v>190514.279</v>
      </c>
      <c r="G50" s="32">
        <v>190514.279</v>
      </c>
      <c r="H50" s="32">
        <v>0</v>
      </c>
      <c r="I50" s="32">
        <v>503119</v>
      </c>
      <c r="J50" s="32">
        <v>503119</v>
      </c>
      <c r="K50" s="32">
        <v>0</v>
      </c>
      <c r="L50" s="32">
        <v>3261.605</v>
      </c>
      <c r="M50" s="32">
        <v>37.294</v>
      </c>
      <c r="N50" s="32">
        <v>576</v>
      </c>
      <c r="O50" s="32">
        <v>10052.67</v>
      </c>
    </row>
    <row r="51" spans="1:15" s="1" customFormat="1" ht="14.25" customHeight="1">
      <c r="A51" s="28"/>
      <c r="B51" s="3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1" customFormat="1" ht="14.25" customHeight="1">
      <c r="A52" s="47" t="s">
        <v>161</v>
      </c>
      <c r="B52" s="46"/>
      <c r="C52" s="32">
        <v>306.017</v>
      </c>
      <c r="D52" s="32">
        <v>242.58599999999998</v>
      </c>
      <c r="E52" s="32">
        <v>8835</v>
      </c>
      <c r="F52" s="32">
        <v>69517.92300000001</v>
      </c>
      <c r="G52" s="32">
        <v>69517.92300000001</v>
      </c>
      <c r="H52" s="32">
        <v>0</v>
      </c>
      <c r="I52" s="32">
        <v>756621</v>
      </c>
      <c r="J52" s="32">
        <v>756621</v>
      </c>
      <c r="K52" s="32">
        <v>0</v>
      </c>
      <c r="L52" s="32">
        <v>0</v>
      </c>
      <c r="M52" s="32">
        <v>0</v>
      </c>
      <c r="N52" s="32">
        <v>0</v>
      </c>
      <c r="O52" s="32">
        <v>13068.027</v>
      </c>
    </row>
    <row r="53" spans="2:15" s="1" customFormat="1" ht="14.25" customHeight="1">
      <c r="B53" s="35" t="s">
        <v>18</v>
      </c>
      <c r="C53" s="32">
        <v>64.089</v>
      </c>
      <c r="D53" s="32">
        <v>25.278</v>
      </c>
      <c r="E53" s="32">
        <v>2750</v>
      </c>
      <c r="F53" s="32">
        <v>23386.555</v>
      </c>
      <c r="G53" s="32">
        <v>23386.555</v>
      </c>
      <c r="H53" s="32">
        <v>0</v>
      </c>
      <c r="I53" s="32">
        <v>325530</v>
      </c>
      <c r="J53" s="32">
        <v>325530</v>
      </c>
      <c r="K53" s="32">
        <v>0</v>
      </c>
      <c r="L53" s="32">
        <v>0</v>
      </c>
      <c r="M53" s="32">
        <v>0</v>
      </c>
      <c r="N53" s="32">
        <v>0</v>
      </c>
      <c r="O53" s="32">
        <v>1564.216</v>
      </c>
    </row>
    <row r="54" spans="1:15" s="1" customFormat="1" ht="4.5" customHeight="1">
      <c r="A54" s="49"/>
      <c r="B54" s="50"/>
      <c r="C54" s="7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s="1" customFormat="1" ht="4.5" customHeight="1">
      <c r="A55" s="28"/>
      <c r="B55" s="34"/>
      <c r="C55" s="28"/>
      <c r="D55" s="28"/>
      <c r="E55" s="28"/>
      <c r="F55" s="69"/>
      <c r="G55" s="69"/>
      <c r="H55" s="69"/>
      <c r="I55" s="28"/>
      <c r="J55" s="28"/>
      <c r="K55" s="28"/>
      <c r="L55" s="28"/>
      <c r="M55" s="28"/>
      <c r="N55" s="28"/>
      <c r="O55" s="28"/>
    </row>
    <row r="56" spans="1:15" s="1" customFormat="1" ht="4.5" customHeight="1">
      <c r="A56" s="28"/>
      <c r="B56" s="34"/>
      <c r="C56" s="28"/>
      <c r="D56" s="28"/>
      <c r="E56" s="28"/>
      <c r="F56" s="69"/>
      <c r="G56" s="69"/>
      <c r="H56" s="69"/>
      <c r="I56" s="28"/>
      <c r="J56" s="28"/>
      <c r="K56" s="28"/>
      <c r="L56" s="28"/>
      <c r="M56" s="28"/>
      <c r="N56" s="28"/>
      <c r="O56" s="28"/>
    </row>
    <row r="57" spans="1:15" s="1" customFormat="1" ht="4.5" customHeight="1">
      <c r="A57" s="28"/>
      <c r="B57" s="34"/>
      <c r="C57" s="28"/>
      <c r="D57" s="28"/>
      <c r="E57" s="28"/>
      <c r="F57" s="69"/>
      <c r="G57" s="69"/>
      <c r="H57" s="69"/>
      <c r="I57" s="28"/>
      <c r="J57" s="28"/>
      <c r="K57" s="28"/>
      <c r="L57" s="28"/>
      <c r="M57" s="28"/>
      <c r="N57" s="28"/>
      <c r="O57" s="28"/>
    </row>
    <row r="58" spans="1:15" ht="13.5" customHeight="1">
      <c r="A58" s="38" t="s">
        <v>162</v>
      </c>
      <c r="N58" s="72"/>
      <c r="O58" s="58" t="s">
        <v>163</v>
      </c>
    </row>
    <row r="59" spans="4:15" s="1" customFormat="1" ht="24" customHeight="1">
      <c r="D59" s="1" t="s">
        <v>149</v>
      </c>
      <c r="E59" s="38"/>
      <c r="G59" s="72"/>
      <c r="H59" s="4" t="s">
        <v>53</v>
      </c>
      <c r="I59" s="3" t="s">
        <v>101</v>
      </c>
      <c r="N59" s="5"/>
      <c r="O59" s="5"/>
    </row>
    <row r="60" spans="14:15" s="1" customFormat="1" ht="10.5" customHeight="1">
      <c r="N60" s="73"/>
      <c r="O60" s="2" t="s">
        <v>117</v>
      </c>
    </row>
    <row r="61" s="1" customFormat="1" ht="10.5" customHeight="1">
      <c r="O61" s="2" t="s">
        <v>118</v>
      </c>
    </row>
    <row r="62" spans="1:15" s="1" customFormat="1" ht="12" customHeight="1">
      <c r="A62" s="12"/>
      <c r="B62" s="60"/>
      <c r="C62" s="63" t="s">
        <v>150</v>
      </c>
      <c r="D62" s="63"/>
      <c r="E62" s="63"/>
      <c r="F62" s="64"/>
      <c r="G62" s="16" t="s">
        <v>151</v>
      </c>
      <c r="H62" s="61"/>
      <c r="I62" s="12"/>
      <c r="J62" s="8" t="s">
        <v>152</v>
      </c>
      <c r="K62" s="12"/>
      <c r="L62" s="62" t="s">
        <v>153</v>
      </c>
      <c r="M62" s="63"/>
      <c r="N62" s="10"/>
      <c r="O62" s="15" t="s">
        <v>154</v>
      </c>
    </row>
    <row r="63" spans="1:16" s="1" customFormat="1" ht="12" customHeight="1">
      <c r="A63" s="39" t="s">
        <v>59</v>
      </c>
      <c r="B63" s="40"/>
      <c r="C63" s="63" t="s">
        <v>125</v>
      </c>
      <c r="D63" s="63"/>
      <c r="E63" s="109" t="s">
        <v>126</v>
      </c>
      <c r="F63" s="56" t="s">
        <v>155</v>
      </c>
      <c r="G63" s="19"/>
      <c r="H63" s="74"/>
      <c r="I63" s="9" t="s">
        <v>156</v>
      </c>
      <c r="J63" s="9"/>
      <c r="K63" s="75"/>
      <c r="L63" s="63" t="s">
        <v>125</v>
      </c>
      <c r="M63" s="63"/>
      <c r="N63" s="109" t="s">
        <v>126</v>
      </c>
      <c r="O63" s="15" t="s">
        <v>157</v>
      </c>
      <c r="P63" s="73"/>
    </row>
    <row r="64" spans="1:16" s="1" customFormat="1" ht="12" customHeight="1">
      <c r="A64" s="49"/>
      <c r="B64" s="57"/>
      <c r="C64" s="26" t="s">
        <v>66</v>
      </c>
      <c r="D64" s="26" t="s">
        <v>68</v>
      </c>
      <c r="E64" s="110"/>
      <c r="F64" s="26" t="s">
        <v>66</v>
      </c>
      <c r="G64" s="26" t="s">
        <v>158</v>
      </c>
      <c r="H64" s="26" t="s">
        <v>159</v>
      </c>
      <c r="I64" s="17" t="s">
        <v>66</v>
      </c>
      <c r="J64" s="26" t="s">
        <v>70</v>
      </c>
      <c r="K64" s="26" t="s">
        <v>159</v>
      </c>
      <c r="L64" s="26" t="s">
        <v>66</v>
      </c>
      <c r="M64" s="26" t="s">
        <v>68</v>
      </c>
      <c r="N64" s="110"/>
      <c r="O64" s="15" t="s">
        <v>66</v>
      </c>
      <c r="P64" s="73"/>
    </row>
    <row r="65" spans="1:15" s="1" customFormat="1" ht="4.5" customHeight="1">
      <c r="A65" s="28"/>
      <c r="B65" s="27"/>
      <c r="C65" s="76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2:15" s="1" customFormat="1" ht="14.25" customHeight="1">
      <c r="B66" s="35" t="s">
        <v>19</v>
      </c>
      <c r="C66" s="32">
        <v>10.146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23.364</v>
      </c>
    </row>
    <row r="67" spans="2:15" s="1" customFormat="1" ht="14.25" customHeight="1">
      <c r="B67" s="35" t="s">
        <v>20</v>
      </c>
      <c r="C67" s="32">
        <v>231.782</v>
      </c>
      <c r="D67" s="32">
        <v>217.308</v>
      </c>
      <c r="E67" s="32">
        <v>6085</v>
      </c>
      <c r="F67" s="32">
        <v>46131.368</v>
      </c>
      <c r="G67" s="32">
        <v>46131.368</v>
      </c>
      <c r="H67" s="32">
        <v>0</v>
      </c>
      <c r="I67" s="32">
        <v>431091</v>
      </c>
      <c r="J67" s="32">
        <v>431091</v>
      </c>
      <c r="K67" s="32">
        <v>0</v>
      </c>
      <c r="L67" s="32">
        <v>0</v>
      </c>
      <c r="M67" s="32">
        <v>0</v>
      </c>
      <c r="N67" s="32">
        <v>0</v>
      </c>
      <c r="O67" s="32">
        <v>11480.447</v>
      </c>
    </row>
    <row r="68" spans="2:15" s="1" customFormat="1" ht="14.25" customHeight="1">
      <c r="B68" s="46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1" customFormat="1" ht="14.25" customHeight="1">
      <c r="A69" s="47" t="s">
        <v>102</v>
      </c>
      <c r="B69" s="46"/>
      <c r="C69" s="32">
        <v>1123.02</v>
      </c>
      <c r="D69" s="32">
        <v>523.666</v>
      </c>
      <c r="E69" s="32">
        <v>11800</v>
      </c>
      <c r="F69" s="32">
        <v>561686.0700000001</v>
      </c>
      <c r="G69" s="32">
        <v>561686.0700000001</v>
      </c>
      <c r="H69" s="32">
        <v>0</v>
      </c>
      <c r="I69" s="32">
        <v>1714356</v>
      </c>
      <c r="J69" s="32">
        <v>1714356</v>
      </c>
      <c r="K69" s="32">
        <v>0</v>
      </c>
      <c r="L69" s="32">
        <v>1289.4389999999999</v>
      </c>
      <c r="M69" s="32">
        <v>1289.4389999999999</v>
      </c>
      <c r="N69" s="32">
        <v>19078</v>
      </c>
      <c r="O69" s="32">
        <v>22466.153</v>
      </c>
    </row>
    <row r="70" spans="2:15" s="1" customFormat="1" ht="14.25" customHeight="1">
      <c r="B70" s="35" t="s">
        <v>21</v>
      </c>
      <c r="C70" s="32">
        <v>153.877</v>
      </c>
      <c r="D70" s="32">
        <v>153.817</v>
      </c>
      <c r="E70" s="32">
        <v>4245</v>
      </c>
      <c r="F70" s="32">
        <v>75839.321</v>
      </c>
      <c r="G70" s="32">
        <v>75839.321</v>
      </c>
      <c r="H70" s="32">
        <v>0</v>
      </c>
      <c r="I70" s="32">
        <v>314828</v>
      </c>
      <c r="J70" s="32">
        <v>314828</v>
      </c>
      <c r="K70" s="32">
        <v>0</v>
      </c>
      <c r="L70" s="32">
        <v>859.939</v>
      </c>
      <c r="M70" s="32">
        <v>859.939</v>
      </c>
      <c r="N70" s="32">
        <v>11304</v>
      </c>
      <c r="O70" s="32">
        <v>1486.881</v>
      </c>
    </row>
    <row r="71" spans="2:15" s="1" customFormat="1" ht="14.25" customHeight="1">
      <c r="B71" s="35" t="s">
        <v>22</v>
      </c>
      <c r="C71" s="32">
        <v>277.681</v>
      </c>
      <c r="D71" s="32">
        <v>271.695</v>
      </c>
      <c r="E71" s="32">
        <v>6739</v>
      </c>
      <c r="F71" s="32">
        <v>248592.325</v>
      </c>
      <c r="G71" s="32">
        <v>248592.325</v>
      </c>
      <c r="H71" s="32">
        <v>0</v>
      </c>
      <c r="I71" s="32">
        <v>219106</v>
      </c>
      <c r="J71" s="32">
        <v>219106</v>
      </c>
      <c r="K71" s="32">
        <v>0</v>
      </c>
      <c r="L71" s="32">
        <v>429.5</v>
      </c>
      <c r="M71" s="32">
        <v>429.5</v>
      </c>
      <c r="N71" s="32">
        <v>7774</v>
      </c>
      <c r="O71" s="32">
        <v>8277.34</v>
      </c>
    </row>
    <row r="72" spans="2:15" s="1" customFormat="1" ht="14.25" customHeight="1">
      <c r="B72" s="35" t="s">
        <v>23</v>
      </c>
      <c r="C72" s="32">
        <v>60.56</v>
      </c>
      <c r="D72" s="32">
        <v>60.56</v>
      </c>
      <c r="E72" s="32">
        <v>252</v>
      </c>
      <c r="F72" s="32">
        <v>163482.765</v>
      </c>
      <c r="G72" s="32">
        <v>163482.765</v>
      </c>
      <c r="H72" s="32">
        <v>0</v>
      </c>
      <c r="I72" s="32">
        <v>153276</v>
      </c>
      <c r="J72" s="32">
        <v>153276</v>
      </c>
      <c r="K72" s="32">
        <v>0</v>
      </c>
      <c r="L72" s="32">
        <v>0</v>
      </c>
      <c r="M72" s="32">
        <v>0</v>
      </c>
      <c r="N72" s="32">
        <v>0</v>
      </c>
      <c r="O72" s="32">
        <v>8200.983</v>
      </c>
    </row>
    <row r="73" spans="2:15" s="1" customFormat="1" ht="14.25" customHeight="1">
      <c r="B73" s="35" t="s">
        <v>104</v>
      </c>
      <c r="C73" s="32">
        <v>630.902</v>
      </c>
      <c r="D73" s="32">
        <v>37.594</v>
      </c>
      <c r="E73" s="32">
        <v>564</v>
      </c>
      <c r="F73" s="32">
        <v>73771.659</v>
      </c>
      <c r="G73" s="32">
        <v>73771.659</v>
      </c>
      <c r="H73" s="32">
        <v>0</v>
      </c>
      <c r="I73" s="32">
        <v>1027146</v>
      </c>
      <c r="J73" s="32">
        <v>1027146</v>
      </c>
      <c r="K73" s="32">
        <v>0</v>
      </c>
      <c r="L73" s="32">
        <v>0</v>
      </c>
      <c r="M73" s="32">
        <v>0</v>
      </c>
      <c r="N73" s="32">
        <v>0</v>
      </c>
      <c r="O73" s="32">
        <v>4500.949</v>
      </c>
    </row>
    <row r="74" spans="2:15" s="1" customFormat="1" ht="14.25" customHeight="1">
      <c r="B74" s="4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s="1" customFormat="1" ht="14.25" customHeight="1">
      <c r="A75" s="47" t="s">
        <v>105</v>
      </c>
      <c r="B75" s="46"/>
      <c r="C75" s="32">
        <v>1464.852</v>
      </c>
      <c r="D75" s="32">
        <v>113.479</v>
      </c>
      <c r="E75" s="32">
        <v>2834</v>
      </c>
      <c r="F75" s="32">
        <v>128592.17499999999</v>
      </c>
      <c r="G75" s="32">
        <v>128592.17499999999</v>
      </c>
      <c r="H75" s="32">
        <v>0</v>
      </c>
      <c r="I75" s="32">
        <v>1434550</v>
      </c>
      <c r="J75" s="32">
        <v>1434550</v>
      </c>
      <c r="K75" s="32">
        <v>0</v>
      </c>
      <c r="L75" s="32">
        <v>13058.446</v>
      </c>
      <c r="M75" s="32">
        <v>2008.269</v>
      </c>
      <c r="N75" s="32">
        <v>31451</v>
      </c>
      <c r="O75" s="32">
        <v>14863.833999999999</v>
      </c>
    </row>
    <row r="76" spans="2:15" s="1" customFormat="1" ht="14.25" customHeight="1">
      <c r="B76" s="35" t="s">
        <v>24</v>
      </c>
      <c r="C76" s="32">
        <v>1151.366</v>
      </c>
      <c r="D76" s="32">
        <v>54.007</v>
      </c>
      <c r="E76" s="32">
        <v>1526</v>
      </c>
      <c r="F76" s="32">
        <v>100789.765</v>
      </c>
      <c r="G76" s="32">
        <v>100789.765</v>
      </c>
      <c r="H76" s="32">
        <v>0</v>
      </c>
      <c r="I76" s="32">
        <v>745631</v>
      </c>
      <c r="J76" s="32">
        <v>745631</v>
      </c>
      <c r="K76" s="32">
        <v>0</v>
      </c>
      <c r="L76" s="32">
        <v>13039.379</v>
      </c>
      <c r="M76" s="32">
        <v>1989.202</v>
      </c>
      <c r="N76" s="32">
        <v>31032</v>
      </c>
      <c r="O76" s="32">
        <v>12932.096</v>
      </c>
    </row>
    <row r="77" spans="2:15" s="1" customFormat="1" ht="14.25" customHeight="1">
      <c r="B77" s="35" t="s">
        <v>25</v>
      </c>
      <c r="C77" s="32">
        <v>32.911</v>
      </c>
      <c r="D77" s="32">
        <v>0</v>
      </c>
      <c r="E77" s="32">
        <v>0</v>
      </c>
      <c r="F77" s="32">
        <v>11730.983</v>
      </c>
      <c r="G77" s="32">
        <v>11730.983</v>
      </c>
      <c r="H77" s="32">
        <v>0</v>
      </c>
      <c r="I77" s="32">
        <v>260452</v>
      </c>
      <c r="J77" s="32">
        <v>260452</v>
      </c>
      <c r="K77" s="32">
        <v>0</v>
      </c>
      <c r="L77" s="32">
        <v>0</v>
      </c>
      <c r="M77" s="32">
        <v>0</v>
      </c>
      <c r="N77" s="32">
        <v>0</v>
      </c>
      <c r="O77" s="32">
        <v>1110.765</v>
      </c>
    </row>
    <row r="78" spans="2:15" s="1" customFormat="1" ht="14.25" customHeight="1">
      <c r="B78" s="35" t="s">
        <v>26</v>
      </c>
      <c r="C78" s="32">
        <v>0.423</v>
      </c>
      <c r="D78" s="32">
        <v>0.098</v>
      </c>
      <c r="E78" s="32">
        <v>2</v>
      </c>
      <c r="F78" s="32">
        <v>3300.082</v>
      </c>
      <c r="G78" s="32">
        <v>3300.082</v>
      </c>
      <c r="H78" s="32">
        <v>0</v>
      </c>
      <c r="I78" s="32">
        <v>94540</v>
      </c>
      <c r="J78" s="32">
        <v>94540</v>
      </c>
      <c r="K78" s="32">
        <v>0</v>
      </c>
      <c r="L78" s="32">
        <v>0</v>
      </c>
      <c r="M78" s="32">
        <v>0</v>
      </c>
      <c r="N78" s="32">
        <v>0</v>
      </c>
      <c r="O78" s="32">
        <v>37.506</v>
      </c>
    </row>
    <row r="79" spans="2:15" s="1" customFormat="1" ht="14.25" customHeight="1">
      <c r="B79" s="35" t="s">
        <v>27</v>
      </c>
      <c r="C79" s="32">
        <v>280.152</v>
      </c>
      <c r="D79" s="32">
        <v>59.374</v>
      </c>
      <c r="E79" s="32">
        <v>1306</v>
      </c>
      <c r="F79" s="32">
        <v>12771.345</v>
      </c>
      <c r="G79" s="32">
        <v>12771.345</v>
      </c>
      <c r="H79" s="32">
        <v>0</v>
      </c>
      <c r="I79" s="32">
        <v>333927</v>
      </c>
      <c r="J79" s="32">
        <v>333927</v>
      </c>
      <c r="K79" s="32">
        <v>0</v>
      </c>
      <c r="L79" s="32">
        <v>19.067</v>
      </c>
      <c r="M79" s="32">
        <v>19.067</v>
      </c>
      <c r="N79" s="32">
        <v>419</v>
      </c>
      <c r="O79" s="32">
        <v>783.467</v>
      </c>
    </row>
    <row r="80" spans="2:15" s="1" customFormat="1" ht="14.25" customHeight="1">
      <c r="B80" s="4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s="1" customFormat="1" ht="14.25" customHeight="1">
      <c r="A81" s="47" t="s">
        <v>106</v>
      </c>
      <c r="B81" s="46"/>
      <c r="C81" s="32">
        <v>60.096</v>
      </c>
      <c r="D81" s="32">
        <v>53.969</v>
      </c>
      <c r="E81" s="32">
        <v>879</v>
      </c>
      <c r="F81" s="32">
        <v>465851.722</v>
      </c>
      <c r="G81" s="32">
        <v>465851.722</v>
      </c>
      <c r="H81" s="32">
        <v>0</v>
      </c>
      <c r="I81" s="32">
        <v>4603340</v>
      </c>
      <c r="J81" s="32">
        <v>4603340</v>
      </c>
      <c r="K81" s="32">
        <v>0</v>
      </c>
      <c r="L81" s="32">
        <v>4034.792</v>
      </c>
      <c r="M81" s="32">
        <v>3762.619</v>
      </c>
      <c r="N81" s="32">
        <v>38370</v>
      </c>
      <c r="O81" s="32">
        <v>11497.125999999998</v>
      </c>
    </row>
    <row r="82" spans="2:15" s="1" customFormat="1" ht="14.25" customHeight="1">
      <c r="B82" s="35" t="s">
        <v>28</v>
      </c>
      <c r="C82" s="32">
        <v>14.991</v>
      </c>
      <c r="D82" s="32">
        <v>11.579</v>
      </c>
      <c r="E82" s="32">
        <v>193</v>
      </c>
      <c r="F82" s="32">
        <v>118270.594</v>
      </c>
      <c r="G82" s="32">
        <v>118270.594</v>
      </c>
      <c r="H82" s="32">
        <v>0</v>
      </c>
      <c r="I82" s="32">
        <v>1417066</v>
      </c>
      <c r="J82" s="32">
        <v>1417066</v>
      </c>
      <c r="K82" s="32">
        <v>0</v>
      </c>
      <c r="L82" s="32">
        <v>0</v>
      </c>
      <c r="M82" s="32">
        <v>0</v>
      </c>
      <c r="N82" s="32">
        <v>0</v>
      </c>
      <c r="O82" s="32">
        <v>1122.857</v>
      </c>
    </row>
    <row r="83" spans="2:15" s="1" customFormat="1" ht="14.25" customHeight="1">
      <c r="B83" s="35" t="s">
        <v>29</v>
      </c>
      <c r="C83" s="32">
        <v>17.035</v>
      </c>
      <c r="D83" s="32">
        <v>15.265</v>
      </c>
      <c r="E83" s="32">
        <v>153</v>
      </c>
      <c r="F83" s="32">
        <v>84133.971</v>
      </c>
      <c r="G83" s="32">
        <v>84133.971</v>
      </c>
      <c r="H83" s="32">
        <v>0</v>
      </c>
      <c r="I83" s="32">
        <v>1128558</v>
      </c>
      <c r="J83" s="32">
        <v>1128558</v>
      </c>
      <c r="K83" s="32">
        <v>0</v>
      </c>
      <c r="L83" s="32">
        <v>0</v>
      </c>
      <c r="M83" s="32">
        <v>0</v>
      </c>
      <c r="N83" s="32">
        <v>0</v>
      </c>
      <c r="O83" s="32">
        <v>1974.649</v>
      </c>
    </row>
    <row r="84" spans="2:15" s="1" customFormat="1" ht="14.25" customHeight="1">
      <c r="B84" s="35" t="s">
        <v>30</v>
      </c>
      <c r="C84" s="32">
        <v>23.229</v>
      </c>
      <c r="D84" s="32">
        <v>23.229</v>
      </c>
      <c r="E84" s="32">
        <v>500</v>
      </c>
      <c r="F84" s="32">
        <v>159158.624</v>
      </c>
      <c r="G84" s="32">
        <v>159158.624</v>
      </c>
      <c r="H84" s="32">
        <v>0</v>
      </c>
      <c r="I84" s="32">
        <v>1004864</v>
      </c>
      <c r="J84" s="32">
        <v>1004864</v>
      </c>
      <c r="K84" s="32">
        <v>0</v>
      </c>
      <c r="L84" s="32">
        <v>0</v>
      </c>
      <c r="M84" s="32">
        <v>0</v>
      </c>
      <c r="N84" s="32">
        <v>0</v>
      </c>
      <c r="O84" s="32">
        <v>8317.738</v>
      </c>
    </row>
    <row r="85" spans="2:15" s="1" customFormat="1" ht="14.25" customHeight="1">
      <c r="B85" s="35" t="s">
        <v>31</v>
      </c>
      <c r="C85" s="32">
        <v>4.841</v>
      </c>
      <c r="D85" s="32">
        <v>3.896</v>
      </c>
      <c r="E85" s="32">
        <v>33</v>
      </c>
      <c r="F85" s="32">
        <v>104288.533</v>
      </c>
      <c r="G85" s="32">
        <v>104288.533</v>
      </c>
      <c r="H85" s="32">
        <v>0</v>
      </c>
      <c r="I85" s="32">
        <v>1052852</v>
      </c>
      <c r="J85" s="32">
        <v>1052852</v>
      </c>
      <c r="K85" s="32">
        <v>0</v>
      </c>
      <c r="L85" s="32">
        <v>4034.792</v>
      </c>
      <c r="M85" s="32">
        <v>3762.619</v>
      </c>
      <c r="N85" s="32">
        <v>38370</v>
      </c>
      <c r="O85" s="32">
        <v>81.882</v>
      </c>
    </row>
    <row r="86" spans="2:15" s="1" customFormat="1" ht="14.25" customHeight="1">
      <c r="B86" s="46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s="1" customFormat="1" ht="14.25" customHeight="1">
      <c r="A87" s="47" t="s">
        <v>107</v>
      </c>
      <c r="B87" s="46"/>
      <c r="C87" s="32">
        <v>290.47700000000003</v>
      </c>
      <c r="D87" s="32">
        <v>201.906</v>
      </c>
      <c r="E87" s="32">
        <v>2385</v>
      </c>
      <c r="F87" s="32">
        <v>291437.14300000004</v>
      </c>
      <c r="G87" s="32">
        <v>291437.14300000004</v>
      </c>
      <c r="H87" s="32">
        <v>0</v>
      </c>
      <c r="I87" s="32">
        <v>2872250</v>
      </c>
      <c r="J87" s="32">
        <v>2872250</v>
      </c>
      <c r="K87" s="32">
        <v>0</v>
      </c>
      <c r="L87" s="32">
        <v>1075.766</v>
      </c>
      <c r="M87" s="32">
        <v>1075.766</v>
      </c>
      <c r="N87" s="32">
        <v>9880</v>
      </c>
      <c r="O87" s="32">
        <v>9148.844</v>
      </c>
    </row>
    <row r="88" spans="2:15" s="1" customFormat="1" ht="14.25" customHeight="1">
      <c r="B88" s="35" t="s">
        <v>32</v>
      </c>
      <c r="C88" s="32">
        <v>56.38</v>
      </c>
      <c r="D88" s="32">
        <v>37.942</v>
      </c>
      <c r="E88" s="32">
        <v>634</v>
      </c>
      <c r="F88" s="32">
        <v>60169.09</v>
      </c>
      <c r="G88" s="32">
        <v>60169.09</v>
      </c>
      <c r="H88" s="32">
        <v>0</v>
      </c>
      <c r="I88" s="32">
        <v>908299</v>
      </c>
      <c r="J88" s="32">
        <v>908299</v>
      </c>
      <c r="K88" s="32">
        <v>0</v>
      </c>
      <c r="L88" s="32">
        <v>19.171</v>
      </c>
      <c r="M88" s="32">
        <v>19.171</v>
      </c>
      <c r="N88" s="32">
        <v>228</v>
      </c>
      <c r="O88" s="32">
        <v>1139.086</v>
      </c>
    </row>
    <row r="89" spans="2:15" s="1" customFormat="1" ht="14.25" customHeight="1">
      <c r="B89" s="35" t="s">
        <v>33</v>
      </c>
      <c r="C89" s="32">
        <v>36.54</v>
      </c>
      <c r="D89" s="32">
        <v>15.244</v>
      </c>
      <c r="E89" s="32">
        <v>182</v>
      </c>
      <c r="F89" s="32">
        <v>22380.937</v>
      </c>
      <c r="G89" s="32">
        <v>22380.937</v>
      </c>
      <c r="H89" s="32">
        <v>0</v>
      </c>
      <c r="I89" s="32">
        <v>177740</v>
      </c>
      <c r="J89" s="32">
        <v>177740</v>
      </c>
      <c r="K89" s="32">
        <v>0</v>
      </c>
      <c r="L89" s="32">
        <v>7.43</v>
      </c>
      <c r="M89" s="32">
        <v>7.43</v>
      </c>
      <c r="N89" s="32">
        <v>67</v>
      </c>
      <c r="O89" s="32">
        <v>956.857</v>
      </c>
    </row>
    <row r="90" spans="2:15" s="1" customFormat="1" ht="14.25" customHeight="1">
      <c r="B90" s="35" t="s">
        <v>34</v>
      </c>
      <c r="C90" s="32">
        <v>124.584</v>
      </c>
      <c r="D90" s="32">
        <v>100.339</v>
      </c>
      <c r="E90" s="32">
        <v>1003</v>
      </c>
      <c r="F90" s="32">
        <v>59135.499</v>
      </c>
      <c r="G90" s="32">
        <v>59135.499</v>
      </c>
      <c r="H90" s="32">
        <v>0</v>
      </c>
      <c r="I90" s="32">
        <v>579647</v>
      </c>
      <c r="J90" s="32">
        <v>579647</v>
      </c>
      <c r="K90" s="32">
        <v>0</v>
      </c>
      <c r="L90" s="32">
        <v>51.563</v>
      </c>
      <c r="M90" s="32">
        <v>51.563</v>
      </c>
      <c r="N90" s="32">
        <v>516</v>
      </c>
      <c r="O90" s="32">
        <v>3987.457</v>
      </c>
    </row>
    <row r="91" spans="2:15" s="1" customFormat="1" ht="14.25" customHeight="1">
      <c r="B91" s="35" t="s">
        <v>35</v>
      </c>
      <c r="C91" s="32">
        <v>59.608</v>
      </c>
      <c r="D91" s="32">
        <v>35.024</v>
      </c>
      <c r="E91" s="32">
        <v>481</v>
      </c>
      <c r="F91" s="32">
        <v>16480.615</v>
      </c>
      <c r="G91" s="32">
        <v>16480.615</v>
      </c>
      <c r="H91" s="32">
        <v>0</v>
      </c>
      <c r="I91" s="32">
        <v>249785</v>
      </c>
      <c r="J91" s="32">
        <v>249785</v>
      </c>
      <c r="K91" s="32">
        <v>0</v>
      </c>
      <c r="L91" s="32">
        <v>0</v>
      </c>
      <c r="M91" s="32">
        <v>0</v>
      </c>
      <c r="N91" s="32">
        <v>0</v>
      </c>
      <c r="O91" s="32">
        <v>470.431</v>
      </c>
    </row>
    <row r="92" spans="2:15" s="1" customFormat="1" ht="14.25" customHeight="1">
      <c r="B92" s="35" t="s">
        <v>36</v>
      </c>
      <c r="C92" s="32">
        <v>13.365</v>
      </c>
      <c r="D92" s="32">
        <v>13.357</v>
      </c>
      <c r="E92" s="32">
        <v>85</v>
      </c>
      <c r="F92" s="32">
        <v>133271.002</v>
      </c>
      <c r="G92" s="32">
        <v>133271.002</v>
      </c>
      <c r="H92" s="32">
        <v>0</v>
      </c>
      <c r="I92" s="32">
        <v>956779</v>
      </c>
      <c r="J92" s="32">
        <v>956779</v>
      </c>
      <c r="K92" s="32">
        <v>0</v>
      </c>
      <c r="L92" s="32">
        <v>997.602</v>
      </c>
      <c r="M92" s="32">
        <v>997.602</v>
      </c>
      <c r="N92" s="32">
        <v>9069</v>
      </c>
      <c r="O92" s="32">
        <v>2595.013</v>
      </c>
    </row>
    <row r="93" spans="2:15" s="1" customFormat="1" ht="14.25" customHeight="1">
      <c r="B93" s="46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s="1" customFormat="1" ht="14.25" customHeight="1">
      <c r="A94" s="47" t="s">
        <v>108</v>
      </c>
      <c r="B94" s="46"/>
      <c r="C94" s="32">
        <v>2211.296</v>
      </c>
      <c r="D94" s="32">
        <v>72.63</v>
      </c>
      <c r="E94" s="32">
        <v>1577</v>
      </c>
      <c r="F94" s="32">
        <v>116764.56599999999</v>
      </c>
      <c r="G94" s="32">
        <v>116764.56599999999</v>
      </c>
      <c r="H94" s="32">
        <v>0</v>
      </c>
      <c r="I94" s="32">
        <v>1707642</v>
      </c>
      <c r="J94" s="32">
        <v>1707642</v>
      </c>
      <c r="K94" s="32">
        <v>0</v>
      </c>
      <c r="L94" s="32">
        <v>190.164</v>
      </c>
      <c r="M94" s="32">
        <v>190.13</v>
      </c>
      <c r="N94" s="32">
        <v>2001</v>
      </c>
      <c r="O94" s="32">
        <v>2344.108</v>
      </c>
    </row>
    <row r="95" spans="2:15" s="1" customFormat="1" ht="14.25" customHeight="1">
      <c r="B95" s="35" t="s">
        <v>37</v>
      </c>
      <c r="C95" s="32">
        <v>2140.085</v>
      </c>
      <c r="D95" s="32">
        <v>36.38</v>
      </c>
      <c r="E95" s="32">
        <v>436</v>
      </c>
      <c r="F95" s="32">
        <v>24909.832</v>
      </c>
      <c r="G95" s="32">
        <v>24909.832</v>
      </c>
      <c r="H95" s="32">
        <v>0</v>
      </c>
      <c r="I95" s="32">
        <v>484440</v>
      </c>
      <c r="J95" s="32">
        <v>484440</v>
      </c>
      <c r="K95" s="32">
        <v>0</v>
      </c>
      <c r="L95" s="32">
        <v>0</v>
      </c>
      <c r="M95" s="32">
        <v>0</v>
      </c>
      <c r="N95" s="32">
        <v>0</v>
      </c>
      <c r="O95" s="32">
        <v>1688.968</v>
      </c>
    </row>
    <row r="96" spans="2:15" s="1" customFormat="1" ht="14.25" customHeight="1">
      <c r="B96" s="35" t="s">
        <v>38</v>
      </c>
      <c r="C96" s="32">
        <v>71.211</v>
      </c>
      <c r="D96" s="32">
        <v>36.25</v>
      </c>
      <c r="E96" s="32">
        <v>1141</v>
      </c>
      <c r="F96" s="32">
        <v>91854.734</v>
      </c>
      <c r="G96" s="32">
        <v>91854.734</v>
      </c>
      <c r="H96" s="32">
        <v>0</v>
      </c>
      <c r="I96" s="32">
        <v>1223202</v>
      </c>
      <c r="J96" s="32">
        <v>1223202</v>
      </c>
      <c r="K96" s="32">
        <v>0</v>
      </c>
      <c r="L96" s="32">
        <v>190.164</v>
      </c>
      <c r="M96" s="32">
        <v>190.13</v>
      </c>
      <c r="N96" s="32">
        <v>2001</v>
      </c>
      <c r="O96" s="32">
        <v>655.14</v>
      </c>
    </row>
    <row r="97" spans="2:15" s="1" customFormat="1" ht="14.25" customHeight="1">
      <c r="B97" s="46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s="1" customFormat="1" ht="14.25" customHeight="1">
      <c r="A98" s="47" t="s">
        <v>145</v>
      </c>
      <c r="B98" s="46"/>
      <c r="C98" s="32">
        <v>844.1709999999999</v>
      </c>
      <c r="D98" s="32">
        <v>6.255</v>
      </c>
      <c r="E98" s="32">
        <v>4175</v>
      </c>
      <c r="F98" s="32">
        <v>531474.4480000001</v>
      </c>
      <c r="G98" s="32">
        <v>531466.868</v>
      </c>
      <c r="H98" s="32">
        <v>7.58</v>
      </c>
      <c r="I98" s="32">
        <v>654209</v>
      </c>
      <c r="J98" s="32">
        <v>654209</v>
      </c>
      <c r="K98" s="32">
        <v>0</v>
      </c>
      <c r="L98" s="32">
        <v>2892.978</v>
      </c>
      <c r="M98" s="32">
        <v>298.057</v>
      </c>
      <c r="N98" s="32">
        <v>2086</v>
      </c>
      <c r="O98" s="32">
        <v>20972.211000000003</v>
      </c>
    </row>
    <row r="99" spans="2:15" s="1" customFormat="1" ht="14.25" customHeight="1">
      <c r="B99" s="35" t="s">
        <v>39</v>
      </c>
      <c r="C99" s="32">
        <v>47.361</v>
      </c>
      <c r="D99" s="32">
        <v>4.047</v>
      </c>
      <c r="E99" s="32">
        <v>35</v>
      </c>
      <c r="F99" s="32">
        <v>24800.559</v>
      </c>
      <c r="G99" s="32">
        <v>24800.559</v>
      </c>
      <c r="H99" s="32">
        <v>0</v>
      </c>
      <c r="I99" s="32">
        <v>264580</v>
      </c>
      <c r="J99" s="32">
        <v>264580</v>
      </c>
      <c r="K99" s="32">
        <v>0</v>
      </c>
      <c r="L99" s="32">
        <v>0</v>
      </c>
      <c r="M99" s="32">
        <v>0</v>
      </c>
      <c r="N99" s="32">
        <v>0</v>
      </c>
      <c r="O99" s="32">
        <v>1205.062</v>
      </c>
    </row>
    <row r="100" spans="2:15" s="1" customFormat="1" ht="14.25" customHeight="1">
      <c r="B100" s="35" t="s">
        <v>111</v>
      </c>
      <c r="C100" s="32">
        <v>253.128</v>
      </c>
      <c r="D100" s="32">
        <v>0</v>
      </c>
      <c r="E100" s="32">
        <v>0</v>
      </c>
      <c r="F100" s="32">
        <v>81170.641</v>
      </c>
      <c r="G100" s="32">
        <v>81170.641</v>
      </c>
      <c r="H100" s="32">
        <v>0</v>
      </c>
      <c r="I100" s="32">
        <v>15626</v>
      </c>
      <c r="J100" s="32">
        <v>15626</v>
      </c>
      <c r="K100" s="32">
        <v>0</v>
      </c>
      <c r="L100" s="32">
        <v>0</v>
      </c>
      <c r="M100" s="32">
        <v>0</v>
      </c>
      <c r="N100" s="32">
        <v>0</v>
      </c>
      <c r="O100" s="32">
        <v>1730.189</v>
      </c>
    </row>
    <row r="101" spans="2:15" s="1" customFormat="1" ht="14.25" customHeight="1">
      <c r="B101" s="35" t="s">
        <v>40</v>
      </c>
      <c r="C101" s="32">
        <v>205.705</v>
      </c>
      <c r="D101" s="32">
        <v>0</v>
      </c>
      <c r="E101" s="32">
        <v>0</v>
      </c>
      <c r="F101" s="32">
        <v>23203.641</v>
      </c>
      <c r="G101" s="32">
        <v>23203.587</v>
      </c>
      <c r="H101" s="32">
        <v>0.054</v>
      </c>
      <c r="I101" s="32">
        <v>4059</v>
      </c>
      <c r="J101" s="32">
        <v>4059</v>
      </c>
      <c r="K101" s="32">
        <v>0</v>
      </c>
      <c r="L101" s="32">
        <v>191.074</v>
      </c>
      <c r="M101" s="32">
        <v>0</v>
      </c>
      <c r="N101" s="32">
        <v>0</v>
      </c>
      <c r="O101" s="32">
        <v>764.333</v>
      </c>
    </row>
    <row r="102" spans="2:15" s="1" customFormat="1" ht="14.25" customHeight="1">
      <c r="B102" s="35" t="s">
        <v>41</v>
      </c>
      <c r="C102" s="32">
        <v>117.886</v>
      </c>
      <c r="D102" s="32">
        <v>2.208</v>
      </c>
      <c r="E102" s="32">
        <v>4140</v>
      </c>
      <c r="F102" s="32">
        <v>132478.628</v>
      </c>
      <c r="G102" s="32">
        <v>132478.628</v>
      </c>
      <c r="H102" s="32">
        <v>0</v>
      </c>
      <c r="I102" s="32">
        <v>359914</v>
      </c>
      <c r="J102" s="32">
        <v>359914</v>
      </c>
      <c r="K102" s="32">
        <v>0</v>
      </c>
      <c r="L102" s="32">
        <v>883.662</v>
      </c>
      <c r="M102" s="32">
        <v>298.057</v>
      </c>
      <c r="N102" s="32">
        <v>2086</v>
      </c>
      <c r="O102" s="32">
        <v>7426.265</v>
      </c>
    </row>
    <row r="103" spans="2:15" s="1" customFormat="1" ht="14.25" customHeight="1">
      <c r="B103" s="35" t="s">
        <v>42</v>
      </c>
      <c r="C103" s="32">
        <v>71.217</v>
      </c>
      <c r="D103" s="32">
        <v>0</v>
      </c>
      <c r="E103" s="32">
        <v>0</v>
      </c>
      <c r="F103" s="32">
        <v>23875.302000000003</v>
      </c>
      <c r="G103" s="32">
        <v>23867.776</v>
      </c>
      <c r="H103" s="32">
        <v>7.526</v>
      </c>
      <c r="I103" s="32">
        <v>2932</v>
      </c>
      <c r="J103" s="32">
        <v>2932</v>
      </c>
      <c r="K103" s="32">
        <v>0</v>
      </c>
      <c r="L103" s="32">
        <v>21.292</v>
      </c>
      <c r="M103" s="32">
        <v>0</v>
      </c>
      <c r="N103" s="32">
        <v>0</v>
      </c>
      <c r="O103" s="32">
        <v>947.244</v>
      </c>
    </row>
    <row r="104" spans="2:15" s="1" customFormat="1" ht="14.25" customHeight="1">
      <c r="B104" s="35" t="s">
        <v>43</v>
      </c>
      <c r="C104" s="32">
        <v>20.586</v>
      </c>
      <c r="D104" s="32">
        <v>0</v>
      </c>
      <c r="E104" s="32">
        <v>0</v>
      </c>
      <c r="F104" s="32">
        <v>23556.798</v>
      </c>
      <c r="G104" s="32">
        <v>23556.798</v>
      </c>
      <c r="H104" s="32">
        <v>0</v>
      </c>
      <c r="I104" s="32">
        <v>7098</v>
      </c>
      <c r="J104" s="32">
        <v>7098</v>
      </c>
      <c r="K104" s="32">
        <v>0</v>
      </c>
      <c r="L104" s="32">
        <v>6.057</v>
      </c>
      <c r="M104" s="32">
        <v>0</v>
      </c>
      <c r="N104" s="32">
        <v>0</v>
      </c>
      <c r="O104" s="32">
        <v>646.648</v>
      </c>
    </row>
    <row r="105" spans="2:15" s="1" customFormat="1" ht="14.25" customHeight="1">
      <c r="B105" s="35" t="s">
        <v>44</v>
      </c>
      <c r="C105" s="32">
        <v>127.285</v>
      </c>
      <c r="D105" s="32">
        <v>0</v>
      </c>
      <c r="E105" s="32">
        <v>0</v>
      </c>
      <c r="F105" s="32">
        <v>150781.839</v>
      </c>
      <c r="G105" s="32">
        <v>150781.839</v>
      </c>
      <c r="H105" s="32">
        <v>0</v>
      </c>
      <c r="I105" s="32">
        <v>0</v>
      </c>
      <c r="J105" s="32">
        <v>0</v>
      </c>
      <c r="K105" s="32">
        <v>0</v>
      </c>
      <c r="L105" s="32">
        <v>357.011</v>
      </c>
      <c r="M105" s="32">
        <v>0</v>
      </c>
      <c r="N105" s="32">
        <v>0</v>
      </c>
      <c r="O105" s="32">
        <v>5776.944</v>
      </c>
    </row>
    <row r="106" spans="2:15" s="1" customFormat="1" ht="14.25" customHeight="1">
      <c r="B106" s="35" t="s">
        <v>113</v>
      </c>
      <c r="C106" s="32">
        <v>1.003</v>
      </c>
      <c r="D106" s="32">
        <v>0</v>
      </c>
      <c r="E106" s="32">
        <v>0</v>
      </c>
      <c r="F106" s="32">
        <v>71607.04</v>
      </c>
      <c r="G106" s="32">
        <v>71607.04</v>
      </c>
      <c r="H106" s="32">
        <v>0</v>
      </c>
      <c r="I106" s="32">
        <v>0</v>
      </c>
      <c r="J106" s="32">
        <v>0</v>
      </c>
      <c r="K106" s="37">
        <v>0</v>
      </c>
      <c r="L106" s="32">
        <v>1433.882</v>
      </c>
      <c r="M106" s="32">
        <v>0</v>
      </c>
      <c r="N106" s="32">
        <v>0</v>
      </c>
      <c r="O106" s="32">
        <v>2475.526</v>
      </c>
    </row>
    <row r="107" spans="2:15" s="1" customFormat="1" ht="14.25" customHeight="1">
      <c r="B107" s="46"/>
      <c r="C107" s="32"/>
      <c r="D107" s="32"/>
      <c r="E107" s="32"/>
      <c r="F107" s="32"/>
      <c r="G107" s="32"/>
      <c r="H107" s="32"/>
      <c r="I107" s="32"/>
      <c r="J107" s="32"/>
      <c r="K107" s="37"/>
      <c r="L107" s="32"/>
      <c r="M107" s="32"/>
      <c r="N107" s="32"/>
      <c r="O107" s="32"/>
    </row>
    <row r="108" spans="1:15" s="1" customFormat="1" ht="14.25" customHeight="1">
      <c r="A108" s="47" t="s">
        <v>146</v>
      </c>
      <c r="B108" s="46"/>
      <c r="C108" s="32">
        <v>920.818</v>
      </c>
      <c r="D108" s="32">
        <v>86.631</v>
      </c>
      <c r="E108" s="32">
        <v>935</v>
      </c>
      <c r="F108" s="32">
        <v>185569.654</v>
      </c>
      <c r="G108" s="32">
        <v>185567.26200000002</v>
      </c>
      <c r="H108" s="32">
        <v>2.392</v>
      </c>
      <c r="I108" s="32">
        <v>266276</v>
      </c>
      <c r="J108" s="32">
        <v>266276</v>
      </c>
      <c r="K108" s="37">
        <v>0</v>
      </c>
      <c r="L108" s="32">
        <v>1730.6100000000001</v>
      </c>
      <c r="M108" s="32">
        <v>42.428</v>
      </c>
      <c r="N108" s="32">
        <v>1146</v>
      </c>
      <c r="O108" s="32">
        <v>16931.704</v>
      </c>
    </row>
    <row r="109" spans="2:15" s="1" customFormat="1" ht="14.25" customHeight="1">
      <c r="B109" s="35" t="s">
        <v>45</v>
      </c>
      <c r="C109" s="32">
        <v>507.043</v>
      </c>
      <c r="D109" s="32">
        <v>86.631</v>
      </c>
      <c r="E109" s="32">
        <v>935</v>
      </c>
      <c r="F109" s="32">
        <v>12153.728</v>
      </c>
      <c r="G109" s="32">
        <v>12151.336</v>
      </c>
      <c r="H109" s="32">
        <v>2.392</v>
      </c>
      <c r="I109" s="32">
        <v>266276</v>
      </c>
      <c r="J109" s="32">
        <v>266276</v>
      </c>
      <c r="K109" s="32">
        <v>0</v>
      </c>
      <c r="L109" s="32">
        <v>42.428</v>
      </c>
      <c r="M109" s="32">
        <v>42.428</v>
      </c>
      <c r="N109" s="32">
        <v>1146</v>
      </c>
      <c r="O109" s="32">
        <v>474.732</v>
      </c>
    </row>
    <row r="110" spans="2:15" s="1" customFormat="1" ht="14.25" customHeight="1">
      <c r="B110" s="35" t="s">
        <v>46</v>
      </c>
      <c r="C110" s="32">
        <v>413.775</v>
      </c>
      <c r="D110" s="32">
        <v>0</v>
      </c>
      <c r="E110" s="32">
        <v>0</v>
      </c>
      <c r="F110" s="32">
        <v>173415.926</v>
      </c>
      <c r="G110" s="32">
        <v>173415.926</v>
      </c>
      <c r="H110" s="32">
        <v>0</v>
      </c>
      <c r="I110" s="32">
        <v>0</v>
      </c>
      <c r="J110" s="32">
        <v>0</v>
      </c>
      <c r="K110" s="32">
        <v>0</v>
      </c>
      <c r="L110" s="32">
        <v>1688.182</v>
      </c>
      <c r="M110" s="32">
        <v>0</v>
      </c>
      <c r="N110" s="32">
        <v>0</v>
      </c>
      <c r="O110" s="32">
        <v>16456.972</v>
      </c>
    </row>
    <row r="111" spans="1:15" ht="4.5" customHeight="1">
      <c r="A111" s="79"/>
      <c r="B111" s="80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</sheetData>
  <sheetProtection/>
  <mergeCells count="7">
    <mergeCell ref="E6:E7"/>
    <mergeCell ref="N6:N7"/>
    <mergeCell ref="A9:B9"/>
    <mergeCell ref="A10:B10"/>
    <mergeCell ref="A11:B11"/>
    <mergeCell ref="E63:E64"/>
    <mergeCell ref="N63:N64"/>
  </mergeCells>
  <printOptions/>
  <pageMargins left="0.7874015748031497" right="0" top="0.7874015748031497" bottom="0.5905511811023623" header="0.31496062992125984" footer="0.5118110236220472"/>
  <pageSetup horizontalDpi="600" verticalDpi="600" orientation="portrait" paperSize="9" r:id="rId1"/>
  <rowBreaks count="1" manualBreakCount="1">
    <brk id="57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zoomScaleSheetLayoutView="100" zoomScalePageLayoutView="0" workbookViewId="0" topLeftCell="A1">
      <selection activeCell="A1" sqref="A1"/>
    </sheetView>
  </sheetViews>
  <sheetFormatPr defaultColWidth="12.140625" defaultRowHeight="12"/>
  <cols>
    <col min="1" max="1" width="2.421875" style="38" customWidth="1"/>
    <col min="2" max="2" width="13.140625" style="38" customWidth="1"/>
    <col min="3" max="6" width="12.57421875" style="38" customWidth="1"/>
    <col min="7" max="7" width="13.00390625" style="38" customWidth="1"/>
    <col min="8" max="8" width="12.57421875" style="38" customWidth="1"/>
    <col min="9" max="16384" width="12.140625" style="38" customWidth="1"/>
  </cols>
  <sheetData>
    <row r="1" ht="13.5" customHeight="1">
      <c r="A1" s="38" t="s">
        <v>164</v>
      </c>
    </row>
    <row r="2" s="1" customFormat="1" ht="24" customHeight="1">
      <c r="H2" s="4" t="s">
        <v>53</v>
      </c>
    </row>
    <row r="3" s="1" customFormat="1" ht="10.5" customHeight="1"/>
    <row r="4" s="1" customFormat="1" ht="10.5" customHeight="1"/>
    <row r="5" spans="1:8" s="1" customFormat="1" ht="12" customHeight="1">
      <c r="A5" s="12"/>
      <c r="B5" s="60"/>
      <c r="C5" s="9" t="s">
        <v>165</v>
      </c>
      <c r="D5" s="75"/>
      <c r="E5" s="9" t="s">
        <v>166</v>
      </c>
      <c r="F5" s="9"/>
      <c r="G5" s="75"/>
      <c r="H5" s="16" t="s">
        <v>167</v>
      </c>
    </row>
    <row r="6" spans="1:8" s="1" customFormat="1" ht="12" customHeight="1">
      <c r="A6" s="39" t="s">
        <v>59</v>
      </c>
      <c r="B6" s="40"/>
      <c r="C6" s="24" t="s">
        <v>157</v>
      </c>
      <c r="D6" s="109" t="s">
        <v>126</v>
      </c>
      <c r="E6" s="19" t="s">
        <v>124</v>
      </c>
      <c r="F6" s="9"/>
      <c r="G6" s="109" t="s">
        <v>126</v>
      </c>
      <c r="H6" s="21" t="s">
        <v>157</v>
      </c>
    </row>
    <row r="7" spans="1:8" s="1" customFormat="1" ht="12" customHeight="1">
      <c r="A7" s="49"/>
      <c r="B7" s="57"/>
      <c r="C7" s="26" t="s">
        <v>68</v>
      </c>
      <c r="D7" s="110"/>
      <c r="E7" s="26" t="s">
        <v>66</v>
      </c>
      <c r="F7" s="26" t="s">
        <v>68</v>
      </c>
      <c r="G7" s="110"/>
      <c r="H7" s="15" t="s">
        <v>67</v>
      </c>
    </row>
    <row r="8" spans="1:8" s="1" customFormat="1" ht="4.5" customHeight="1">
      <c r="A8" s="28"/>
      <c r="B8" s="27"/>
      <c r="C8" s="13"/>
      <c r="D8" s="13"/>
      <c r="E8" s="13"/>
      <c r="F8" s="13"/>
      <c r="G8" s="13"/>
      <c r="H8" s="13"/>
    </row>
    <row r="9" spans="1:8" s="81" customFormat="1" ht="14.25" customHeight="1">
      <c r="A9" s="103" t="s">
        <v>170</v>
      </c>
      <c r="B9" s="104"/>
      <c r="C9" s="30">
        <v>276006.007</v>
      </c>
      <c r="D9" s="30">
        <v>3250503</v>
      </c>
      <c r="E9" s="30">
        <v>329580.237</v>
      </c>
      <c r="F9" s="30">
        <v>179051.189</v>
      </c>
      <c r="G9" s="30">
        <v>418864731</v>
      </c>
      <c r="H9" s="30">
        <v>4001079.9220000003</v>
      </c>
    </row>
    <row r="10" spans="1:8" s="1" customFormat="1" ht="14.25" customHeight="1">
      <c r="A10" s="105" t="s">
        <v>129</v>
      </c>
      <c r="B10" s="106"/>
      <c r="C10" s="32">
        <v>150024.351</v>
      </c>
      <c r="D10" s="32">
        <v>2014269</v>
      </c>
      <c r="E10" s="32">
        <v>187563.187</v>
      </c>
      <c r="F10" s="32">
        <v>109464.09000000001</v>
      </c>
      <c r="G10" s="32">
        <v>354962359</v>
      </c>
      <c r="H10" s="32">
        <v>1257611.429</v>
      </c>
    </row>
    <row r="11" spans="1:8" s="1" customFormat="1" ht="14.25" customHeight="1">
      <c r="A11" s="105" t="s">
        <v>160</v>
      </c>
      <c r="B11" s="106"/>
      <c r="C11" s="32">
        <v>125981.656</v>
      </c>
      <c r="D11" s="32">
        <v>1236234</v>
      </c>
      <c r="E11" s="32">
        <v>142017.05000000002</v>
      </c>
      <c r="F11" s="32">
        <v>69587.099</v>
      </c>
      <c r="G11" s="32">
        <v>63902372</v>
      </c>
      <c r="H11" s="32">
        <v>2743468.4930000002</v>
      </c>
    </row>
    <row r="12" spans="1:8" s="1" customFormat="1" ht="14.25" customHeight="1">
      <c r="A12" s="34"/>
      <c r="B12" s="35"/>
      <c r="C12" s="32"/>
      <c r="D12" s="32"/>
      <c r="E12" s="32"/>
      <c r="F12" s="32"/>
      <c r="G12" s="32"/>
      <c r="H12" s="32"/>
    </row>
    <row r="13" spans="2:8" s="1" customFormat="1" ht="14.25" customHeight="1">
      <c r="B13" s="14"/>
      <c r="C13" s="32"/>
      <c r="D13" s="32"/>
      <c r="E13" s="32"/>
      <c r="F13" s="32"/>
      <c r="G13" s="32"/>
      <c r="H13" s="32"/>
    </row>
    <row r="14" spans="2:8" s="1" customFormat="1" ht="14.25" customHeight="1">
      <c r="B14" s="35" t="s">
        <v>0</v>
      </c>
      <c r="C14" s="32">
        <v>22136.137</v>
      </c>
      <c r="D14" s="32">
        <v>212016</v>
      </c>
      <c r="E14" s="32">
        <v>19050.944</v>
      </c>
      <c r="F14" s="32">
        <v>11465.621</v>
      </c>
      <c r="G14" s="32">
        <v>66695586</v>
      </c>
      <c r="H14" s="32">
        <v>408373.478</v>
      </c>
    </row>
    <row r="15" spans="2:8" s="1" customFormat="1" ht="14.25" customHeight="1">
      <c r="B15" s="35" t="s">
        <v>74</v>
      </c>
      <c r="C15" s="32">
        <v>6634.986</v>
      </c>
      <c r="D15" s="32">
        <v>77540</v>
      </c>
      <c r="E15" s="32">
        <v>23011.488</v>
      </c>
      <c r="F15" s="32">
        <v>6791.218</v>
      </c>
      <c r="G15" s="32">
        <v>28096124</v>
      </c>
      <c r="H15" s="32">
        <v>57096.523</v>
      </c>
    </row>
    <row r="16" spans="2:8" s="1" customFormat="1" ht="14.25" customHeight="1">
      <c r="B16" s="35" t="s">
        <v>1</v>
      </c>
      <c r="C16" s="32">
        <v>22002.767</v>
      </c>
      <c r="D16" s="32">
        <v>368542</v>
      </c>
      <c r="E16" s="32">
        <v>13935.749</v>
      </c>
      <c r="F16" s="32">
        <v>11462.365</v>
      </c>
      <c r="G16" s="32">
        <v>70028615</v>
      </c>
      <c r="H16" s="32">
        <v>161281.322</v>
      </c>
    </row>
    <row r="17" spans="2:8" s="1" customFormat="1" ht="14.25" customHeight="1">
      <c r="B17" s="35" t="s">
        <v>2</v>
      </c>
      <c r="C17" s="32">
        <v>38858.293</v>
      </c>
      <c r="D17" s="32">
        <v>507852</v>
      </c>
      <c r="E17" s="32">
        <v>42127.336</v>
      </c>
      <c r="F17" s="32">
        <v>28191.977</v>
      </c>
      <c r="G17" s="32">
        <v>90770128</v>
      </c>
      <c r="H17" s="32">
        <v>86327.214</v>
      </c>
    </row>
    <row r="18" spans="2:8" s="1" customFormat="1" ht="14.25" customHeight="1">
      <c r="B18" s="35" t="s">
        <v>75</v>
      </c>
      <c r="C18" s="32">
        <v>9101.034</v>
      </c>
      <c r="D18" s="32">
        <v>167640</v>
      </c>
      <c r="E18" s="32">
        <v>13034.263</v>
      </c>
      <c r="F18" s="32">
        <v>8993.159</v>
      </c>
      <c r="G18" s="32">
        <v>11496282</v>
      </c>
      <c r="H18" s="32">
        <v>57875.523</v>
      </c>
    </row>
    <row r="19" spans="2:8" s="1" customFormat="1" ht="14.25" customHeight="1">
      <c r="B19" s="35" t="s">
        <v>76</v>
      </c>
      <c r="C19" s="32">
        <v>6148.395</v>
      </c>
      <c r="D19" s="32">
        <v>87385</v>
      </c>
      <c r="E19" s="32">
        <v>22256.619</v>
      </c>
      <c r="F19" s="32">
        <v>9243.166</v>
      </c>
      <c r="G19" s="32">
        <v>24355132</v>
      </c>
      <c r="H19" s="32">
        <v>42136.478</v>
      </c>
    </row>
    <row r="20" spans="2:8" s="1" customFormat="1" ht="14.25" customHeight="1">
      <c r="B20" s="35" t="s">
        <v>77</v>
      </c>
      <c r="C20" s="32">
        <v>10623.128</v>
      </c>
      <c r="D20" s="32">
        <v>124439</v>
      </c>
      <c r="E20" s="32">
        <v>6024.641</v>
      </c>
      <c r="F20" s="32">
        <v>4538.837</v>
      </c>
      <c r="G20" s="32">
        <v>4149403</v>
      </c>
      <c r="H20" s="32">
        <v>129666.211</v>
      </c>
    </row>
    <row r="21" spans="2:8" s="1" customFormat="1" ht="14.25" customHeight="1">
      <c r="B21" s="35" t="s">
        <v>3</v>
      </c>
      <c r="C21" s="32">
        <v>4381.9</v>
      </c>
      <c r="D21" s="32">
        <v>87623</v>
      </c>
      <c r="E21" s="32">
        <v>13021.363</v>
      </c>
      <c r="F21" s="32">
        <v>2317.482</v>
      </c>
      <c r="G21" s="32">
        <v>7696002</v>
      </c>
      <c r="H21" s="32">
        <v>42528.607</v>
      </c>
    </row>
    <row r="22" spans="2:8" s="1" customFormat="1" ht="14.25" customHeight="1">
      <c r="B22" s="35" t="s">
        <v>78</v>
      </c>
      <c r="C22" s="32">
        <v>9728.222</v>
      </c>
      <c r="D22" s="32">
        <v>134507</v>
      </c>
      <c r="E22" s="32">
        <v>7870.76</v>
      </c>
      <c r="F22" s="32">
        <v>5379.666</v>
      </c>
      <c r="G22" s="32">
        <v>8874626</v>
      </c>
      <c r="H22" s="32">
        <v>50950.388</v>
      </c>
    </row>
    <row r="23" spans="2:8" s="1" customFormat="1" ht="14.25" customHeight="1">
      <c r="B23" s="35" t="s">
        <v>81</v>
      </c>
      <c r="C23" s="32">
        <v>12386.129</v>
      </c>
      <c r="D23" s="32">
        <v>124598</v>
      </c>
      <c r="E23" s="32">
        <v>9708.888</v>
      </c>
      <c r="F23" s="32">
        <v>8629.145</v>
      </c>
      <c r="G23" s="32">
        <v>4968297</v>
      </c>
      <c r="H23" s="32">
        <v>28746.844</v>
      </c>
    </row>
    <row r="24" spans="2:8" s="1" customFormat="1" ht="14.25" customHeight="1">
      <c r="B24" s="35" t="s">
        <v>83</v>
      </c>
      <c r="C24" s="32">
        <v>4014.265</v>
      </c>
      <c r="D24" s="32">
        <v>42291</v>
      </c>
      <c r="E24" s="32">
        <v>10453.61</v>
      </c>
      <c r="F24" s="32">
        <v>6147.21</v>
      </c>
      <c r="G24" s="32">
        <v>21157644</v>
      </c>
      <c r="H24" s="32">
        <v>95364.783</v>
      </c>
    </row>
    <row r="25" spans="2:8" s="1" customFormat="1" ht="14.25" customHeight="1">
      <c r="B25" s="35" t="s">
        <v>4</v>
      </c>
      <c r="C25" s="32">
        <v>2998.945</v>
      </c>
      <c r="D25" s="32">
        <v>64705</v>
      </c>
      <c r="E25" s="32">
        <v>3502.732</v>
      </c>
      <c r="F25" s="32">
        <v>3235.35</v>
      </c>
      <c r="G25" s="32">
        <v>10491847</v>
      </c>
      <c r="H25" s="32">
        <v>83799.013</v>
      </c>
    </row>
    <row r="26" spans="2:8" s="1" customFormat="1" ht="14.25" customHeight="1">
      <c r="B26" s="35" t="s">
        <v>86</v>
      </c>
      <c r="C26" s="32">
        <v>1010.15</v>
      </c>
      <c r="D26" s="32">
        <v>15131</v>
      </c>
      <c r="E26" s="32">
        <v>3564.794</v>
      </c>
      <c r="F26" s="32">
        <v>3068.894</v>
      </c>
      <c r="G26" s="32">
        <v>6182673</v>
      </c>
      <c r="H26" s="32">
        <v>13465.045</v>
      </c>
    </row>
    <row r="27" spans="2:8" s="1" customFormat="1" ht="14.25" customHeight="1">
      <c r="B27" s="46"/>
      <c r="C27" s="32"/>
      <c r="D27" s="32"/>
      <c r="E27" s="32"/>
      <c r="F27" s="32"/>
      <c r="G27" s="32"/>
      <c r="H27" s="32"/>
    </row>
    <row r="28" spans="1:8" s="1" customFormat="1" ht="14.25" customHeight="1">
      <c r="A28" s="47" t="s">
        <v>87</v>
      </c>
      <c r="B28" s="46"/>
      <c r="C28" s="32">
        <v>2262.2259999999997</v>
      </c>
      <c r="D28" s="32">
        <v>65683</v>
      </c>
      <c r="E28" s="32">
        <v>3354.7980000000002</v>
      </c>
      <c r="F28" s="32">
        <v>2305.241</v>
      </c>
      <c r="G28" s="32">
        <v>6272284</v>
      </c>
      <c r="H28" s="32">
        <v>39278.769</v>
      </c>
    </row>
    <row r="29" spans="2:8" s="1" customFormat="1" ht="14.25" customHeight="1">
      <c r="B29" s="35" t="s">
        <v>5</v>
      </c>
      <c r="C29" s="32">
        <v>337.534</v>
      </c>
      <c r="D29" s="32">
        <v>14369</v>
      </c>
      <c r="E29" s="32">
        <v>872.331</v>
      </c>
      <c r="F29" s="32">
        <v>717.716</v>
      </c>
      <c r="G29" s="32">
        <v>3612291</v>
      </c>
      <c r="H29" s="32">
        <v>18241.607</v>
      </c>
    </row>
    <row r="30" spans="2:8" s="1" customFormat="1" ht="14.25" customHeight="1">
      <c r="B30" s="35" t="s">
        <v>6</v>
      </c>
      <c r="C30" s="32">
        <v>287.95</v>
      </c>
      <c r="D30" s="32">
        <v>25117</v>
      </c>
      <c r="E30" s="32">
        <v>1209.826</v>
      </c>
      <c r="F30" s="32">
        <v>1104.393</v>
      </c>
      <c r="G30" s="32">
        <v>1230555</v>
      </c>
      <c r="H30" s="32">
        <v>8745.38</v>
      </c>
    </row>
    <row r="31" spans="2:8" s="1" customFormat="1" ht="14.25" customHeight="1">
      <c r="B31" s="35" t="s">
        <v>7</v>
      </c>
      <c r="C31" s="32">
        <v>1636.742</v>
      </c>
      <c r="D31" s="32">
        <v>26197</v>
      </c>
      <c r="E31" s="32">
        <v>1272.641</v>
      </c>
      <c r="F31" s="32">
        <v>483.132</v>
      </c>
      <c r="G31" s="32">
        <v>1429438</v>
      </c>
      <c r="H31" s="32">
        <v>12291.782</v>
      </c>
    </row>
    <row r="32" spans="2:8" s="1" customFormat="1" ht="14.25" customHeight="1">
      <c r="B32" s="46"/>
      <c r="C32" s="32"/>
      <c r="D32" s="32"/>
      <c r="E32" s="32"/>
      <c r="F32" s="32"/>
      <c r="G32" s="32"/>
      <c r="H32" s="32"/>
    </row>
    <row r="33" spans="1:8" s="1" customFormat="1" ht="14.25" customHeight="1">
      <c r="A33" s="47" t="s">
        <v>135</v>
      </c>
      <c r="B33" s="46"/>
      <c r="C33" s="32">
        <v>1224.516</v>
      </c>
      <c r="D33" s="32">
        <v>9799</v>
      </c>
      <c r="E33" s="32">
        <v>2077.651</v>
      </c>
      <c r="F33" s="32">
        <v>1888.227</v>
      </c>
      <c r="G33" s="32">
        <v>1991599</v>
      </c>
      <c r="H33" s="32">
        <v>35311.32</v>
      </c>
    </row>
    <row r="34" spans="2:8" s="1" customFormat="1" ht="14.25" customHeight="1">
      <c r="B34" s="35" t="s">
        <v>8</v>
      </c>
      <c r="C34" s="32">
        <v>1224.516</v>
      </c>
      <c r="D34" s="32">
        <v>9799</v>
      </c>
      <c r="E34" s="32">
        <v>2077.651</v>
      </c>
      <c r="F34" s="32">
        <v>1888.227</v>
      </c>
      <c r="G34" s="32">
        <v>1991599</v>
      </c>
      <c r="H34" s="32">
        <v>35311.32</v>
      </c>
    </row>
    <row r="35" spans="2:8" s="1" customFormat="1" ht="14.25" customHeight="1">
      <c r="B35" s="35"/>
      <c r="C35" s="32"/>
      <c r="D35" s="32"/>
      <c r="E35" s="32"/>
      <c r="F35" s="32"/>
      <c r="G35" s="32"/>
      <c r="H35" s="32"/>
    </row>
    <row r="36" spans="1:8" s="1" customFormat="1" ht="14.25" customHeight="1">
      <c r="A36" s="47" t="s">
        <v>89</v>
      </c>
      <c r="B36" s="46"/>
      <c r="C36" s="32">
        <v>3741.047</v>
      </c>
      <c r="D36" s="32">
        <v>138294</v>
      </c>
      <c r="E36" s="32">
        <v>10316.307</v>
      </c>
      <c r="F36" s="32">
        <v>6430.946</v>
      </c>
      <c r="G36" s="32">
        <v>5437975</v>
      </c>
      <c r="H36" s="32">
        <v>159759.805</v>
      </c>
    </row>
    <row r="37" spans="2:8" s="1" customFormat="1" ht="14.25" customHeight="1">
      <c r="B37" s="35" t="s">
        <v>9</v>
      </c>
      <c r="C37" s="32">
        <v>228.113</v>
      </c>
      <c r="D37" s="32">
        <v>93440</v>
      </c>
      <c r="E37" s="32">
        <v>1620.923</v>
      </c>
      <c r="F37" s="32">
        <v>1336.106</v>
      </c>
      <c r="G37" s="32">
        <v>2311166</v>
      </c>
      <c r="H37" s="32">
        <v>5944.304</v>
      </c>
    </row>
    <row r="38" spans="2:8" s="1" customFormat="1" ht="14.25" customHeight="1">
      <c r="B38" s="35" t="s">
        <v>10</v>
      </c>
      <c r="C38" s="32">
        <v>3512.934</v>
      </c>
      <c r="D38" s="32">
        <v>44854</v>
      </c>
      <c r="E38" s="32">
        <v>8695.384</v>
      </c>
      <c r="F38" s="32">
        <v>5094.84</v>
      </c>
      <c r="G38" s="32">
        <v>3126809</v>
      </c>
      <c r="H38" s="32">
        <v>153815.501</v>
      </c>
    </row>
    <row r="39" spans="2:8" s="1" customFormat="1" ht="14.25" customHeight="1">
      <c r="B39" s="14"/>
      <c r="C39" s="32"/>
      <c r="D39" s="32"/>
      <c r="E39" s="32"/>
      <c r="F39" s="32"/>
      <c r="G39" s="32"/>
      <c r="H39" s="32"/>
    </row>
    <row r="40" spans="1:8" s="1" customFormat="1" ht="14.25" customHeight="1">
      <c r="A40" s="47" t="s">
        <v>90</v>
      </c>
      <c r="B40" s="46"/>
      <c r="C40" s="32">
        <v>28338.331</v>
      </c>
      <c r="D40" s="32">
        <v>183615</v>
      </c>
      <c r="E40" s="32">
        <v>9750.030999999999</v>
      </c>
      <c r="F40" s="32">
        <v>5653.548</v>
      </c>
      <c r="G40" s="32">
        <v>2334376</v>
      </c>
      <c r="H40" s="32">
        <v>1407379.524</v>
      </c>
    </row>
    <row r="41" spans="2:8" s="1" customFormat="1" ht="14.25" customHeight="1">
      <c r="B41" s="35" t="s">
        <v>91</v>
      </c>
      <c r="C41" s="32">
        <v>11096.54</v>
      </c>
      <c r="D41" s="32">
        <v>46260</v>
      </c>
      <c r="E41" s="32">
        <v>2221.987</v>
      </c>
      <c r="F41" s="32">
        <v>1853.037</v>
      </c>
      <c r="G41" s="32">
        <v>48740</v>
      </c>
      <c r="H41" s="32">
        <v>219970.888</v>
      </c>
    </row>
    <row r="42" spans="2:8" s="1" customFormat="1" ht="14.25" customHeight="1">
      <c r="B42" s="35" t="s">
        <v>92</v>
      </c>
      <c r="C42" s="32">
        <v>1737.729</v>
      </c>
      <c r="D42" s="32">
        <v>4440</v>
      </c>
      <c r="E42" s="32">
        <v>80.39</v>
      </c>
      <c r="F42" s="32">
        <v>76.513</v>
      </c>
      <c r="G42" s="32">
        <v>183</v>
      </c>
      <c r="H42" s="32">
        <v>367595.69</v>
      </c>
    </row>
    <row r="43" spans="2:8" s="1" customFormat="1" ht="14.25" customHeight="1">
      <c r="B43" s="35" t="s">
        <v>93</v>
      </c>
      <c r="C43" s="32">
        <v>6485.973</v>
      </c>
      <c r="D43" s="32">
        <v>88734</v>
      </c>
      <c r="E43" s="32">
        <v>2423.434</v>
      </c>
      <c r="F43" s="32">
        <v>1696.685</v>
      </c>
      <c r="G43" s="32">
        <v>147200</v>
      </c>
      <c r="H43" s="32">
        <v>161378.484</v>
      </c>
    </row>
    <row r="44" spans="2:8" s="1" customFormat="1" ht="14.25" customHeight="1">
      <c r="B44" s="35" t="s">
        <v>95</v>
      </c>
      <c r="C44" s="32">
        <v>9018.089</v>
      </c>
      <c r="D44" s="32">
        <v>44181</v>
      </c>
      <c r="E44" s="32">
        <v>5024.22</v>
      </c>
      <c r="F44" s="32">
        <v>2027.313</v>
      </c>
      <c r="G44" s="32">
        <v>2138253</v>
      </c>
      <c r="H44" s="32">
        <v>658434.462</v>
      </c>
    </row>
    <row r="45" spans="2:8" s="1" customFormat="1" ht="14.25" customHeight="1">
      <c r="B45" s="14"/>
      <c r="C45" s="32"/>
      <c r="D45" s="32"/>
      <c r="E45" s="32"/>
      <c r="F45" s="32"/>
      <c r="G45" s="32"/>
      <c r="H45" s="32"/>
    </row>
    <row r="46" spans="1:8" s="1" customFormat="1" ht="14.25" customHeight="1">
      <c r="A46" s="47" t="s">
        <v>96</v>
      </c>
      <c r="B46" s="46"/>
      <c r="C46" s="32">
        <v>23176.382</v>
      </c>
      <c r="D46" s="32">
        <v>298929</v>
      </c>
      <c r="E46" s="32">
        <v>12140.565</v>
      </c>
      <c r="F46" s="32">
        <v>8426.606</v>
      </c>
      <c r="G46" s="32">
        <v>7410312</v>
      </c>
      <c r="H46" s="32">
        <v>450893.167</v>
      </c>
    </row>
    <row r="47" spans="2:8" s="1" customFormat="1" ht="14.25" customHeight="1">
      <c r="B47" s="35" t="s">
        <v>14</v>
      </c>
      <c r="C47" s="32">
        <v>6478.609</v>
      </c>
      <c r="D47" s="32">
        <v>132900</v>
      </c>
      <c r="E47" s="32">
        <v>2916.819</v>
      </c>
      <c r="F47" s="32">
        <v>1261.614</v>
      </c>
      <c r="G47" s="32">
        <v>430030</v>
      </c>
      <c r="H47" s="32">
        <v>179335.077</v>
      </c>
    </row>
    <row r="48" spans="2:8" s="1" customFormat="1" ht="14.25" customHeight="1">
      <c r="B48" s="35" t="s">
        <v>15</v>
      </c>
      <c r="C48" s="32">
        <v>7010.863</v>
      </c>
      <c r="D48" s="32">
        <v>26025</v>
      </c>
      <c r="E48" s="32">
        <v>1859.926</v>
      </c>
      <c r="F48" s="32">
        <v>1439.929</v>
      </c>
      <c r="G48" s="32">
        <v>99894</v>
      </c>
      <c r="H48" s="32">
        <v>108503.983</v>
      </c>
    </row>
    <row r="49" spans="1:8" s="1" customFormat="1" ht="14.25" customHeight="1">
      <c r="A49" s="28"/>
      <c r="B49" s="35" t="s">
        <v>16</v>
      </c>
      <c r="C49" s="32">
        <v>2424.894</v>
      </c>
      <c r="D49" s="32">
        <v>64586</v>
      </c>
      <c r="E49" s="32">
        <v>3235.586</v>
      </c>
      <c r="F49" s="32">
        <v>1995.316</v>
      </c>
      <c r="G49" s="32">
        <v>1123929</v>
      </c>
      <c r="H49" s="32">
        <v>17589.657</v>
      </c>
    </row>
    <row r="50" spans="1:8" s="1" customFormat="1" ht="14.25" customHeight="1">
      <c r="A50" s="28"/>
      <c r="B50" s="35" t="s">
        <v>17</v>
      </c>
      <c r="C50" s="32">
        <v>7262.016</v>
      </c>
      <c r="D50" s="32">
        <v>75418</v>
      </c>
      <c r="E50" s="32">
        <v>4128.234</v>
      </c>
      <c r="F50" s="32">
        <v>3729.747</v>
      </c>
      <c r="G50" s="32">
        <v>5756459</v>
      </c>
      <c r="H50" s="32">
        <v>145464.45</v>
      </c>
    </row>
    <row r="51" spans="1:8" s="1" customFormat="1" ht="14.25" customHeight="1">
      <c r="A51" s="28"/>
      <c r="B51" s="35"/>
      <c r="C51" s="32"/>
      <c r="D51" s="32"/>
      <c r="E51" s="32"/>
      <c r="F51" s="32"/>
      <c r="G51" s="32"/>
      <c r="H51" s="32"/>
    </row>
    <row r="52" spans="1:8" ht="14.25" customHeight="1">
      <c r="A52" s="47" t="s">
        <v>161</v>
      </c>
      <c r="B52" s="46"/>
      <c r="C52" s="32">
        <v>12732.125999999998</v>
      </c>
      <c r="D52" s="32">
        <v>64389</v>
      </c>
      <c r="E52" s="32">
        <v>3641.6549999999997</v>
      </c>
      <c r="F52" s="32">
        <v>2071.409</v>
      </c>
      <c r="G52" s="32">
        <v>1425655</v>
      </c>
      <c r="H52" s="32">
        <v>128024.661</v>
      </c>
    </row>
    <row r="53" spans="1:8" ht="14.25" customHeight="1">
      <c r="A53" s="1"/>
      <c r="B53" s="35" t="s">
        <v>18</v>
      </c>
      <c r="C53" s="32">
        <v>1472.721</v>
      </c>
      <c r="D53" s="32">
        <v>24587</v>
      </c>
      <c r="E53" s="32">
        <v>1753.277</v>
      </c>
      <c r="F53" s="32">
        <v>831.933</v>
      </c>
      <c r="G53" s="32">
        <v>1292540</v>
      </c>
      <c r="H53" s="32">
        <v>21658.789</v>
      </c>
    </row>
    <row r="54" spans="1:8" s="1" customFormat="1" ht="4.5" customHeight="1">
      <c r="A54" s="49"/>
      <c r="B54" s="22"/>
      <c r="C54" s="82"/>
      <c r="D54" s="82"/>
      <c r="E54" s="82"/>
      <c r="F54" s="82"/>
      <c r="G54" s="82"/>
      <c r="H54" s="82"/>
    </row>
    <row r="55" spans="1:8" s="1" customFormat="1" ht="4.5" customHeight="1">
      <c r="A55" s="28"/>
      <c r="B55" s="13"/>
      <c r="C55" s="83"/>
      <c r="D55" s="83"/>
      <c r="E55" s="83"/>
      <c r="F55" s="83"/>
      <c r="G55" s="83"/>
      <c r="H55" s="83"/>
    </row>
    <row r="56" spans="1:8" s="1" customFormat="1" ht="4.5" customHeight="1">
      <c r="A56" s="28"/>
      <c r="B56" s="13"/>
      <c r="C56" s="83"/>
      <c r="D56" s="83"/>
      <c r="E56" s="83"/>
      <c r="F56" s="83"/>
      <c r="G56" s="83"/>
      <c r="H56" s="83"/>
    </row>
    <row r="57" spans="1:8" s="1" customFormat="1" ht="4.5" customHeight="1">
      <c r="A57" s="28"/>
      <c r="B57" s="13"/>
      <c r="C57" s="83"/>
      <c r="D57" s="83"/>
      <c r="E57" s="83"/>
      <c r="F57" s="83"/>
      <c r="G57" s="83"/>
      <c r="H57" s="83"/>
    </row>
    <row r="58" spans="2:8" s="1" customFormat="1" ht="13.5" customHeight="1">
      <c r="B58" s="38"/>
      <c r="C58" s="38"/>
      <c r="D58" s="38"/>
      <c r="E58" s="38"/>
      <c r="F58" s="38"/>
      <c r="G58" s="38"/>
      <c r="H58" s="58" t="s">
        <v>168</v>
      </c>
    </row>
    <row r="59" spans="1:8" ht="24" customHeight="1">
      <c r="A59" s="3" t="s">
        <v>101</v>
      </c>
      <c r="B59" s="1"/>
      <c r="C59" s="1"/>
      <c r="D59" s="1"/>
      <c r="E59" s="1"/>
      <c r="F59" s="1"/>
      <c r="G59" s="1"/>
      <c r="H59" s="5"/>
    </row>
    <row r="60" spans="2:8" ht="10.5" customHeight="1">
      <c r="B60" s="1"/>
      <c r="C60" s="1"/>
      <c r="D60" s="1"/>
      <c r="E60" s="1"/>
      <c r="F60" s="1"/>
      <c r="G60" s="1"/>
      <c r="H60" s="2" t="s">
        <v>117</v>
      </c>
    </row>
    <row r="61" spans="2:8" ht="10.5" customHeight="1">
      <c r="B61" s="1"/>
      <c r="C61" s="1"/>
      <c r="D61" s="1"/>
      <c r="E61" s="1"/>
      <c r="F61" s="1"/>
      <c r="G61" s="1"/>
      <c r="H61" s="2" t="s">
        <v>118</v>
      </c>
    </row>
    <row r="62" spans="1:8" ht="10.5" customHeight="1">
      <c r="A62" s="84"/>
      <c r="B62" s="60"/>
      <c r="C62" s="9" t="s">
        <v>165</v>
      </c>
      <c r="D62" s="75"/>
      <c r="E62" s="9" t="s">
        <v>166</v>
      </c>
      <c r="F62" s="9"/>
      <c r="G62" s="75"/>
      <c r="H62" s="16" t="s">
        <v>167</v>
      </c>
    </row>
    <row r="63" spans="1:8" ht="12" customHeight="1">
      <c r="A63" s="39" t="s">
        <v>59</v>
      </c>
      <c r="B63" s="39"/>
      <c r="C63" s="24" t="s">
        <v>157</v>
      </c>
      <c r="D63" s="109" t="s">
        <v>126</v>
      </c>
      <c r="E63" s="19" t="s">
        <v>124</v>
      </c>
      <c r="F63" s="9"/>
      <c r="G63" s="109" t="s">
        <v>126</v>
      </c>
      <c r="H63" s="21" t="s">
        <v>157</v>
      </c>
    </row>
    <row r="64" spans="1:8" ht="12" customHeight="1">
      <c r="A64" s="79"/>
      <c r="B64" s="57"/>
      <c r="C64" s="26" t="s">
        <v>68</v>
      </c>
      <c r="D64" s="110"/>
      <c r="E64" s="26" t="s">
        <v>66</v>
      </c>
      <c r="F64" s="26" t="s">
        <v>68</v>
      </c>
      <c r="G64" s="110"/>
      <c r="H64" s="15" t="s">
        <v>67</v>
      </c>
    </row>
    <row r="65" spans="1:8" ht="4.5" customHeight="1">
      <c r="A65" s="43"/>
      <c r="B65" s="27"/>
      <c r="C65" s="13"/>
      <c r="D65" s="13"/>
      <c r="E65" s="13"/>
      <c r="F65" s="13"/>
      <c r="G65" s="13"/>
      <c r="H65" s="13"/>
    </row>
    <row r="66" spans="2:8" ht="14.25" customHeight="1">
      <c r="B66" s="35" t="s">
        <v>19</v>
      </c>
      <c r="C66" s="32">
        <v>20.043</v>
      </c>
      <c r="D66" s="32">
        <v>200</v>
      </c>
      <c r="E66" s="32">
        <v>239.618</v>
      </c>
      <c r="F66" s="32">
        <v>69.024</v>
      </c>
      <c r="G66" s="32">
        <v>58844</v>
      </c>
      <c r="H66" s="32">
        <v>3644.331</v>
      </c>
    </row>
    <row r="67" spans="2:8" ht="14.25" customHeight="1">
      <c r="B67" s="35" t="s">
        <v>20</v>
      </c>
      <c r="C67" s="32">
        <v>11239.362</v>
      </c>
      <c r="D67" s="32">
        <v>39602</v>
      </c>
      <c r="E67" s="32">
        <v>1648.76</v>
      </c>
      <c r="F67" s="32">
        <v>1170.452</v>
      </c>
      <c r="G67" s="32">
        <v>74271</v>
      </c>
      <c r="H67" s="32">
        <v>102721.541</v>
      </c>
    </row>
    <row r="68" spans="2:8" ht="14.25" customHeight="1">
      <c r="B68" s="46"/>
      <c r="C68" s="32"/>
      <c r="D68" s="32"/>
      <c r="E68" s="32"/>
      <c r="F68" s="32"/>
      <c r="G68" s="32"/>
      <c r="H68" s="32"/>
    </row>
    <row r="69" spans="1:8" ht="14.25" customHeight="1">
      <c r="A69" s="47" t="s">
        <v>102</v>
      </c>
      <c r="B69" s="46"/>
      <c r="C69" s="32">
        <v>20395.408</v>
      </c>
      <c r="D69" s="32">
        <v>104266</v>
      </c>
      <c r="E69" s="32">
        <v>6551.534</v>
      </c>
      <c r="F69" s="32">
        <v>4177.279</v>
      </c>
      <c r="G69" s="32">
        <v>871945</v>
      </c>
      <c r="H69" s="32">
        <v>202838.901</v>
      </c>
    </row>
    <row r="70" spans="1:8" ht="14.25" customHeight="1">
      <c r="A70" s="1"/>
      <c r="B70" s="35" t="s">
        <v>21</v>
      </c>
      <c r="C70" s="32">
        <v>1435.031</v>
      </c>
      <c r="D70" s="32">
        <v>9358</v>
      </c>
      <c r="E70" s="32">
        <v>1024.409</v>
      </c>
      <c r="F70" s="32">
        <v>650.277</v>
      </c>
      <c r="G70" s="32">
        <v>30996</v>
      </c>
      <c r="H70" s="32">
        <v>7140.057</v>
      </c>
    </row>
    <row r="71" spans="1:8" ht="14.25" customHeight="1">
      <c r="A71" s="1"/>
      <c r="B71" s="35" t="s">
        <v>22</v>
      </c>
      <c r="C71" s="32">
        <v>7732.21</v>
      </c>
      <c r="D71" s="32">
        <v>17816</v>
      </c>
      <c r="E71" s="32">
        <v>3097.76</v>
      </c>
      <c r="F71" s="32">
        <v>2700.628</v>
      </c>
      <c r="G71" s="32">
        <v>128688</v>
      </c>
      <c r="H71" s="32">
        <v>24242.741</v>
      </c>
    </row>
    <row r="72" spans="1:8" ht="14.25" customHeight="1">
      <c r="A72" s="1"/>
      <c r="B72" s="35" t="s">
        <v>23</v>
      </c>
      <c r="C72" s="32">
        <v>7049.522</v>
      </c>
      <c r="D72" s="32">
        <v>40318</v>
      </c>
      <c r="E72" s="32">
        <v>860.398</v>
      </c>
      <c r="F72" s="32">
        <v>236.675</v>
      </c>
      <c r="G72" s="32">
        <v>13973</v>
      </c>
      <c r="H72" s="32">
        <v>29719.252</v>
      </c>
    </row>
    <row r="73" spans="1:8" ht="14.25" customHeight="1">
      <c r="A73" s="1"/>
      <c r="B73" s="35" t="s">
        <v>104</v>
      </c>
      <c r="C73" s="32">
        <v>4178.645</v>
      </c>
      <c r="D73" s="32">
        <v>36774</v>
      </c>
      <c r="E73" s="32">
        <v>1568.967</v>
      </c>
      <c r="F73" s="32">
        <v>589.699</v>
      </c>
      <c r="G73" s="32">
        <v>698288</v>
      </c>
      <c r="H73" s="32">
        <v>141736.851</v>
      </c>
    </row>
    <row r="74" spans="1:8" ht="14.25" customHeight="1">
      <c r="A74" s="1"/>
      <c r="B74" s="46"/>
      <c r="C74" s="32"/>
      <c r="D74" s="32"/>
      <c r="E74" s="32"/>
      <c r="F74" s="32"/>
      <c r="G74" s="32"/>
      <c r="H74" s="32"/>
    </row>
    <row r="75" spans="1:8" ht="14.25" customHeight="1">
      <c r="A75" s="47" t="s">
        <v>105</v>
      </c>
      <c r="B75" s="46"/>
      <c r="C75" s="32">
        <v>7685.589000000001</v>
      </c>
      <c r="D75" s="32">
        <v>121852</v>
      </c>
      <c r="E75" s="32">
        <v>9316.175</v>
      </c>
      <c r="F75" s="32">
        <v>8413.807</v>
      </c>
      <c r="G75" s="32">
        <v>12280940</v>
      </c>
      <c r="H75" s="32">
        <v>47824.223</v>
      </c>
    </row>
    <row r="76" spans="1:8" ht="14.25" customHeight="1">
      <c r="A76" s="1"/>
      <c r="B76" s="35" t="s">
        <v>24</v>
      </c>
      <c r="C76" s="32">
        <v>6026.725</v>
      </c>
      <c r="D76" s="32">
        <v>65122</v>
      </c>
      <c r="E76" s="32">
        <v>4323.481</v>
      </c>
      <c r="F76" s="32">
        <v>4080.858</v>
      </c>
      <c r="G76" s="32">
        <v>6615414</v>
      </c>
      <c r="H76" s="32">
        <v>31267.382</v>
      </c>
    </row>
    <row r="77" spans="1:8" ht="14.25" customHeight="1">
      <c r="A77" s="1"/>
      <c r="B77" s="35" t="s">
        <v>25</v>
      </c>
      <c r="C77" s="32">
        <v>945.163</v>
      </c>
      <c r="D77" s="32">
        <v>17013</v>
      </c>
      <c r="E77" s="32">
        <v>1255.303</v>
      </c>
      <c r="F77" s="32">
        <v>1008.683</v>
      </c>
      <c r="G77" s="32">
        <v>1275660</v>
      </c>
      <c r="H77" s="32">
        <v>3951.459</v>
      </c>
    </row>
    <row r="78" spans="1:8" ht="14.25" customHeight="1">
      <c r="A78" s="1"/>
      <c r="B78" s="35" t="s">
        <v>26</v>
      </c>
      <c r="C78" s="32">
        <v>37.418</v>
      </c>
      <c r="D78" s="32">
        <v>1265</v>
      </c>
      <c r="E78" s="32">
        <v>380.134</v>
      </c>
      <c r="F78" s="32">
        <v>363.195</v>
      </c>
      <c r="G78" s="32">
        <v>317546</v>
      </c>
      <c r="H78" s="32">
        <v>3517.178</v>
      </c>
    </row>
    <row r="79" spans="1:8" ht="14.25" customHeight="1">
      <c r="A79" s="1"/>
      <c r="B79" s="35" t="s">
        <v>27</v>
      </c>
      <c r="C79" s="32">
        <v>676.283</v>
      </c>
      <c r="D79" s="32">
        <v>38452</v>
      </c>
      <c r="E79" s="32">
        <v>3357.257</v>
      </c>
      <c r="F79" s="32">
        <v>2961.071</v>
      </c>
      <c r="G79" s="32">
        <v>4072320</v>
      </c>
      <c r="H79" s="32">
        <v>9088.204</v>
      </c>
    </row>
    <row r="80" spans="1:8" ht="14.25" customHeight="1">
      <c r="A80" s="1"/>
      <c r="B80" s="46"/>
      <c r="C80" s="32"/>
      <c r="D80" s="32"/>
      <c r="E80" s="32"/>
      <c r="F80" s="32"/>
      <c r="G80" s="32"/>
      <c r="H80" s="32"/>
    </row>
    <row r="81" spans="1:8" ht="14.25" customHeight="1">
      <c r="A81" s="47" t="s">
        <v>106</v>
      </c>
      <c r="B81" s="46"/>
      <c r="C81" s="32">
        <v>11391.547999999999</v>
      </c>
      <c r="D81" s="32">
        <v>93194</v>
      </c>
      <c r="E81" s="32">
        <v>10689.115</v>
      </c>
      <c r="F81" s="32">
        <v>9228.178</v>
      </c>
      <c r="G81" s="32">
        <v>5652554</v>
      </c>
      <c r="H81" s="32">
        <v>57617.213</v>
      </c>
    </row>
    <row r="82" spans="1:8" ht="14.25" customHeight="1">
      <c r="A82" s="1"/>
      <c r="B82" s="35" t="s">
        <v>28</v>
      </c>
      <c r="C82" s="32">
        <v>1089.453</v>
      </c>
      <c r="D82" s="32">
        <v>23155</v>
      </c>
      <c r="E82" s="32">
        <v>4513.941</v>
      </c>
      <c r="F82" s="32">
        <v>3866.496</v>
      </c>
      <c r="G82" s="32">
        <v>3120862</v>
      </c>
      <c r="H82" s="32">
        <v>12433.832</v>
      </c>
    </row>
    <row r="83" spans="1:8" ht="14.25" customHeight="1">
      <c r="A83" s="1"/>
      <c r="B83" s="35" t="s">
        <v>29</v>
      </c>
      <c r="C83" s="32">
        <v>1947.955</v>
      </c>
      <c r="D83" s="32">
        <v>19480</v>
      </c>
      <c r="E83" s="32">
        <v>916.971</v>
      </c>
      <c r="F83" s="32">
        <v>768.843</v>
      </c>
      <c r="G83" s="32">
        <v>718400</v>
      </c>
      <c r="H83" s="32">
        <v>18876.974</v>
      </c>
    </row>
    <row r="84" spans="1:8" ht="14.25" customHeight="1">
      <c r="A84" s="1"/>
      <c r="B84" s="35" t="s">
        <v>30</v>
      </c>
      <c r="C84" s="32">
        <v>8317.738</v>
      </c>
      <c r="D84" s="32">
        <v>50234</v>
      </c>
      <c r="E84" s="32">
        <v>2204.915</v>
      </c>
      <c r="F84" s="32">
        <v>1827.673</v>
      </c>
      <c r="G84" s="32">
        <v>1746317</v>
      </c>
      <c r="H84" s="32">
        <v>20112.096</v>
      </c>
    </row>
    <row r="85" spans="1:8" ht="14.25" customHeight="1">
      <c r="A85" s="1"/>
      <c r="B85" s="35" t="s">
        <v>31</v>
      </c>
      <c r="C85" s="32">
        <v>36.402</v>
      </c>
      <c r="D85" s="32">
        <v>325</v>
      </c>
      <c r="E85" s="32">
        <v>3053.288</v>
      </c>
      <c r="F85" s="32">
        <v>2765.166</v>
      </c>
      <c r="G85" s="32">
        <v>66975</v>
      </c>
      <c r="H85" s="32">
        <v>6194.311</v>
      </c>
    </row>
    <row r="86" spans="1:8" ht="14.25" customHeight="1">
      <c r="A86" s="1"/>
      <c r="B86" s="46"/>
      <c r="C86" s="32"/>
      <c r="D86" s="32"/>
      <c r="E86" s="32"/>
      <c r="F86" s="32"/>
      <c r="G86" s="32"/>
      <c r="H86" s="32"/>
    </row>
    <row r="87" spans="1:8" ht="14.25" customHeight="1">
      <c r="A87" s="47" t="s">
        <v>107</v>
      </c>
      <c r="B87" s="46"/>
      <c r="C87" s="32">
        <v>8820.781</v>
      </c>
      <c r="D87" s="32">
        <v>93437</v>
      </c>
      <c r="E87" s="32">
        <v>12151.149</v>
      </c>
      <c r="F87" s="32">
        <v>10187.289</v>
      </c>
      <c r="G87" s="32">
        <v>6529467</v>
      </c>
      <c r="H87" s="32">
        <v>39141.046</v>
      </c>
    </row>
    <row r="88" spans="1:8" ht="14.25" customHeight="1">
      <c r="A88" s="1"/>
      <c r="B88" s="35" t="s">
        <v>32</v>
      </c>
      <c r="C88" s="32">
        <v>1049.62</v>
      </c>
      <c r="D88" s="32">
        <v>13624</v>
      </c>
      <c r="E88" s="32">
        <v>5031.799</v>
      </c>
      <c r="F88" s="32">
        <v>4597.289</v>
      </c>
      <c r="G88" s="32">
        <v>4388098</v>
      </c>
      <c r="H88" s="32">
        <v>12500.792</v>
      </c>
    </row>
    <row r="89" spans="1:8" ht="14.25" customHeight="1">
      <c r="A89" s="1"/>
      <c r="B89" s="35" t="s">
        <v>33</v>
      </c>
      <c r="C89" s="32">
        <v>919.756</v>
      </c>
      <c r="D89" s="32">
        <v>8660</v>
      </c>
      <c r="E89" s="32">
        <v>1678.217</v>
      </c>
      <c r="F89" s="32">
        <v>966.732</v>
      </c>
      <c r="G89" s="32">
        <v>632069</v>
      </c>
      <c r="H89" s="32">
        <v>6137.022</v>
      </c>
    </row>
    <row r="90" spans="1:8" ht="14.25" customHeight="1">
      <c r="A90" s="1"/>
      <c r="B90" s="35" t="s">
        <v>34</v>
      </c>
      <c r="C90" s="32">
        <v>3895.839</v>
      </c>
      <c r="D90" s="32">
        <v>38958</v>
      </c>
      <c r="E90" s="32">
        <v>1264.689</v>
      </c>
      <c r="F90" s="32">
        <v>985.423</v>
      </c>
      <c r="G90" s="32">
        <v>163468</v>
      </c>
      <c r="H90" s="32">
        <v>6872.734</v>
      </c>
    </row>
    <row r="91" spans="1:8" ht="14.25" customHeight="1">
      <c r="A91" s="1"/>
      <c r="B91" s="35" t="s">
        <v>35</v>
      </c>
      <c r="C91" s="32">
        <v>468.537</v>
      </c>
      <c r="D91" s="32">
        <v>6204</v>
      </c>
      <c r="E91" s="32">
        <v>1502.722</v>
      </c>
      <c r="F91" s="32">
        <v>1312.574</v>
      </c>
      <c r="G91" s="32">
        <v>968709</v>
      </c>
      <c r="H91" s="32">
        <v>4785.244</v>
      </c>
    </row>
    <row r="92" spans="1:8" ht="14.25" customHeight="1">
      <c r="A92" s="1"/>
      <c r="B92" s="35" t="s">
        <v>36</v>
      </c>
      <c r="C92" s="32">
        <v>2487.029</v>
      </c>
      <c r="D92" s="32">
        <v>25991</v>
      </c>
      <c r="E92" s="32">
        <v>2673.722</v>
      </c>
      <c r="F92" s="32">
        <v>2325.271</v>
      </c>
      <c r="G92" s="32">
        <v>377123</v>
      </c>
      <c r="H92" s="32">
        <v>8845.254</v>
      </c>
    </row>
    <row r="93" spans="1:8" ht="14.25" customHeight="1">
      <c r="A93" s="1"/>
      <c r="B93" s="46"/>
      <c r="C93" s="32"/>
      <c r="D93" s="32"/>
      <c r="E93" s="32"/>
      <c r="F93" s="32"/>
      <c r="G93" s="32"/>
      <c r="H93" s="32"/>
    </row>
    <row r="94" spans="1:8" ht="14.25" customHeight="1">
      <c r="A94" s="47" t="s">
        <v>108</v>
      </c>
      <c r="B94" s="46"/>
      <c r="C94" s="32">
        <v>2246.899</v>
      </c>
      <c r="D94" s="32">
        <v>30390</v>
      </c>
      <c r="E94" s="32">
        <v>6699.385</v>
      </c>
      <c r="F94" s="32">
        <v>5235.483</v>
      </c>
      <c r="G94" s="32">
        <v>2370018</v>
      </c>
      <c r="H94" s="32">
        <v>16508.428</v>
      </c>
    </row>
    <row r="95" spans="1:8" ht="14.25" customHeight="1">
      <c r="A95" s="1"/>
      <c r="B95" s="35" t="s">
        <v>37</v>
      </c>
      <c r="C95" s="32">
        <v>1611.421</v>
      </c>
      <c r="D95" s="32">
        <v>23709</v>
      </c>
      <c r="E95" s="32">
        <v>3128.102</v>
      </c>
      <c r="F95" s="32">
        <v>2147.222</v>
      </c>
      <c r="G95" s="32">
        <v>924192</v>
      </c>
      <c r="H95" s="32">
        <v>11040.504</v>
      </c>
    </row>
    <row r="96" spans="1:8" ht="14.25" customHeight="1">
      <c r="A96" s="1"/>
      <c r="B96" s="35" t="s">
        <v>38</v>
      </c>
      <c r="C96" s="32">
        <v>635.478</v>
      </c>
      <c r="D96" s="32">
        <v>6681</v>
      </c>
      <c r="E96" s="32">
        <v>3571.283</v>
      </c>
      <c r="F96" s="32">
        <v>3088.261</v>
      </c>
      <c r="G96" s="32">
        <v>1445826</v>
      </c>
      <c r="H96" s="32">
        <v>5467.924</v>
      </c>
    </row>
    <row r="97" spans="1:8" ht="14.25" customHeight="1">
      <c r="A97" s="1"/>
      <c r="B97" s="46"/>
      <c r="C97" s="32"/>
      <c r="D97" s="32"/>
      <c r="E97" s="32"/>
      <c r="F97" s="32"/>
      <c r="G97" s="32"/>
      <c r="H97" s="32"/>
    </row>
    <row r="98" spans="1:8" ht="14.25" customHeight="1">
      <c r="A98" s="47" t="s">
        <v>169</v>
      </c>
      <c r="B98" s="46"/>
      <c r="C98" s="32">
        <v>3709.292</v>
      </c>
      <c r="D98" s="32">
        <v>28009</v>
      </c>
      <c r="E98" s="32">
        <v>50379.486999999994</v>
      </c>
      <c r="F98" s="32">
        <v>4750.335</v>
      </c>
      <c r="G98" s="32">
        <v>10509900</v>
      </c>
      <c r="H98" s="32">
        <v>140810.03199999998</v>
      </c>
    </row>
    <row r="99" spans="1:8" ht="14.25" customHeight="1">
      <c r="A99" s="1"/>
      <c r="B99" s="35" t="s">
        <v>39</v>
      </c>
      <c r="C99" s="32">
        <v>923.019</v>
      </c>
      <c r="D99" s="32">
        <v>8345</v>
      </c>
      <c r="E99" s="32">
        <v>2869.269</v>
      </c>
      <c r="F99" s="32">
        <v>2113.888</v>
      </c>
      <c r="G99" s="32">
        <v>6581402</v>
      </c>
      <c r="H99" s="32">
        <v>23583.791</v>
      </c>
    </row>
    <row r="100" spans="1:8" ht="14.25" customHeight="1">
      <c r="A100" s="1"/>
      <c r="B100" s="35" t="s">
        <v>111</v>
      </c>
      <c r="C100" s="32">
        <v>46.327</v>
      </c>
      <c r="D100" s="32">
        <v>484</v>
      </c>
      <c r="E100" s="32">
        <v>2644.689</v>
      </c>
      <c r="F100" s="32">
        <v>71.273</v>
      </c>
      <c r="G100" s="32">
        <v>214102</v>
      </c>
      <c r="H100" s="32">
        <v>4422.19</v>
      </c>
    </row>
    <row r="101" spans="1:8" ht="14.25" customHeight="1">
      <c r="A101" s="1"/>
      <c r="B101" s="35" t="s">
        <v>40</v>
      </c>
      <c r="C101" s="32">
        <v>0</v>
      </c>
      <c r="D101" s="32">
        <v>0</v>
      </c>
      <c r="E101" s="32">
        <v>2925.379</v>
      </c>
      <c r="F101" s="32">
        <v>671.586</v>
      </c>
      <c r="G101" s="32">
        <v>1730820</v>
      </c>
      <c r="H101" s="32">
        <v>25423.561</v>
      </c>
    </row>
    <row r="102" spans="1:8" ht="14.25" customHeight="1">
      <c r="A102" s="1"/>
      <c r="B102" s="35" t="s">
        <v>41</v>
      </c>
      <c r="C102" s="32">
        <v>2739.946</v>
      </c>
      <c r="D102" s="32">
        <v>19180</v>
      </c>
      <c r="E102" s="32">
        <v>666.718</v>
      </c>
      <c r="F102" s="32">
        <v>261.769</v>
      </c>
      <c r="G102" s="32">
        <v>1832</v>
      </c>
      <c r="H102" s="32">
        <v>45659.358</v>
      </c>
    </row>
    <row r="103" spans="1:8" ht="14.25" customHeight="1">
      <c r="A103" s="1"/>
      <c r="B103" s="35" t="s">
        <v>42</v>
      </c>
      <c r="C103" s="32">
        <v>0</v>
      </c>
      <c r="D103" s="32">
        <v>0</v>
      </c>
      <c r="E103" s="32">
        <v>36529.897</v>
      </c>
      <c r="F103" s="32">
        <v>1003.4</v>
      </c>
      <c r="G103" s="32">
        <v>1455832</v>
      </c>
      <c r="H103" s="32">
        <v>0</v>
      </c>
    </row>
    <row r="104" spans="1:8" ht="14.25" customHeight="1">
      <c r="A104" s="1"/>
      <c r="B104" s="35" t="s">
        <v>43</v>
      </c>
      <c r="C104" s="32">
        <v>0</v>
      </c>
      <c r="D104" s="32">
        <v>0</v>
      </c>
      <c r="E104" s="32">
        <v>1609.049</v>
      </c>
      <c r="F104" s="32">
        <v>628.419</v>
      </c>
      <c r="G104" s="32">
        <v>525912</v>
      </c>
      <c r="H104" s="32">
        <v>12668.824</v>
      </c>
    </row>
    <row r="105" spans="1:8" ht="14.25" customHeight="1">
      <c r="A105" s="1"/>
      <c r="B105" s="35" t="s">
        <v>44</v>
      </c>
      <c r="C105" s="32">
        <v>0</v>
      </c>
      <c r="D105" s="32">
        <v>0</v>
      </c>
      <c r="E105" s="32">
        <v>2616.933</v>
      </c>
      <c r="F105" s="32">
        <v>0</v>
      </c>
      <c r="G105" s="32">
        <v>0</v>
      </c>
      <c r="H105" s="32">
        <v>26851.196</v>
      </c>
    </row>
    <row r="106" spans="1:8" ht="14.25" customHeight="1">
      <c r="A106" s="1"/>
      <c r="B106" s="35" t="s">
        <v>113</v>
      </c>
      <c r="C106" s="32">
        <v>0</v>
      </c>
      <c r="D106" s="32">
        <v>0</v>
      </c>
      <c r="E106" s="32">
        <v>517.553</v>
      </c>
      <c r="F106" s="32">
        <v>0</v>
      </c>
      <c r="G106" s="32">
        <v>0</v>
      </c>
      <c r="H106" s="32">
        <v>2201.112</v>
      </c>
    </row>
    <row r="107" spans="1:8" ht="14.25" customHeight="1">
      <c r="A107" s="1"/>
      <c r="B107" s="46"/>
      <c r="C107" s="32"/>
      <c r="D107" s="32"/>
      <c r="E107" s="32"/>
      <c r="F107" s="32"/>
      <c r="G107" s="32"/>
      <c r="H107" s="32"/>
    </row>
    <row r="108" spans="1:8" ht="14.25" customHeight="1">
      <c r="A108" s="47" t="s">
        <v>146</v>
      </c>
      <c r="B108" s="46"/>
      <c r="C108" s="32">
        <v>257.511</v>
      </c>
      <c r="D108" s="32">
        <v>4377</v>
      </c>
      <c r="E108" s="32">
        <v>4949.198</v>
      </c>
      <c r="F108" s="32">
        <v>818.751</v>
      </c>
      <c r="G108" s="32">
        <v>815347</v>
      </c>
      <c r="H108" s="32">
        <v>18081.404</v>
      </c>
    </row>
    <row r="109" spans="1:8" ht="14.25" customHeight="1">
      <c r="A109" s="1"/>
      <c r="B109" s="35" t="s">
        <v>45</v>
      </c>
      <c r="C109" s="32">
        <v>257.511</v>
      </c>
      <c r="D109" s="32">
        <v>4377</v>
      </c>
      <c r="E109" s="32">
        <v>1896.417</v>
      </c>
      <c r="F109" s="32">
        <v>708.449</v>
      </c>
      <c r="G109" s="32">
        <v>799448</v>
      </c>
      <c r="H109" s="32">
        <v>10108.542</v>
      </c>
    </row>
    <row r="110" spans="1:8" ht="14.25" customHeight="1">
      <c r="A110" s="1"/>
      <c r="B110" s="35" t="s">
        <v>46</v>
      </c>
      <c r="C110" s="32">
        <v>0</v>
      </c>
      <c r="D110" s="32">
        <v>0</v>
      </c>
      <c r="E110" s="32">
        <v>3052.781</v>
      </c>
      <c r="F110" s="32">
        <v>110.302</v>
      </c>
      <c r="G110" s="32">
        <v>15899</v>
      </c>
      <c r="H110" s="32">
        <v>7972.862</v>
      </c>
    </row>
    <row r="111" spans="1:8" ht="4.5" customHeight="1">
      <c r="A111" s="79"/>
      <c r="B111" s="57"/>
      <c r="C111" s="82"/>
      <c r="D111" s="82"/>
      <c r="E111" s="82"/>
      <c r="F111" s="82"/>
      <c r="G111" s="82"/>
      <c r="H111" s="82"/>
    </row>
  </sheetData>
  <sheetProtection/>
  <mergeCells count="7">
    <mergeCell ref="D6:D7"/>
    <mergeCell ref="G6:G7"/>
    <mergeCell ref="A9:B9"/>
    <mergeCell ref="A10:B10"/>
    <mergeCell ref="A11:B11"/>
    <mergeCell ref="D63:D64"/>
    <mergeCell ref="G63:G64"/>
  </mergeCells>
  <printOptions/>
  <pageMargins left="0.7874015748031497" right="0" top="0.7874015748031497" bottom="0.5905511811023623" header="0.31496062992125984" footer="0.5118110236220472"/>
  <pageSetup horizontalDpi="600" verticalDpi="6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大沢 みゆき</dc:creator>
  <cp:keywords/>
  <dc:description/>
  <cp:lastModifiedBy>石橋 燎</cp:lastModifiedBy>
  <cp:lastPrinted>2016-01-18T01:47:23Z</cp:lastPrinted>
  <dcterms:created xsi:type="dcterms:W3CDTF">2014-12-11T04:30:58Z</dcterms:created>
  <dcterms:modified xsi:type="dcterms:W3CDTF">2016-02-29T04:36:10Z</dcterms:modified>
  <cp:category/>
  <cp:version/>
  <cp:contentType/>
  <cp:contentStatus/>
</cp:coreProperties>
</file>