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330" yWindow="120" windowWidth="9030" windowHeight="7875" tabRatio="793" activeTab="0"/>
  </bookViews>
  <sheets>
    <sheet name="1" sheetId="1" r:id="rId1"/>
  </sheets>
  <externalReferences>
    <externalReference r:id="rId4"/>
  </externalReferences>
  <definedNames>
    <definedName name="open1">'[1]旧市町村入力'!#REF!</definedName>
    <definedName name="_xlnm.Print_Area" localSheetId="0">'1'!$A$1:$H$68</definedName>
  </definedNames>
  <calcPr fullCalcOnLoad="1" refMode="R1C1"/>
</workbook>
</file>

<file path=xl/sharedStrings.xml><?xml version="1.0" encoding="utf-8"?>
<sst xmlns="http://schemas.openxmlformats.org/spreadsheetml/2006/main" count="242" uniqueCount="138">
  <si>
    <t>喜多方市・4町村</t>
  </si>
  <si>
    <t>南会津町</t>
  </si>
  <si>
    <t>会津美里町</t>
  </si>
  <si>
    <t>平成17年 3月1日</t>
  </si>
  <si>
    <t>平成17年 4月1日</t>
  </si>
  <si>
    <t>平成18年 1月1日</t>
  </si>
  <si>
    <t>平成18年 1月4日</t>
  </si>
  <si>
    <t>　</t>
  </si>
  <si>
    <t>市町村名</t>
  </si>
  <si>
    <t>面　積</t>
  </si>
  <si>
    <t>三島町</t>
  </si>
  <si>
    <t>福島市</t>
  </si>
  <si>
    <t>金山町</t>
  </si>
  <si>
    <t>二本松市</t>
  </si>
  <si>
    <t>昭和村</t>
  </si>
  <si>
    <t>桑折町</t>
  </si>
  <si>
    <t>白河市</t>
  </si>
  <si>
    <t>国見町</t>
  </si>
  <si>
    <t>西郷村</t>
  </si>
  <si>
    <t>下郷町</t>
  </si>
  <si>
    <t>泉崎村</t>
  </si>
  <si>
    <t>檜枝岐村</t>
  </si>
  <si>
    <t>中島村</t>
  </si>
  <si>
    <t>川俣町</t>
  </si>
  <si>
    <t>矢吹町</t>
  </si>
  <si>
    <t>飯野町</t>
  </si>
  <si>
    <t>只見町</t>
  </si>
  <si>
    <t>棚倉町</t>
  </si>
  <si>
    <t>大玉村</t>
  </si>
  <si>
    <t>矢祭町</t>
  </si>
  <si>
    <t>本宮町</t>
  </si>
  <si>
    <t>塙町</t>
  </si>
  <si>
    <t>白沢村</t>
  </si>
  <si>
    <t>鮫川村</t>
  </si>
  <si>
    <t>相馬市</t>
  </si>
  <si>
    <t>広野町</t>
  </si>
  <si>
    <t>楢葉町</t>
  </si>
  <si>
    <t>会津若松市</t>
  </si>
  <si>
    <t>富岡町</t>
  </si>
  <si>
    <t>喜多方市</t>
  </si>
  <si>
    <t>川内村</t>
  </si>
  <si>
    <t>郡山市</t>
  </si>
  <si>
    <t>大熊町</t>
  </si>
  <si>
    <t>須賀川市</t>
  </si>
  <si>
    <t>双葉町</t>
  </si>
  <si>
    <t>北塩原村</t>
  </si>
  <si>
    <t>浪江町</t>
  </si>
  <si>
    <t>鏡石町</t>
  </si>
  <si>
    <t>葛尾村</t>
  </si>
  <si>
    <t>新地町</t>
  </si>
  <si>
    <t>天栄村</t>
  </si>
  <si>
    <t>西会津町</t>
  </si>
  <si>
    <t>石川町</t>
  </si>
  <si>
    <t>玉川村</t>
  </si>
  <si>
    <t>磐梯町</t>
  </si>
  <si>
    <t>飯舘村</t>
  </si>
  <si>
    <t>平田村</t>
  </si>
  <si>
    <t>猪苗代町</t>
  </si>
  <si>
    <t>会津坂下町</t>
  </si>
  <si>
    <t>古殿町</t>
  </si>
  <si>
    <t>湯川村</t>
  </si>
  <si>
    <t>いわき市</t>
  </si>
  <si>
    <t>三春町</t>
  </si>
  <si>
    <t>柳津町</t>
  </si>
  <si>
    <t>小野町</t>
  </si>
  <si>
    <t>市　　　部</t>
  </si>
  <si>
    <t>町　村　部</t>
  </si>
  <si>
    <t>福　島　県</t>
  </si>
  <si>
    <t>浅川町</t>
  </si>
  <si>
    <t>県北地域</t>
  </si>
  <si>
    <t>県南地域</t>
  </si>
  <si>
    <t>南会津地域</t>
  </si>
  <si>
    <t>相双地域</t>
  </si>
  <si>
    <t>会津地域</t>
  </si>
  <si>
    <t>県中地域</t>
  </si>
  <si>
    <t>いわき地域</t>
  </si>
  <si>
    <t>自　然　・　人　口</t>
  </si>
  <si>
    <t>　●資　  料：国土交通省国土地理院「全国都道府県市区町村別面積調」</t>
  </si>
  <si>
    <t>田村市</t>
  </si>
  <si>
    <t>田村市</t>
  </si>
  <si>
    <t>１　面　　積</t>
  </si>
  <si>
    <t>単位：k㎡</t>
  </si>
  <si>
    <t>会津美里町</t>
  </si>
  <si>
    <t>　　　　      猪苗代湖は平成11年9月22日に境界確定　　</t>
  </si>
  <si>
    <t>伊達市</t>
  </si>
  <si>
    <t>南会津町</t>
  </si>
  <si>
    <t>南相馬市</t>
  </si>
  <si>
    <t xml:space="preserve">　（北会津村 ）      </t>
  </si>
  <si>
    <t>　（河 東 町）</t>
  </si>
  <si>
    <t>　（熱塩加納村）</t>
  </si>
  <si>
    <t>　（小高町）</t>
  </si>
  <si>
    <t>　（表郷村）</t>
  </si>
  <si>
    <t>　（安達町）</t>
  </si>
  <si>
    <t>　（東  村）</t>
  </si>
  <si>
    <t>　（岩代町）</t>
  </si>
  <si>
    <t>　（大信村）</t>
  </si>
  <si>
    <t>　（東和町）</t>
  </si>
  <si>
    <t>　（田島町）</t>
  </si>
  <si>
    <t>　（舘岩村）</t>
  </si>
  <si>
    <t>　（伊達町）</t>
  </si>
  <si>
    <t>　（伊南村）</t>
  </si>
  <si>
    <t>　（梁川町）</t>
  </si>
  <si>
    <t>　（南郷村）</t>
  </si>
  <si>
    <t>　（保原町）</t>
  </si>
  <si>
    <t>　（霊山町）</t>
  </si>
  <si>
    <t>　（月舘町）</t>
  </si>
  <si>
    <t>　（鹿島町）</t>
  </si>
  <si>
    <t>　（塩川町）</t>
  </si>
  <si>
    <t>　（山都町）</t>
  </si>
  <si>
    <t>　（高郷村）</t>
  </si>
  <si>
    <t>　（長沼町）</t>
  </si>
  <si>
    <t>　（岩瀬村）</t>
  </si>
  <si>
    <t>　（滝根町）</t>
  </si>
  <si>
    <t>　（大越町）</t>
  </si>
  <si>
    <t>　（都路村）</t>
  </si>
  <si>
    <t>　（常葉町）</t>
  </si>
  <si>
    <t>　（船引町）</t>
  </si>
  <si>
    <t>　（会津高田町）</t>
  </si>
  <si>
    <t>　（会津本郷町）</t>
  </si>
  <si>
    <t xml:space="preserve"> （新 鶴 村）</t>
  </si>
  <si>
    <t>　●調査周期：毎年</t>
  </si>
  <si>
    <t>　　　　      ＊の市町村は、一部境界未定のため総務省自治行政局で推計したものである。</t>
  </si>
  <si>
    <t>　（原町市）</t>
  </si>
  <si>
    <t>　●参　  考：合併状況</t>
  </si>
  <si>
    <t>会津若松市・北会津村</t>
  </si>
  <si>
    <t>須賀川市・2町村</t>
  </si>
  <si>
    <t>会津若松市・河東町</t>
  </si>
  <si>
    <t>白河市・3村</t>
  </si>
  <si>
    <t>二本松市・3町</t>
  </si>
  <si>
    <t>南相馬市</t>
  </si>
  <si>
    <t>伊達市</t>
  </si>
  <si>
    <t>　（旧二本松市）</t>
  </si>
  <si>
    <t>　（旧須賀川市）</t>
  </si>
  <si>
    <t>　（旧白河市）</t>
  </si>
  <si>
    <t>　（旧喜多方市）</t>
  </si>
  <si>
    <t>　　　　　　　（会津若松市　28.90k㎡、郡山市　26.02k㎡、猪苗代町　48.40k㎡）</t>
  </si>
  <si>
    <t>　●調査時点：平成17年10月1日</t>
  </si>
  <si>
    <t xml:space="preserve">　（旧会津若松市）      </t>
  </si>
</sst>
</file>

<file path=xl/styles.xml><?xml version="1.0" encoding="utf-8"?>
<styleSheet xmlns="http://schemas.openxmlformats.org/spreadsheetml/2006/main">
  <numFmts count="6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;[Red]\-#,##0.0"/>
    <numFmt numFmtId="178" formatCode="*#\,##0.0;&quot;△&quot;#,##0.0"/>
    <numFmt numFmtId="179" formatCode="&quot;*&quot;#,##0"/>
    <numFmt numFmtId="180" formatCode="&quot;*&quot;#,##0.0"/>
    <numFmt numFmtId="181" formatCode="#,##0;&quot;△&quot;#,##0"/>
    <numFmt numFmtId="182" formatCode="&quot;*&quot;#,##0;&quot;△&quot;#,##0"/>
    <numFmt numFmtId="183" formatCode="&quot;*&quot;#,##0.00"/>
    <numFmt numFmtId="184" formatCode="#,##0.0;&quot;△ &quot;#,##0.0"/>
    <numFmt numFmtId="185" formatCode="0.0;&quot;△ &quot;0.0"/>
    <numFmt numFmtId="186" formatCode="#,##0.00;&quot;△&quot;#,##0.00"/>
    <numFmt numFmtId="187" formatCode="&quot;＊&quot;#,##0.00"/>
    <numFmt numFmtId="188" formatCode="&quot;＊&quot;#,##0"/>
    <numFmt numFmtId="189" formatCode="#,##0\ "/>
    <numFmt numFmtId="190" formatCode="#,##0_ "/>
    <numFmt numFmtId="191" formatCode="#,##0_ ;[Red]\-#,##0\ "/>
    <numFmt numFmtId="192" formatCode="0.0_);[Red]\(0.0\)"/>
    <numFmt numFmtId="193" formatCode="0.0_ "/>
    <numFmt numFmtId="194" formatCode="0.00;&quot;△ &quot;0.00"/>
    <numFmt numFmtId="195" formatCode="#,##0;&quot;△ &quot;#,##0"/>
    <numFmt numFmtId="196" formatCode="#,##0.00;&quot;△ &quot;#,##0.00"/>
    <numFmt numFmtId="197" formatCode="###,###,##0;&quot;-&quot;##,###,##0"/>
    <numFmt numFmtId="198" formatCode="#\ ###\ ##0"/>
    <numFmt numFmtId="199" formatCode="0_);[Red]\(0\)"/>
    <numFmt numFmtId="200" formatCode="_(* #,##0_);_(* \(#,##0\);_(* &quot;-&quot;_);_(@_)"/>
    <numFmt numFmtId="201" formatCode="0.0"/>
    <numFmt numFmtId="202" formatCode="000"/>
    <numFmt numFmtId="203" formatCode="&quot;(&quot;#,##0&quot;)&quot;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  <numFmt numFmtId="208" formatCode="0.00_);[Red]\(0.00\)"/>
    <numFmt numFmtId="209" formatCode="#,##0.0;&quot;△&quot;#,##0.0"/>
    <numFmt numFmtId="210" formatCode="#,##0_);[Red]\(#,##0\)"/>
    <numFmt numFmtId="211" formatCode="#,##0;[Red]#,##0"/>
    <numFmt numFmtId="212" formatCode="mmm\-yyyy"/>
    <numFmt numFmtId="213" formatCode="#,##0.0;[Red]#,##0.0"/>
    <numFmt numFmtId="214" formatCode="###\ ###"/>
    <numFmt numFmtId="215" formatCode="#\ ##0"/>
    <numFmt numFmtId="216" formatCode="#,##0.0_ ;[Red]\-#,##0.0\ "/>
    <numFmt numFmtId="217" formatCode="0.0;[Red]0.0"/>
    <numFmt numFmtId="218" formatCode="#,##0.0_ "/>
    <numFmt numFmtId="219" formatCode="#\ \ ##0"/>
    <numFmt numFmtId="220" formatCode="#\ \ ###\ \ ##0"/>
    <numFmt numFmtId="221" formatCode="0;[Red]0"/>
    <numFmt numFmtId="222" formatCode="0.0000_ "/>
    <numFmt numFmtId="223" formatCode="0.00_ "/>
    <numFmt numFmtId="224" formatCode="0.00;[Red]0.00"/>
  </numFmts>
  <fonts count="18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color indexed="8"/>
      <name val="Osaka"/>
      <family val="3"/>
    </font>
    <font>
      <sz val="6"/>
      <name val="ＭＳ Ｐゴシック"/>
      <family val="3"/>
    </font>
    <font>
      <sz val="12"/>
      <color indexed="8"/>
      <name val="ＭＳ ゴシック"/>
      <family val="3"/>
    </font>
    <font>
      <sz val="14"/>
      <color indexed="8"/>
      <name val="中ゴシック体"/>
      <family val="3"/>
    </font>
    <font>
      <sz val="12"/>
      <name val="ＭＳ ゴシック"/>
      <family val="3"/>
    </font>
    <font>
      <sz val="16"/>
      <color indexed="8"/>
      <name val="ＭＳ ゴシック"/>
      <family val="3"/>
    </font>
    <font>
      <sz val="12"/>
      <color indexed="8"/>
      <name val="平成明朝"/>
      <family val="3"/>
    </font>
    <font>
      <sz val="11"/>
      <color indexed="8"/>
      <name val="ＭＳ ゴシック"/>
      <family val="3"/>
    </font>
    <font>
      <sz val="11"/>
      <name val="Osaka"/>
      <family val="3"/>
    </font>
    <font>
      <sz val="11"/>
      <color indexed="8"/>
      <name val="平成明朝"/>
      <family val="3"/>
    </font>
    <font>
      <sz val="11"/>
      <name val="ＭＳ ゴシック"/>
      <family val="3"/>
    </font>
    <font>
      <b/>
      <sz val="12"/>
      <color indexed="8"/>
      <name val="ＭＳ ゴシック"/>
      <family val="3"/>
    </font>
    <font>
      <sz val="10"/>
      <name val="ＭＳ ゴシック"/>
      <family val="3"/>
    </font>
    <font>
      <u val="single"/>
      <sz val="12"/>
      <color indexed="12"/>
      <name val="Osaka"/>
      <family val="3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gray125">
        <bgColor indexed="9"/>
      </patternFill>
    </fill>
  </fills>
  <borders count="3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hair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medium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 style="hair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 style="hair"/>
      <top style="thin"/>
      <bottom style="dotted"/>
    </border>
    <border>
      <left style="hair"/>
      <right style="medium"/>
      <top style="thin"/>
      <bottom style="dotted"/>
    </border>
    <border>
      <left style="medium"/>
      <right style="hair"/>
      <top style="dotted"/>
      <bottom style="dotted"/>
    </border>
    <border>
      <left style="hair"/>
      <right style="medium"/>
      <top style="dotted"/>
      <bottom style="dotted"/>
    </border>
    <border>
      <left style="medium"/>
      <right style="hair"/>
      <top style="dotted"/>
      <bottom style="thin"/>
    </border>
    <border>
      <left style="hair"/>
      <right style="medium"/>
      <top style="dotted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hair"/>
      <right style="medium"/>
      <top style="hair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hair"/>
      <top>
        <color indexed="63"/>
      </top>
      <bottom style="dotted"/>
    </border>
    <border>
      <left style="hair"/>
      <right style="medium"/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118">
    <xf numFmtId="0" fontId="0" fillId="0" borderId="0" xfId="0" applyAlignment="1">
      <alignment/>
    </xf>
    <xf numFmtId="0" fontId="6" fillId="0" borderId="0" xfId="21" applyFont="1" applyAlignment="1">
      <alignment/>
      <protection/>
    </xf>
    <xf numFmtId="0" fontId="0" fillId="0" borderId="0" xfId="0" applyFill="1" applyAlignment="1">
      <alignment/>
    </xf>
    <xf numFmtId="49" fontId="7" fillId="0" borderId="0" xfId="21" applyNumberFormat="1" applyFont="1" applyAlignment="1">
      <alignment/>
      <protection/>
    </xf>
    <xf numFmtId="0" fontId="8" fillId="2" borderId="1" xfId="0" applyFont="1" applyFill="1" applyBorder="1" applyAlignment="1">
      <alignment/>
    </xf>
    <xf numFmtId="0" fontId="8" fillId="2" borderId="2" xfId="0" applyFont="1" applyFill="1" applyBorder="1" applyAlignment="1">
      <alignment/>
    </xf>
    <xf numFmtId="0" fontId="10" fillId="0" borderId="0" xfId="21" applyFont="1" applyAlignment="1">
      <alignment/>
      <protection/>
    </xf>
    <xf numFmtId="0" fontId="8" fillId="0" borderId="0" xfId="0" applyFont="1" applyAlignment="1">
      <alignment/>
    </xf>
    <xf numFmtId="0" fontId="11" fillId="0" borderId="0" xfId="21" applyFont="1" applyBorder="1" applyAlignment="1">
      <alignment/>
      <protection/>
    </xf>
    <xf numFmtId="0" fontId="11" fillId="0" borderId="0" xfId="21" applyFont="1" applyBorder="1" applyAlignment="1">
      <alignment horizontal="right"/>
      <protection/>
    </xf>
    <xf numFmtId="0" fontId="12" fillId="0" borderId="0" xfId="0" applyFont="1" applyAlignment="1">
      <alignment/>
    </xf>
    <xf numFmtId="0" fontId="11" fillId="3" borderId="3" xfId="21" applyFont="1" applyFill="1" applyBorder="1" applyAlignment="1">
      <alignment horizontal="center" vertical="center"/>
      <protection/>
    </xf>
    <xf numFmtId="4" fontId="11" fillId="3" borderId="4" xfId="21" applyNumberFormat="1" applyFont="1" applyFill="1" applyBorder="1" applyAlignment="1">
      <alignment horizontal="center" vertical="center"/>
      <protection/>
    </xf>
    <xf numFmtId="0" fontId="11" fillId="3" borderId="0" xfId="21" applyFont="1" applyFill="1" applyBorder="1" applyAlignment="1">
      <alignment vertical="center"/>
      <protection/>
    </xf>
    <xf numFmtId="0" fontId="13" fillId="0" borderId="0" xfId="21" applyFont="1" applyAlignment="1">
      <alignment/>
      <protection/>
    </xf>
    <xf numFmtId="0" fontId="14" fillId="2" borderId="5" xfId="0" applyFont="1" applyFill="1" applyBorder="1" applyAlignment="1">
      <alignment horizontal="distributed"/>
    </xf>
    <xf numFmtId="196" fontId="6" fillId="2" borderId="6" xfId="17" applyNumberFormat="1" applyFont="1" applyFill="1" applyBorder="1" applyAlignment="1">
      <alignment horizontal="right"/>
    </xf>
    <xf numFmtId="196" fontId="6" fillId="3" borderId="0" xfId="21" applyNumberFormat="1" applyFont="1" applyFill="1" applyBorder="1" applyAlignment="1">
      <alignment/>
      <protection/>
    </xf>
    <xf numFmtId="196" fontId="14" fillId="3" borderId="7" xfId="0" applyNumberFormat="1" applyFont="1" applyFill="1" applyBorder="1" applyAlignment="1">
      <alignment horizontal="distributed"/>
    </xf>
    <xf numFmtId="196" fontId="6" fillId="3" borderId="8" xfId="17" applyNumberFormat="1" applyFont="1" applyFill="1" applyBorder="1" applyAlignment="1">
      <alignment/>
    </xf>
    <xf numFmtId="196" fontId="6" fillId="3" borderId="8" xfId="17" applyNumberFormat="1" applyFont="1" applyFill="1" applyBorder="1" applyAlignment="1">
      <alignment horizontal="right"/>
    </xf>
    <xf numFmtId="0" fontId="10" fillId="0" borderId="0" xfId="21" applyFont="1" applyAlignment="1">
      <alignment vertical="center"/>
      <protection/>
    </xf>
    <xf numFmtId="0" fontId="14" fillId="3" borderId="9" xfId="0" applyFont="1" applyFill="1" applyBorder="1" applyAlignment="1">
      <alignment horizontal="distributed"/>
    </xf>
    <xf numFmtId="196" fontId="6" fillId="3" borderId="10" xfId="17" applyNumberFormat="1" applyFont="1" applyFill="1" applyBorder="1" applyAlignment="1">
      <alignment horizontal="right"/>
    </xf>
    <xf numFmtId="196" fontId="14" fillId="3" borderId="11" xfId="0" applyNumberFormat="1" applyFont="1" applyFill="1" applyBorder="1" applyAlignment="1">
      <alignment horizontal="distributed"/>
    </xf>
    <xf numFmtId="0" fontId="14" fillId="3" borderId="7" xfId="0" applyFont="1" applyFill="1" applyBorder="1" applyAlignment="1">
      <alignment horizontal="distributed"/>
    </xf>
    <xf numFmtId="196" fontId="14" fillId="3" borderId="9" xfId="0" applyNumberFormat="1" applyFont="1" applyFill="1" applyBorder="1" applyAlignment="1">
      <alignment horizontal="distributed"/>
    </xf>
    <xf numFmtId="196" fontId="14" fillId="2" borderId="7" xfId="0" applyNumberFormat="1" applyFont="1" applyFill="1" applyBorder="1" applyAlignment="1">
      <alignment horizontal="distributed"/>
    </xf>
    <xf numFmtId="196" fontId="6" fillId="2" borderId="8" xfId="17" applyNumberFormat="1" applyFont="1" applyFill="1" applyBorder="1" applyAlignment="1">
      <alignment horizontal="right"/>
    </xf>
    <xf numFmtId="187" fontId="6" fillId="3" borderId="8" xfId="17" applyNumberFormat="1" applyFont="1" applyFill="1" applyBorder="1" applyAlignment="1">
      <alignment horizontal="right"/>
    </xf>
    <xf numFmtId="196" fontId="6" fillId="3" borderId="0" xfId="17" applyNumberFormat="1" applyFont="1" applyFill="1" applyBorder="1" applyAlignment="1">
      <alignment horizontal="right"/>
    </xf>
    <xf numFmtId="0" fontId="14" fillId="3" borderId="11" xfId="0" applyFont="1" applyFill="1" applyBorder="1" applyAlignment="1">
      <alignment horizontal="distributed"/>
    </xf>
    <xf numFmtId="196" fontId="6" fillId="3" borderId="12" xfId="17" applyNumberFormat="1" applyFont="1" applyFill="1" applyBorder="1" applyAlignment="1">
      <alignment horizontal="right"/>
    </xf>
    <xf numFmtId="196" fontId="6" fillId="2" borderId="8" xfId="17" applyNumberFormat="1" applyFont="1" applyFill="1" applyBorder="1" applyAlignment="1">
      <alignment/>
    </xf>
    <xf numFmtId="0" fontId="14" fillId="2" borderId="7" xfId="0" applyFont="1" applyFill="1" applyBorder="1" applyAlignment="1">
      <alignment horizontal="distributed"/>
    </xf>
    <xf numFmtId="196" fontId="6" fillId="3" borderId="8" xfId="21" applyNumberFormat="1" applyFont="1" applyFill="1" applyBorder="1" applyAlignment="1">
      <alignment/>
      <protection/>
    </xf>
    <xf numFmtId="196" fontId="11" fillId="3" borderId="13" xfId="21" applyNumberFormat="1" applyFont="1" applyFill="1" applyBorder="1" applyAlignment="1">
      <alignment horizontal="center"/>
      <protection/>
    </xf>
    <xf numFmtId="0" fontId="6" fillId="0" borderId="14" xfId="21" applyFont="1" applyBorder="1" applyAlignment="1">
      <alignment/>
      <protection/>
    </xf>
    <xf numFmtId="196" fontId="6" fillId="3" borderId="14" xfId="21" applyNumberFormat="1" applyFont="1" applyFill="1" applyBorder="1" applyAlignment="1">
      <alignment/>
      <protection/>
    </xf>
    <xf numFmtId="0" fontId="11" fillId="0" borderId="0" xfId="21" applyFont="1" applyFill="1" applyAlignment="1">
      <alignment/>
      <protection/>
    </xf>
    <xf numFmtId="0" fontId="11" fillId="0" borderId="0" xfId="21" applyFont="1" applyAlignment="1">
      <alignment/>
      <protection/>
    </xf>
    <xf numFmtId="0" fontId="11" fillId="0" borderId="0" xfId="21" applyFont="1" applyFill="1" applyBorder="1" applyAlignment="1">
      <alignment/>
      <protection/>
    </xf>
    <xf numFmtId="0" fontId="6" fillId="0" borderId="15" xfId="21" applyFont="1" applyBorder="1" applyAlignment="1">
      <alignment/>
      <protection/>
    </xf>
    <xf numFmtId="0" fontId="6" fillId="0" borderId="0" xfId="21" applyFont="1" applyBorder="1" applyAlignment="1">
      <alignment/>
      <protection/>
    </xf>
    <xf numFmtId="0" fontId="6" fillId="0" borderId="0" xfId="21" applyFont="1" applyFill="1" applyAlignment="1">
      <alignment/>
      <protection/>
    </xf>
    <xf numFmtId="194" fontId="6" fillId="3" borderId="8" xfId="17" applyNumberFormat="1" applyFont="1" applyFill="1" applyBorder="1" applyAlignment="1">
      <alignment horizontal="right"/>
    </xf>
    <xf numFmtId="0" fontId="10" fillId="0" borderId="0" xfId="21" applyFont="1" applyBorder="1" applyAlignment="1">
      <alignment/>
      <protection/>
    </xf>
    <xf numFmtId="0" fontId="15" fillId="0" borderId="0" xfId="21" applyFont="1" applyAlignment="1">
      <alignment/>
      <protection/>
    </xf>
    <xf numFmtId="196" fontId="14" fillId="0" borderId="7" xfId="0" applyNumberFormat="1" applyFont="1" applyFill="1" applyBorder="1" applyAlignment="1">
      <alignment horizontal="distributed"/>
    </xf>
    <xf numFmtId="196" fontId="14" fillId="3" borderId="14" xfId="0" applyNumberFormat="1" applyFont="1" applyFill="1" applyBorder="1" applyAlignment="1">
      <alignment horizontal="distributed"/>
    </xf>
    <xf numFmtId="196" fontId="14" fillId="3" borderId="0" xfId="0" applyNumberFormat="1" applyFont="1" applyFill="1" applyBorder="1" applyAlignment="1">
      <alignment horizontal="distributed"/>
    </xf>
    <xf numFmtId="0" fontId="14" fillId="0" borderId="7" xfId="0" applyFont="1" applyFill="1" applyBorder="1" applyAlignment="1">
      <alignment horizontal="distributed"/>
    </xf>
    <xf numFmtId="196" fontId="6" fillId="0" borderId="8" xfId="17" applyNumberFormat="1" applyFont="1" applyFill="1" applyBorder="1" applyAlignment="1">
      <alignment horizontal="right"/>
    </xf>
    <xf numFmtId="196" fontId="6" fillId="0" borderId="8" xfId="17" applyNumberFormat="1" applyFont="1" applyFill="1" applyBorder="1" applyAlignment="1">
      <alignment/>
    </xf>
    <xf numFmtId="196" fontId="14" fillId="0" borderId="16" xfId="0" applyNumberFormat="1" applyFont="1" applyFill="1" applyBorder="1" applyAlignment="1">
      <alignment horizontal="distributed"/>
    </xf>
    <xf numFmtId="196" fontId="6" fillId="0" borderId="17" xfId="17" applyNumberFormat="1" applyFont="1" applyFill="1" applyBorder="1" applyAlignment="1">
      <alignment/>
    </xf>
    <xf numFmtId="0" fontId="14" fillId="3" borderId="18" xfId="0" applyFont="1" applyFill="1" applyBorder="1" applyAlignment="1">
      <alignment horizontal="distributed"/>
    </xf>
    <xf numFmtId="196" fontId="6" fillId="3" borderId="19" xfId="17" applyNumberFormat="1" applyFont="1" applyFill="1" applyBorder="1" applyAlignment="1">
      <alignment horizontal="right"/>
    </xf>
    <xf numFmtId="0" fontId="14" fillId="0" borderId="18" xfId="0" applyFont="1" applyFill="1" applyBorder="1" applyAlignment="1">
      <alignment horizontal="distributed"/>
    </xf>
    <xf numFmtId="196" fontId="6" fillId="0" borderId="19" xfId="17" applyNumberFormat="1" applyFont="1" applyFill="1" applyBorder="1" applyAlignment="1">
      <alignment horizontal="right"/>
    </xf>
    <xf numFmtId="196" fontId="14" fillId="1" borderId="20" xfId="0" applyNumberFormat="1" applyFont="1" applyFill="1" applyBorder="1" applyAlignment="1">
      <alignment horizontal="distributed"/>
    </xf>
    <xf numFmtId="196" fontId="6" fillId="1" borderId="21" xfId="17" applyNumberFormat="1" applyFont="1" applyFill="1" applyBorder="1" applyAlignment="1">
      <alignment/>
    </xf>
    <xf numFmtId="196" fontId="6" fillId="1" borderId="21" xfId="21" applyNumberFormat="1" applyFont="1" applyFill="1" applyBorder="1" applyAlignment="1">
      <alignment/>
      <protection/>
    </xf>
    <xf numFmtId="196" fontId="14" fillId="1" borderId="22" xfId="0" applyNumberFormat="1" applyFont="1" applyFill="1" applyBorder="1" applyAlignment="1">
      <alignment horizontal="distributed"/>
    </xf>
    <xf numFmtId="196" fontId="6" fillId="1" borderId="23" xfId="17" applyNumberFormat="1" applyFont="1" applyFill="1" applyBorder="1" applyAlignment="1">
      <alignment horizontal="right"/>
    </xf>
    <xf numFmtId="0" fontId="14" fillId="1" borderId="20" xfId="0" applyFont="1" applyFill="1" applyBorder="1" applyAlignment="1">
      <alignment horizontal="distributed"/>
    </xf>
    <xf numFmtId="196" fontId="6" fillId="1" borderId="21" xfId="17" applyNumberFormat="1" applyFont="1" applyFill="1" applyBorder="1" applyAlignment="1">
      <alignment horizontal="right"/>
    </xf>
    <xf numFmtId="0" fontId="14" fillId="1" borderId="22" xfId="0" applyFont="1" applyFill="1" applyBorder="1" applyAlignment="1">
      <alignment horizontal="distributed"/>
    </xf>
    <xf numFmtId="187" fontId="6" fillId="3" borderId="19" xfId="17" applyNumberFormat="1" applyFont="1" applyFill="1" applyBorder="1" applyAlignment="1">
      <alignment horizontal="right"/>
    </xf>
    <xf numFmtId="196" fontId="14" fillId="4" borderId="22" xfId="0" applyNumberFormat="1" applyFont="1" applyFill="1" applyBorder="1" applyAlignment="1">
      <alignment horizontal="distributed"/>
    </xf>
    <xf numFmtId="196" fontId="6" fillId="4" borderId="23" xfId="17" applyNumberFormat="1" applyFont="1" applyFill="1" applyBorder="1" applyAlignment="1">
      <alignment horizontal="right"/>
    </xf>
    <xf numFmtId="196" fontId="14" fillId="3" borderId="18" xfId="0" applyNumberFormat="1" applyFont="1" applyFill="1" applyBorder="1" applyAlignment="1">
      <alignment horizontal="distributed"/>
    </xf>
    <xf numFmtId="196" fontId="14" fillId="4" borderId="20" xfId="0" applyNumberFormat="1" applyFont="1" applyFill="1" applyBorder="1" applyAlignment="1">
      <alignment horizontal="distributed"/>
    </xf>
    <xf numFmtId="196" fontId="6" fillId="4" borderId="21" xfId="17" applyNumberFormat="1" applyFont="1" applyFill="1" applyBorder="1" applyAlignment="1">
      <alignment horizontal="right"/>
    </xf>
    <xf numFmtId="187" fontId="6" fillId="4" borderId="21" xfId="17" applyNumberFormat="1" applyFont="1" applyFill="1" applyBorder="1" applyAlignment="1">
      <alignment horizontal="right"/>
    </xf>
    <xf numFmtId="194" fontId="6" fillId="4" borderId="23" xfId="17" applyNumberFormat="1" applyFont="1" applyFill="1" applyBorder="1" applyAlignment="1">
      <alignment horizontal="right"/>
    </xf>
    <xf numFmtId="0" fontId="14" fillId="4" borderId="20" xfId="0" applyFont="1" applyFill="1" applyBorder="1" applyAlignment="1">
      <alignment horizontal="distributed"/>
    </xf>
    <xf numFmtId="0" fontId="14" fillId="4" borderId="22" xfId="0" applyFont="1" applyFill="1" applyBorder="1" applyAlignment="1">
      <alignment horizontal="distributed"/>
    </xf>
    <xf numFmtId="196" fontId="14" fillId="0" borderId="18" xfId="0" applyNumberFormat="1" applyFont="1" applyFill="1" applyBorder="1" applyAlignment="1">
      <alignment horizontal="distributed"/>
    </xf>
    <xf numFmtId="196" fontId="6" fillId="0" borderId="19" xfId="17" applyNumberFormat="1" applyFont="1" applyFill="1" applyBorder="1" applyAlignment="1">
      <alignment/>
    </xf>
    <xf numFmtId="0" fontId="11" fillId="4" borderId="22" xfId="0" applyFont="1" applyFill="1" applyBorder="1" applyAlignment="1">
      <alignment horizontal="distributed"/>
    </xf>
    <xf numFmtId="0" fontId="6" fillId="0" borderId="24" xfId="21" applyFont="1" applyBorder="1" applyAlignment="1">
      <alignment/>
      <protection/>
    </xf>
    <xf numFmtId="0" fontId="6" fillId="0" borderId="25" xfId="21" applyFont="1" applyBorder="1" applyAlignment="1">
      <alignment/>
      <protection/>
    </xf>
    <xf numFmtId="196" fontId="14" fillId="3" borderId="24" xfId="0" applyNumberFormat="1" applyFont="1" applyFill="1" applyBorder="1" applyAlignment="1">
      <alignment horizontal="distributed"/>
    </xf>
    <xf numFmtId="196" fontId="6" fillId="3" borderId="25" xfId="17" applyNumberFormat="1" applyFont="1" applyFill="1" applyBorder="1" applyAlignment="1">
      <alignment/>
    </xf>
    <xf numFmtId="0" fontId="14" fillId="3" borderId="24" xfId="0" applyFont="1" applyFill="1" applyBorder="1" applyAlignment="1">
      <alignment horizontal="distributed"/>
    </xf>
    <xf numFmtId="196" fontId="6" fillId="3" borderId="25" xfId="17" applyNumberFormat="1" applyFont="1" applyFill="1" applyBorder="1" applyAlignment="1">
      <alignment horizontal="right"/>
    </xf>
    <xf numFmtId="194" fontId="6" fillId="3" borderId="14" xfId="17" applyNumberFormat="1" applyFont="1" applyFill="1" applyBorder="1" applyAlignment="1">
      <alignment horizontal="right"/>
    </xf>
    <xf numFmtId="187" fontId="6" fillId="3" borderId="0" xfId="17" applyNumberFormat="1" applyFont="1" applyFill="1" applyBorder="1" applyAlignment="1">
      <alignment horizontal="right"/>
    </xf>
    <xf numFmtId="0" fontId="14" fillId="3" borderId="0" xfId="0" applyFont="1" applyFill="1" applyBorder="1" applyAlignment="1">
      <alignment horizontal="distributed"/>
    </xf>
    <xf numFmtId="196" fontId="11" fillId="3" borderId="5" xfId="21" applyNumberFormat="1" applyFont="1" applyFill="1" applyBorder="1" applyAlignment="1">
      <alignment horizontal="center"/>
      <protection/>
    </xf>
    <xf numFmtId="196" fontId="6" fillId="3" borderId="6" xfId="21" applyNumberFormat="1" applyFont="1" applyFill="1" applyBorder="1" applyAlignment="1">
      <alignment/>
      <protection/>
    </xf>
    <xf numFmtId="196" fontId="6" fillId="3" borderId="26" xfId="21" applyNumberFormat="1" applyFont="1" applyFill="1" applyBorder="1" applyAlignment="1">
      <alignment/>
      <protection/>
    </xf>
    <xf numFmtId="196" fontId="11" fillId="3" borderId="3" xfId="21" applyNumberFormat="1" applyFont="1" applyFill="1" applyBorder="1" applyAlignment="1">
      <alignment horizontal="center"/>
      <protection/>
    </xf>
    <xf numFmtId="196" fontId="6" fillId="3" borderId="4" xfId="17" applyNumberFormat="1" applyFont="1" applyFill="1" applyBorder="1" applyAlignment="1">
      <alignment/>
    </xf>
    <xf numFmtId="196" fontId="6" fillId="4" borderId="21" xfId="17" applyNumberFormat="1" applyFont="1" applyFill="1" applyBorder="1" applyAlignment="1">
      <alignment/>
    </xf>
    <xf numFmtId="196" fontId="6" fillId="4" borderId="23" xfId="17" applyNumberFormat="1" applyFont="1" applyFill="1" applyBorder="1" applyAlignment="1">
      <alignment/>
    </xf>
    <xf numFmtId="58" fontId="11" fillId="0" borderId="0" xfId="21" applyNumberFormat="1" applyFont="1" applyAlignment="1">
      <alignment/>
      <protection/>
    </xf>
    <xf numFmtId="0" fontId="11" fillId="0" borderId="1" xfId="21" applyFont="1" applyBorder="1" applyAlignment="1">
      <alignment/>
      <protection/>
    </xf>
    <xf numFmtId="0" fontId="11" fillId="0" borderId="2" xfId="21" applyFont="1" applyBorder="1" applyAlignment="1">
      <alignment/>
      <protection/>
    </xf>
    <xf numFmtId="58" fontId="11" fillId="0" borderId="27" xfId="21" applyNumberFormat="1" applyFont="1" applyFill="1" applyBorder="1" applyAlignment="1">
      <alignment horizontal="center"/>
      <protection/>
    </xf>
    <xf numFmtId="58" fontId="11" fillId="0" borderId="27" xfId="21" applyNumberFormat="1" applyFont="1" applyBorder="1" applyAlignment="1">
      <alignment horizontal="center"/>
      <protection/>
    </xf>
    <xf numFmtId="58" fontId="11" fillId="0" borderId="28" xfId="21" applyNumberFormat="1" applyFont="1" applyBorder="1" applyAlignment="1">
      <alignment horizontal="center"/>
      <protection/>
    </xf>
    <xf numFmtId="0" fontId="13" fillId="0" borderId="29" xfId="21" applyFont="1" applyBorder="1" applyAlignment="1">
      <alignment horizontal="center"/>
      <protection/>
    </xf>
    <xf numFmtId="196" fontId="14" fillId="3" borderId="30" xfId="0" applyNumberFormat="1" applyFont="1" applyFill="1" applyBorder="1" applyAlignment="1">
      <alignment horizontal="distributed"/>
    </xf>
    <xf numFmtId="187" fontId="6" fillId="3" borderId="31" xfId="17" applyNumberFormat="1" applyFont="1" applyFill="1" applyBorder="1" applyAlignment="1">
      <alignment horizontal="right"/>
    </xf>
    <xf numFmtId="194" fontId="6" fillId="3" borderId="12" xfId="17" applyNumberFormat="1" applyFont="1" applyFill="1" applyBorder="1" applyAlignment="1">
      <alignment horizontal="right"/>
    </xf>
    <xf numFmtId="196" fontId="14" fillId="0" borderId="0" xfId="0" applyNumberFormat="1" applyFont="1" applyFill="1" applyBorder="1" applyAlignment="1">
      <alignment horizontal="distributed"/>
    </xf>
    <xf numFmtId="196" fontId="6" fillId="0" borderId="0" xfId="17" applyNumberFormat="1" applyFont="1" applyFill="1" applyBorder="1" applyAlignment="1">
      <alignment/>
    </xf>
    <xf numFmtId="196" fontId="16" fillId="4" borderId="20" xfId="0" applyNumberFormat="1" applyFont="1" applyFill="1" applyBorder="1" applyAlignment="1">
      <alignment horizontal="left"/>
    </xf>
    <xf numFmtId="0" fontId="6" fillId="1" borderId="21" xfId="17" applyNumberFormat="1" applyFont="1" applyFill="1" applyBorder="1" applyAlignment="1">
      <alignment horizontal="right"/>
    </xf>
    <xf numFmtId="58" fontId="11" fillId="0" borderId="0" xfId="21" applyNumberFormat="1" applyFont="1" applyBorder="1" applyAlignment="1">
      <alignment horizontal="center"/>
      <protection/>
    </xf>
    <xf numFmtId="0" fontId="9" fillId="0" borderId="32" xfId="21" applyFont="1" applyBorder="1" applyAlignment="1">
      <alignment horizontal="center"/>
      <protection/>
    </xf>
    <xf numFmtId="0" fontId="9" fillId="0" borderId="0" xfId="21" applyFont="1" applyAlignment="1">
      <alignment horizontal="center"/>
      <protection/>
    </xf>
    <xf numFmtId="0" fontId="9" fillId="0" borderId="33" xfId="21" applyFont="1" applyBorder="1" applyAlignment="1">
      <alignment horizontal="center"/>
      <protection/>
    </xf>
    <xf numFmtId="0" fontId="14" fillId="4" borderId="20" xfId="0" applyFont="1" applyFill="1" applyBorder="1" applyAlignment="1">
      <alignment/>
    </xf>
    <xf numFmtId="0" fontId="14" fillId="1" borderId="20" xfId="0" applyFont="1" applyFill="1" applyBorder="1" applyAlignment="1">
      <alignment/>
    </xf>
    <xf numFmtId="196" fontId="14" fillId="4" borderId="20" xfId="0" applyNumberFormat="1" applyFont="1" applyFill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市町村様式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&#12487;&#12473;&#12463;&#12488;&#12483;&#12503;\&#12372;&#12415;&#12400;&#12371;(H15.11.4)&#12363;&#12425;\&#21407;&#31295;\&#24066;&#30010;&#26449;\Macintosh%20HDDesktop%20Folder\&#65320;12&#24341;&#32153;&#12487;&#12540;&#12479;&#20250;&#30000;\&#21002;&#34892;&#29289;\&#19968;&#30446;&#12391;&#12431;&#12363;&#12427;\11-&#19968;&#30446;&#12391;&#12431;&#12363;&#12427;\02&#21407;&#31295;\03&#24066;&#30010;&#26449;&#32232;\&#22522;&#12487;&#12540;&#12479;&#65306;&#24066;&#30010;&#26449;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旧市町村入力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8"/>
  <sheetViews>
    <sheetView tabSelected="1" view="pageBreakPreview" zoomScaleNormal="85" zoomScaleSheetLayoutView="100" workbookViewId="0" topLeftCell="A1">
      <selection activeCell="A1" sqref="A1"/>
    </sheetView>
  </sheetViews>
  <sheetFormatPr defaultColWidth="8.796875" defaultRowHeight="13.5" customHeight="1"/>
  <cols>
    <col min="1" max="2" width="15.59765625" style="1" customWidth="1"/>
    <col min="3" max="3" width="3.59765625" style="1" customWidth="1"/>
    <col min="4" max="5" width="15.59765625" style="1" customWidth="1"/>
    <col min="6" max="6" width="3.59765625" style="1" customWidth="1"/>
    <col min="7" max="8" width="15.59765625" style="1" customWidth="1"/>
    <col min="9" max="9" width="11" style="0" customWidth="1"/>
    <col min="10" max="16384" width="10.59765625" style="6" customWidth="1"/>
  </cols>
  <sheetData>
    <row r="1" spans="1:9" s="3" customFormat="1" ht="13.5" customHeight="1">
      <c r="A1" s="44"/>
      <c r="B1" s="1"/>
      <c r="C1" s="1"/>
      <c r="D1" s="1"/>
      <c r="E1" s="1"/>
      <c r="F1" s="1"/>
      <c r="G1" s="47" t="s">
        <v>76</v>
      </c>
      <c r="H1" s="1"/>
      <c r="I1" s="2"/>
    </row>
    <row r="2" spans="1:9" s="3" customFormat="1" ht="13.5" customHeight="1">
      <c r="A2" s="44"/>
      <c r="B2" s="1"/>
      <c r="C2" s="1"/>
      <c r="D2" s="1"/>
      <c r="E2" s="1"/>
      <c r="F2" s="1"/>
      <c r="G2" s="1"/>
      <c r="H2" s="1"/>
      <c r="I2" s="2"/>
    </row>
    <row r="3" spans="1:9" ht="18" customHeight="1">
      <c r="A3" s="4"/>
      <c r="B3" s="5"/>
      <c r="C3" s="112" t="s">
        <v>80</v>
      </c>
      <c r="D3" s="113"/>
      <c r="E3" s="113"/>
      <c r="F3" s="114"/>
      <c r="G3" s="4"/>
      <c r="H3" s="5"/>
      <c r="I3" s="2"/>
    </row>
    <row r="4" spans="1:8" ht="14.25" customHeight="1">
      <c r="A4" s="7"/>
      <c r="B4" s="7"/>
      <c r="C4" s="7"/>
      <c r="D4" s="7"/>
      <c r="E4" s="7"/>
      <c r="F4" s="7"/>
      <c r="G4" s="7"/>
      <c r="H4" s="7"/>
    </row>
    <row r="5" spans="1:8" s="10" customFormat="1" ht="14.25" customHeight="1" thickBot="1">
      <c r="A5" s="8"/>
      <c r="B5" s="8"/>
      <c r="C5" s="8"/>
      <c r="D5" s="8"/>
      <c r="E5" s="8"/>
      <c r="F5" s="8"/>
      <c r="G5" s="8"/>
      <c r="H5" s="9" t="s">
        <v>81</v>
      </c>
    </row>
    <row r="6" spans="1:9" s="14" customFormat="1" ht="15" customHeight="1" thickBot="1">
      <c r="A6" s="11" t="s">
        <v>8</v>
      </c>
      <c r="B6" s="12" t="s">
        <v>9</v>
      </c>
      <c r="C6" s="13"/>
      <c r="D6" s="11" t="s">
        <v>8</v>
      </c>
      <c r="E6" s="12" t="s">
        <v>9</v>
      </c>
      <c r="F6" s="13"/>
      <c r="G6" s="11" t="s">
        <v>8</v>
      </c>
      <c r="H6" s="12" t="s">
        <v>9</v>
      </c>
      <c r="I6" s="10"/>
    </row>
    <row r="7" spans="1:9" s="21" customFormat="1" ht="15" customHeight="1">
      <c r="A7" s="15" t="s">
        <v>69</v>
      </c>
      <c r="B7" s="16">
        <f>SUM(B8:B9,B14,B20:B26)</f>
        <v>1753.42</v>
      </c>
      <c r="C7" s="17"/>
      <c r="D7" s="27" t="s">
        <v>70</v>
      </c>
      <c r="E7" s="33">
        <f>SUM(E8,E13:E20)</f>
        <v>1233.2399999999998</v>
      </c>
      <c r="F7" s="17"/>
      <c r="G7" s="27" t="s">
        <v>71</v>
      </c>
      <c r="H7" s="28">
        <f>SUM(H8:H11)</f>
        <v>2341.64</v>
      </c>
      <c r="I7"/>
    </row>
    <row r="8" spans="1:9" ht="15" customHeight="1">
      <c r="A8" s="22" t="s">
        <v>11</v>
      </c>
      <c r="B8" s="23">
        <v>746.43</v>
      </c>
      <c r="C8" s="17"/>
      <c r="D8" s="78" t="s">
        <v>16</v>
      </c>
      <c r="E8" s="79">
        <v>305.3</v>
      </c>
      <c r="F8" s="17"/>
      <c r="G8" s="18" t="s">
        <v>19</v>
      </c>
      <c r="H8" s="29">
        <v>317.09</v>
      </c>
      <c r="I8" s="6" t="s">
        <v>7</v>
      </c>
    </row>
    <row r="9" spans="1:9" ht="15" customHeight="1">
      <c r="A9" s="56" t="s">
        <v>13</v>
      </c>
      <c r="B9" s="57">
        <v>344.65</v>
      </c>
      <c r="C9" s="17"/>
      <c r="D9" s="60" t="s">
        <v>133</v>
      </c>
      <c r="E9" s="66">
        <v>117.67</v>
      </c>
      <c r="F9" s="17"/>
      <c r="G9" s="31" t="s">
        <v>21</v>
      </c>
      <c r="H9" s="32">
        <v>390.5</v>
      </c>
      <c r="I9" t="s">
        <v>7</v>
      </c>
    </row>
    <row r="10" spans="1:9" ht="15" customHeight="1">
      <c r="A10" s="115" t="s">
        <v>131</v>
      </c>
      <c r="B10" s="73">
        <v>129.71</v>
      </c>
      <c r="C10" s="17"/>
      <c r="D10" s="60" t="s">
        <v>91</v>
      </c>
      <c r="E10" s="66">
        <v>66.48</v>
      </c>
      <c r="F10" s="17"/>
      <c r="G10" s="25" t="s">
        <v>26</v>
      </c>
      <c r="H10" s="20">
        <v>747.53</v>
      </c>
      <c r="I10" t="s">
        <v>7</v>
      </c>
    </row>
    <row r="11" spans="1:9" ht="15" customHeight="1">
      <c r="A11" s="76" t="s">
        <v>92</v>
      </c>
      <c r="B11" s="73">
        <v>44.35</v>
      </c>
      <c r="C11" s="17"/>
      <c r="D11" s="76" t="s">
        <v>93</v>
      </c>
      <c r="E11" s="73">
        <v>40.38</v>
      </c>
      <c r="F11" s="17"/>
      <c r="G11" s="56" t="s">
        <v>85</v>
      </c>
      <c r="H11" s="57">
        <f>SUM(H12:H15)</f>
        <v>886.52</v>
      </c>
      <c r="I11" t="s">
        <v>7</v>
      </c>
    </row>
    <row r="12" spans="1:9" ht="15" customHeight="1">
      <c r="A12" s="76" t="s">
        <v>94</v>
      </c>
      <c r="B12" s="73">
        <v>98.37</v>
      </c>
      <c r="C12" s="17"/>
      <c r="D12" s="69" t="s">
        <v>95</v>
      </c>
      <c r="E12" s="70">
        <v>80.77</v>
      </c>
      <c r="F12" s="17"/>
      <c r="G12" s="72" t="s">
        <v>97</v>
      </c>
      <c r="H12" s="73">
        <v>350.34</v>
      </c>
      <c r="I12" t="s">
        <v>7</v>
      </c>
    </row>
    <row r="13" spans="1:8" ht="15" customHeight="1">
      <c r="A13" s="77" t="s">
        <v>96</v>
      </c>
      <c r="B13" s="70">
        <v>72.22</v>
      </c>
      <c r="C13" s="17"/>
      <c r="D13" s="26" t="s">
        <v>18</v>
      </c>
      <c r="E13" s="23">
        <v>192.32</v>
      </c>
      <c r="F13" s="17"/>
      <c r="G13" s="72" t="s">
        <v>98</v>
      </c>
      <c r="H13" s="73">
        <v>263.55</v>
      </c>
    </row>
    <row r="14" spans="1:9" ht="15" customHeight="1">
      <c r="A14" s="58" t="s">
        <v>84</v>
      </c>
      <c r="B14" s="59">
        <v>265.1</v>
      </c>
      <c r="C14" s="17"/>
      <c r="D14" s="18" t="s">
        <v>20</v>
      </c>
      <c r="E14" s="20">
        <v>35.4</v>
      </c>
      <c r="F14" s="17"/>
      <c r="G14" s="76" t="s">
        <v>100</v>
      </c>
      <c r="H14" s="73">
        <v>153.13</v>
      </c>
      <c r="I14" t="s">
        <v>7</v>
      </c>
    </row>
    <row r="15" spans="1:9" ht="15" customHeight="1">
      <c r="A15" s="76" t="s">
        <v>99</v>
      </c>
      <c r="B15" s="73">
        <v>9.22</v>
      </c>
      <c r="C15" s="17"/>
      <c r="D15" s="18" t="s">
        <v>22</v>
      </c>
      <c r="E15" s="20">
        <v>18.91</v>
      </c>
      <c r="F15" s="17"/>
      <c r="G15" s="80" t="s">
        <v>102</v>
      </c>
      <c r="H15" s="70">
        <v>119.5</v>
      </c>
      <c r="I15" t="s">
        <v>7</v>
      </c>
    </row>
    <row r="16" spans="1:9" ht="15" customHeight="1">
      <c r="A16" s="76" t="s">
        <v>101</v>
      </c>
      <c r="B16" s="73">
        <v>82.93</v>
      </c>
      <c r="C16" s="17"/>
      <c r="D16" s="18" t="s">
        <v>24</v>
      </c>
      <c r="E16" s="20">
        <v>60.37</v>
      </c>
      <c r="F16" s="17"/>
      <c r="G16" s="85"/>
      <c r="H16" s="86"/>
      <c r="I16" t="s">
        <v>7</v>
      </c>
    </row>
    <row r="17" spans="1:9" ht="15" customHeight="1">
      <c r="A17" s="76" t="s">
        <v>103</v>
      </c>
      <c r="B17" s="73">
        <v>41.99</v>
      </c>
      <c r="C17" s="17"/>
      <c r="D17" s="18" t="s">
        <v>27</v>
      </c>
      <c r="E17" s="20">
        <v>159.82</v>
      </c>
      <c r="F17" s="17"/>
      <c r="G17" s="27" t="s">
        <v>72</v>
      </c>
      <c r="H17" s="33">
        <f>SUM(H18:H19,H23:H32)</f>
        <v>1737.77</v>
      </c>
      <c r="I17" t="s">
        <v>7</v>
      </c>
    </row>
    <row r="18" spans="1:9" ht="15" customHeight="1">
      <c r="A18" s="76" t="s">
        <v>104</v>
      </c>
      <c r="B18" s="73">
        <v>87.33</v>
      </c>
      <c r="C18" s="17"/>
      <c r="D18" s="18" t="s">
        <v>29</v>
      </c>
      <c r="E18" s="20">
        <v>118.22</v>
      </c>
      <c r="F18" s="17"/>
      <c r="G18" s="25" t="s">
        <v>34</v>
      </c>
      <c r="H18" s="20">
        <v>197.67</v>
      </c>
      <c r="I18" t="s">
        <v>7</v>
      </c>
    </row>
    <row r="19" spans="1:9" ht="15" customHeight="1">
      <c r="A19" s="77" t="s">
        <v>105</v>
      </c>
      <c r="B19" s="70">
        <v>43.63</v>
      </c>
      <c r="C19" s="17"/>
      <c r="D19" s="18" t="s">
        <v>31</v>
      </c>
      <c r="E19" s="20">
        <v>211.6</v>
      </c>
      <c r="F19" s="17"/>
      <c r="G19" s="56" t="s">
        <v>86</v>
      </c>
      <c r="H19" s="57">
        <v>398.5</v>
      </c>
      <c r="I19" t="s">
        <v>7</v>
      </c>
    </row>
    <row r="20" spans="1:9" ht="15" customHeight="1">
      <c r="A20" s="25" t="s">
        <v>15</v>
      </c>
      <c r="B20" s="20">
        <v>42.97</v>
      </c>
      <c r="C20" s="17"/>
      <c r="D20" s="18" t="s">
        <v>33</v>
      </c>
      <c r="E20" s="19">
        <v>131.3</v>
      </c>
      <c r="F20" s="17"/>
      <c r="G20" s="72" t="s">
        <v>122</v>
      </c>
      <c r="H20" s="95">
        <v>198.49</v>
      </c>
      <c r="I20" t="s">
        <v>7</v>
      </c>
    </row>
    <row r="21" spans="1:9" ht="15" customHeight="1">
      <c r="A21" s="25" t="s">
        <v>17</v>
      </c>
      <c r="B21" s="20">
        <v>37.9</v>
      </c>
      <c r="C21" s="17"/>
      <c r="D21" s="83"/>
      <c r="E21" s="84"/>
      <c r="F21" s="17"/>
      <c r="G21" s="72" t="s">
        <v>106</v>
      </c>
      <c r="H21" s="95">
        <v>108.06</v>
      </c>
      <c r="I21" t="s">
        <v>7</v>
      </c>
    </row>
    <row r="22" spans="1:9" ht="15" customHeight="1">
      <c r="A22" s="25" t="s">
        <v>23</v>
      </c>
      <c r="B22" s="20">
        <v>127.66</v>
      </c>
      <c r="C22" s="17"/>
      <c r="D22" s="34" t="s">
        <v>73</v>
      </c>
      <c r="E22" s="28">
        <f>SUM(E23,E27,E33:E43)</f>
        <v>3079.05</v>
      </c>
      <c r="F22" s="17"/>
      <c r="G22" s="69" t="s">
        <v>90</v>
      </c>
      <c r="H22" s="96">
        <v>91.95</v>
      </c>
      <c r="I22" t="s">
        <v>7</v>
      </c>
    </row>
    <row r="23" spans="1:9" ht="15" customHeight="1">
      <c r="A23" s="25" t="s">
        <v>25</v>
      </c>
      <c r="B23" s="20">
        <v>21.31</v>
      </c>
      <c r="C23" s="17"/>
      <c r="D23" s="56" t="s">
        <v>37</v>
      </c>
      <c r="E23" s="68">
        <v>383.03</v>
      </c>
      <c r="F23" s="17"/>
      <c r="G23" s="18" t="s">
        <v>35</v>
      </c>
      <c r="H23" s="19">
        <v>58.39</v>
      </c>
      <c r="I23" t="s">
        <v>7</v>
      </c>
    </row>
    <row r="24" spans="1:9" ht="15" customHeight="1">
      <c r="A24" s="25" t="s">
        <v>28</v>
      </c>
      <c r="B24" s="20">
        <v>79.46</v>
      </c>
      <c r="C24" s="17"/>
      <c r="D24" s="109" t="s">
        <v>137</v>
      </c>
      <c r="E24" s="74">
        <v>315.28</v>
      </c>
      <c r="F24" s="17"/>
      <c r="G24" s="18" t="s">
        <v>36</v>
      </c>
      <c r="H24" s="19">
        <v>103.45</v>
      </c>
      <c r="I24" t="s">
        <v>7</v>
      </c>
    </row>
    <row r="25" spans="1:9" ht="15" customHeight="1">
      <c r="A25" s="25" t="s">
        <v>30</v>
      </c>
      <c r="B25" s="20">
        <v>39.54</v>
      </c>
      <c r="C25" s="17"/>
      <c r="D25" s="72" t="s">
        <v>87</v>
      </c>
      <c r="E25" s="73">
        <v>28.18</v>
      </c>
      <c r="F25" s="17"/>
      <c r="G25" s="18" t="s">
        <v>38</v>
      </c>
      <c r="H25" s="19">
        <v>68.47</v>
      </c>
      <c r="I25" t="s">
        <v>7</v>
      </c>
    </row>
    <row r="26" spans="1:9" ht="15" customHeight="1">
      <c r="A26" s="25" t="s">
        <v>32</v>
      </c>
      <c r="B26" s="20">
        <v>48.4</v>
      </c>
      <c r="C26" s="17"/>
      <c r="D26" s="69" t="s">
        <v>88</v>
      </c>
      <c r="E26" s="70">
        <v>39.57</v>
      </c>
      <c r="F26" s="17"/>
      <c r="G26" s="18" t="s">
        <v>40</v>
      </c>
      <c r="H26" s="19">
        <v>197.38</v>
      </c>
      <c r="I26" t="s">
        <v>7</v>
      </c>
    </row>
    <row r="27" spans="1:9" ht="15" customHeight="1">
      <c r="A27" s="81"/>
      <c r="B27" s="82"/>
      <c r="C27" s="17"/>
      <c r="D27" s="71" t="s">
        <v>39</v>
      </c>
      <c r="E27" s="57">
        <v>554.67</v>
      </c>
      <c r="F27" s="17"/>
      <c r="G27" s="18" t="s">
        <v>42</v>
      </c>
      <c r="H27" s="19">
        <v>78.7</v>
      </c>
      <c r="I27" t="s">
        <v>7</v>
      </c>
    </row>
    <row r="28" spans="1:9" ht="15" customHeight="1">
      <c r="A28" s="34" t="s">
        <v>74</v>
      </c>
      <c r="B28" s="28">
        <f>SUM(B29:B30,B34,B40:B48)</f>
        <v>2406.29</v>
      </c>
      <c r="C28" s="17"/>
      <c r="D28" s="117" t="s">
        <v>134</v>
      </c>
      <c r="E28" s="73">
        <v>150.4</v>
      </c>
      <c r="F28" s="17"/>
      <c r="G28" s="18" t="s">
        <v>44</v>
      </c>
      <c r="H28" s="19">
        <v>51.4</v>
      </c>
      <c r="I28" t="s">
        <v>7</v>
      </c>
    </row>
    <row r="29" spans="1:9" ht="15" customHeight="1">
      <c r="A29" s="25" t="s">
        <v>41</v>
      </c>
      <c r="B29" s="20">
        <v>757.06</v>
      </c>
      <c r="C29" s="17"/>
      <c r="D29" s="117" t="s">
        <v>89</v>
      </c>
      <c r="E29" s="73">
        <v>156.98</v>
      </c>
      <c r="F29" s="17"/>
      <c r="G29" s="18" t="s">
        <v>46</v>
      </c>
      <c r="H29" s="19">
        <v>223.1</v>
      </c>
      <c r="I29" t="s">
        <v>7</v>
      </c>
    </row>
    <row r="30" spans="1:9" ht="15" customHeight="1">
      <c r="A30" s="56" t="s">
        <v>43</v>
      </c>
      <c r="B30" s="57">
        <v>279.55</v>
      </c>
      <c r="C30" s="17"/>
      <c r="D30" s="72" t="s">
        <v>107</v>
      </c>
      <c r="E30" s="73">
        <v>46.24</v>
      </c>
      <c r="F30" s="17"/>
      <c r="G30" s="18" t="s">
        <v>48</v>
      </c>
      <c r="H30" s="19">
        <v>84.23</v>
      </c>
      <c r="I30" t="s">
        <v>7</v>
      </c>
    </row>
    <row r="31" spans="1:9" ht="15" customHeight="1">
      <c r="A31" s="116" t="s">
        <v>132</v>
      </c>
      <c r="B31" s="110">
        <v>154.98</v>
      </c>
      <c r="C31" s="17"/>
      <c r="D31" s="72" t="s">
        <v>108</v>
      </c>
      <c r="E31" s="73">
        <v>156.21</v>
      </c>
      <c r="F31" s="17"/>
      <c r="G31" s="18" t="s">
        <v>49</v>
      </c>
      <c r="H31" s="19">
        <v>46.35</v>
      </c>
      <c r="I31" t="s">
        <v>7</v>
      </c>
    </row>
    <row r="32" spans="1:9" ht="15" customHeight="1">
      <c r="A32" s="65" t="s">
        <v>110</v>
      </c>
      <c r="B32" s="66">
        <v>60.34</v>
      </c>
      <c r="C32" s="17"/>
      <c r="D32" s="69" t="s">
        <v>109</v>
      </c>
      <c r="E32" s="70">
        <v>44.84</v>
      </c>
      <c r="F32" s="17"/>
      <c r="G32" s="18" t="s">
        <v>55</v>
      </c>
      <c r="H32" s="35">
        <v>230.13</v>
      </c>
      <c r="I32" t="s">
        <v>7</v>
      </c>
    </row>
    <row r="33" spans="1:9" ht="15" customHeight="1">
      <c r="A33" s="67" t="s">
        <v>111</v>
      </c>
      <c r="B33" s="64">
        <v>64.23</v>
      </c>
      <c r="C33" s="17"/>
      <c r="D33" s="18" t="s">
        <v>45</v>
      </c>
      <c r="E33" s="20">
        <v>233.94</v>
      </c>
      <c r="F33" s="17"/>
      <c r="G33" s="85"/>
      <c r="H33" s="86"/>
      <c r="I33" t="s">
        <v>7</v>
      </c>
    </row>
    <row r="34" spans="1:9" ht="15" customHeight="1">
      <c r="A34" s="58" t="s">
        <v>78</v>
      </c>
      <c r="B34" s="59">
        <f>SUM(B35:B39)</f>
        <v>458.29999999999995</v>
      </c>
      <c r="C34" s="17"/>
      <c r="D34" s="18" t="s">
        <v>51</v>
      </c>
      <c r="E34" s="20">
        <v>298.13</v>
      </c>
      <c r="F34" s="17"/>
      <c r="G34" s="27" t="s">
        <v>75</v>
      </c>
      <c r="H34" s="33">
        <f>H35</f>
        <v>1231.34</v>
      </c>
      <c r="I34" t="s">
        <v>7</v>
      </c>
    </row>
    <row r="35" spans="1:9" ht="15" customHeight="1">
      <c r="A35" s="60" t="s">
        <v>112</v>
      </c>
      <c r="B35" s="61">
        <v>50.7</v>
      </c>
      <c r="C35" s="17"/>
      <c r="D35" s="18" t="s">
        <v>54</v>
      </c>
      <c r="E35" s="29">
        <v>59.69</v>
      </c>
      <c r="F35" s="17"/>
      <c r="G35" s="25" t="s">
        <v>61</v>
      </c>
      <c r="H35" s="20">
        <v>1231.34</v>
      </c>
      <c r="I35" t="s">
        <v>7</v>
      </c>
    </row>
    <row r="36" spans="1:9" ht="15" customHeight="1">
      <c r="A36" s="60" t="s">
        <v>113</v>
      </c>
      <c r="B36" s="61">
        <v>36.66</v>
      </c>
      <c r="C36" s="17"/>
      <c r="D36" s="18" t="s">
        <v>57</v>
      </c>
      <c r="E36" s="29">
        <v>395</v>
      </c>
      <c r="F36" s="17"/>
      <c r="G36" s="46"/>
      <c r="H36" s="46"/>
      <c r="I36" t="s">
        <v>7</v>
      </c>
    </row>
    <row r="37" spans="1:9" ht="15" customHeight="1">
      <c r="A37" s="60" t="s">
        <v>114</v>
      </c>
      <c r="B37" s="62">
        <v>125.37</v>
      </c>
      <c r="C37" s="17"/>
      <c r="D37" s="18" t="s">
        <v>58</v>
      </c>
      <c r="E37" s="20">
        <v>91.65</v>
      </c>
      <c r="F37" s="17"/>
      <c r="I37" t="s">
        <v>7</v>
      </c>
    </row>
    <row r="38" spans="1:9" ht="15" customHeight="1">
      <c r="A38" s="60" t="s">
        <v>115</v>
      </c>
      <c r="B38" s="61">
        <v>84.41</v>
      </c>
      <c r="C38" s="17"/>
      <c r="D38" s="18" t="s">
        <v>60</v>
      </c>
      <c r="E38" s="20">
        <v>16.36</v>
      </c>
      <c r="F38" s="17"/>
      <c r="I38" t="s">
        <v>7</v>
      </c>
    </row>
    <row r="39" spans="1:9" ht="15" customHeight="1">
      <c r="A39" s="63" t="s">
        <v>116</v>
      </c>
      <c r="B39" s="64">
        <v>161.16</v>
      </c>
      <c r="C39" s="17"/>
      <c r="D39" s="18" t="s">
        <v>63</v>
      </c>
      <c r="E39" s="20">
        <v>176.07</v>
      </c>
      <c r="F39" s="17"/>
      <c r="I39" t="s">
        <v>7</v>
      </c>
    </row>
    <row r="40" spans="1:9" ht="15" customHeight="1">
      <c r="A40" s="51" t="s">
        <v>47</v>
      </c>
      <c r="B40" s="52">
        <v>31.25</v>
      </c>
      <c r="C40" s="17"/>
      <c r="D40" s="18" t="s">
        <v>10</v>
      </c>
      <c r="E40" s="20">
        <v>90.83</v>
      </c>
      <c r="F40" s="17"/>
      <c r="I40" t="s">
        <v>7</v>
      </c>
    </row>
    <row r="41" spans="1:9" ht="15" customHeight="1">
      <c r="A41" s="48" t="s">
        <v>50</v>
      </c>
      <c r="B41" s="53">
        <v>225.56</v>
      </c>
      <c r="C41" s="17"/>
      <c r="D41" s="18" t="s">
        <v>12</v>
      </c>
      <c r="E41" s="45">
        <v>293.97</v>
      </c>
      <c r="F41" s="17"/>
      <c r="I41" t="s">
        <v>7</v>
      </c>
    </row>
    <row r="42" spans="1:9" ht="15" customHeight="1" thickBot="1">
      <c r="A42" s="48" t="s">
        <v>52</v>
      </c>
      <c r="B42" s="53">
        <v>115.71</v>
      </c>
      <c r="C42" s="17"/>
      <c r="D42" s="24" t="s">
        <v>14</v>
      </c>
      <c r="E42" s="106">
        <v>209.34</v>
      </c>
      <c r="F42" s="17"/>
      <c r="I42" t="s">
        <v>7</v>
      </c>
    </row>
    <row r="43" spans="1:8" ht="15" customHeight="1">
      <c r="A43" s="48" t="s">
        <v>53</v>
      </c>
      <c r="B43" s="53">
        <v>46.56</v>
      </c>
      <c r="C43" s="17"/>
      <c r="D43" s="104" t="s">
        <v>82</v>
      </c>
      <c r="E43" s="105">
        <v>276.37</v>
      </c>
      <c r="F43" s="17"/>
      <c r="G43" s="90" t="s">
        <v>65</v>
      </c>
      <c r="H43" s="91">
        <f>SUM(B8:B9,B14,B29:B30,B34,E8,E23,E27,H18:H19,H35)</f>
        <v>5921.6</v>
      </c>
    </row>
    <row r="44" spans="1:8" ht="15" customHeight="1" thickBot="1">
      <c r="A44" s="48" t="s">
        <v>56</v>
      </c>
      <c r="B44" s="53">
        <v>93.53</v>
      </c>
      <c r="C44" s="17"/>
      <c r="D44" s="117" t="s">
        <v>117</v>
      </c>
      <c r="E44" s="73">
        <v>195.67</v>
      </c>
      <c r="F44" s="17"/>
      <c r="G44" s="36" t="s">
        <v>66</v>
      </c>
      <c r="H44" s="92">
        <f>SUM(B20:B26,B40:B48,E13:E20,E33:E40,E41:E43,H8:H11,H23:H32)</f>
        <v>7861.1500000000015</v>
      </c>
    </row>
    <row r="45" spans="1:8" ht="15" customHeight="1" thickBot="1">
      <c r="A45" s="48" t="s">
        <v>68</v>
      </c>
      <c r="B45" s="53">
        <v>37.43</v>
      </c>
      <c r="C45" s="17"/>
      <c r="D45" s="117" t="s">
        <v>118</v>
      </c>
      <c r="E45" s="74">
        <v>40.16</v>
      </c>
      <c r="F45" s="17"/>
      <c r="G45" s="89"/>
      <c r="H45" s="30"/>
    </row>
    <row r="46" spans="1:9" ht="15" customHeight="1" thickBot="1">
      <c r="A46" s="51" t="s">
        <v>59</v>
      </c>
      <c r="B46" s="52">
        <v>163.47</v>
      </c>
      <c r="C46" s="17"/>
      <c r="D46" s="69" t="s">
        <v>119</v>
      </c>
      <c r="E46" s="75">
        <v>40.54</v>
      </c>
      <c r="F46" s="17"/>
      <c r="G46" s="93" t="s">
        <v>67</v>
      </c>
      <c r="H46" s="94">
        <f>SUM(B7,B28,E7,E22,H7,H17,H34)</f>
        <v>13782.75</v>
      </c>
      <c r="I46" t="s">
        <v>7</v>
      </c>
    </row>
    <row r="47" spans="1:9" ht="14.25" customHeight="1">
      <c r="A47" s="51" t="s">
        <v>62</v>
      </c>
      <c r="B47" s="52">
        <v>72.76</v>
      </c>
      <c r="C47" s="17"/>
      <c r="D47" s="49"/>
      <c r="E47" s="87"/>
      <c r="F47" s="17"/>
      <c r="I47" t="s">
        <v>7</v>
      </c>
    </row>
    <row r="48" spans="1:9" ht="14.25" customHeight="1" thickBot="1">
      <c r="A48" s="54" t="s">
        <v>64</v>
      </c>
      <c r="B48" s="55">
        <v>125.11</v>
      </c>
      <c r="C48" s="17"/>
      <c r="D48" s="50"/>
      <c r="E48" s="88"/>
      <c r="F48" s="17"/>
      <c r="I48" t="s">
        <v>7</v>
      </c>
    </row>
    <row r="49" spans="1:9" s="14" customFormat="1" ht="14.25" customHeight="1" thickBot="1">
      <c r="A49" s="107"/>
      <c r="B49" s="108"/>
      <c r="C49" s="17"/>
      <c r="D49" s="50"/>
      <c r="E49" s="30"/>
      <c r="F49" s="17"/>
      <c r="G49" s="1"/>
      <c r="H49" s="1"/>
      <c r="I49" s="10" t="s">
        <v>7</v>
      </c>
    </row>
    <row r="50" spans="1:9" s="14" customFormat="1" ht="14.25" customHeight="1">
      <c r="A50" s="37"/>
      <c r="B50" s="37"/>
      <c r="C50" s="38"/>
      <c r="D50" s="37"/>
      <c r="E50" s="37"/>
      <c r="F50" s="38"/>
      <c r="G50" s="37"/>
      <c r="H50" s="37"/>
      <c r="I50" s="10" t="s">
        <v>7</v>
      </c>
    </row>
    <row r="51" spans="1:9" s="14" customFormat="1" ht="14.25" customHeight="1">
      <c r="A51" s="39" t="s">
        <v>77</v>
      </c>
      <c r="B51" s="39"/>
      <c r="C51" s="40"/>
      <c r="D51" s="8"/>
      <c r="E51" s="8"/>
      <c r="F51" s="40"/>
      <c r="G51" s="40"/>
      <c r="H51" s="40"/>
      <c r="I51" s="10" t="s">
        <v>7</v>
      </c>
    </row>
    <row r="52" spans="1:9" s="14" customFormat="1" ht="14.25" customHeight="1">
      <c r="A52" s="39"/>
      <c r="B52" s="39"/>
      <c r="C52" s="40"/>
      <c r="D52" s="8"/>
      <c r="E52" s="8"/>
      <c r="F52" s="40"/>
      <c r="G52" s="40"/>
      <c r="H52" s="40"/>
      <c r="I52" s="10" t="s">
        <v>7</v>
      </c>
    </row>
    <row r="53" spans="1:9" s="14" customFormat="1" ht="14.25" customHeight="1">
      <c r="A53" s="39" t="s">
        <v>136</v>
      </c>
      <c r="B53" s="39"/>
      <c r="C53" s="40"/>
      <c r="D53" s="8"/>
      <c r="E53" s="8"/>
      <c r="F53" s="40"/>
      <c r="G53" s="40"/>
      <c r="H53" s="40"/>
      <c r="I53" s="10" t="s">
        <v>7</v>
      </c>
    </row>
    <row r="54" spans="1:9" s="14" customFormat="1" ht="14.25" customHeight="1">
      <c r="A54" s="39"/>
      <c r="B54" s="39"/>
      <c r="C54" s="40"/>
      <c r="D54" s="40"/>
      <c r="E54" s="40"/>
      <c r="F54" s="40"/>
      <c r="G54" s="40"/>
      <c r="H54" s="40"/>
      <c r="I54" s="10" t="s">
        <v>7</v>
      </c>
    </row>
    <row r="55" spans="1:9" s="14" customFormat="1" ht="14.25" customHeight="1">
      <c r="A55" s="39" t="s">
        <v>120</v>
      </c>
      <c r="B55" s="39"/>
      <c r="C55" s="40"/>
      <c r="D55" s="40"/>
      <c r="E55" s="40"/>
      <c r="F55" s="40"/>
      <c r="G55" s="40"/>
      <c r="H55" s="40"/>
      <c r="I55" s="10" t="s">
        <v>7</v>
      </c>
    </row>
    <row r="56" spans="1:9" s="14" customFormat="1" ht="14.25" customHeight="1">
      <c r="A56" s="39"/>
      <c r="B56" s="39"/>
      <c r="C56" s="40"/>
      <c r="D56" s="40"/>
      <c r="E56" s="40"/>
      <c r="F56" s="40"/>
      <c r="G56" s="8"/>
      <c r="H56" s="8"/>
      <c r="I56" s="10"/>
    </row>
    <row r="57" spans="1:9" s="14" customFormat="1" ht="14.25" customHeight="1">
      <c r="A57" s="39" t="s">
        <v>123</v>
      </c>
      <c r="B57" s="41"/>
      <c r="C57" s="40"/>
      <c r="D57" s="40"/>
      <c r="E57" s="40"/>
      <c r="F57" s="40"/>
      <c r="G57" s="8"/>
      <c r="H57" s="8"/>
      <c r="I57" s="10"/>
    </row>
    <row r="58" spans="2:9" s="14" customFormat="1" ht="14.25" customHeight="1">
      <c r="B58" s="100">
        <v>36830</v>
      </c>
      <c r="C58" s="98" t="s">
        <v>124</v>
      </c>
      <c r="D58" s="99"/>
      <c r="E58" s="101">
        <v>37225</v>
      </c>
      <c r="F58" s="98" t="s">
        <v>128</v>
      </c>
      <c r="G58" s="99"/>
      <c r="H58" s="8"/>
      <c r="I58" s="10"/>
    </row>
    <row r="59" spans="2:9" s="14" customFormat="1" ht="14.25" customHeight="1">
      <c r="B59" s="100" t="s">
        <v>3</v>
      </c>
      <c r="C59" s="98" t="s">
        <v>79</v>
      </c>
      <c r="D59" s="99"/>
      <c r="E59" s="102" t="s">
        <v>5</v>
      </c>
      <c r="F59" s="98" t="s">
        <v>130</v>
      </c>
      <c r="G59" s="99"/>
      <c r="H59" s="8"/>
      <c r="I59" s="10"/>
    </row>
    <row r="60" spans="2:9" s="14" customFormat="1" ht="14.25" customHeight="1">
      <c r="B60" s="100" t="s">
        <v>4</v>
      </c>
      <c r="C60" s="98" t="s">
        <v>125</v>
      </c>
      <c r="D60" s="99"/>
      <c r="E60" s="103"/>
      <c r="F60" s="98" t="s">
        <v>129</v>
      </c>
      <c r="G60" s="99"/>
      <c r="H60" s="8"/>
      <c r="I60" s="10"/>
    </row>
    <row r="61" spans="2:9" s="14" customFormat="1" ht="14.25" customHeight="1">
      <c r="B61" s="100">
        <v>37164</v>
      </c>
      <c r="C61" s="98" t="s">
        <v>2</v>
      </c>
      <c r="D61" s="99"/>
      <c r="E61" s="101" t="s">
        <v>6</v>
      </c>
      <c r="F61" s="98" t="s">
        <v>0</v>
      </c>
      <c r="G61" s="99"/>
      <c r="H61" s="8"/>
      <c r="I61" s="10"/>
    </row>
    <row r="62" spans="2:9" s="14" customFormat="1" ht="14.25" customHeight="1">
      <c r="B62" s="101">
        <v>37195</v>
      </c>
      <c r="C62" s="98" t="s">
        <v>126</v>
      </c>
      <c r="D62" s="99"/>
      <c r="E62" s="101">
        <v>37334</v>
      </c>
      <c r="F62" s="98" t="s">
        <v>1</v>
      </c>
      <c r="G62" s="99"/>
      <c r="H62" s="8"/>
      <c r="I62" s="10" t="s">
        <v>7</v>
      </c>
    </row>
    <row r="63" spans="2:9" s="14" customFormat="1" ht="14.25" customHeight="1">
      <c r="B63" s="101">
        <v>37201</v>
      </c>
      <c r="C63" s="98" t="s">
        <v>127</v>
      </c>
      <c r="D63" s="99"/>
      <c r="E63" s="97"/>
      <c r="F63" s="40"/>
      <c r="G63" s="8"/>
      <c r="H63" s="8"/>
      <c r="I63" s="10" t="s">
        <v>7</v>
      </c>
    </row>
    <row r="64" spans="1:9" ht="14.25" customHeight="1">
      <c r="A64" s="14"/>
      <c r="B64" s="111"/>
      <c r="C64" s="8"/>
      <c r="D64" s="8"/>
      <c r="E64" s="97"/>
      <c r="F64" s="40"/>
      <c r="G64" s="8"/>
      <c r="H64" s="8"/>
      <c r="I64" t="s">
        <v>7</v>
      </c>
    </row>
    <row r="65" spans="1:9" ht="13.5" customHeight="1">
      <c r="A65" s="8" t="s">
        <v>121</v>
      </c>
      <c r="B65" s="8"/>
      <c r="C65" s="40"/>
      <c r="D65" s="40"/>
      <c r="E65" s="40"/>
      <c r="F65" s="40"/>
      <c r="G65" s="8"/>
      <c r="H65" s="8"/>
      <c r="I65" t="s">
        <v>7</v>
      </c>
    </row>
    <row r="66" spans="1:9" ht="13.5" customHeight="1">
      <c r="A66" s="8" t="s">
        <v>83</v>
      </c>
      <c r="B66" s="8"/>
      <c r="C66" s="40"/>
      <c r="D66" s="40"/>
      <c r="E66" s="40"/>
      <c r="F66" s="40"/>
      <c r="G66" s="40"/>
      <c r="H66" s="40"/>
      <c r="I66" t="s">
        <v>7</v>
      </c>
    </row>
    <row r="67" spans="1:9" ht="13.5" customHeight="1">
      <c r="A67" s="8" t="s">
        <v>135</v>
      </c>
      <c r="B67" s="43"/>
      <c r="C67" s="43"/>
      <c r="D67" s="43"/>
      <c r="E67" s="43"/>
      <c r="F67" s="43"/>
      <c r="G67" s="43"/>
      <c r="H67" s="43"/>
      <c r="I67" t="s">
        <v>7</v>
      </c>
    </row>
    <row r="68" spans="1:9" ht="13.5" customHeight="1" thickBot="1">
      <c r="A68" s="42"/>
      <c r="B68" s="42"/>
      <c r="C68" s="42"/>
      <c r="D68" s="42"/>
      <c r="E68" s="42"/>
      <c r="F68" s="42"/>
      <c r="G68" s="42"/>
      <c r="H68" s="42"/>
      <c r="I68" t="s">
        <v>7</v>
      </c>
    </row>
    <row r="69" ht="13.5" customHeight="1">
      <c r="I69" t="s">
        <v>7</v>
      </c>
    </row>
    <row r="70" spans="4:9" ht="13.5" customHeight="1">
      <c r="D70" s="43"/>
      <c r="E70" s="43"/>
      <c r="I70" t="s">
        <v>7</v>
      </c>
    </row>
    <row r="71" spans="4:9" ht="13.5" customHeight="1">
      <c r="D71" s="39"/>
      <c r="I71" t="s">
        <v>7</v>
      </c>
    </row>
    <row r="72" spans="4:9" ht="13.5" customHeight="1">
      <c r="D72" s="39"/>
      <c r="I72" t="s">
        <v>7</v>
      </c>
    </row>
    <row r="73" spans="4:9" ht="13.5" customHeight="1">
      <c r="D73" s="39"/>
      <c r="I73" t="s">
        <v>7</v>
      </c>
    </row>
    <row r="74" spans="4:9" ht="13.5" customHeight="1">
      <c r="D74" s="39"/>
      <c r="I74" t="s">
        <v>7</v>
      </c>
    </row>
    <row r="75" ht="13.5" customHeight="1">
      <c r="I75" t="s">
        <v>7</v>
      </c>
    </row>
    <row r="76" ht="13.5" customHeight="1">
      <c r="I76" t="s">
        <v>7</v>
      </c>
    </row>
    <row r="77" ht="13.5" customHeight="1">
      <c r="I77" t="s">
        <v>7</v>
      </c>
    </row>
    <row r="78" ht="13.5" customHeight="1">
      <c r="I78" t="s">
        <v>7</v>
      </c>
    </row>
    <row r="79" ht="13.5" customHeight="1">
      <c r="I79" t="s">
        <v>7</v>
      </c>
    </row>
    <row r="80" ht="13.5" customHeight="1">
      <c r="I80" t="s">
        <v>7</v>
      </c>
    </row>
    <row r="81" ht="13.5" customHeight="1">
      <c r="I81" t="s">
        <v>7</v>
      </c>
    </row>
    <row r="82" ht="13.5" customHeight="1">
      <c r="I82" t="s">
        <v>7</v>
      </c>
    </row>
    <row r="83" ht="13.5" customHeight="1">
      <c r="I83" t="s">
        <v>7</v>
      </c>
    </row>
    <row r="84" ht="13.5" customHeight="1">
      <c r="I84" t="s">
        <v>7</v>
      </c>
    </row>
    <row r="85" ht="13.5" customHeight="1">
      <c r="I85" t="s">
        <v>7</v>
      </c>
    </row>
    <row r="86" ht="13.5" customHeight="1">
      <c r="I86" t="s">
        <v>7</v>
      </c>
    </row>
    <row r="87" ht="13.5" customHeight="1">
      <c r="I87" t="s">
        <v>7</v>
      </c>
    </row>
    <row r="88" ht="13.5" customHeight="1">
      <c r="I88" t="s">
        <v>7</v>
      </c>
    </row>
    <row r="89" ht="13.5" customHeight="1">
      <c r="I89" t="s">
        <v>7</v>
      </c>
    </row>
    <row r="90" ht="13.5" customHeight="1">
      <c r="I90" t="s">
        <v>7</v>
      </c>
    </row>
    <row r="91" ht="13.5" customHeight="1">
      <c r="I91" t="s">
        <v>7</v>
      </c>
    </row>
    <row r="92" ht="13.5" customHeight="1">
      <c r="I92" t="s">
        <v>7</v>
      </c>
    </row>
    <row r="93" ht="13.5" customHeight="1">
      <c r="I93" t="s">
        <v>7</v>
      </c>
    </row>
    <row r="94" ht="13.5" customHeight="1">
      <c r="I94" t="s">
        <v>7</v>
      </c>
    </row>
    <row r="95" ht="13.5" customHeight="1">
      <c r="I95" t="s">
        <v>7</v>
      </c>
    </row>
    <row r="96" ht="13.5" customHeight="1">
      <c r="I96" t="s">
        <v>7</v>
      </c>
    </row>
    <row r="97" ht="13.5" customHeight="1">
      <c r="I97" t="s">
        <v>7</v>
      </c>
    </row>
    <row r="98" ht="13.5" customHeight="1">
      <c r="I98" t="s">
        <v>7</v>
      </c>
    </row>
    <row r="99" ht="13.5" customHeight="1">
      <c r="I99" t="s">
        <v>7</v>
      </c>
    </row>
    <row r="100" ht="13.5" customHeight="1">
      <c r="I100" t="s">
        <v>7</v>
      </c>
    </row>
    <row r="101" ht="13.5" customHeight="1">
      <c r="I101" t="s">
        <v>7</v>
      </c>
    </row>
    <row r="102" ht="13.5" customHeight="1">
      <c r="I102" t="s">
        <v>7</v>
      </c>
    </row>
    <row r="103" ht="13.5" customHeight="1">
      <c r="I103" t="s">
        <v>7</v>
      </c>
    </row>
    <row r="104" ht="13.5" customHeight="1">
      <c r="I104" t="s">
        <v>7</v>
      </c>
    </row>
    <row r="105" ht="13.5" customHeight="1">
      <c r="I105" t="s">
        <v>7</v>
      </c>
    </row>
    <row r="106" ht="13.5" customHeight="1">
      <c r="I106" t="s">
        <v>7</v>
      </c>
    </row>
    <row r="107" ht="13.5" customHeight="1">
      <c r="I107" t="s">
        <v>7</v>
      </c>
    </row>
    <row r="108" ht="13.5" customHeight="1">
      <c r="I108" t="s">
        <v>7</v>
      </c>
    </row>
    <row r="109" ht="13.5" customHeight="1">
      <c r="I109" t="s">
        <v>7</v>
      </c>
    </row>
    <row r="110" ht="13.5" customHeight="1">
      <c r="I110" t="s">
        <v>7</v>
      </c>
    </row>
    <row r="111" ht="13.5" customHeight="1">
      <c r="I111" t="s">
        <v>7</v>
      </c>
    </row>
    <row r="112" ht="13.5" customHeight="1">
      <c r="I112" t="s">
        <v>7</v>
      </c>
    </row>
    <row r="113" ht="13.5" customHeight="1">
      <c r="I113" t="s">
        <v>7</v>
      </c>
    </row>
    <row r="114" ht="13.5" customHeight="1">
      <c r="I114" t="s">
        <v>7</v>
      </c>
    </row>
    <row r="115" ht="13.5" customHeight="1">
      <c r="I115" t="s">
        <v>7</v>
      </c>
    </row>
    <row r="116" ht="13.5" customHeight="1">
      <c r="I116" t="s">
        <v>7</v>
      </c>
    </row>
    <row r="117" ht="13.5" customHeight="1">
      <c r="I117" t="s">
        <v>7</v>
      </c>
    </row>
    <row r="118" ht="13.5" customHeight="1">
      <c r="I118" t="s">
        <v>7</v>
      </c>
    </row>
  </sheetData>
  <mergeCells count="1">
    <mergeCell ref="C3:F3"/>
  </mergeCells>
  <printOptions horizontalCentered="1" verticalCentered="1"/>
  <pageMargins left="0.5905511811023623" right="0.5905511811023623" top="0.6" bottom="0.91" header="0" footer="0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統計情報班</dc:creator>
  <cp:keywords/>
  <dc:description/>
  <cp:lastModifiedBy>福島県企画調整部</cp:lastModifiedBy>
  <cp:lastPrinted>2006-05-01T00:44:04Z</cp:lastPrinted>
  <dcterms:created xsi:type="dcterms:W3CDTF">2000-12-04T04:12:31Z</dcterms:created>
  <dcterms:modified xsi:type="dcterms:W3CDTF">2006-05-01T00:44:06Z</dcterms:modified>
  <cp:category/>
  <cp:version/>
  <cp:contentType/>
  <cp:contentStatus/>
</cp:coreProperties>
</file>