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AM38" i="9"/>
  <c r="U38" i="9"/>
  <c r="C38" i="9"/>
  <c r="AM37" i="9"/>
  <c r="U37" i="9"/>
  <c r="AM36" i="9"/>
  <c r="AM35"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l="1"/>
  <c r="BE35" i="9" s="1"/>
  <c r="BE36" i="9" s="1"/>
  <c r="BE37" i="9" s="1"/>
  <c r="BE38" i="9" s="1"/>
  <c r="BE39"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<sst xmlns="http://schemas.openxmlformats.org/spreadsheetml/2006/main" count="990" uniqueCount="555">
  <si>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</si>
  <si>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</si>
  <si>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</si>
  <si>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</si>
  <si>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</si>
  <si>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</si>
  <si>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</si>
  <si>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</si>
  <si>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</si>
  <si>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</si>
  <si>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</si>
  <si>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</si>
  <si>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</si>
  <si>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</si>
  <si>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</si>
  <si>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</si>
  <si>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</si>
  <si>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</si>
  <si>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</si>
  <si>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</si>
  <si>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</si>
  <si>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</si>
  <si>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</si>
  <si>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</si>
  <si>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</si>
  <si>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</si>
  <si>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</si>
  <si>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</si>
  <si>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</si>
  <si>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</si>
  <si>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</si>
  <si>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</si>
  <si>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</si>
  <si>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</si>
  <si>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</si>
  <si>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</si>
  <si>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</si>
  <si>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</si>
  <si>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</si>
  <si>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</si>
  <si>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</si>
  <si>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</si>
  <si>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</si>
  <si>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</si>
  <si>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</si>
  <si>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</si>
  <si>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</si>
  <si>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</si>
  <si>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</si>
  <si>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</si>
  <si>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</si>
  <si>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</si>
  <si>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</si>
  <si>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</si>
  <si>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</si>
  <si>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</si>
  <si>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</si>
  <si>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</si>
  <si>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</si>
  <si>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</si>
  <si>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</si>
  <si>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</si>
  <si>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</si>
  <si>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</si>
  <si>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</si>
  <si>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</si>
  <si>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</si>
  <si>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</si>
  <si>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</si>
  <si>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</si>
  <si>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</si>
  <si>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</si>
  <si>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</si>
  <si>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</si>
  <si>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</si>
  <si>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</si>
  <si>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</si>
  <si>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</si>
  <si>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</si>
  <si>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</si>
  <si>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</si>
  <si>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</si>
  <si>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</si>
  <si>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</si>
  <si>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</si>
  <si>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</si>
  <si>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</si>
  <si>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</si>
  <si>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</si>
  <si>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</si>
  <si>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</si>
  <si>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</si>
  <si>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</si>
  <si>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</si>
  <si>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</si>
  <si>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</si>
  <si>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</si>
  <si>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</si>
  <si>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</si>
  <si>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</si>
  <si>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</si>
  <si>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</si>
  <si>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</si>
  <si>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</si>
  <si>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</si>
  <si>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</si>
  <si>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</si>
  <si>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</si>
  <si>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</si>
  <si>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</si>
  <si>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</si>
  <si>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</si>
  <si>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</si>
  <si>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</si>
  <si>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</si>
  <si>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</si>
  <si>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</si>
  <si>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</si>
  <si>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</si>
  <si>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</si>
  <si>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</si>
  <si>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</si>
  <si>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</si>
  <si>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</si>
  <si>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</si>
  <si>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</si>
  <si>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</si>
  <si>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</si>
  <si>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</si>
  <si>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</si>
  <si>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</si>
  <si>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</si>
  <si>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</si>
  <si>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</si>
  <si>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</si>
  <si>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</si>
  <si>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</si>
  <si>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</si>
  <si>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</si>
  <si>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</si>
  <si>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</si>
  <si>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</si>
  <si>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</si>
  <si>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</si>
  <si>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</si>
  <si>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</si>
  <si>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</si>
  <si>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</si>
  <si>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</si>
  <si>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</si>
  <si>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</si>
  <si>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</si>
  <si>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</si>
  <si>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</si>
  <si>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</si>
  <si>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</si>
  <si>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</si>
  <si>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</si>
  <si>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</si>
  <si>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</si>
  <si>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</si>
  <si>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</si>
  <si>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</si>
  <si>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</si>
  <si>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</si>
  <si>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</si>
  <si>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</si>
  <si>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</si>
  <si>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</si>
  <si>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</si>
  <si>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</si>
  <si>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</si>
  <si>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</si>
  <si>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</si>
  <si>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</si>
  <si>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</si>
  <si>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</si>
  <si>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</si>
  <si>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</si>
  <si>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</si>
  <si>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</si>
  <si>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</si>
  <si>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</si>
  <si>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</si>
  <si>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</si>
  <si>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</si>
  <si>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</si>
  <si>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</si>
  <si>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</si>
  <si>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</si>
  <si>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</si>
  <si>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</si>
  <si>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</si>
  <si>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</si>
  <si>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福島県須賀川市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</si>
  <si>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</si>
  <si>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</si>
  <si>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</si>
  <si>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</si>
  <si>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</si>
  <si>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</si>
  <si>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</si>
  <si>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</si>
  <si>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</si>
  <si>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</si>
  <si>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</si>
  <si>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</si>
  <si>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</si>
  <si>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</si>
  <si>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</si>
  <si>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</si>
  <si>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</si>
  <si>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</si>
  <si>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</si>
  <si>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</si>
  <si>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</si>
  <si>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</si>
  <si>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</si>
  <si>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</si>
  <si>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</si>
  <si>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</si>
  <si>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</si>
  <si>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</si>
  <si>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</si>
  <si>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</si>
  <si>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</si>
  <si>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</si>
  <si>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</si>
  <si>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</si>
  <si>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</si>
  <si>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</si>
  <si>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</si>
  <si>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</si>
  <si>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</si>
  <si>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</si>
  <si>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</si>
  <si>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</si>
  <si>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</si>
  <si>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</si>
  <si>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</si>
  <si>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</si>
  <si>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</si>
  <si>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</si>
  <si>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</si>
  <si>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</si>
  <si>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</si>
  <si>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</si>
  <si>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</si>
  <si>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</si>
  <si>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</si>
  <si>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</si>
  <si>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</si>
  <si>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</si>
  <si>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</si>
  <si>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</si>
  <si>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</si>
  <si>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</si>
  <si>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</si>
  <si>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</si>
  <si>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</si>
  <si>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</si>
  <si>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</si>
  <si>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</si>
  <si>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</si>
  <si>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</si>
  <si>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</si>
  <si>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</si>
  <si>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</si>
  <si>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</si>
  <si>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</si>
  <si>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</si>
  <si>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</si>
  <si>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</si>
  <si>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</si>
  <si>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</si>
  <si>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</si>
  <si>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</si>
  <si>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</si>
  <si>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</si>
  <si>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</si>
  <si>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</si>
  <si>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</si>
  <si>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</si>
  <si>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</si>
  <si>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</si>
  <si>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</si>
  <si>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</si>
  <si>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</si>
  <si>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</si>
  <si>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</si>
  <si>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</si>
  <si>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</si>
  <si>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</si>
  <si>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</si>
  <si>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</si>
  <si>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</si>
  <si>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</si>
  <si>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</si>
  <si>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</si>
  <si>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</si>
  <si>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</si>
  <si>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</si>
  <si>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</si>
  <si>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</si>
  <si>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</si>
  <si>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</si>
  <si>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</si>
  <si>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</si>
  <si>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</si>
  <si>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</si>
  <si>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</si>
  <si>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</si>
  <si>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</si>
  <si>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</si>
  <si>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</si>
  <si>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</si>
  <si>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</si>
  <si>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</si>
  <si>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</si>
  <si>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</si>
  <si>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</si>
  <si>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</si>
  <si>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</si>
  <si>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</si>
  <si>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</si>
  <si>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</si>
  <si>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</si>
  <si>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</si>
  <si>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</si>
  <si>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</si>
  <si>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</si>
  <si>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</si>
  <si>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</si>
  <si>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</si>
  <si>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</si>
  <si>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</si>
  <si>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</si>
  <si>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</si>
  <si>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</si>
  <si>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</si>
  <si>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</si>
  <si>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</si>
  <si>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</si>
  <si>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福島県須賀川市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</si>
  <si>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</si>
  <si>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</si>
  <si>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</si>
  <si>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</si>
  <si>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</si>
  <si>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</si>
  <si>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</si>
  <si>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</si>
  <si>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</si>
  <si>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</si>
  <si>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</si>
  <si>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</si>
  <si>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</si>
  <si>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</si>
  <si>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</si>
  <si>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</si>
  <si>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</si>
  <si>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</si>
  <si>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</si>
  <si>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</si>
  <si>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県中都市計画事業須賀川駅前土地区画整理事業特別会計</t>
    <phoneticPr fontId="5"/>
  </si>
  <si>
    <t>県中都市計画事業山寺土地区画整理事業特別会計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</si>
  <si>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</si>
  <si>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</si>
  <si>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</si>
  <si>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</si>
  <si>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</si>
  <si>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</si>
  <si>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</si>
  <si>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</si>
  <si>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</si>
  <si>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</si>
  <si>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</si>
  <si>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</si>
  <si>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</si>
  <si>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</si>
  <si>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</si>
  <si>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</si>
  <si>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</si>
  <si>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</si>
  <si>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</si>
  <si>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</si>
  <si>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</si>
  <si>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</si>
  <si>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特定地域戸別合併処理浄化槽整備事業特別会計</t>
    <phoneticPr fontId="5"/>
  </si>
  <si>
    <t>藤沼湖周辺施設運営事業特別会計</t>
    <phoneticPr fontId="5"/>
  </si>
  <si>
    <t>勢至堂簡易水道事業特別会計</t>
    <phoneticPr fontId="5"/>
  </si>
  <si>
    <t>北部都市整備事業特別会計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</si>
  <si>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</si>
  <si>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</si>
  <si>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</si>
  <si>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</si>
  <si>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</si>
  <si>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</si>
  <si>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</si>
  <si>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</si>
  <si>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</si>
  <si>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</si>
  <si>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</si>
  <si>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</si>
  <si>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</si>
  <si>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</si>
  <si>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</si>
  <si>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</si>
  <si>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</si>
  <si>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</si>
  <si>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</si>
  <si>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</si>
  <si>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</si>
  <si>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</si>
  <si>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</si>
  <si>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</si>
  <si>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</si>
  <si>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</si>
  <si>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</si>
  <si>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</si>
  <si>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</si>
  <si>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</si>
  <si>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</si>
  <si>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</si>
  <si>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</si>
  <si>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</si>
  <si>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</si>
  <si>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</si>
  <si>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</si>
  <si>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</si>
  <si>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</si>
  <si>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</si>
  <si>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</si>
  <si>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</si>
  <si>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</si>
  <si>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</si>
  <si>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</si>
  <si>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</si>
  <si>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</si>
  <si>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</si>
  <si>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</si>
  <si>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</si>
  <si>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</si>
  <si>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</si>
  <si>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</si>
  <si>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</si>
  <si>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</si>
  <si>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</si>
  <si>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</si>
  <si>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</si>
  <si>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</si>
  <si>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</si>
  <si>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</si>
  <si>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</si>
  <si>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</si>
  <si>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</si>
  <si>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</si>
  <si>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</si>
  <si>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</si>
  <si>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</si>
  <si>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</si>
  <si>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</si>
  <si>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</si>
  <si>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</si>
  <si>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</si>
  <si>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</si>
  <si>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</si>
  <si>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</si>
  <si>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</si>
  <si>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</si>
  <si>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</si>
  <si>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</si>
  <si>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</si>
  <si>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</si>
  <si>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</si>
  <si>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</si>
  <si>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</si>
  <si>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</si>
  <si>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</si>
  <si>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</si>
  <si>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</si>
  <si>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</si>
  <si>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</si>
  <si>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</si>
  <si>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</si>
  <si>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</si>
  <si>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</si>
  <si>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</si>
  <si>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</si>
  <si>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</si>
  <si>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</si>
  <si>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</si>
  <si>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</si>
  <si>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</si>
  <si>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</si>
  <si>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</si>
  <si>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</si>
  <si>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</si>
  <si>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</si>
  <si>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</si>
  <si>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</si>
  <si>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</si>
  <si>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</si>
  <si>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</si>
  <si>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</si>
  <si>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</si>
  <si>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</si>
  <si>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</si>
  <si>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</si>
  <si>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</si>
  <si>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</si>
  <si>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</si>
  <si>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</si>
  <si>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</si>
  <si>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</si>
  <si>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</si>
  <si>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</si>
  <si>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</si>
  <si>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</si>
  <si>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</si>
  <si>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</si>
  <si>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</si>
  <si>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</si>
  <si>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</si>
  <si>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</si>
  <si>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2.16</t>
  </si>
  <si>
    <t>水道事業会計</t>
  </si>
  <si>
    <t>一般会計</t>
  </si>
  <si>
    <t>国民健康保険特別会計</t>
  </si>
  <si>
    <t>介護保険特別会計</t>
  </si>
  <si>
    <t>北部都市整備事業特別会計</t>
  </si>
  <si>
    <t>後期高齢者医療特別会計</t>
  </si>
  <si>
    <t>市営墓地事業特別会計</t>
  </si>
  <si>
    <t>▲ 0.06</t>
  </si>
  <si>
    <t>県中都市計画事業須賀川駅前土地区画整理事業特別会計</t>
  </si>
  <si>
    <t>その他会計（赤字）</t>
  </si>
  <si>
    <t>その他会計（黒字）</t>
  </si>
  <si>
    <t>-</t>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</si>
  <si>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4"/>
  </si>
  <si>
    <t>福島県後期高齢者医療広域連合(一般会計)</t>
    <rPh sb="0" eb="3">
      <t>フクシマケン</t>
    </rPh>
    <rPh sb="3" eb="5">
      <t>コウキ</t>
    </rPh>
    <rPh sb="5" eb="8">
      <t>コウレイシャ</t>
    </rPh>
    <rPh sb="8" eb="10">
      <t>イリョウ</t>
    </rPh>
    <rPh sb="10" eb="12">
      <t>コウイキ</t>
    </rPh>
    <rPh sb="12" eb="14">
      <t>レンゴウ</t>
    </rPh>
    <phoneticPr fontId="24"/>
  </si>
  <si>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phoneticPr fontId="24"/>
  </si>
  <si>
    <t>福島県市町村総合事務組合(一般会計)</t>
    <rPh sb="0" eb="3">
      <t>フクシマケン</t>
    </rPh>
    <rPh sb="3" eb="6">
      <t>シチョウソン</t>
    </rPh>
    <rPh sb="6" eb="8">
      <t>ソウゴウ</t>
    </rPh>
    <rPh sb="8" eb="10">
      <t>ジム</t>
    </rPh>
    <rPh sb="10" eb="12">
      <t>クミアイ</t>
    </rPh>
    <phoneticPr fontId="24"/>
  </si>
  <si>
    <t>福島県市町村総合事務組合(消防補償等特別会計)</t>
    <rPh sb="0" eb="3">
      <t>フクシマケン</t>
    </rPh>
    <rPh sb="3" eb="6">
      <t>シチョウソン</t>
    </rPh>
    <rPh sb="6" eb="8">
      <t>ソウゴウ</t>
    </rPh>
    <rPh sb="8" eb="10">
      <t>ジム</t>
    </rPh>
    <rPh sb="10" eb="12">
      <t>クミアイ</t>
    </rPh>
    <phoneticPr fontId="24"/>
  </si>
  <si>
    <t>福島県市町村総合事務組合(消防賞じゅつ金特別会計)</t>
    <rPh sb="0" eb="3">
      <t>フクシマケン</t>
    </rPh>
    <rPh sb="3" eb="6">
      <t>シチョウソン</t>
    </rPh>
    <rPh sb="6" eb="8">
      <t>ソウゴウ</t>
    </rPh>
    <rPh sb="8" eb="10">
      <t>ジム</t>
    </rPh>
    <rPh sb="10" eb="12">
      <t>クミアイ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</si>
  <si>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phoneticPr fontId="24"/>
  </si>
  <si>
    <t>福島県市町村総合事務組合(自治会館管理特別会計)</t>
    <rPh sb="0" eb="3">
      <t>フクシマケン</t>
    </rPh>
    <rPh sb="3" eb="6">
      <t>シチョウソン</t>
    </rPh>
    <rPh sb="6" eb="8">
      <t>ソウゴウ</t>
    </rPh>
    <rPh sb="8" eb="10">
      <t>ジム</t>
    </rPh>
    <rPh sb="10" eb="12">
      <t>クミアイ</t>
    </rPh>
    <phoneticPr fontId="24"/>
  </si>
  <si>
    <t>須賀川地方広域消防組合(一般会計)</t>
    <rPh sb="0" eb="3">
      <t>スカガワ</t>
    </rPh>
    <rPh sb="3" eb="5">
      <t>チホウ</t>
    </rPh>
    <rPh sb="5" eb="7">
      <t>コウイキ</t>
    </rPh>
    <rPh sb="7" eb="9">
      <t>ショウボウ</t>
    </rPh>
    <rPh sb="9" eb="11">
      <t>クミアイ</t>
    </rPh>
    <phoneticPr fontId="24"/>
  </si>
  <si>
    <t>須賀川地方保健環境組合(一般会計)</t>
    <rPh sb="0" eb="3">
      <t>スカガワ</t>
    </rPh>
    <rPh sb="3" eb="5">
      <t>チホウ</t>
    </rPh>
    <rPh sb="5" eb="7">
      <t>ホケン</t>
    </rPh>
    <rPh sb="7" eb="9">
      <t>カンキョウ</t>
    </rPh>
    <rPh sb="9" eb="11">
      <t>クミアイ</t>
    </rPh>
    <phoneticPr fontId="24"/>
  </si>
  <si>
    <t>福島県市民交通災害共済組合(一般会計)</t>
    <rPh sb="0" eb="3">
      <t>フクシマケン</t>
    </rPh>
    <rPh sb="3" eb="5">
      <t>シミン</t>
    </rPh>
    <rPh sb="5" eb="7">
      <t>コウツウ</t>
    </rPh>
    <rPh sb="7" eb="9">
      <t>サイガイ</t>
    </rPh>
    <rPh sb="9" eb="11">
      <t>キョウサイ</t>
    </rPh>
    <rPh sb="11" eb="13">
      <t>クミアイ</t>
    </rPh>
    <phoneticPr fontId="24"/>
  </si>
  <si>
    <t>郡山地方土地開発公社</t>
    <rPh sb="0" eb="2">
      <t>コオリヤマ</t>
    </rPh>
    <rPh sb="2" eb="4">
      <t>チホウ</t>
    </rPh>
    <rPh sb="4" eb="6">
      <t>トチ</t>
    </rPh>
    <rPh sb="6" eb="8">
      <t>カイハツ</t>
    </rPh>
    <rPh sb="8" eb="10">
      <t>コウシャ</t>
    </rPh>
    <phoneticPr fontId="24"/>
  </si>
  <si>
    <t>（財）須賀川市農業開発公社</t>
    <rPh sb="1" eb="2">
      <t>ザイ</t>
    </rPh>
    <rPh sb="3" eb="7">
      <t>スカガワシ</t>
    </rPh>
    <rPh sb="7" eb="9">
      <t>ノウギョウ</t>
    </rPh>
    <rPh sb="9" eb="11">
      <t>カイハツ</t>
    </rPh>
    <rPh sb="11" eb="13">
      <t>コウシャ</t>
    </rPh>
    <phoneticPr fontId="24"/>
  </si>
  <si>
    <t>（財）須賀川市スポーツ振興協会</t>
    <rPh sb="1" eb="2">
      <t>ザイ</t>
    </rPh>
    <rPh sb="3" eb="7">
      <t>スカガワシ</t>
    </rPh>
    <rPh sb="11" eb="13">
      <t>シンコウ</t>
    </rPh>
    <rPh sb="13" eb="15">
      <t>キョウカイ</t>
    </rPh>
    <phoneticPr fontId="24"/>
  </si>
  <si>
    <t>（財）ふくしま科学振興協会</t>
    <rPh sb="1" eb="2">
      <t>ザイ</t>
    </rPh>
    <rPh sb="7" eb="9">
      <t>カガク</t>
    </rPh>
    <rPh sb="9" eb="11">
      <t>シンコウ</t>
    </rPh>
    <rPh sb="11" eb="13">
      <t>キョウカイ</t>
    </rPh>
    <phoneticPr fontId="24"/>
  </si>
  <si>
    <t>（株）福島エアポートサービス</t>
    <rPh sb="1" eb="2">
      <t>カブ</t>
    </rPh>
    <rPh sb="3" eb="5">
      <t>フクシマ</t>
    </rPh>
    <phoneticPr fontId="24"/>
  </si>
  <si>
    <t>（株）こぷろ須賀川</t>
    <rPh sb="1" eb="2">
      <t>カブ</t>
    </rPh>
    <rPh sb="6" eb="9">
      <t>スカガワ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</si>
</sst>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46359</c:v>
                </c:pt>
                <c:pt idx="1">
                  <c:v>38441</c:v>
                </c:pt>
                <c:pt idx="2">
                  <c:v>38137</c:v>
                </c:pt>
                <c:pt idx="3">
                  <c:v>68244</c:v>
                </c:pt>
                <c:pt idx="4">
                  <c:v>107648</c:v>
                </c:pt>
              </c:numCache>
            </c:numRef>
          </c:val>
          <c:smooth val="0"/>
        </c:ser>
        <c:dLbls>
          <c:showLegendKey val="0"/>
          <c:showVal val="0"/>
          <c:showCatName val="0"/>
          <c:showSerName val="0"/>
          <c:showPercent val="0"/>
          <c:showBubbleSize val="0"/>
        </c:dLbls>
        <c:marker val="1"/>
        <c:smooth val="0"/>
        <c:axId val="182674176"/>
        <c:axId val="182676096"/>
      </c:lineChart>
      <c:catAx>
        <c:axId val="182674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76096"/>
        <c:crosses val="autoZero"/>
        <c:auto val="1"/>
        <c:lblAlgn val="ctr"/>
        <c:lblOffset val="100"/>
        <c:tickLblSkip val="1"/>
        <c:tickMarkSkip val="1"/>
        <c:noMultiLvlLbl val="0"/>
      </c:catAx>
      <c:valAx>
        <c:axId val="182676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4.68</c:v>
                </c:pt>
                <c:pt idx="1">
                  <c:v>10.74</c:v>
                </c:pt>
                <c:pt idx="2">
                  <c:v>11.41</c:v>
                </c:pt>
                <c:pt idx="3">
                  <c:v>9.02</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c:v>
                </c:pt>
                <c:pt idx="1">
                  <c:v>9.5399999999999991</c:v>
                </c:pt>
                <c:pt idx="2">
                  <c:v>9.7899999999999991</c:v>
                </c:pt>
                <c:pt idx="3">
                  <c:v>10.67</c:v>
                </c:pt>
                <c:pt idx="4">
                  <c:v>13.92</c:v>
                </c:pt>
              </c:numCache>
            </c:numRef>
          </c:val>
        </c:ser>
        <c:dLbls>
          <c:showLegendKey val="0"/>
          <c:showVal val="0"/>
          <c:showCatName val="0"/>
          <c:showSerName val="0"/>
          <c:showPercent val="0"/>
          <c:showBubbleSize val="0"/>
        </c:dLbls>
        <c:gapWidth val="250"/>
        <c:overlap val="100"/>
        <c:axId val="182899456"/>
        <c:axId val="18290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1.46</c:v>
                </c:pt>
                <c:pt idx="1">
                  <c:v>4.72</c:v>
                </c:pt>
                <c:pt idx="2">
                  <c:v>0.84</c:v>
                </c:pt>
                <c:pt idx="3">
                  <c:v>0.44</c:v>
                </c:pt>
                <c:pt idx="4">
                  <c:v>-2.16</c:v>
                </c:pt>
              </c:numCache>
            </c:numRef>
          </c:val>
          <c:smooth val="0"/>
        </c:ser>
        <c:dLbls>
          <c:showLegendKey val="0"/>
          <c:showVal val="0"/>
          <c:showCatName val="0"/>
          <c:showSerName val="0"/>
          <c:showPercent val="0"/>
          <c:showBubbleSize val="0"/>
        </c:dLbls>
        <c:marker val="1"/>
        <c:smooth val="0"/>
        <c:axId val="182899456"/>
        <c:axId val="182901376"/>
      </c:lineChart>
      <c:catAx>
        <c:axId val="1828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901376"/>
        <c:crosses val="autoZero"/>
        <c:auto val="1"/>
        <c:lblAlgn val="ctr"/>
        <c:lblOffset val="100"/>
        <c:tickLblSkip val="1"/>
        <c:tickMarkSkip val="1"/>
        <c:noMultiLvlLbl val="0"/>
      </c:catAx>
      <c:valAx>
        <c:axId val="18290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9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県中都市計画事業須賀川駅前土地区画整理事業特別会計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0.06</c:v>
                </c:pt>
                <c:pt idx="3">
                  <c:v>#N/A</c:v>
                </c:pt>
                <c:pt idx="4">
                  <c:v>#N/A</c:v>
                </c:pt>
                <c:pt idx="5">
                  <c:v>0.04</c:v>
                </c:pt>
                <c:pt idx="6">
                  <c:v>#N/A</c:v>
                </c:pt>
                <c:pt idx="7">
                  <c:v>0.02</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北部都市整備事業特別会計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4.05</c:v>
                </c:pt>
                <c:pt idx="2">
                  <c:v>#N/A</c:v>
                </c:pt>
                <c:pt idx="3">
                  <c:v>0.38</c:v>
                </c:pt>
                <c:pt idx="4">
                  <c:v>#N/A</c:v>
                </c:pt>
                <c:pt idx="5">
                  <c:v>0.12</c:v>
                </c:pt>
                <c:pt idx="6">
                  <c:v>#N/A</c:v>
                </c:pt>
                <c:pt idx="7">
                  <c:v>2.67</c:v>
                </c:pt>
                <c:pt idx="8">
                  <c:v>#N/A</c:v>
                </c:pt>
                <c:pt idx="9">
                  <c:v>0.34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1.05</c:v>
                </c:pt>
                <c:pt idx="4">
                  <c:v>#N/A</c:v>
                </c:pt>
                <c:pt idx="5">
                  <c:v>0.44</c:v>
                </c:pt>
                <c:pt idx="6">
                  <c:v>#N/A</c:v>
                </c:pt>
                <c:pt idx="7">
                  <c:v>0.77</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2.76</c:v>
                </c:pt>
                <c:pt idx="2">
                  <c:v>#N/A</c:v>
                </c:pt>
                <c:pt idx="3">
                  <c:v>3.51</c:v>
                </c:pt>
                <c:pt idx="4">
                  <c:v>#N/A</c:v>
                </c:pt>
                <c:pt idx="5">
                  <c:v>4.43</c:v>
                </c:pt>
                <c:pt idx="6">
                  <c:v>#N/A</c:v>
                </c:pt>
                <c:pt idx="7">
                  <c:v>4.09</c:v>
                </c:pt>
                <c:pt idx="8">
                  <c:v>#N/A</c:v>
                </c:pt>
                <c:pt idx="9">
                  <c:v>3.33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4.66</c:v>
                </c:pt>
                <c:pt idx="2">
                  <c:v>#N/A</c:v>
                </c:pt>
                <c:pt idx="3">
                  <c:v>10.8</c:v>
                </c:pt>
                <c:pt idx="4">
                  <c:v>#N/A</c:v>
                </c:pt>
                <c:pt idx="5">
                  <c:v>11.35</c:v>
                </c:pt>
                <c:pt idx="6">
                  <c:v>#N/A</c:v>
                </c:pt>
                <c:pt idx="7">
                  <c:v>8.99</c:v>
                </c:pt>
                <c:pt idx="8">
                  <c:v>#N/A</c:v>
                </c:pt>
                <c:pt idx="9">
                  <c:v>3.48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c:v>
                </c:pt>
                <c:pt idx="2">
                  <c:v>#N/A</c:v>
                </c:pt>
                <c:pt idx="3">
                  <c:v>5.21</c:v>
                </c:pt>
                <c:pt idx="4">
                  <c:v>#N/A</c:v>
                </c:pt>
                <c:pt idx="5">
                  <c:v>5.91</c:v>
                </c:pt>
                <c:pt idx="6">
                  <c:v>#N/A</c:v>
                </c:pt>
                <c:pt idx="7">
                  <c:v>6.78</c:v>
                </c:pt>
                <c:pt idx="8">
                  <c:v>#N/A</c:v>
                </c:pt>
                <c:pt idx="9">
                  <c:v>7.32</c:v>
                </c:pt>
              </c:numCache>
            </c:numRef>
          </c:val>
        </c:ser>
        <c:dLbls>
          <c:showLegendKey val="0"/>
          <c:showVal val="0"/>
          <c:showCatName val="0"/>
          <c:showSerName val="0"/>
          <c:showPercent val="0"/>
          <c:showBubbleSize val="0"/>
        </c:dLbls>
        <c:gapWidth val="150"/>
        <c:overlap val="100"/>
        <c:axId val="183003776"/>
        <c:axId val="183005568"/>
      </c:barChart>
      <c:catAx>
        <c:axId val="1830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005568"/>
        <c:crosses val="autoZero"/>
        <c:auto val="1"/>
        <c:lblAlgn val="ctr"/>
        <c:lblOffset val="100"/>
        <c:tickLblSkip val="1"/>
        <c:tickMarkSkip val="1"/>
        <c:noMultiLvlLbl val="0"/>
      </c:catAx>
      <c:valAx>
        <c:axId val="18300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0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2948</c:v>
                </c:pt>
                <c:pt idx="5">
                  <c:v>2925</c:v>
                </c:pt>
                <c:pt idx="8">
                  <c:v>2940</c:v>
                </c:pt>
                <c:pt idx="11">
                  <c:v>2984</c:v>
                </c:pt>
                <c:pt idx="14">
                  <c:v>3078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c:v>
                </c:pt>
                <c:pt idx="3">
                  <c:v>85</c:v>
                </c:pt>
                <c:pt idx="6">
                  <c:v>78</c:v>
                </c:pt>
                <c:pt idx="9">
                  <c:v>70</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229</c:v>
                </c:pt>
                <c:pt idx="3">
                  <c:v>191</c:v>
                </c:pt>
                <c:pt idx="6">
                  <c:v>174</c:v>
                </c:pt>
                <c:pt idx="9">
                  <c:v>141</c:v>
                </c:pt>
                <c:pt idx="12">
                  <c:v>159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932</c:v>
                </c:pt>
                <c:pt idx="3">
                  <c:v>1108</c:v>
                </c:pt>
                <c:pt idx="6">
                  <c:v>860</c:v>
                </c:pt>
                <c:pt idx="9">
                  <c:v>946</c:v>
                </c:pt>
                <c:pt idx="12">
                  <c:v>943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3107</c:v>
                </c:pt>
                <c:pt idx="3">
                  <c:v>3211</c:v>
                </c:pt>
                <c:pt idx="6">
                  <c:v>3248</c:v>
                </c:pt>
                <c:pt idx="9">
                  <c:v>3235</c:v>
                </c:pt>
                <c:pt idx="12">
                  <c:v>3241</c:v>
                </c:pt>
              </c:numCache>
            </c:numRef>
          </c:val>
        </c:ser>
        <c:dLbls>
          <c:showLegendKey val="0"/>
          <c:showVal val="0"/>
          <c:showCatName val="0"/>
          <c:showSerName val="0"/>
          <c:showPercent val="0"/>
          <c:showBubbleSize val="0"/>
        </c:dLbls>
        <c:gapWidth val="100"/>
        <c:overlap val="100"/>
        <c:axId val="183154944"/>
        <c:axId val="18316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1408</c:v>
                </c:pt>
                <c:pt idx="2">
                  <c:v>#N/A</c:v>
                </c:pt>
                <c:pt idx="3">
                  <c:v>#N/A</c:v>
                </c:pt>
                <c:pt idx="4">
                  <c:v>1670</c:v>
                </c:pt>
                <c:pt idx="5">
                  <c:v>#N/A</c:v>
                </c:pt>
                <c:pt idx="6">
                  <c:v>#N/A</c:v>
                </c:pt>
                <c:pt idx="7">
                  <c:v>1420</c:v>
                </c:pt>
                <c:pt idx="8">
                  <c:v>#N/A</c:v>
                </c:pt>
                <c:pt idx="9">
                  <c:v>#N/A</c:v>
                </c:pt>
                <c:pt idx="10">
                  <c:v>1408</c:v>
                </c:pt>
                <c:pt idx="11">
                  <c:v>#N/A</c:v>
                </c:pt>
                <c:pt idx="12">
                  <c:v>#N/A</c:v>
                </c:pt>
                <c:pt idx="13">
                  <c:v>1329</c:v>
                </c:pt>
                <c:pt idx="14">
                  <c:v>#N/A</c:v>
                </c:pt>
              </c:numCache>
            </c:numRef>
          </c:val>
          <c:smooth val="0"/>
        </c:ser>
        <c:dLbls>
          <c:showLegendKey val="0"/>
          <c:showVal val="0"/>
          <c:showCatName val="0"/>
          <c:showSerName val="0"/>
          <c:showPercent val="0"/>
          <c:showBubbleSize val="0"/>
        </c:dLbls>
        <c:marker val="1"/>
        <c:smooth val="0"/>
        <c:axId val="183154944"/>
        <c:axId val="183161216"/>
      </c:lineChart>
      <c:catAx>
        <c:axId val="1831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161216"/>
        <c:crosses val="autoZero"/>
        <c:auto val="1"/>
        <c:lblAlgn val="ctr"/>
        <c:lblOffset val="100"/>
        <c:tickLblSkip val="1"/>
        <c:tickMarkSkip val="1"/>
        <c:noMultiLvlLbl val="0"/>
      </c:catAx>
      <c:valAx>
        <c:axId val="18316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29026</c:v>
                </c:pt>
                <c:pt idx="5">
                  <c:v>29685</c:v>
                </c:pt>
                <c:pt idx="8">
                  <c:v>30125</c:v>
                </c:pt>
                <c:pt idx="11">
                  <c:v>30982</c:v>
                </c:pt>
                <c:pt idx="14">
                  <c:v>30755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6396</c:v>
                </c:pt>
                <c:pt idx="5">
                  <c:v>6175</c:v>
                </c:pt>
                <c:pt idx="8">
                  <c:v>5762</c:v>
                </c:pt>
                <c:pt idx="11">
                  <c:v>5272</c:v>
                </c:pt>
                <c:pt idx="14">
                  <c:v>5170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5940</c:v>
                </c:pt>
                <c:pt idx="5">
                  <c:v>7117</c:v>
                </c:pt>
                <c:pt idx="8">
                  <c:v>8089</c:v>
                </c:pt>
                <c:pt idx="11">
                  <c:v>9014</c:v>
                </c:pt>
                <c:pt idx="14">
                  <c:v>10238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6065</c:v>
                </c:pt>
                <c:pt idx="3">
                  <c:v>5755</c:v>
                </c:pt>
                <c:pt idx="6">
                  <c:v>5473</c:v>
                </c:pt>
                <c:pt idx="9">
                  <c:v>5219</c:v>
                </c:pt>
                <c:pt idx="12">
                  <c:v>4652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3545</c:v>
                </c:pt>
                <c:pt idx="3">
                  <c:v>1563</c:v>
                </c:pt>
                <c:pt idx="6">
                  <c:v>1488</c:v>
                </c:pt>
                <c:pt idx="9">
                  <c:v>1559</c:v>
                </c:pt>
                <c:pt idx="12">
                  <c:v>1500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13694</c:v>
                </c:pt>
                <c:pt idx="3">
                  <c:v>14302</c:v>
                </c:pt>
                <c:pt idx="6">
                  <c:v>13321</c:v>
                </c:pt>
                <c:pt idx="9">
                  <c:v>13551</c:v>
                </c:pt>
                <c:pt idx="12">
                  <c:v>12492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368</c:v>
                </c:pt>
                <c:pt idx="3">
                  <c:v>307</c:v>
                </c:pt>
                <c:pt idx="6">
                  <c:v>250</c:v>
                </c:pt>
                <c:pt idx="9">
                  <c:v>198</c:v>
                </c:pt>
                <c:pt idx="12">
                  <c:v>149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30747</c:v>
                </c:pt>
                <c:pt idx="3">
                  <c:v>31023</c:v>
                </c:pt>
                <c:pt idx="6">
                  <c:v>31138</c:v>
                </c:pt>
                <c:pt idx="9">
                  <c:v>30873</c:v>
                </c:pt>
                <c:pt idx="12">
                  <c:v>32420</c:v>
                </c:pt>
              </c:numCache>
            </c:numRef>
          </c:val>
        </c:ser>
        <c:dLbls>
          <c:showLegendKey val="0"/>
          <c:showVal val="0"/>
          <c:showCatName val="0"/>
          <c:showSerName val="0"/>
          <c:showPercent val="0"/>
          <c:showBubbleSize val="0"/>
        </c:dLbls>
        <c:gapWidth val="100"/>
        <c:overlap val="100"/>
        <c:axId val="185143680"/>
        <c:axId val="18514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13058</c:v>
                </c:pt>
                <c:pt idx="2">
                  <c:v>#N/A</c:v>
                </c:pt>
                <c:pt idx="3">
                  <c:v>#N/A</c:v>
                </c:pt>
                <c:pt idx="4">
                  <c:v>9972</c:v>
                </c:pt>
                <c:pt idx="5">
                  <c:v>#N/A</c:v>
                </c:pt>
                <c:pt idx="6">
                  <c:v>#N/A</c:v>
                </c:pt>
                <c:pt idx="7">
                  <c:v>7695</c:v>
                </c:pt>
                <c:pt idx="8">
                  <c:v>#N/A</c:v>
                </c:pt>
                <c:pt idx="9">
                  <c:v>#N/A</c:v>
                </c:pt>
                <c:pt idx="10">
                  <c:v>6131</c:v>
                </c:pt>
                <c:pt idx="11">
                  <c:v>#N/A</c:v>
                </c:pt>
                <c:pt idx="12">
                  <c:v>#N/A</c:v>
                </c:pt>
                <c:pt idx="13">
                  <c:v>5051</c:v>
                </c:pt>
                <c:pt idx="14">
                  <c:v>#N/A</c:v>
                </c:pt>
              </c:numCache>
            </c:numRef>
          </c:val>
          <c:smooth val="0"/>
        </c:ser>
        <c:dLbls>
          <c:showLegendKey val="0"/>
          <c:showVal val="0"/>
          <c:showCatName val="0"/>
          <c:showSerName val="0"/>
          <c:showPercent val="0"/>
          <c:showBubbleSize val="0"/>
        </c:dLbls>
        <c:marker val="1"/>
        <c:smooth val="0"/>
        <c:axId val="185143680"/>
        <c:axId val="185145600"/>
      </c:lineChart>
      <c:catAx>
        <c:axId val="18514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145600"/>
        <c:crosses val="autoZero"/>
        <c:auto val="1"/>
        <c:lblAlgn val="ctr"/>
        <c:lblOffset val="100"/>
        <c:tickLblSkip val="1"/>
        <c:tickMarkSkip val="1"/>
        <c:noMultiLvlLbl val="0"/>
      </c:catAx>
      <c:valAx>
        <c:axId val="18514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4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78,299
78,025
279.43
62,770,471
60,040,201
651,592
18,703,502
32,420,333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と比較し、建設業や運輸業、製造業をはじめとする復旧・復興関連事業により市税の収入が幾分か伸びたものの、０．５６と依然として類似団体を下回っており、地域の景気動向と同様に歳入見通しが不透明な状況であることから、引き続き、職員定員適正化計画に基づく退職者不補充等による職員数の削減（１０年間で９０名削減）などによる人件費の抑制、施策別枠配分方式確立による事務事業の新陳代謝を定例化し、効率・効果的に財源を配分することで歳出抑制に努め、債権管理マニュアルによる債権管理の適正化、滞納者の家宅捜索等の実施などの新たな手法を取り入れることで税などの徴収率向上を図ること、さらに、定期的な使用料・手数料の見直しによる受益者負担の適正化など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69" name="直線コネクタ 68"/>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2" name="直線コネクタ 71"/>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5" name="直線コネクタ 74"/>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42635</xdr:rowOff>
    </xdr:to>
    <xdr:cxnSp macro="">
      <xdr:nvCxnSpPr>
        <xdr:cNvPr id="78" name="直線コネクタ 77"/>
        <xdr:cNvCxnSpPr/>
      </xdr:nvCxnSpPr>
      <xdr:spPr>
        <a:xfrm>
          <a:off x="1447800" y="719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2" name="テキスト ボックス 81"/>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3" name="テキスト ボックス 92"/>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4" name="円/楕円 93"/>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5" name="テキスト ボックス 94"/>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7" name="テキスト ボックス 96"/>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決算額全体のうち、臨時的経費である東日本大震災からの復旧・復興事業費が依然として多いことから、類似団体の平均より低い数値になっている。今後、復旧・復興事業が少なくなり、数値の上昇が予想されることから、導入済の行政評価システムを有効に活用し、事務事業の優先度を厳しく点検し、優先度の低い事業については廃止縮減を進め、中でも扶助費の伸びが今後の懸念材料であることから、全体的な事務事業の点検の中で単独扶助費について重点的に見直しを実施し、経常経費の削減を図ってまいりたい。</a:t>
          </a:r>
        </a:p>
        <a:p>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92964</xdr:rowOff>
    </xdr:from>
    <xdr:to>
      <xdr:col>7</xdr:col>
      <xdr:colOff>152400</xdr:colOff>
      <xdr:row>61</xdr:row>
      <xdr:rowOff>18034</xdr:rowOff>
    </xdr:to>
    <xdr:cxnSp macro="">
      <xdr:nvCxnSpPr>
        <xdr:cNvPr id="130" name="直線コネクタ 129"/>
        <xdr:cNvCxnSpPr/>
      </xdr:nvCxnSpPr>
      <xdr:spPr>
        <a:xfrm flipV="1">
          <a:off x="4114800" y="103799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61</xdr:row>
      <xdr:rowOff>18034</xdr:rowOff>
    </xdr:to>
    <xdr:cxnSp macro="">
      <xdr:nvCxnSpPr>
        <xdr:cNvPr id="133" name="直線コネクタ 132"/>
        <xdr:cNvCxnSpPr/>
      </xdr:nvCxnSpPr>
      <xdr:spPr>
        <a:xfrm>
          <a:off x="3225800" y="103606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136398</xdr:rowOff>
    </xdr:to>
    <xdr:cxnSp macro="">
      <xdr:nvCxnSpPr>
        <xdr:cNvPr id="136" name="直線コネクタ 135"/>
        <xdr:cNvCxnSpPr/>
      </xdr:nvCxnSpPr>
      <xdr:spPr>
        <a:xfrm flipV="1">
          <a:off x="2336800" y="1036066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56896</xdr:rowOff>
    </xdr:from>
    <xdr:to>
      <xdr:col>3</xdr:col>
      <xdr:colOff>279400</xdr:colOff>
      <xdr:row>60</xdr:row>
      <xdr:rowOff>136398</xdr:rowOff>
    </xdr:to>
    <xdr:cxnSp macro="">
      <xdr:nvCxnSpPr>
        <xdr:cNvPr id="139" name="直線コネクタ 138"/>
        <xdr:cNvCxnSpPr/>
      </xdr:nvCxnSpPr>
      <xdr:spPr>
        <a:xfrm>
          <a:off x="1447800" y="1017244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27195</xdr:rowOff>
    </xdr:from>
    <xdr:ext cx="762000" cy="259045"/>
    <xdr:sp macro="" textlink="">
      <xdr:nvSpPr>
        <xdr:cNvPr id="143" name="テキスト ボックス 142"/>
        <xdr:cNvSpPr txBox="1"/>
      </xdr:nvSpPr>
      <xdr:spPr>
        <a:xfrm>
          <a:off x="10668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9" name="円/楕円 148"/>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50"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1" name="円/楕円 150"/>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2" name="テキスト ボックス 151"/>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3" name="円/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85598</xdr:rowOff>
    </xdr:from>
    <xdr:to>
      <xdr:col>3</xdr:col>
      <xdr:colOff>330200</xdr:colOff>
      <xdr:row>61</xdr:row>
      <xdr:rowOff>15748</xdr:rowOff>
    </xdr:to>
    <xdr:sp macro="" textlink="">
      <xdr:nvSpPr>
        <xdr:cNvPr id="155" name="円/楕円 154"/>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25925</xdr:rowOff>
    </xdr:from>
    <xdr:ext cx="762000" cy="259045"/>
    <xdr:sp macro="" textlink="">
      <xdr:nvSpPr>
        <xdr:cNvPr id="156" name="テキスト ボックス 155"/>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6096</xdr:rowOff>
    </xdr:from>
    <xdr:to>
      <xdr:col>2</xdr:col>
      <xdr:colOff>127000</xdr:colOff>
      <xdr:row>59</xdr:row>
      <xdr:rowOff>107696</xdr:rowOff>
    </xdr:to>
    <xdr:sp macro="" textlink="">
      <xdr:nvSpPr>
        <xdr:cNvPr id="157" name="円/楕円 156"/>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117873</xdr:rowOff>
    </xdr:from>
    <xdr:ext cx="762000" cy="259045"/>
    <xdr:sp macro="" textlink="">
      <xdr:nvSpPr>
        <xdr:cNvPr id="158" name="テキスト ボックス 157"/>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[273,305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して人件費・物件費等の決算額が高くなっている主な要因は、東京電力福島第一原発事故に係る除染等の環境放射線対策による物件費である。これら原発事故関連事業のため、当面は高い傾向が続くが、内部管理経費の徹底的な見直しによる節減等をさらに進めることでこれらの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22188</xdr:rowOff>
    </xdr:from>
    <xdr:to>
      <xdr:col>7</xdr:col>
      <xdr:colOff>152400</xdr:colOff>
      <xdr:row>83</xdr:row>
      <xdr:rowOff>119887</xdr:rowOff>
    </xdr:to>
    <xdr:cxnSp macro="">
      <xdr:nvCxnSpPr>
        <xdr:cNvPr id="192" name="直線コネクタ 191"/>
        <xdr:cNvCxnSpPr/>
      </xdr:nvCxnSpPr>
      <xdr:spPr>
        <a:xfrm>
          <a:off x="4114800" y="14252538"/>
          <a:ext cx="8382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17593</xdr:rowOff>
    </xdr:from>
    <xdr:to>
      <xdr:col>6</xdr:col>
      <xdr:colOff>0</xdr:colOff>
      <xdr:row>83</xdr:row>
      <xdr:rowOff>22188</xdr:rowOff>
    </xdr:to>
    <xdr:cxnSp macro="">
      <xdr:nvCxnSpPr>
        <xdr:cNvPr id="195" name="直線コネクタ 194"/>
        <xdr:cNvCxnSpPr/>
      </xdr:nvCxnSpPr>
      <xdr:spPr>
        <a:xfrm>
          <a:off x="3225800" y="14076493"/>
          <a:ext cx="8890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17593</xdr:rowOff>
    </xdr:from>
    <xdr:to>
      <xdr:col>4</xdr:col>
      <xdr:colOff>482600</xdr:colOff>
      <xdr:row>82</xdr:row>
      <xdr:rowOff>19785</xdr:rowOff>
    </xdr:to>
    <xdr:cxnSp macro="">
      <xdr:nvCxnSpPr>
        <xdr:cNvPr id="198" name="直線コネクタ 197"/>
        <xdr:cNvCxnSpPr/>
      </xdr:nvCxnSpPr>
      <xdr:spPr>
        <a:xfrm flipV="1">
          <a:off x="2336800" y="1407649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121103</xdr:rowOff>
    </xdr:from>
    <xdr:to>
      <xdr:col>3</xdr:col>
      <xdr:colOff>279400</xdr:colOff>
      <xdr:row>82</xdr:row>
      <xdr:rowOff>19785</xdr:rowOff>
    </xdr:to>
    <xdr:cxnSp macro="">
      <xdr:nvCxnSpPr>
        <xdr:cNvPr id="201" name="直線コネクタ 200"/>
        <xdr:cNvCxnSpPr/>
      </xdr:nvCxnSpPr>
      <xdr:spPr>
        <a:xfrm>
          <a:off x="1447800" y="14008553"/>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35910</xdr:rowOff>
    </xdr:from>
    <xdr:ext cx="762000" cy="259045"/>
    <xdr:sp macro="" textlink="">
      <xdr:nvSpPr>
        <xdr:cNvPr id="205" name="テキスト ボックス 204"/>
        <xdr:cNvSpPr txBox="1"/>
      </xdr:nvSpPr>
      <xdr:spPr>
        <a:xfrm>
          <a:off x="1066800" y="14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69087</xdr:rowOff>
    </xdr:from>
    <xdr:to>
      <xdr:col>7</xdr:col>
      <xdr:colOff>203200</xdr:colOff>
      <xdr:row>83</xdr:row>
      <xdr:rowOff>170687</xdr:rowOff>
    </xdr:to>
    <xdr:sp macro="" textlink="">
      <xdr:nvSpPr>
        <xdr:cNvPr id="211" name="円/楕円 210"/>
        <xdr:cNvSpPr/>
      </xdr:nvSpPr>
      <xdr:spPr>
        <a:xfrm>
          <a:off x="4902200" y="142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41164</xdr:rowOff>
    </xdr:from>
    <xdr:ext cx="762000" cy="259045"/>
    <xdr:sp macro="" textlink="">
      <xdr:nvSpPr>
        <xdr:cNvPr id="212" name="人件費・物件費等の状況該当値テキスト"/>
        <xdr:cNvSpPr txBox="1"/>
      </xdr:nvSpPr>
      <xdr:spPr>
        <a:xfrm>
          <a:off x="5041900" y="1427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273,305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142838</xdr:rowOff>
    </xdr:from>
    <xdr:to>
      <xdr:col>6</xdr:col>
      <xdr:colOff>50800</xdr:colOff>
      <xdr:row>83</xdr:row>
      <xdr:rowOff>72988</xdr:rowOff>
    </xdr:to>
    <xdr:sp macro="" textlink="">
      <xdr:nvSpPr>
        <xdr:cNvPr id="213" name="円/楕円 212"/>
        <xdr:cNvSpPr/>
      </xdr:nvSpPr>
      <xdr:spPr>
        <a:xfrm>
          <a:off x="4064000" y="142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57765</xdr:rowOff>
    </xdr:from>
    <xdr:ext cx="736600" cy="259045"/>
    <xdr:sp macro="" textlink="">
      <xdr:nvSpPr>
        <xdr:cNvPr id="214" name="テキスト ボックス 213"/>
        <xdr:cNvSpPr txBox="1"/>
      </xdr:nvSpPr>
      <xdr:spPr>
        <a:xfrm>
          <a:off x="3733800" y="1428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138243</xdr:rowOff>
    </xdr:from>
    <xdr:to>
      <xdr:col>4</xdr:col>
      <xdr:colOff>533400</xdr:colOff>
      <xdr:row>82</xdr:row>
      <xdr:rowOff>68393</xdr:rowOff>
    </xdr:to>
    <xdr:sp macro="" textlink="">
      <xdr:nvSpPr>
        <xdr:cNvPr id="215" name="円/楕円 214"/>
        <xdr:cNvSpPr/>
      </xdr:nvSpPr>
      <xdr:spPr>
        <a:xfrm>
          <a:off x="3175000" y="140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53170</xdr:rowOff>
    </xdr:from>
    <xdr:ext cx="762000" cy="259045"/>
    <xdr:sp macro="" textlink="">
      <xdr:nvSpPr>
        <xdr:cNvPr id="216" name="テキスト ボックス 215"/>
        <xdr:cNvSpPr txBox="1"/>
      </xdr:nvSpPr>
      <xdr:spPr>
        <a:xfrm>
          <a:off x="2844800" y="1411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140435</xdr:rowOff>
    </xdr:from>
    <xdr:to>
      <xdr:col>3</xdr:col>
      <xdr:colOff>330200</xdr:colOff>
      <xdr:row>82</xdr:row>
      <xdr:rowOff>70585</xdr:rowOff>
    </xdr:to>
    <xdr:sp macro="" textlink="">
      <xdr:nvSpPr>
        <xdr:cNvPr id="217" name="円/楕円 216"/>
        <xdr:cNvSpPr/>
      </xdr:nvSpPr>
      <xdr:spPr>
        <a:xfrm>
          <a:off x="2286000" y="140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55362</xdr:rowOff>
    </xdr:from>
    <xdr:ext cx="762000" cy="259045"/>
    <xdr:sp macro="" textlink="">
      <xdr:nvSpPr>
        <xdr:cNvPr id="218" name="テキスト ボックス 217"/>
        <xdr:cNvSpPr txBox="1"/>
      </xdr:nvSpPr>
      <xdr:spPr>
        <a:xfrm>
          <a:off x="1955800" y="14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70303</xdr:rowOff>
    </xdr:from>
    <xdr:to>
      <xdr:col>2</xdr:col>
      <xdr:colOff>127000</xdr:colOff>
      <xdr:row>82</xdr:row>
      <xdr:rowOff>453</xdr:rowOff>
    </xdr:to>
    <xdr:sp macro="" textlink="">
      <xdr:nvSpPr>
        <xdr:cNvPr id="219" name="円/楕円 218"/>
        <xdr:cNvSpPr/>
      </xdr:nvSpPr>
      <xdr:spPr>
        <a:xfrm>
          <a:off x="1397000" y="139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10630</xdr:rowOff>
    </xdr:from>
    <xdr:ext cx="762000" cy="259045"/>
    <xdr:sp macro="" textlink="">
      <xdr:nvSpPr>
        <xdr:cNvPr id="220" name="テキスト ボックス 219"/>
        <xdr:cNvSpPr txBox="1"/>
      </xdr:nvSpPr>
      <xdr:spPr>
        <a:xfrm>
          <a:off x="1066800" y="1372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においては、福島県人事委員会勧告の内容を基に給料表の改定を行っているため、国を上回る改定となっていること、また、職員の年代ごとの給与バランスを図るため、給料表の号給を増設していることから、ラスパイレス指数の上昇要因となっている。</a:t>
          </a:r>
        </a:p>
        <a:p>
          <a:r>
            <a:rPr kumimoji="1" lang="ja-JP" altLang="en-US" sz="1100">
              <a:latin typeface="ＭＳ Ｐゴシック"/>
            </a:rPr>
            <a:t>なお、平成２５年度の定期昇給を半年間延伸し、給与水準の適正化を図ったところである。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167005</xdr:rowOff>
    </xdr:from>
    <xdr:to>
      <xdr:col>24</xdr:col>
      <xdr:colOff>558800</xdr:colOff>
      <xdr:row>85</xdr:row>
      <xdr:rowOff>43814</xdr:rowOff>
    </xdr:to>
    <xdr:cxnSp macro="">
      <xdr:nvCxnSpPr>
        <xdr:cNvPr id="250" name="直線コネクタ 249"/>
        <xdr:cNvCxnSpPr/>
      </xdr:nvCxnSpPr>
      <xdr:spPr>
        <a:xfrm>
          <a:off x="16179800" y="1456880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88</xdr:row>
      <xdr:rowOff>102552</xdr:rowOff>
    </xdr:to>
    <xdr:cxnSp macro="">
      <xdr:nvCxnSpPr>
        <xdr:cNvPr id="253" name="直線コネクタ 252"/>
        <xdr:cNvCxnSpPr/>
      </xdr:nvCxnSpPr>
      <xdr:spPr>
        <a:xfrm flipV="1">
          <a:off x="15290800" y="14568805"/>
          <a:ext cx="889000" cy="6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102552</xdr:rowOff>
    </xdr:from>
    <xdr:to>
      <xdr:col>22</xdr:col>
      <xdr:colOff>203200</xdr:colOff>
      <xdr:row>88</xdr:row>
      <xdr:rowOff>114618</xdr:rowOff>
    </xdr:to>
    <xdr:cxnSp macro="">
      <xdr:nvCxnSpPr>
        <xdr:cNvPr id="256" name="直線コネクタ 255"/>
        <xdr:cNvCxnSpPr/>
      </xdr:nvCxnSpPr>
      <xdr:spPr>
        <a:xfrm flipV="1">
          <a:off x="14401800" y="151901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140336</xdr:rowOff>
    </xdr:from>
    <xdr:to>
      <xdr:col>21</xdr:col>
      <xdr:colOff>0</xdr:colOff>
      <xdr:row>88</xdr:row>
      <xdr:rowOff>114618</xdr:rowOff>
    </xdr:to>
    <xdr:cxnSp macro="">
      <xdr:nvCxnSpPr>
        <xdr:cNvPr id="259" name="直線コネクタ 258"/>
        <xdr:cNvCxnSpPr/>
      </xdr:nvCxnSpPr>
      <xdr:spPr>
        <a:xfrm>
          <a:off x="13512800" y="14713586"/>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136843</xdr:rowOff>
    </xdr:from>
    <xdr:to>
      <xdr:col>19</xdr:col>
      <xdr:colOff>533400</xdr:colOff>
      <xdr:row>84</xdr:row>
      <xdr:rowOff>66993</xdr:rowOff>
    </xdr:to>
    <xdr:sp macro="" textlink="">
      <xdr:nvSpPr>
        <xdr:cNvPr id="262" name="フローチャート : 判断 261"/>
        <xdr:cNvSpPr/>
      </xdr:nvSpPr>
      <xdr:spPr>
        <a:xfrm>
          <a:off x="13462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77170</xdr:rowOff>
    </xdr:from>
    <xdr:ext cx="762000" cy="259045"/>
    <xdr:sp macro="" textlink="">
      <xdr:nvSpPr>
        <xdr:cNvPr id="263" name="テキスト ボックス 262"/>
        <xdr:cNvSpPr txBox="1"/>
      </xdr:nvSpPr>
      <xdr:spPr>
        <a:xfrm>
          <a:off x="13131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164464</xdr:rowOff>
    </xdr:from>
    <xdr:to>
      <xdr:col>24</xdr:col>
      <xdr:colOff>609600</xdr:colOff>
      <xdr:row>85</xdr:row>
      <xdr:rowOff>94614</xdr:rowOff>
    </xdr:to>
    <xdr:sp macro="" textlink="">
      <xdr:nvSpPr>
        <xdr:cNvPr id="269" name="円/楕円 268"/>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136541</xdr:rowOff>
    </xdr:from>
    <xdr:ext cx="762000" cy="259045"/>
    <xdr:sp macro="" textlink="">
      <xdr:nvSpPr>
        <xdr:cNvPr id="270" name="給与水準   （国との比較）該当値テキスト"/>
        <xdr:cNvSpPr txBox="1"/>
      </xdr:nvSpPr>
      <xdr:spPr>
        <a:xfrm>
          <a:off x="17106900" y="145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116205</xdr:rowOff>
    </xdr:from>
    <xdr:to>
      <xdr:col>23</xdr:col>
      <xdr:colOff>457200</xdr:colOff>
      <xdr:row>85</xdr:row>
      <xdr:rowOff>46355</xdr:rowOff>
    </xdr:to>
    <xdr:sp macro="" textlink="">
      <xdr:nvSpPr>
        <xdr:cNvPr id="271" name="円/楕円 270"/>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31132</xdr:rowOff>
    </xdr:from>
    <xdr:ext cx="736600" cy="259045"/>
    <xdr:sp macro="" textlink="">
      <xdr:nvSpPr>
        <xdr:cNvPr id="272" name="テキスト ボックス 271"/>
        <xdr:cNvSpPr txBox="1"/>
      </xdr:nvSpPr>
      <xdr:spPr>
        <a:xfrm>
          <a:off x="15798800" y="1460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51752</xdr:rowOff>
    </xdr:from>
    <xdr:to>
      <xdr:col>22</xdr:col>
      <xdr:colOff>254000</xdr:colOff>
      <xdr:row>88</xdr:row>
      <xdr:rowOff>153352</xdr:rowOff>
    </xdr:to>
    <xdr:sp macro="" textlink="">
      <xdr:nvSpPr>
        <xdr:cNvPr id="273" name="円/楕円 272"/>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138129</xdr:rowOff>
    </xdr:from>
    <xdr:ext cx="762000" cy="259045"/>
    <xdr:sp macro="" textlink="">
      <xdr:nvSpPr>
        <xdr:cNvPr id="274" name="テキスト ボックス 273"/>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63818</xdr:rowOff>
    </xdr:from>
    <xdr:to>
      <xdr:col>21</xdr:col>
      <xdr:colOff>50800</xdr:colOff>
      <xdr:row>88</xdr:row>
      <xdr:rowOff>165418</xdr:rowOff>
    </xdr:to>
    <xdr:sp macro="" textlink="">
      <xdr:nvSpPr>
        <xdr:cNvPr id="275" name="円/楕円 274"/>
        <xdr:cNvSpPr/>
      </xdr:nvSpPr>
      <xdr:spPr>
        <a:xfrm>
          <a:off x="14351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150195</xdr:rowOff>
    </xdr:from>
    <xdr:ext cx="762000" cy="259045"/>
    <xdr:sp macro="" textlink="">
      <xdr:nvSpPr>
        <xdr:cNvPr id="276" name="テキスト ボックス 275"/>
        <xdr:cNvSpPr txBox="1"/>
      </xdr:nvSpPr>
      <xdr:spPr>
        <a:xfrm>
          <a:off x="14020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77" name="円/楕円 276"/>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8" name="テキスト ボックス 277"/>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の定員管理については、平成１７年度から平成２６年度までの１０年間で９０人を削減する定員適正化計画に基づき、平成２２年度までの６年間で７２人を削減した。しかし、東日本大震災による復興業務が増加したこと、平成２５年度以降に定年退職する職員について、年金の支給開始年齢に達するまでの間、再任用を希望するものについては再任用するとの方針が閣議決定され、平成２５年度と平成２６年度の２年間で２０人を再任用したことから、最終的な削減人数は６５人となった。</a:t>
          </a:r>
        </a:p>
        <a:p>
          <a:r>
            <a:rPr kumimoji="1" lang="ja-JP" altLang="en-US" sz="1100">
              <a:latin typeface="ＭＳ Ｐゴシック"/>
            </a:rPr>
            <a:t>今後は、平成２８年３月に策定した平成２７年度から平成３６年度までの１０年間を計画期間とした定員適正化計画に基づき、全期間を通じて１２人の削減を目標とし、引き続き職員定員の適正化に取り組むこととし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40338</xdr:rowOff>
    </xdr:from>
    <xdr:to>
      <xdr:col>24</xdr:col>
      <xdr:colOff>558800</xdr:colOff>
      <xdr:row>60</xdr:row>
      <xdr:rowOff>55275</xdr:rowOff>
    </xdr:to>
    <xdr:cxnSp macro="">
      <xdr:nvCxnSpPr>
        <xdr:cNvPr id="315" name="直線コネクタ 314"/>
        <xdr:cNvCxnSpPr/>
      </xdr:nvCxnSpPr>
      <xdr:spPr>
        <a:xfrm>
          <a:off x="16179800" y="10327338"/>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35741</xdr:rowOff>
    </xdr:from>
    <xdr:to>
      <xdr:col>23</xdr:col>
      <xdr:colOff>406400</xdr:colOff>
      <xdr:row>60</xdr:row>
      <xdr:rowOff>40338</xdr:rowOff>
    </xdr:to>
    <xdr:cxnSp macro="">
      <xdr:nvCxnSpPr>
        <xdr:cNvPr id="318" name="直線コネクタ 317"/>
        <xdr:cNvCxnSpPr/>
      </xdr:nvCxnSpPr>
      <xdr:spPr>
        <a:xfrm>
          <a:off x="15290800" y="10322741"/>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33444</xdr:rowOff>
    </xdr:from>
    <xdr:to>
      <xdr:col>22</xdr:col>
      <xdr:colOff>203200</xdr:colOff>
      <xdr:row>60</xdr:row>
      <xdr:rowOff>35741</xdr:rowOff>
    </xdr:to>
    <xdr:cxnSp macro="">
      <xdr:nvCxnSpPr>
        <xdr:cNvPr id="321" name="直線コネクタ 320"/>
        <xdr:cNvCxnSpPr/>
      </xdr:nvCxnSpPr>
      <xdr:spPr>
        <a:xfrm>
          <a:off x="14401800" y="1032044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60</xdr:row>
      <xdr:rowOff>39188</xdr:rowOff>
    </xdr:to>
    <xdr:cxnSp macro="">
      <xdr:nvCxnSpPr>
        <xdr:cNvPr id="324" name="直線コネクタ 323"/>
        <xdr:cNvCxnSpPr/>
      </xdr:nvCxnSpPr>
      <xdr:spPr>
        <a:xfrm flipV="1">
          <a:off x="13512800" y="10320444"/>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27" name="フローチャート : 判断 326"/>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164149</xdr:rowOff>
    </xdr:from>
    <xdr:ext cx="762000" cy="259045"/>
    <xdr:sp macro="" textlink="">
      <xdr:nvSpPr>
        <xdr:cNvPr id="328" name="テキスト ボックス 327"/>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4475</xdr:rowOff>
    </xdr:from>
    <xdr:to>
      <xdr:col>24</xdr:col>
      <xdr:colOff>609600</xdr:colOff>
      <xdr:row>60</xdr:row>
      <xdr:rowOff>106075</xdr:rowOff>
    </xdr:to>
    <xdr:sp macro="" textlink="">
      <xdr:nvSpPr>
        <xdr:cNvPr id="334" name="円/楕円 333"/>
        <xdr:cNvSpPr/>
      </xdr:nvSpPr>
      <xdr:spPr>
        <a:xfrm>
          <a:off x="169672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21002</xdr:rowOff>
    </xdr:from>
    <xdr:ext cx="762000" cy="259045"/>
    <xdr:sp macro="" textlink="">
      <xdr:nvSpPr>
        <xdr:cNvPr id="335" name="定員管理の状況該当値テキスト"/>
        <xdr:cNvSpPr txBox="1"/>
      </xdr:nvSpPr>
      <xdr:spPr>
        <a:xfrm>
          <a:off x="17106900" y="1013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160988</xdr:rowOff>
    </xdr:from>
    <xdr:to>
      <xdr:col>23</xdr:col>
      <xdr:colOff>457200</xdr:colOff>
      <xdr:row>60</xdr:row>
      <xdr:rowOff>91138</xdr:rowOff>
    </xdr:to>
    <xdr:sp macro="" textlink="">
      <xdr:nvSpPr>
        <xdr:cNvPr id="336" name="円/楕円 335"/>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101315</xdr:rowOff>
    </xdr:from>
    <xdr:ext cx="736600" cy="259045"/>
    <xdr:sp macro="" textlink="">
      <xdr:nvSpPr>
        <xdr:cNvPr id="337" name="テキスト ボックス 336"/>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156391</xdr:rowOff>
    </xdr:from>
    <xdr:to>
      <xdr:col>22</xdr:col>
      <xdr:colOff>254000</xdr:colOff>
      <xdr:row>60</xdr:row>
      <xdr:rowOff>86541</xdr:rowOff>
    </xdr:to>
    <xdr:sp macro="" textlink="">
      <xdr:nvSpPr>
        <xdr:cNvPr id="338" name="円/楕円 337"/>
        <xdr:cNvSpPr/>
      </xdr:nvSpPr>
      <xdr:spPr>
        <a:xfrm>
          <a:off x="15240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96718</xdr:rowOff>
    </xdr:from>
    <xdr:ext cx="762000" cy="259045"/>
    <xdr:sp macro="" textlink="">
      <xdr:nvSpPr>
        <xdr:cNvPr id="339" name="テキスト ボックス 338"/>
        <xdr:cNvSpPr txBox="1"/>
      </xdr:nvSpPr>
      <xdr:spPr>
        <a:xfrm>
          <a:off x="14909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154094</xdr:rowOff>
    </xdr:from>
    <xdr:to>
      <xdr:col>21</xdr:col>
      <xdr:colOff>50800</xdr:colOff>
      <xdr:row>60</xdr:row>
      <xdr:rowOff>84244</xdr:rowOff>
    </xdr:to>
    <xdr:sp macro="" textlink="">
      <xdr:nvSpPr>
        <xdr:cNvPr id="340" name="円/楕円 339"/>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94421</xdr:rowOff>
    </xdr:from>
    <xdr:ext cx="762000" cy="259045"/>
    <xdr:sp macro="" textlink="">
      <xdr:nvSpPr>
        <xdr:cNvPr id="341" name="テキスト ボックス 340"/>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159838</xdr:rowOff>
    </xdr:from>
    <xdr:to>
      <xdr:col>19</xdr:col>
      <xdr:colOff>533400</xdr:colOff>
      <xdr:row>60</xdr:row>
      <xdr:rowOff>89988</xdr:rowOff>
    </xdr:to>
    <xdr:sp macro="" textlink="">
      <xdr:nvSpPr>
        <xdr:cNvPr id="342" name="円/楕円 341"/>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100165</xdr:rowOff>
    </xdr:from>
    <xdr:ext cx="762000" cy="259045"/>
    <xdr:sp macro="" textlink="">
      <xdr:nvSpPr>
        <xdr:cNvPr id="343" name="テキスト ボックス 342"/>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交付税措置のある起債を厳選して活用してきたことなどにより、類似団体平均を下回っているが、現在、市庁舎の再建、（仮称）市民交流センター建設等の復旧復興に係る大型事業を進めており、また、須賀川地方保健環境組合における処理場改築等が予定されていることから指標の上昇が懸念されるため、今後も引き続き、交付税措置のある起債を厳選し活用するなど比率の抑制に努めていきたい。</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78740</xdr:rowOff>
    </xdr:to>
    <xdr:cxnSp macro="">
      <xdr:nvCxnSpPr>
        <xdr:cNvPr id="373" name="直線コネクタ 372"/>
        <xdr:cNvCxnSpPr/>
      </xdr:nvCxnSpPr>
      <xdr:spPr>
        <a:xfrm flipV="1">
          <a:off x="16179800" y="690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78740</xdr:rowOff>
    </xdr:to>
    <xdr:cxnSp macro="">
      <xdr:nvCxnSpPr>
        <xdr:cNvPr id="376" name="直線コネクタ 375"/>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96838</xdr:rowOff>
    </xdr:to>
    <xdr:cxnSp macro="">
      <xdr:nvCxnSpPr>
        <xdr:cNvPr id="379" name="直線コネクタ 378"/>
        <xdr:cNvCxnSpPr/>
      </xdr:nvCxnSpPr>
      <xdr:spPr>
        <a:xfrm flipV="1">
          <a:off x="14401800" y="69367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96838</xdr:rowOff>
    </xdr:to>
    <xdr:cxnSp macro="">
      <xdr:nvCxnSpPr>
        <xdr:cNvPr id="382" name="直線コネクタ 381"/>
        <xdr:cNvCxnSpPr/>
      </xdr:nvCxnSpPr>
      <xdr:spPr>
        <a:xfrm>
          <a:off x="13512800" y="69548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92" name="円/楕円 391"/>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8272</xdr:rowOff>
    </xdr:from>
    <xdr:ext cx="762000" cy="259045"/>
    <xdr:sp macro="" textlink="">
      <xdr:nvSpPr>
        <xdr:cNvPr id="393" name="公債費負担の状況該当値テキスト"/>
        <xdr:cNvSpPr txBox="1"/>
      </xdr:nvSpPr>
      <xdr:spPr>
        <a:xfrm>
          <a:off x="17106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6" name="円/楕円 39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97" name="テキスト ボックス 39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398" name="円/楕円 397"/>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9" name="テキスト ボックス 39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0" name="円/楕円 399"/>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1" name="テキスト ボックス 400"/>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将来負担比率の構成要素のうち地方債現在高については、臨時財政対策債や合併特例債を活用してきたことにより、Ｈ１８年度までは増加傾向であったものが、Ｈ１９年度以降は元金償還の進捗により減少傾向となっており、Ｈ２３年度の震災以降も震災関連事業推進に係る基金の創設等で、充当可能基金が一時的に増額したことにより指標は改善してきている。現在、市庁舎の再建、（仮称）市民交流センター建設等の復旧復興に係る大型事業を進めていることから、数値の上昇が懸念され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17367</xdr:rowOff>
    </xdr:from>
    <xdr:to>
      <xdr:col>24</xdr:col>
      <xdr:colOff>558800</xdr:colOff>
      <xdr:row>16</xdr:row>
      <xdr:rowOff>56579</xdr:rowOff>
    </xdr:to>
    <xdr:cxnSp macro="">
      <xdr:nvCxnSpPr>
        <xdr:cNvPr id="431" name="直線コネクタ 430"/>
        <xdr:cNvCxnSpPr/>
      </xdr:nvCxnSpPr>
      <xdr:spPr>
        <a:xfrm flipV="1">
          <a:off x="16179800" y="2760567"/>
          <a:ext cx="8382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56579</xdr:rowOff>
    </xdr:from>
    <xdr:to>
      <xdr:col>23</xdr:col>
      <xdr:colOff>406400</xdr:colOff>
      <xdr:row>16</xdr:row>
      <xdr:rowOff>117507</xdr:rowOff>
    </xdr:to>
    <xdr:cxnSp macro="">
      <xdr:nvCxnSpPr>
        <xdr:cNvPr id="434" name="直線コネクタ 433"/>
        <xdr:cNvCxnSpPr/>
      </xdr:nvCxnSpPr>
      <xdr:spPr>
        <a:xfrm flipV="1">
          <a:off x="15290800" y="2799779"/>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117507</xdr:rowOff>
    </xdr:from>
    <xdr:to>
      <xdr:col>22</xdr:col>
      <xdr:colOff>203200</xdr:colOff>
      <xdr:row>17</xdr:row>
      <xdr:rowOff>28702</xdr:rowOff>
    </xdr:to>
    <xdr:cxnSp macro="">
      <xdr:nvCxnSpPr>
        <xdr:cNvPr id="437" name="直線コネクタ 436"/>
        <xdr:cNvCxnSpPr/>
      </xdr:nvCxnSpPr>
      <xdr:spPr>
        <a:xfrm flipV="1">
          <a:off x="14401800" y="2860707"/>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28702</xdr:rowOff>
    </xdr:from>
    <xdr:to>
      <xdr:col>21</xdr:col>
      <xdr:colOff>0</xdr:colOff>
      <xdr:row>17</xdr:row>
      <xdr:rowOff>137287</xdr:rowOff>
    </xdr:to>
    <xdr:cxnSp macro="">
      <xdr:nvCxnSpPr>
        <xdr:cNvPr id="440" name="直線コネクタ 439"/>
        <xdr:cNvCxnSpPr/>
      </xdr:nvCxnSpPr>
      <xdr:spPr>
        <a:xfrm flipV="1">
          <a:off x="13512800" y="294335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3" name="フローチャート : 判断 442"/>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79233</xdr:rowOff>
    </xdr:from>
    <xdr:ext cx="762000" cy="259045"/>
    <xdr:sp macro="" textlink="">
      <xdr:nvSpPr>
        <xdr:cNvPr id="444" name="テキスト ボックス 443"/>
        <xdr:cNvSpPr txBox="1"/>
      </xdr:nvSpPr>
      <xdr:spPr>
        <a:xfrm>
          <a:off x="13131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138017</xdr:rowOff>
    </xdr:from>
    <xdr:to>
      <xdr:col>24</xdr:col>
      <xdr:colOff>609600</xdr:colOff>
      <xdr:row>16</xdr:row>
      <xdr:rowOff>68167</xdr:rowOff>
    </xdr:to>
    <xdr:sp macro="" textlink="">
      <xdr:nvSpPr>
        <xdr:cNvPr id="450" name="円/楕円 449"/>
        <xdr:cNvSpPr/>
      </xdr:nvSpPr>
      <xdr:spPr>
        <a:xfrm>
          <a:off x="16967200" y="27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154544</xdr:rowOff>
    </xdr:from>
    <xdr:ext cx="762000" cy="259045"/>
    <xdr:sp macro="" textlink="">
      <xdr:nvSpPr>
        <xdr:cNvPr id="451" name="将来負担の状況該当値テキスト"/>
        <xdr:cNvSpPr txBox="1"/>
      </xdr:nvSpPr>
      <xdr:spPr>
        <a:xfrm>
          <a:off x="17106900" y="255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5779</xdr:rowOff>
    </xdr:from>
    <xdr:to>
      <xdr:col>23</xdr:col>
      <xdr:colOff>457200</xdr:colOff>
      <xdr:row>16</xdr:row>
      <xdr:rowOff>107379</xdr:rowOff>
    </xdr:to>
    <xdr:sp macro="" textlink="">
      <xdr:nvSpPr>
        <xdr:cNvPr id="452" name="円/楕円 451"/>
        <xdr:cNvSpPr/>
      </xdr:nvSpPr>
      <xdr:spPr>
        <a:xfrm>
          <a:off x="16129000" y="2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117556</xdr:rowOff>
    </xdr:from>
    <xdr:ext cx="736600" cy="259045"/>
    <xdr:sp macro="" textlink="">
      <xdr:nvSpPr>
        <xdr:cNvPr id="453" name="テキスト ボックス 452"/>
        <xdr:cNvSpPr txBox="1"/>
      </xdr:nvSpPr>
      <xdr:spPr>
        <a:xfrm>
          <a:off x="15798800" y="251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66707</xdr:rowOff>
    </xdr:from>
    <xdr:to>
      <xdr:col>22</xdr:col>
      <xdr:colOff>254000</xdr:colOff>
      <xdr:row>16</xdr:row>
      <xdr:rowOff>168307</xdr:rowOff>
    </xdr:to>
    <xdr:sp macro="" textlink="">
      <xdr:nvSpPr>
        <xdr:cNvPr id="454" name="円/楕円 453"/>
        <xdr:cNvSpPr/>
      </xdr:nvSpPr>
      <xdr:spPr>
        <a:xfrm>
          <a:off x="15240000" y="28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7034</xdr:rowOff>
    </xdr:from>
    <xdr:ext cx="762000" cy="259045"/>
    <xdr:sp macro="" textlink="">
      <xdr:nvSpPr>
        <xdr:cNvPr id="455" name="テキスト ボックス 454"/>
        <xdr:cNvSpPr txBox="1"/>
      </xdr:nvSpPr>
      <xdr:spPr>
        <a:xfrm>
          <a:off x="14909800" y="257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149352</xdr:rowOff>
    </xdr:from>
    <xdr:to>
      <xdr:col>21</xdr:col>
      <xdr:colOff>50800</xdr:colOff>
      <xdr:row>17</xdr:row>
      <xdr:rowOff>79502</xdr:rowOff>
    </xdr:to>
    <xdr:sp macro="" textlink="">
      <xdr:nvSpPr>
        <xdr:cNvPr id="456" name="円/楕円 455"/>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89679</xdr:rowOff>
    </xdr:from>
    <xdr:ext cx="762000" cy="259045"/>
    <xdr:sp macro="" textlink="">
      <xdr:nvSpPr>
        <xdr:cNvPr id="457" name="テキスト ボックス 456"/>
        <xdr:cNvSpPr txBox="1"/>
      </xdr:nvSpPr>
      <xdr:spPr>
        <a:xfrm>
          <a:off x="14020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86487</xdr:rowOff>
    </xdr:from>
    <xdr:to>
      <xdr:col>19</xdr:col>
      <xdr:colOff>533400</xdr:colOff>
      <xdr:row>18</xdr:row>
      <xdr:rowOff>16637</xdr:rowOff>
    </xdr:to>
    <xdr:sp macro="" textlink="">
      <xdr:nvSpPr>
        <xdr:cNvPr id="458" name="円/楕円 457"/>
        <xdr:cNvSpPr/>
      </xdr:nvSpPr>
      <xdr:spPr>
        <a:xfrm>
          <a:off x="13462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26814</xdr:rowOff>
    </xdr:from>
    <xdr:ext cx="762000" cy="259045"/>
    <xdr:sp macro="" textlink="">
      <xdr:nvSpPr>
        <xdr:cNvPr id="459" name="テキスト ボックス 458"/>
        <xdr:cNvSpPr txBox="1"/>
      </xdr:nvSpPr>
      <xdr:spPr>
        <a:xfrm>
          <a:off x="13131800" y="277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78,299
78,025
279.43
62,770,471
60,040,201
651,592
18,703,502
32,420,333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べて低い水準にあるが、これは、平成１７年４月の市町村合併に伴い、合併によるメリットを最大限に発揮し、簡素で効率的な組織を構築するため、平成２６年度までの１０年間を計画期間する定員適正化計画において、９０人の削減目標を立て、最終的に６５人の削減を行ったためである。</a:t>
          </a:r>
        </a:p>
        <a:p>
          <a:r>
            <a:rPr kumimoji="1" lang="ja-JP" altLang="en-US" sz="1100">
              <a:latin typeface="ＭＳ Ｐゴシック"/>
            </a:rPr>
            <a:t>今後は、平成２８年度から平成３７年度までの１０年間を計画期間とした定員適正化計画に基づき、全期間を通じてで１２人の削減を目標とするとともに、さらなる行政の効率化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161290</xdr:rowOff>
    </xdr:to>
    <xdr:cxnSp macro="">
      <xdr:nvCxnSpPr>
        <xdr:cNvPr id="64" name="直線コネクタ 63"/>
        <xdr:cNvCxnSpPr/>
      </xdr:nvCxnSpPr>
      <xdr:spPr>
        <a:xfrm flipV="1">
          <a:off x="3987800" y="612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161290</xdr:rowOff>
    </xdr:to>
    <xdr:cxnSp macro="">
      <xdr:nvCxnSpPr>
        <xdr:cNvPr id="67" name="直線コネクタ 66"/>
        <xdr:cNvCxnSpPr/>
      </xdr:nvCxnSpPr>
      <xdr:spPr>
        <a:xfrm>
          <a:off x="3098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37</xdr:row>
      <xdr:rowOff>16510</xdr:rowOff>
    </xdr:to>
    <xdr:cxnSp macro="">
      <xdr:nvCxnSpPr>
        <xdr:cNvPr id="70" name="直線コネクタ 69"/>
        <xdr:cNvCxnSpPr/>
      </xdr:nvCxnSpPr>
      <xdr:spPr>
        <a:xfrm flipV="1">
          <a:off x="2209800" y="6139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37</xdr:row>
      <xdr:rowOff>16510</xdr:rowOff>
    </xdr:to>
    <xdr:cxnSp macro="">
      <xdr:nvCxnSpPr>
        <xdr:cNvPr id="73" name="直線コネクタ 72"/>
        <xdr:cNvCxnSpPr/>
      </xdr:nvCxnSpPr>
      <xdr:spPr>
        <a:xfrm>
          <a:off x="1320800" y="60325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7" name="テキスト ボックス 76"/>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3" name="円/楕円 82"/>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4"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89" name="円/楕円 88"/>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0" name="テキスト ボックス 89"/>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1" name="円/楕円 90"/>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2" name="テキスト ボックス 91"/>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が類似団体平均を上回っている要因としては、本市は指定管理制度の導入が進んでおり、施設の維持管理業務の大部分を民間委託していることから、職員人件費等から委託料（物件費）にシフトしていることなどが要因となっている。経常的な物件費については、Ｈ２６年度予算編成から施策別予算枠配分を実施したことによる効率化により、徹底的な見直しを実施してきたところであるが、指定管理者制度の導入は今後も維持の方針であり、人件費と物件費を一体として経費の低減を図っていく方針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107950</xdr:rowOff>
    </xdr:to>
    <xdr:cxnSp macro="">
      <xdr:nvCxnSpPr>
        <xdr:cNvPr id="125" name="直線コネクタ 124"/>
        <xdr:cNvCxnSpPr/>
      </xdr:nvCxnSpPr>
      <xdr:spPr>
        <a:xfrm>
          <a:off x="15671800" y="2961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46990</xdr:rowOff>
    </xdr:to>
    <xdr:cxnSp macro="">
      <xdr:nvCxnSpPr>
        <xdr:cNvPr id="128" name="直線コネクタ 127"/>
        <xdr:cNvCxnSpPr/>
      </xdr:nvCxnSpPr>
      <xdr:spPr>
        <a:xfrm>
          <a:off x="14782800" y="294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31750</xdr:rowOff>
    </xdr:to>
    <xdr:cxnSp macro="">
      <xdr:nvCxnSpPr>
        <xdr:cNvPr id="131" name="直線コネクタ 130"/>
        <xdr:cNvCxnSpPr/>
      </xdr:nvCxnSpPr>
      <xdr:spPr>
        <a:xfrm>
          <a:off x="13893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1270</xdr:rowOff>
    </xdr:to>
    <xdr:cxnSp macro="">
      <xdr:nvCxnSpPr>
        <xdr:cNvPr id="134" name="直線コネクタ 133"/>
        <xdr:cNvCxnSpPr/>
      </xdr:nvCxnSpPr>
      <xdr:spPr>
        <a:xfrm flipV="1">
          <a:off x="13004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4" name="円/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5"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0" name="円/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が類似団体平均を下回っているが、指標は上昇傾向にある。主な要因としては、福島県は１８歳以下のこども医療費の無料化を実施しているが、１０歳から１８歳までは県補助（１０分の１０）対象であるが７歳から９歳は市の単独事業であること、さらに長引く不況により社会保障に要する経費が増加傾向となっていることなどである。今後も受給資格審査を厳格化し、給付内容については他の公費負担との優先順位を精査するなどの適正化を進め、定期的に単独扶助費の見直しを進めることで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149860</xdr:rowOff>
    </xdr:to>
    <xdr:cxnSp macro="">
      <xdr:nvCxnSpPr>
        <xdr:cNvPr id="186" name="直線コネクタ 185"/>
        <xdr:cNvCxnSpPr/>
      </xdr:nvCxnSpPr>
      <xdr:spPr>
        <a:xfrm>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119380</xdr:rowOff>
    </xdr:from>
    <xdr:to>
      <xdr:col>5</xdr:col>
      <xdr:colOff>549275</xdr:colOff>
      <xdr:row>54</xdr:row>
      <xdr:rowOff>127000</xdr:rowOff>
    </xdr:to>
    <xdr:cxnSp macro="">
      <xdr:nvCxnSpPr>
        <xdr:cNvPr id="189" name="直線コネクタ 188"/>
        <xdr:cNvCxnSpPr/>
      </xdr:nvCxnSpPr>
      <xdr:spPr>
        <a:xfrm>
          <a:off x="3098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119380</xdr:rowOff>
    </xdr:to>
    <xdr:cxnSp macro="">
      <xdr:nvCxnSpPr>
        <xdr:cNvPr id="192" name="直線コネクタ 191"/>
        <xdr:cNvCxnSpPr/>
      </xdr:nvCxnSpPr>
      <xdr:spPr>
        <a:xfrm>
          <a:off x="2209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54</xdr:row>
      <xdr:rowOff>96520</xdr:rowOff>
    </xdr:to>
    <xdr:cxnSp macro="">
      <xdr:nvCxnSpPr>
        <xdr:cNvPr id="195" name="直線コネクタ 194"/>
        <xdr:cNvCxnSpPr/>
      </xdr:nvCxnSpPr>
      <xdr:spPr>
        <a:xfrm>
          <a:off x="1320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199" name="テキスト ボックス 198"/>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68580</xdr:rowOff>
    </xdr:from>
    <xdr:to>
      <xdr:col>4</xdr:col>
      <xdr:colOff>396875</xdr:colOff>
      <xdr:row>54</xdr:row>
      <xdr:rowOff>170180</xdr:rowOff>
    </xdr:to>
    <xdr:sp macro="" textlink="">
      <xdr:nvSpPr>
        <xdr:cNvPr id="209" name="円/楕円 208"/>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8907</xdr:rowOff>
    </xdr:from>
    <xdr:ext cx="762000" cy="259045"/>
    <xdr:sp macro="" textlink="">
      <xdr:nvSpPr>
        <xdr:cNvPr id="210" name="テキスト ボックス 209"/>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1" name="円/楕円 210"/>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2" name="テキスト ボックス 211"/>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3" name="円/楕円 21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214" name="テキスト ボックス 213"/>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の経常収支比率は類似団体平均を下回る値となっている。その他の中で繰出金が大きな割合を占めているが、下水道施設や農業集落排水施設に係る繰出金が多額であることから、事業計画の再検討、維持管理経費の節減など、公営企業としての採算性を重視し健全化を進める。国民健康保険事業、介護保険事業については医療費・介護サービス給付費の低減と適正化を図ることで普通会計の負担額を減らしていくこと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73660</xdr:rowOff>
    </xdr:to>
    <xdr:cxnSp macro="">
      <xdr:nvCxnSpPr>
        <xdr:cNvPr id="247" name="直線コネクタ 246"/>
        <xdr:cNvCxnSpPr/>
      </xdr:nvCxnSpPr>
      <xdr:spPr>
        <a:xfrm flipV="1">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73660</xdr:rowOff>
    </xdr:to>
    <xdr:cxnSp macro="">
      <xdr:nvCxnSpPr>
        <xdr:cNvPr id="250" name="直線コネクタ 249"/>
        <xdr:cNvCxnSpPr/>
      </xdr:nvCxnSpPr>
      <xdr:spPr>
        <a:xfrm>
          <a:off x="14782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27940</xdr:rowOff>
    </xdr:to>
    <xdr:cxnSp macro="">
      <xdr:nvCxnSpPr>
        <xdr:cNvPr id="253" name="直線コネクタ 252"/>
        <xdr:cNvCxnSpPr/>
      </xdr:nvCxnSpPr>
      <xdr:spPr>
        <a:xfrm>
          <a:off x="13893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153670</xdr:rowOff>
    </xdr:to>
    <xdr:cxnSp macro="">
      <xdr:nvCxnSpPr>
        <xdr:cNvPr id="256" name="直線コネクタ 255"/>
        <xdr:cNvCxnSpPr/>
      </xdr:nvCxnSpPr>
      <xdr:spPr>
        <a:xfrm flipV="1">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8" name="円/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0" name="円/楕円 269"/>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1" name="テキスト ボックス 270"/>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4" name="円/楕円 273"/>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5" name="テキスト ボックス 274"/>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係る経常収支比率は類似団体平均を上回っているものの、各種団体への補助金については運営補助金から事業補助金へ転換し、補助金の交付対象が適正なものか明確な基準を設け、原則として独自要綱を整備することで適正化を進めている。さらに、従来からの定期ヒアリング（３年に１度見直し）を引き続き実施し、目的の終えた補助金の廃止や終期設定などにより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90424</xdr:rowOff>
    </xdr:to>
    <xdr:cxnSp macro="">
      <xdr:nvCxnSpPr>
        <xdr:cNvPr id="305" name="直線コネクタ 304"/>
        <xdr:cNvCxnSpPr/>
      </xdr:nvCxnSpPr>
      <xdr:spPr>
        <a:xfrm flipV="1">
          <a:off x="15671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117856</xdr:rowOff>
    </xdr:to>
    <xdr:cxnSp macro="">
      <xdr:nvCxnSpPr>
        <xdr:cNvPr id="308" name="直線コネクタ 307"/>
        <xdr:cNvCxnSpPr/>
      </xdr:nvCxnSpPr>
      <xdr:spPr>
        <a:xfrm flipV="1">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117856</xdr:rowOff>
    </xdr:to>
    <xdr:cxnSp macro="">
      <xdr:nvCxnSpPr>
        <xdr:cNvPr id="311" name="直線コネクタ 310"/>
        <xdr:cNvCxnSpPr/>
      </xdr:nvCxnSpPr>
      <xdr:spPr>
        <a:xfrm>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122428</xdr:rowOff>
    </xdr:to>
    <xdr:cxnSp macro="">
      <xdr:nvCxnSpPr>
        <xdr:cNvPr id="314" name="直線コネクタ 313"/>
        <xdr:cNvCxnSpPr/>
      </xdr:nvCxnSpPr>
      <xdr:spPr>
        <a:xfrm flipV="1">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4" name="円/楕円 323"/>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25"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6" name="円/楕円 325"/>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27" name="テキスト ボックス 326"/>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8" name="円/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29" name="テキスト ボックス 328"/>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0" name="円/楕円 329"/>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1" name="テキスト ボックス 330"/>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2" name="円/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3" name="テキスト ボックス 33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交付税措置のある起債を厳選して活用し、特別な事情を除いて地方債発行額が元金償還額を上回らないよう上限枠を設定するなど抑制に努めてきたことから、類似団体の平均と同程度で推移してきている。現在、市庁舎の再建、（仮称）市民交流センター建設等の復旧復興に係る大型事業を進めていることから指標の上昇が懸念されるため、引き続き地方債の発行にあたっては事業を厳選し公債費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58420</xdr:rowOff>
    </xdr:to>
    <xdr:cxnSp macro="">
      <xdr:nvCxnSpPr>
        <xdr:cNvPr id="363" name="直線コネクタ 362"/>
        <xdr:cNvCxnSpPr/>
      </xdr:nvCxnSpPr>
      <xdr:spPr>
        <a:xfrm flipV="1">
          <a:off x="3987800" y="133537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58420</xdr:rowOff>
    </xdr:to>
    <xdr:cxnSp macro="">
      <xdr:nvCxnSpPr>
        <xdr:cNvPr id="366" name="直線コネクタ 365"/>
        <xdr:cNvCxnSpPr/>
      </xdr:nvCxnSpPr>
      <xdr:spPr>
        <a:xfrm>
          <a:off x="3098800" y="13349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147574</xdr:rowOff>
    </xdr:to>
    <xdr:cxnSp macro="">
      <xdr:nvCxnSpPr>
        <xdr:cNvPr id="369" name="直線コネクタ 368"/>
        <xdr:cNvCxnSpPr/>
      </xdr:nvCxnSpPr>
      <xdr:spPr>
        <a:xfrm>
          <a:off x="2209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147574</xdr:rowOff>
    </xdr:to>
    <xdr:cxnSp macro="">
      <xdr:nvCxnSpPr>
        <xdr:cNvPr id="372" name="直線コネクタ 371"/>
        <xdr:cNvCxnSpPr/>
      </xdr:nvCxnSpPr>
      <xdr:spPr>
        <a:xfrm>
          <a:off x="1320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2" name="円/楕円 381"/>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83"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4" name="円/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5" name="テキスト ボックス 38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6" name="円/楕円 385"/>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7" name="テキスト ボックス 386"/>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8" name="円/楕円 387"/>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9" name="テキスト ボックス 388"/>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0" name="円/楕円 389"/>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91" name="テキスト ボックス 39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公債費以外の経常収支比率は類似団体平均を下回る値となっている。今後も行政の効率化を一層進め、経常経費の縮減に努める。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75</xdr:row>
      <xdr:rowOff>27940</xdr:rowOff>
    </xdr:to>
    <xdr:cxnSp macro="">
      <xdr:nvCxnSpPr>
        <xdr:cNvPr id="424" name="直線コネクタ 423"/>
        <xdr:cNvCxnSpPr/>
      </xdr:nvCxnSpPr>
      <xdr:spPr>
        <a:xfrm flipV="1">
          <a:off x="15671800" y="12875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xdr:rowOff>
    </xdr:from>
    <xdr:to>
      <xdr:col>22</xdr:col>
      <xdr:colOff>565150</xdr:colOff>
      <xdr:row>75</xdr:row>
      <xdr:rowOff>27940</xdr:rowOff>
    </xdr:to>
    <xdr:cxnSp macro="">
      <xdr:nvCxnSpPr>
        <xdr:cNvPr id="427" name="直線コネクタ 426"/>
        <xdr:cNvCxnSpPr/>
      </xdr:nvCxnSpPr>
      <xdr:spPr>
        <a:xfrm>
          <a:off x="14782800" y="12863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xdr:rowOff>
    </xdr:from>
    <xdr:to>
      <xdr:col>21</xdr:col>
      <xdr:colOff>361950</xdr:colOff>
      <xdr:row>75</xdr:row>
      <xdr:rowOff>54610</xdr:rowOff>
    </xdr:to>
    <xdr:cxnSp macro="">
      <xdr:nvCxnSpPr>
        <xdr:cNvPr id="430" name="直線コネクタ 429"/>
        <xdr:cNvCxnSpPr/>
      </xdr:nvCxnSpPr>
      <xdr:spPr>
        <a:xfrm flipV="1">
          <a:off x="13893800" y="12863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69850</xdr:rowOff>
    </xdr:from>
    <xdr:to>
      <xdr:col>20</xdr:col>
      <xdr:colOff>158750</xdr:colOff>
      <xdr:row>75</xdr:row>
      <xdr:rowOff>54610</xdr:rowOff>
    </xdr:to>
    <xdr:cxnSp macro="">
      <xdr:nvCxnSpPr>
        <xdr:cNvPr id="433" name="直線コネクタ 432"/>
        <xdr:cNvCxnSpPr/>
      </xdr:nvCxnSpPr>
      <xdr:spPr>
        <a:xfrm>
          <a:off x="13004800" y="127571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37" name="テキスト ボックス 436"/>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137160</xdr:rowOff>
    </xdr:from>
    <xdr:to>
      <xdr:col>24</xdr:col>
      <xdr:colOff>82550</xdr:colOff>
      <xdr:row>75</xdr:row>
      <xdr:rowOff>67310</xdr:rowOff>
    </xdr:to>
    <xdr:sp macro="" textlink="">
      <xdr:nvSpPr>
        <xdr:cNvPr id="443" name="円/楕円 442"/>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153687</xdr:rowOff>
    </xdr:from>
    <xdr:ext cx="762000" cy="259045"/>
    <xdr:sp macro="" textlink="">
      <xdr:nvSpPr>
        <xdr:cNvPr id="444"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45" name="円/楕円 444"/>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46" name="テキスト ボックス 445"/>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125730</xdr:rowOff>
    </xdr:from>
    <xdr:to>
      <xdr:col>21</xdr:col>
      <xdr:colOff>412750</xdr:colOff>
      <xdr:row>75</xdr:row>
      <xdr:rowOff>55880</xdr:rowOff>
    </xdr:to>
    <xdr:sp macro="" textlink="">
      <xdr:nvSpPr>
        <xdr:cNvPr id="447" name="円/楕円 446"/>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66057</xdr:rowOff>
    </xdr:from>
    <xdr:ext cx="762000" cy="259045"/>
    <xdr:sp macro="" textlink="">
      <xdr:nvSpPr>
        <xdr:cNvPr id="448" name="テキスト ボックス 447"/>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xdr:rowOff>
    </xdr:from>
    <xdr:to>
      <xdr:col>20</xdr:col>
      <xdr:colOff>209550</xdr:colOff>
      <xdr:row>75</xdr:row>
      <xdr:rowOff>105410</xdr:rowOff>
    </xdr:to>
    <xdr:sp macro="" textlink="">
      <xdr:nvSpPr>
        <xdr:cNvPr id="449" name="円/楕円 448"/>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115587</xdr:rowOff>
    </xdr:from>
    <xdr:ext cx="762000" cy="259045"/>
    <xdr:sp macro="" textlink="">
      <xdr:nvSpPr>
        <xdr:cNvPr id="450" name="テキスト ボックス 449"/>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19050</xdr:rowOff>
    </xdr:from>
    <xdr:to>
      <xdr:col>19</xdr:col>
      <xdr:colOff>6350</xdr:colOff>
      <xdr:row>74</xdr:row>
      <xdr:rowOff>120650</xdr:rowOff>
    </xdr:to>
    <xdr:sp macro="" textlink="">
      <xdr:nvSpPr>
        <xdr:cNvPr id="451" name="円/楕円 450"/>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105427</xdr:rowOff>
    </xdr:from>
    <xdr:ext cx="762000" cy="259045"/>
    <xdr:sp macro="" textlink="">
      <xdr:nvSpPr>
        <xdr:cNvPr id="452" name="テキスト ボックス 451"/>
        <xdr:cNvSpPr txBox="1"/>
      </xdr:nvSpPr>
      <xdr:spPr>
        <a:xfrm>
          <a:off x="12623800" y="1279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福島県須賀川市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126456</xdr:rowOff>
    </xdr:from>
    <xdr:to>
      <xdr:col>4</xdr:col>
      <xdr:colOff>1117600</xdr:colOff>
      <xdr:row>18</xdr:row>
      <xdr:rowOff>1036</xdr:rowOff>
    </xdr:to>
    <xdr:cxnSp macro="">
      <xdr:nvCxnSpPr>
        <xdr:cNvPr id="52" name="直線コネクタ 51"/>
        <xdr:cNvCxnSpPr/>
      </xdr:nvCxnSpPr>
      <xdr:spPr bwMode="auto">
        <a:xfrm flipV="1">
          <a:off x="5003800" y="3088731"/>
          <a:ext cx="6477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144025</xdr:rowOff>
    </xdr:from>
    <xdr:to>
      <xdr:col>4</xdr:col>
      <xdr:colOff>469900</xdr:colOff>
      <xdr:row>18</xdr:row>
      <xdr:rowOff>1036</xdr:rowOff>
    </xdr:to>
    <xdr:cxnSp macro="">
      <xdr:nvCxnSpPr>
        <xdr:cNvPr id="55" name="直線コネクタ 54"/>
        <xdr:cNvCxnSpPr/>
      </xdr:nvCxnSpPr>
      <xdr:spPr bwMode="auto">
        <a:xfrm>
          <a:off x="4305300" y="3106300"/>
          <a:ext cx="698500" cy="2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99073</xdr:rowOff>
    </xdr:from>
    <xdr:to>
      <xdr:col>3</xdr:col>
      <xdr:colOff>904875</xdr:colOff>
      <xdr:row>17</xdr:row>
      <xdr:rowOff>144025</xdr:rowOff>
    </xdr:to>
    <xdr:cxnSp macro="">
      <xdr:nvCxnSpPr>
        <xdr:cNvPr id="58" name="直線コネクタ 57"/>
        <xdr:cNvCxnSpPr/>
      </xdr:nvCxnSpPr>
      <xdr:spPr bwMode="auto">
        <a:xfrm>
          <a:off x="3606800" y="3061348"/>
          <a:ext cx="698500" cy="44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99073</xdr:rowOff>
    </xdr:from>
    <xdr:to>
      <xdr:col>3</xdr:col>
      <xdr:colOff>206375</xdr:colOff>
      <xdr:row>17</xdr:row>
      <xdr:rowOff>148744</xdr:rowOff>
    </xdr:to>
    <xdr:cxnSp macro="">
      <xdr:nvCxnSpPr>
        <xdr:cNvPr id="61" name="直線コネクタ 60"/>
        <xdr:cNvCxnSpPr/>
      </xdr:nvCxnSpPr>
      <xdr:spPr bwMode="auto">
        <a:xfrm flipV="1">
          <a:off x="2908300" y="3061348"/>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118510</xdr:rowOff>
    </xdr:from>
    <xdr:ext cx="762000" cy="259045"/>
    <xdr:sp macro="" textlink="">
      <xdr:nvSpPr>
        <xdr:cNvPr id="65" name="テキスト ボックス 64"/>
        <xdr:cNvSpPr txBox="1"/>
      </xdr:nvSpPr>
      <xdr:spPr>
        <a:xfrm>
          <a:off x="2527300" y="256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75656</xdr:rowOff>
    </xdr:from>
    <xdr:to>
      <xdr:col>5</xdr:col>
      <xdr:colOff>34925</xdr:colOff>
      <xdr:row>18</xdr:row>
      <xdr:rowOff>5806</xdr:rowOff>
    </xdr:to>
    <xdr:sp macro="" textlink="">
      <xdr:nvSpPr>
        <xdr:cNvPr id="71" name="円/楕円 70"/>
        <xdr:cNvSpPr/>
      </xdr:nvSpPr>
      <xdr:spPr bwMode="auto">
        <a:xfrm>
          <a:off x="5600700" y="30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47733</xdr:rowOff>
    </xdr:from>
    <xdr:ext cx="762000" cy="259045"/>
    <xdr:sp macro="" textlink="">
      <xdr:nvSpPr>
        <xdr:cNvPr id="72" name="人口1人当たり決算額の推移該当値テキスト130"/>
        <xdr:cNvSpPr txBox="1"/>
      </xdr:nvSpPr>
      <xdr:spPr>
        <a:xfrm>
          <a:off x="5740400" y="301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121686</xdr:rowOff>
    </xdr:from>
    <xdr:to>
      <xdr:col>4</xdr:col>
      <xdr:colOff>520700</xdr:colOff>
      <xdr:row>18</xdr:row>
      <xdr:rowOff>51836</xdr:rowOff>
    </xdr:to>
    <xdr:sp macro="" textlink="">
      <xdr:nvSpPr>
        <xdr:cNvPr id="73" name="円/楕円 72"/>
        <xdr:cNvSpPr/>
      </xdr:nvSpPr>
      <xdr:spPr bwMode="auto">
        <a:xfrm>
          <a:off x="4953000" y="308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36613</xdr:rowOff>
    </xdr:from>
    <xdr:ext cx="736600" cy="259045"/>
    <xdr:sp macro="" textlink="">
      <xdr:nvSpPr>
        <xdr:cNvPr id="74" name="テキスト ボックス 73"/>
        <xdr:cNvSpPr txBox="1"/>
      </xdr:nvSpPr>
      <xdr:spPr>
        <a:xfrm>
          <a:off x="4622800" y="317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93225</xdr:rowOff>
    </xdr:from>
    <xdr:to>
      <xdr:col>3</xdr:col>
      <xdr:colOff>955675</xdr:colOff>
      <xdr:row>18</xdr:row>
      <xdr:rowOff>23375</xdr:rowOff>
    </xdr:to>
    <xdr:sp macro="" textlink="">
      <xdr:nvSpPr>
        <xdr:cNvPr id="75" name="円/楕円 74"/>
        <xdr:cNvSpPr/>
      </xdr:nvSpPr>
      <xdr:spPr bwMode="auto">
        <a:xfrm>
          <a:off x="4254500" y="305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8152</xdr:rowOff>
    </xdr:from>
    <xdr:ext cx="762000" cy="259045"/>
    <xdr:sp macro="" textlink="">
      <xdr:nvSpPr>
        <xdr:cNvPr id="76" name="テキスト ボックス 75"/>
        <xdr:cNvSpPr txBox="1"/>
      </xdr:nvSpPr>
      <xdr:spPr>
        <a:xfrm>
          <a:off x="3924300" y="31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48273</xdr:rowOff>
    </xdr:from>
    <xdr:to>
      <xdr:col>3</xdr:col>
      <xdr:colOff>257175</xdr:colOff>
      <xdr:row>17</xdr:row>
      <xdr:rowOff>149873</xdr:rowOff>
    </xdr:to>
    <xdr:sp macro="" textlink="">
      <xdr:nvSpPr>
        <xdr:cNvPr id="77" name="円/楕円 76"/>
        <xdr:cNvSpPr/>
      </xdr:nvSpPr>
      <xdr:spPr bwMode="auto">
        <a:xfrm>
          <a:off x="35560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134650</xdr:rowOff>
    </xdr:from>
    <xdr:ext cx="762000" cy="259045"/>
    <xdr:sp macro="" textlink="">
      <xdr:nvSpPr>
        <xdr:cNvPr id="78" name="テキスト ボックス 77"/>
        <xdr:cNvSpPr txBox="1"/>
      </xdr:nvSpPr>
      <xdr:spPr>
        <a:xfrm>
          <a:off x="3225800" y="30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97944</xdr:rowOff>
    </xdr:from>
    <xdr:to>
      <xdr:col>2</xdr:col>
      <xdr:colOff>692150</xdr:colOff>
      <xdr:row>18</xdr:row>
      <xdr:rowOff>28094</xdr:rowOff>
    </xdr:to>
    <xdr:sp macro="" textlink="">
      <xdr:nvSpPr>
        <xdr:cNvPr id="79" name="円/楕円 78"/>
        <xdr:cNvSpPr/>
      </xdr:nvSpPr>
      <xdr:spPr bwMode="auto">
        <a:xfrm>
          <a:off x="2857500" y="306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12871</xdr:rowOff>
    </xdr:from>
    <xdr:ext cx="762000" cy="259045"/>
    <xdr:sp macro="" textlink="">
      <xdr:nvSpPr>
        <xdr:cNvPr id="80" name="テキスト ボックス 79"/>
        <xdr:cNvSpPr txBox="1"/>
      </xdr:nvSpPr>
      <xdr:spPr>
        <a:xfrm>
          <a:off x="2527300" y="3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223565</xdr:rowOff>
    </xdr:from>
    <xdr:to>
      <xdr:col>4</xdr:col>
      <xdr:colOff>1117600</xdr:colOff>
      <xdr:row>35</xdr:row>
      <xdr:rowOff>241433</xdr:rowOff>
    </xdr:to>
    <xdr:cxnSp macro="">
      <xdr:nvCxnSpPr>
        <xdr:cNvPr id="113" name="直線コネクタ 112"/>
        <xdr:cNvCxnSpPr/>
      </xdr:nvCxnSpPr>
      <xdr:spPr bwMode="auto">
        <a:xfrm>
          <a:off x="5003800" y="6833915"/>
          <a:ext cx="647700" cy="1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226210</xdr:rowOff>
    </xdr:from>
    <xdr:ext cx="762000" cy="259045"/>
    <xdr:sp macro="" textlink="">
      <xdr:nvSpPr>
        <xdr:cNvPr id="114" name="人口1人当たり決算額の推移平均値テキスト445"/>
        <xdr:cNvSpPr txBox="1"/>
      </xdr:nvSpPr>
      <xdr:spPr>
        <a:xfrm>
          <a:off x="5740400" y="683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220955</xdr:rowOff>
    </xdr:from>
    <xdr:to>
      <xdr:col>4</xdr:col>
      <xdr:colOff>469900</xdr:colOff>
      <xdr:row>35</xdr:row>
      <xdr:rowOff>223565</xdr:rowOff>
    </xdr:to>
    <xdr:cxnSp macro="">
      <xdr:nvCxnSpPr>
        <xdr:cNvPr id="116" name="直線コネクタ 115"/>
        <xdr:cNvCxnSpPr/>
      </xdr:nvCxnSpPr>
      <xdr:spPr bwMode="auto">
        <a:xfrm>
          <a:off x="4305300" y="6831305"/>
          <a:ext cx="6985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161633</xdr:rowOff>
    </xdr:from>
    <xdr:to>
      <xdr:col>3</xdr:col>
      <xdr:colOff>904875</xdr:colOff>
      <xdr:row>35</xdr:row>
      <xdr:rowOff>220955</xdr:rowOff>
    </xdr:to>
    <xdr:cxnSp macro="">
      <xdr:nvCxnSpPr>
        <xdr:cNvPr id="119" name="直線コネクタ 118"/>
        <xdr:cNvCxnSpPr/>
      </xdr:nvCxnSpPr>
      <xdr:spPr bwMode="auto">
        <a:xfrm>
          <a:off x="3606800" y="6771983"/>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161633</xdr:rowOff>
    </xdr:from>
    <xdr:to>
      <xdr:col>3</xdr:col>
      <xdr:colOff>206375</xdr:colOff>
      <xdr:row>35</xdr:row>
      <xdr:rowOff>229584</xdr:rowOff>
    </xdr:to>
    <xdr:cxnSp macro="">
      <xdr:nvCxnSpPr>
        <xdr:cNvPr id="122" name="直線コネクタ 121"/>
        <xdr:cNvCxnSpPr/>
      </xdr:nvCxnSpPr>
      <xdr:spPr bwMode="auto">
        <a:xfrm flipV="1">
          <a:off x="2908300" y="6771983"/>
          <a:ext cx="698500" cy="67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44321</xdr:rowOff>
    </xdr:from>
    <xdr:ext cx="762000" cy="259045"/>
    <xdr:sp macro="" textlink="">
      <xdr:nvSpPr>
        <xdr:cNvPr id="126" name="テキスト ボックス 125"/>
        <xdr:cNvSpPr txBox="1"/>
      </xdr:nvSpPr>
      <xdr:spPr>
        <a:xfrm>
          <a:off x="2527300" y="63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190633</xdr:rowOff>
    </xdr:from>
    <xdr:to>
      <xdr:col>5</xdr:col>
      <xdr:colOff>34925</xdr:colOff>
      <xdr:row>35</xdr:row>
      <xdr:rowOff>292233</xdr:rowOff>
    </xdr:to>
    <xdr:sp macro="" textlink="">
      <xdr:nvSpPr>
        <xdr:cNvPr id="132" name="円/楕円 131"/>
        <xdr:cNvSpPr/>
      </xdr:nvSpPr>
      <xdr:spPr bwMode="auto">
        <a:xfrm>
          <a:off x="5600700" y="680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35710</xdr:rowOff>
    </xdr:from>
    <xdr:ext cx="762000" cy="259045"/>
    <xdr:sp macro="" textlink="">
      <xdr:nvSpPr>
        <xdr:cNvPr id="133" name="人口1人当たり決算額の推移該当値テキスト445"/>
        <xdr:cNvSpPr txBox="1"/>
      </xdr:nvSpPr>
      <xdr:spPr>
        <a:xfrm>
          <a:off x="5740400" y="664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172765</xdr:rowOff>
    </xdr:from>
    <xdr:to>
      <xdr:col>4</xdr:col>
      <xdr:colOff>520700</xdr:colOff>
      <xdr:row>35</xdr:row>
      <xdr:rowOff>274365</xdr:rowOff>
    </xdr:to>
    <xdr:sp macro="" textlink="">
      <xdr:nvSpPr>
        <xdr:cNvPr id="134" name="円/楕円 133"/>
        <xdr:cNvSpPr/>
      </xdr:nvSpPr>
      <xdr:spPr bwMode="auto">
        <a:xfrm>
          <a:off x="4953000" y="67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284542</xdr:rowOff>
    </xdr:from>
    <xdr:ext cx="736600" cy="259045"/>
    <xdr:sp macro="" textlink="">
      <xdr:nvSpPr>
        <xdr:cNvPr id="135" name="テキスト ボックス 134"/>
        <xdr:cNvSpPr txBox="1"/>
      </xdr:nvSpPr>
      <xdr:spPr>
        <a:xfrm>
          <a:off x="4622800" y="655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170155</xdr:rowOff>
    </xdr:from>
    <xdr:to>
      <xdr:col>3</xdr:col>
      <xdr:colOff>955675</xdr:colOff>
      <xdr:row>35</xdr:row>
      <xdr:rowOff>271755</xdr:rowOff>
    </xdr:to>
    <xdr:sp macro="" textlink="">
      <xdr:nvSpPr>
        <xdr:cNvPr id="136" name="円/楕円 135"/>
        <xdr:cNvSpPr/>
      </xdr:nvSpPr>
      <xdr:spPr bwMode="auto">
        <a:xfrm>
          <a:off x="4254500" y="678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256532</xdr:rowOff>
    </xdr:from>
    <xdr:ext cx="762000" cy="259045"/>
    <xdr:sp macro="" textlink="">
      <xdr:nvSpPr>
        <xdr:cNvPr id="137" name="テキスト ボックス 136"/>
        <xdr:cNvSpPr txBox="1"/>
      </xdr:nvSpPr>
      <xdr:spPr>
        <a:xfrm>
          <a:off x="3924300" y="68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110833</xdr:rowOff>
    </xdr:from>
    <xdr:to>
      <xdr:col>3</xdr:col>
      <xdr:colOff>257175</xdr:colOff>
      <xdr:row>35</xdr:row>
      <xdr:rowOff>212433</xdr:rowOff>
    </xdr:to>
    <xdr:sp macro="" textlink="">
      <xdr:nvSpPr>
        <xdr:cNvPr id="138" name="円/楕円 137"/>
        <xdr:cNvSpPr/>
      </xdr:nvSpPr>
      <xdr:spPr bwMode="auto">
        <a:xfrm>
          <a:off x="3556000" y="672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222610</xdr:rowOff>
    </xdr:from>
    <xdr:ext cx="762000" cy="259045"/>
    <xdr:sp macro="" textlink="">
      <xdr:nvSpPr>
        <xdr:cNvPr id="139" name="テキスト ボックス 138"/>
        <xdr:cNvSpPr txBox="1"/>
      </xdr:nvSpPr>
      <xdr:spPr>
        <a:xfrm>
          <a:off x="3225800" y="649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178784</xdr:rowOff>
    </xdr:from>
    <xdr:to>
      <xdr:col>2</xdr:col>
      <xdr:colOff>692150</xdr:colOff>
      <xdr:row>35</xdr:row>
      <xdr:rowOff>280384</xdr:rowOff>
    </xdr:to>
    <xdr:sp macro="" textlink="">
      <xdr:nvSpPr>
        <xdr:cNvPr id="140" name="円/楕円 139"/>
        <xdr:cNvSpPr/>
      </xdr:nvSpPr>
      <xdr:spPr bwMode="auto">
        <a:xfrm>
          <a:off x="2857500" y="678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265161</xdr:rowOff>
    </xdr:from>
    <xdr:ext cx="762000" cy="259045"/>
    <xdr:sp macro="" textlink="">
      <xdr:nvSpPr>
        <xdr:cNvPr id="141" name="テキスト ボックス 140"/>
        <xdr:cNvSpPr txBox="1"/>
      </xdr:nvSpPr>
      <xdr:spPr>
        <a:xfrm>
          <a:off x="2527300" y="68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比率については、一般的に３～５％程度が望ましいとされているが、復旧・復興事業への震災復興交付金や震災復興特別交付税等の財源措置による一般財源の抑制が一段落したことにより、前年度の数値を大きく下回り３．４８％となった。財政調整基金の残高については、標準財政規模の１０％程度（概ね１，８００，０００千円）を目標に財政運営を行っているところであるが、復興事業の進捗により、（仮称）市民交流センター建設等の大規模事業で多額の一般財源が必要となることも想定されることから、不透明な状況での財政運営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特別会計中、「北部都市整備事業特別会計」では、これまで業務施設用地、教育施設用地及び住宅用地の分譲を積極的に進めたが、Ｈ２２年度に債務負担行為を５年間延長し、平成２８年度での精算を目標として、完売に向け分譲の促進を図っていることから、再度の債務負担行為の延長は行わない。また、完売しても分譲促進のための分譲価格の値下げ等により分譲による完済が難しい状況であり、今後の対応が課題となっている。</a:t>
          </a:r>
        </a:p>
        <a:p>
          <a:r>
            <a:rPr kumimoji="1" lang="ja-JP" altLang="en-US" sz="1100">
              <a:latin typeface="ＭＳ ゴシック" pitchFamily="49" charset="-128"/>
              <a:ea typeface="ＭＳ ゴシック" pitchFamily="49" charset="-128"/>
            </a:rPr>
            <a:t>「藤沼湖周辺施設運営事業特別会計」については、東日本大震災により周辺施設が大きく被災し、その災害復旧が遅れていたが、一部施設を除いて営業を再開することで、今後の来客数等の見込が立つことから、今後の運営形態の再検討を進めることが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公債費比率の構成要素のうち、公債費に充当する一般財源は、臨時財政対策債、合併特例債及び県貸付金の元金償還開始に伴い増加傾向にある。公営企業の地方債償還財源に充てたと認められる繰入金については、下水道事業及び農業集落排水事業分が減少したが、これら事業は計画的に推進しており今後もほぼ同額程度に平準化される見込みである。一部事務組合の地方債償還財源に充てたと認められる負担金等については、三年連続で減少しているが、今後は公立岩瀬病院企業団の６・７号病棟建替事業などに係る企業債の発行があったことから、今後は増加傾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比率の構成要素のうち、地方債現在高については、臨時財政対策債、合併特例債の発行に伴い増加傾向にあったが、現在実施している震災関連の大型事業の進捗により、一時的には増加することが見込まれる。</a:t>
          </a:r>
        </a:p>
        <a:p>
          <a:r>
            <a:rPr kumimoji="1" lang="ja-JP" altLang="en-US" sz="1100">
              <a:latin typeface="ＭＳ ゴシック" pitchFamily="49" charset="-128"/>
              <a:ea typeface="ＭＳ ゴシック" pitchFamily="49" charset="-128"/>
            </a:rPr>
            <a:t>組合等負担等見込額については、病院負担分の控除漏れによる算定誤りのためＨ２２金額が大きくなったが、その後はほぼ同程度で推移している。</a:t>
          </a:r>
        </a:p>
        <a:p>
          <a:r>
            <a:rPr kumimoji="1" lang="ja-JP" altLang="en-US" sz="1100">
              <a:latin typeface="ＭＳ ゴシック" pitchFamily="49" charset="-128"/>
              <a:ea typeface="ＭＳ ゴシック" pitchFamily="49" charset="-128"/>
            </a:rPr>
            <a:t>退職手当負担見込額については、ほぼ同程度で推移しているが、東日本大震災の影響もあり勧奨退職者や早期退職者が増加する見込みであり、定年退職者数のピークであるＨ２６年度以降は減少が見込まれる。</a:t>
          </a:r>
        </a:p>
        <a:p>
          <a:r>
            <a:rPr kumimoji="1" lang="ja-JP" altLang="en-US" sz="1100">
              <a:latin typeface="ＭＳ ゴシック" pitchFamily="49" charset="-128"/>
              <a:ea typeface="ＭＳ ゴシック" pitchFamily="49" charset="-128"/>
            </a:rPr>
            <a:t>充当可能基金については、財政調整基金の残高に大きく左右されるが、今後は福島県市町村復興支援交付金を積立てた「立ちあがろう須賀川復興基金」や庁舎建替えに備え積み増しを行ってきた「庁舎等整備基金」から、新庁舎の整備に合わせて繰入れを行うことから、Ｈ２８年度以降は大きく減少す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K75" sqref="AK75:AO7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62770471</v>
      </c>
      <c r="BO4" s="379"/>
      <c r="BP4" s="379"/>
      <c r="BQ4" s="379"/>
      <c r="BR4" s="379"/>
      <c r="BS4" s="379"/>
      <c r="BT4" s="379"/>
      <c r="BU4" s="380"/>
      <c r="BV4" s="378">
        <v>52646212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9</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60040201</v>
      </c>
      <c r="BO5" s="384"/>
      <c r="BP5" s="384"/>
      <c r="BQ5" s="384"/>
      <c r="BR5" s="384"/>
      <c r="BS5" s="384"/>
      <c r="BT5" s="384"/>
      <c r="BU5" s="385"/>
      <c r="BV5" s="383">
        <v>49281891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2730270</v>
      </c>
      <c r="BO6" s="384"/>
      <c r="BP6" s="384"/>
      <c r="BQ6" s="384"/>
      <c r="BR6" s="384"/>
      <c r="BS6" s="384"/>
      <c r="BT6" s="384"/>
      <c r="BU6" s="385"/>
      <c r="BV6" s="383">
        <v>3364321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v>
      </c>
      <c r="CU6" s="530"/>
      <c r="CV6" s="530"/>
      <c r="CW6" s="530"/>
      <c r="CX6" s="530"/>
      <c r="CY6" s="530"/>
      <c r="CZ6" s="530"/>
      <c r="DA6" s="531"/>
      <c r="DB6" s="529">
        <v>94.1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2078678</v>
      </c>
      <c r="BO7" s="384"/>
      <c r="BP7" s="384"/>
      <c r="BQ7" s="384"/>
      <c r="BR7" s="384"/>
      <c r="BS7" s="384"/>
      <c r="BT7" s="384"/>
      <c r="BU7" s="385"/>
      <c r="BV7" s="383">
        <v>1678643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18703502</v>
      </c>
      <c r="CU7" s="384"/>
      <c r="CV7" s="384"/>
      <c r="CW7" s="384"/>
      <c r="CX7" s="384"/>
      <c r="CY7" s="384"/>
      <c r="CZ7" s="384"/>
      <c r="DA7" s="385"/>
      <c r="DB7" s="383">
        <v>18683136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651592</v>
      </c>
      <c r="BO8" s="384"/>
      <c r="BP8" s="384"/>
      <c r="BQ8" s="384"/>
      <c r="BR8" s="384"/>
      <c r="BS8" s="384"/>
      <c r="BT8" s="384"/>
      <c r="BU8" s="385"/>
      <c r="BV8" s="383">
        <v>1685678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79267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-1034086</v>
      </c>
      <c r="BO9" s="384"/>
      <c r="BP9" s="384"/>
      <c r="BQ9" s="384"/>
      <c r="BR9" s="384"/>
      <c r="BS9" s="384"/>
      <c r="BT9" s="384"/>
      <c r="BU9" s="385"/>
      <c r="BV9" s="383">
        <v>-421164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80364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609025</v>
      </c>
      <c r="BO10" s="384"/>
      <c r="BP10" s="384"/>
      <c r="BQ10" s="384"/>
      <c r="BR10" s="384"/>
      <c r="BS10" s="384"/>
      <c r="BT10" s="384"/>
      <c r="BU10" s="385"/>
      <c r="BV10" s="383">
        <v>185772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21264</v>
      </c>
      <c r="BO11" s="384"/>
      <c r="BP11" s="384"/>
      <c r="BQ11" s="384"/>
      <c r="BR11" s="384"/>
      <c r="BS11" s="384"/>
      <c r="BT11" s="384"/>
      <c r="BU11" s="385"/>
      <c r="BV11" s="383">
        <v>318135</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78299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78025</v>
      </c>
      <c r="S13" s="485"/>
      <c r="T13" s="485"/>
      <c r="U13" s="485"/>
      <c r="V13" s="486"/>
      <c r="W13" s="472" t="s">
        <v>123</v>
      </c>
      <c r="X13" s="398"/>
      <c r="Y13" s="398"/>
      <c r="Z13" s="398"/>
      <c r="AA13" s="398"/>
      <c r="AB13" s="399"/>
      <c r="AC13" s="359">
        <v>3775</v>
      </c>
      <c r="AD13" s="360"/>
      <c r="AE13" s="360"/>
      <c r="AF13" s="360"/>
      <c r="AG13" s="361"/>
      <c r="AH13" s="359">
        <v>4613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-403797</v>
      </c>
      <c r="BO13" s="384"/>
      <c r="BP13" s="384"/>
      <c r="BQ13" s="384"/>
      <c r="BR13" s="384"/>
      <c r="BS13" s="384"/>
      <c r="BT13" s="384"/>
      <c r="BU13" s="385"/>
      <c r="BV13" s="383">
        <v>82743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78515</v>
      </c>
      <c r="S14" s="485"/>
      <c r="T14" s="485"/>
      <c r="U14" s="485"/>
      <c r="V14" s="486"/>
      <c r="W14" s="487"/>
      <c r="X14" s="401"/>
      <c r="Y14" s="401"/>
      <c r="Z14" s="401"/>
      <c r="AA14" s="401"/>
      <c r="AB14" s="402"/>
      <c r="AC14" s="477">
        <v>10.4</v>
      </c>
      <c r="AD14" s="478"/>
      <c r="AE14" s="478"/>
      <c r="AF14" s="478"/>
      <c r="AG14" s="479"/>
      <c r="AH14" s="477">
        <v>11.6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31.3</v>
      </c>
      <c r="CU14" s="456"/>
      <c r="CV14" s="456"/>
      <c r="CW14" s="456"/>
      <c r="CX14" s="456"/>
      <c r="CY14" s="456"/>
      <c r="CZ14" s="456"/>
      <c r="DA14" s="457"/>
      <c r="DB14" s="488">
        <v>37.799999999999997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78270</v>
      </c>
      <c r="S15" s="485"/>
      <c r="T15" s="485"/>
      <c r="U15" s="485"/>
      <c r="V15" s="486"/>
      <c r="W15" s="472" t="s">
        <v>130</v>
      </c>
      <c r="X15" s="398"/>
      <c r="Y15" s="398"/>
      <c r="Z15" s="398"/>
      <c r="AA15" s="398"/>
      <c r="AB15" s="399"/>
      <c r="AC15" s="359">
        <v>11384</v>
      </c>
      <c r="AD15" s="360"/>
      <c r="AE15" s="360"/>
      <c r="AF15" s="360"/>
      <c r="AG15" s="361"/>
      <c r="AH15" s="359">
        <v>13044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8067023</v>
      </c>
      <c r="BO15" s="379"/>
      <c r="BP15" s="379"/>
      <c r="BQ15" s="379"/>
      <c r="BR15" s="379"/>
      <c r="BS15" s="379"/>
      <c r="BT15" s="379"/>
      <c r="BU15" s="380"/>
      <c r="BV15" s="378">
        <v>7726454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31.5</v>
      </c>
      <c r="AD16" s="478"/>
      <c r="AE16" s="478"/>
      <c r="AF16" s="478"/>
      <c r="AG16" s="479"/>
      <c r="AH16" s="477">
        <v>32.9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13957254</v>
      </c>
      <c r="BO16" s="384"/>
      <c r="BP16" s="384"/>
      <c r="BQ16" s="384"/>
      <c r="BR16" s="384"/>
      <c r="BS16" s="384"/>
      <c r="BT16" s="384"/>
      <c r="BU16" s="385"/>
      <c r="BV16" s="383">
        <v>13873939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8"/>
      <c r="Y17" s="398"/>
      <c r="Z17" s="398"/>
      <c r="AA17" s="398"/>
      <c r="AB17" s="399"/>
      <c r="AC17" s="359">
        <v>21031</v>
      </c>
      <c r="AD17" s="360"/>
      <c r="AE17" s="360"/>
      <c r="AF17" s="360"/>
      <c r="AG17" s="361"/>
      <c r="AH17" s="359">
        <v>21676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10405180</v>
      </c>
      <c r="BO17" s="384"/>
      <c r="BP17" s="384"/>
      <c r="BQ17" s="384"/>
      <c r="BR17" s="384"/>
      <c r="BS17" s="384"/>
      <c r="BT17" s="384"/>
      <c r="BU17" s="385"/>
      <c r="BV17" s="383">
        <v>9917095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279.43</v>
      </c>
      <c r="M18" s="448"/>
      <c r="N18" s="448"/>
      <c r="O18" s="448"/>
      <c r="P18" s="448"/>
      <c r="Q18" s="448"/>
      <c r="R18" s="449"/>
      <c r="S18" s="449"/>
      <c r="T18" s="449"/>
      <c r="U18" s="449"/>
      <c r="V18" s="450"/>
      <c r="W18" s="464"/>
      <c r="X18" s="465"/>
      <c r="Y18" s="465"/>
      <c r="Z18" s="465"/>
      <c r="AA18" s="465"/>
      <c r="AB18" s="473"/>
      <c r="AC18" s="347">
        <v>58.1</v>
      </c>
      <c r="AD18" s="348"/>
      <c r="AE18" s="348"/>
      <c r="AF18" s="348"/>
      <c r="AG18" s="451"/>
      <c r="AH18" s="347">
        <v>54.7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16120962</v>
      </c>
      <c r="BO18" s="384"/>
      <c r="BP18" s="384"/>
      <c r="BQ18" s="384"/>
      <c r="BR18" s="384"/>
      <c r="BS18" s="384"/>
      <c r="BT18" s="384"/>
      <c r="BU18" s="385"/>
      <c r="BV18" s="383">
        <v>16260785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284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28397662</v>
      </c>
      <c r="BO19" s="384"/>
      <c r="BP19" s="384"/>
      <c r="BQ19" s="384"/>
      <c r="BR19" s="384"/>
      <c r="BS19" s="384"/>
      <c r="BT19" s="384"/>
      <c r="BU19" s="385"/>
      <c r="BV19" s="383">
        <v>26075798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25792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32420333</v>
      </c>
      <c r="BO23" s="384"/>
      <c r="BP23" s="384"/>
      <c r="BQ23" s="384"/>
      <c r="BR23" s="384"/>
      <c r="BS23" s="384"/>
      <c r="BT23" s="384"/>
      <c r="BU23" s="385"/>
      <c r="BV23" s="383">
        <v>30931796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152</v>
      </c>
      <c r="F24" s="357"/>
      <c r="G24" s="357"/>
      <c r="H24" s="357"/>
      <c r="I24" s="357"/>
      <c r="J24" s="357"/>
      <c r="K24" s="358"/>
      <c r="L24" s="359">
        <v>1</v>
      </c>
      <c r="M24" s="360"/>
      <c r="N24" s="360"/>
      <c r="O24" s="360"/>
      <c r="P24" s="361"/>
      <c r="Q24" s="359">
        <v>10000</v>
      </c>
      <c r="R24" s="360"/>
      <c r="S24" s="360"/>
      <c r="T24" s="360"/>
      <c r="U24" s="360"/>
      <c r="V24" s="361"/>
      <c r="W24" s="427"/>
      <c r="X24" s="418"/>
      <c r="Y24" s="419"/>
      <c r="Z24" s="356" t="s">
        <v>153</v>
      </c>
      <c r="AA24" s="357"/>
      <c r="AB24" s="357"/>
      <c r="AC24" s="357"/>
      <c r="AD24" s="357"/>
      <c r="AE24" s="357"/>
      <c r="AF24" s="357"/>
      <c r="AG24" s="358"/>
      <c r="AH24" s="359">
        <v>484</v>
      </c>
      <c r="AI24" s="360"/>
      <c r="AJ24" s="360"/>
      <c r="AK24" s="360"/>
      <c r="AL24" s="361"/>
      <c r="AM24" s="359">
        <v>1557028</v>
      </c>
      <c r="AN24" s="360"/>
      <c r="AO24" s="360"/>
      <c r="AP24" s="360"/>
      <c r="AQ24" s="360"/>
      <c r="AR24" s="361"/>
      <c r="AS24" s="359">
        <v>3217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21600467</v>
      </c>
      <c r="BO24" s="384"/>
      <c r="BP24" s="384"/>
      <c r="BQ24" s="384"/>
      <c r="BR24" s="384"/>
      <c r="BS24" s="384"/>
      <c r="BT24" s="384"/>
      <c r="BU24" s="385"/>
      <c r="BV24" s="383">
        <v>21793583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155</v>
      </c>
      <c r="F25" s="357"/>
      <c r="G25" s="357"/>
      <c r="H25" s="357"/>
      <c r="I25" s="357"/>
      <c r="J25" s="357"/>
      <c r="K25" s="358"/>
      <c r="L25" s="359">
        <v>1</v>
      </c>
      <c r="M25" s="360"/>
      <c r="N25" s="360"/>
      <c r="O25" s="360"/>
      <c r="P25" s="361"/>
      <c r="Q25" s="359">
        <v>7740</v>
      </c>
      <c r="R25" s="360"/>
      <c r="S25" s="360"/>
      <c r="T25" s="360"/>
      <c r="U25" s="360"/>
      <c r="V25" s="361"/>
      <c r="W25" s="427"/>
      <c r="X25" s="418"/>
      <c r="Y25" s="419"/>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1783839</v>
      </c>
      <c r="BO25" s="379"/>
      <c r="BP25" s="379"/>
      <c r="BQ25" s="379"/>
      <c r="BR25" s="379"/>
      <c r="BS25" s="379"/>
      <c r="BT25" s="379"/>
      <c r="BU25" s="380"/>
      <c r="BV25" s="378">
        <v>1404812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158</v>
      </c>
      <c r="F26" s="357"/>
      <c r="G26" s="357"/>
      <c r="H26" s="357"/>
      <c r="I26" s="357"/>
      <c r="J26" s="357"/>
      <c r="K26" s="358"/>
      <c r="L26" s="359">
        <v>1</v>
      </c>
      <c r="M26" s="360"/>
      <c r="N26" s="360"/>
      <c r="O26" s="360"/>
      <c r="P26" s="361"/>
      <c r="Q26" s="359">
        <v>6980</v>
      </c>
      <c r="R26" s="360"/>
      <c r="S26" s="360"/>
      <c r="T26" s="360"/>
      <c r="U26" s="360"/>
      <c r="V26" s="361"/>
      <c r="W26" s="427"/>
      <c r="X26" s="418"/>
      <c r="Y26" s="419"/>
      <c r="Z26" s="356" t="s">
        <v>159</v>
      </c>
      <c r="AA26" s="395"/>
      <c r="AB26" s="395"/>
      <c r="AC26" s="395"/>
      <c r="AD26" s="395"/>
      <c r="AE26" s="395"/>
      <c r="AF26" s="395"/>
      <c r="AG26" s="396"/>
      <c r="AH26" s="359">
        <v>9</v>
      </c>
      <c r="AI26" s="360"/>
      <c r="AJ26" s="360"/>
      <c r="AK26" s="360"/>
      <c r="AL26" s="361"/>
      <c r="AM26" s="359">
        <v>30996</v>
      </c>
      <c r="AN26" s="360"/>
      <c r="AO26" s="360"/>
      <c r="AP26" s="360"/>
      <c r="AQ26" s="360"/>
      <c r="AR26" s="361"/>
      <c r="AS26" s="359">
        <v>3444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161</v>
      </c>
      <c r="F27" s="357"/>
      <c r="G27" s="357"/>
      <c r="H27" s="357"/>
      <c r="I27" s="357"/>
      <c r="J27" s="357"/>
      <c r="K27" s="358"/>
      <c r="L27" s="359">
        <v>1</v>
      </c>
      <c r="M27" s="360"/>
      <c r="N27" s="360"/>
      <c r="O27" s="360"/>
      <c r="P27" s="361"/>
      <c r="Q27" s="359">
        <v>5090</v>
      </c>
      <c r="R27" s="360"/>
      <c r="S27" s="360"/>
      <c r="T27" s="360"/>
      <c r="U27" s="360"/>
      <c r="V27" s="361"/>
      <c r="W27" s="427"/>
      <c r="X27" s="418"/>
      <c r="Y27" s="419"/>
      <c r="Z27" s="356" t="s">
        <v>162</v>
      </c>
      <c r="AA27" s="357"/>
      <c r="AB27" s="357"/>
      <c r="AC27" s="357"/>
      <c r="AD27" s="357"/>
      <c r="AE27" s="357"/>
      <c r="AF27" s="357"/>
      <c r="AG27" s="358"/>
      <c r="AH27" s="359">
        <v>30</v>
      </c>
      <c r="AI27" s="360"/>
      <c r="AJ27" s="360"/>
      <c r="AK27" s="360"/>
      <c r="AL27" s="361"/>
      <c r="AM27" s="359">
        <v>103014</v>
      </c>
      <c r="AN27" s="360"/>
      <c r="AO27" s="360"/>
      <c r="AP27" s="360"/>
      <c r="AQ27" s="360"/>
      <c r="AR27" s="361"/>
      <c r="AS27" s="359">
        <v>3434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1400514</v>
      </c>
      <c r="BO27" s="387"/>
      <c r="BP27" s="387"/>
      <c r="BQ27" s="387"/>
      <c r="BR27" s="387"/>
      <c r="BS27" s="387"/>
      <c r="BT27" s="387"/>
      <c r="BU27" s="388"/>
      <c r="BV27" s="386">
        <v>1400270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164</v>
      </c>
      <c r="F28" s="357"/>
      <c r="G28" s="357"/>
      <c r="H28" s="357"/>
      <c r="I28" s="357"/>
      <c r="J28" s="357"/>
      <c r="K28" s="358"/>
      <c r="L28" s="359">
        <v>1</v>
      </c>
      <c r="M28" s="360"/>
      <c r="N28" s="360"/>
      <c r="O28" s="360"/>
      <c r="P28" s="361"/>
      <c r="Q28" s="359">
        <v>4510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2602906</v>
      </c>
      <c r="BO28" s="379"/>
      <c r="BP28" s="379"/>
      <c r="BQ28" s="379"/>
      <c r="BR28" s="379"/>
      <c r="BS28" s="379"/>
      <c r="BT28" s="379"/>
      <c r="BU28" s="380"/>
      <c r="BV28" s="378">
        <v>1993881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168</v>
      </c>
      <c r="F29" s="357"/>
      <c r="G29" s="357"/>
      <c r="H29" s="357"/>
      <c r="I29" s="357"/>
      <c r="J29" s="357"/>
      <c r="K29" s="358"/>
      <c r="L29" s="359">
        <v>26</v>
      </c>
      <c r="M29" s="360"/>
      <c r="N29" s="360"/>
      <c r="O29" s="360"/>
      <c r="P29" s="361"/>
      <c r="Q29" s="359">
        <v>4230</v>
      </c>
      <c r="R29" s="360"/>
      <c r="S29" s="360"/>
      <c r="T29" s="360"/>
      <c r="U29" s="360"/>
      <c r="V29" s="361"/>
      <c r="W29" s="428"/>
      <c r="X29" s="429"/>
      <c r="Y29" s="430"/>
      <c r="Z29" s="356" t="s">
        <v>169</v>
      </c>
      <c r="AA29" s="357"/>
      <c r="AB29" s="357"/>
      <c r="AC29" s="357"/>
      <c r="AD29" s="357"/>
      <c r="AE29" s="357"/>
      <c r="AF29" s="357"/>
      <c r="AG29" s="358"/>
      <c r="AH29" s="359">
        <v>514</v>
      </c>
      <c r="AI29" s="360"/>
      <c r="AJ29" s="360"/>
      <c r="AK29" s="360"/>
      <c r="AL29" s="361"/>
      <c r="AM29" s="359">
        <v>1660042</v>
      </c>
      <c r="AN29" s="360"/>
      <c r="AO29" s="360"/>
      <c r="AP29" s="360"/>
      <c r="AQ29" s="360"/>
      <c r="AR29" s="361"/>
      <c r="AS29" s="359">
        <v>3230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2224294</v>
      </c>
      <c r="BO29" s="384"/>
      <c r="BP29" s="384"/>
      <c r="BQ29" s="384"/>
      <c r="BR29" s="384"/>
      <c r="BS29" s="384"/>
      <c r="BT29" s="384"/>
      <c r="BU29" s="385"/>
      <c r="BV29" s="383">
        <v>1932128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8792654</v>
      </c>
      <c r="BO30" s="387"/>
      <c r="BP30" s="387"/>
      <c r="BQ30" s="387"/>
      <c r="BR30" s="387"/>
      <c r="BS30" s="387"/>
      <c r="BT30" s="387"/>
      <c r="BU30" s="388"/>
      <c r="BV30" s="386">
        <v>8575138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公立岩瀬病院企業団(病院事業会計)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郡山地方土地開発公社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県中都市計画事業須賀川駅前土地区画整理事業特別会計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福島県後期高齢者医療広域連合(一般会計)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IF('各会計、関係団体の財政状況及び健全化判断比率'!BS11="","",'各会計、関係団体の財政状況及び健全化判断比率'!BS11)</f>
        <v>（財）須賀川市農業開発公社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県中都市計画事業山寺土地区画整理事業特別会計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特定地域戸別合併処理浄化槽整備事業特別会計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福島県後期高齢者医療広域連合(後期高齢者医療特別会計)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（財）須賀川市スポーツ振興協会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市営墓地事業特別会計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IF('各会計、関係団体の財政状況及び健全化判断比率'!B35="","",'各会計、関係団体の財政状況及び健全化判断比率'!B35)</f>
        <v>藤沼湖周辺施設運営事業特別会計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福島県市町村総合事務組合(一般会計)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（財）ふくしま科学振興協会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IF('各会計、関係団体の財政状況及び健全化判断比率'!B36="","",'各会計、関係団体の財政状況及び健全化判断比率'!B36)</f>
        <v>勢至堂簡易水道事業特別会計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福島県市町村総合事務組合(消防補償等特別会計)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IF('各会計、関係団体の財政状況及び健全化判断比率'!BS8="","",'各会計、関係団体の財政状況及び健全化判断比率'!BS8)</f>
        <v>（株）福島エアポートサービス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IF('各会計、関係団体の財政状況及び健全化判断比率'!B37="","",'各会計、関係団体の財政状況及び健全化判断比率'!B37)</f>
        <v>北部都市整備事業特別会計</v>
      </c>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福島県市町村総合事務組合(消防賞じゅつ金特別会計)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（株）こぷろ須賀川</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福島県市町村総合事務組合(非常勤職員公務災害補償特別会計)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福島県市町村総合事務組合(自治会館管理特別会計)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須賀川地方広域消防組合(一般会計)</v>
      </c>
      <c r="BZ42" s="342"/>
      <c r="CA42" s="342"/>
      <c r="CB42" s="342"/>
      <c r="CC42" s="342"/>
      <c r="CD42" s="342"/>
      <c r="CE42" s="342"/>
      <c r="CF42" s="342"/>
      <c r="CG42" s="342"/>
      <c r="CH42" s="342"/>
      <c r="CI42" s="342"/>
      <c r="CJ42" s="342"/>
      <c r="CK42" s="342"/>
      <c r="CL42" s="342"/>
      <c r="CM42" s="342"/>
      <c r="CN42" s="165"/>
      <c r="CO42" s="343" t="e">
        <f t="shared" si="3"/>
        <v>#REF!</v>
      </c>
      <c r="CP42" s="343"/>
      <c r="CQ42" s="342" t="e">
        <f>IF('各会計、関係団体の財政状況及び健全化判断比率'!#REF!="","",'各会計、関係団体の財政状況及び健全化判断比率'!#REF!)</f>
        <v>#REF!</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須賀川地方保健環境組合(一般会計)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0" t="s">
        <v>24</v>
      </c>
      <c r="C41" s="1181"/>
      <c r="D41" s="81"/>
      <c r="E41" s="1182" t="s">
        <v>25</v>
      </c>
      <c r="F41" s="1182"/>
      <c r="G41" s="1182"/>
      <c r="H41" s="1183"/>
      <c r="I41" s="82">
        <v>30747</v>
      </c>
      <c r="J41" s="83">
        <v>31023</v>
      </c>
      <c r="K41" s="83">
        <v>31138</v>
      </c>
      <c r="L41" s="83">
        <v>30873</v>
      </c>
      <c r="M41" s="84">
        <v>32420</v>
      </c>
    </row>
    <row r="42" spans="2:13" ht="27.75" customHeight="1" x14ac:dyDescent="0.15">
      <c r="B42" s="1170"/>
      <c r="C42" s="1171"/>
      <c r="D42" s="85"/>
      <c r="E42" s="1174" t="s">
        <v>26</v>
      </c>
      <c r="F42" s="1174"/>
      <c r="G42" s="1174"/>
      <c r="H42" s="1175"/>
      <c r="I42" s="86">
        <v>368</v>
      </c>
      <c r="J42" s="87">
        <v>307</v>
      </c>
      <c r="K42" s="87">
        <v>250</v>
      </c>
      <c r="L42" s="87">
        <v>198</v>
      </c>
      <c r="M42" s="88">
        <v>149</v>
      </c>
    </row>
    <row r="43" spans="2:13" ht="27.75" customHeight="1" x14ac:dyDescent="0.15">
      <c r="B43" s="1170"/>
      <c r="C43" s="1171"/>
      <c r="D43" s="85"/>
      <c r="E43" s="1174" t="s">
        <v>27</v>
      </c>
      <c r="F43" s="1174"/>
      <c r="G43" s="1174"/>
      <c r="H43" s="1175"/>
      <c r="I43" s="86">
        <v>13694</v>
      </c>
      <c r="J43" s="87">
        <v>14302</v>
      </c>
      <c r="K43" s="87">
        <v>13321</v>
      </c>
      <c r="L43" s="87">
        <v>13551</v>
      </c>
      <c r="M43" s="88">
        <v>12492</v>
      </c>
    </row>
    <row r="44" spans="2:13" ht="27.75" customHeight="1" x14ac:dyDescent="0.15">
      <c r="B44" s="1170"/>
      <c r="C44" s="1171"/>
      <c r="D44" s="85"/>
      <c r="E44" s="1174" t="s">
        <v>28</v>
      </c>
      <c r="F44" s="1174"/>
      <c r="G44" s="1174"/>
      <c r="H44" s="1175"/>
      <c r="I44" s="86">
        <v>3545</v>
      </c>
      <c r="J44" s="87">
        <v>1563</v>
      </c>
      <c r="K44" s="87">
        <v>1488</v>
      </c>
      <c r="L44" s="87">
        <v>1559</v>
      </c>
      <c r="M44" s="88">
        <v>1500</v>
      </c>
    </row>
    <row r="45" spans="2:13" ht="27.75" customHeight="1" x14ac:dyDescent="0.15">
      <c r="B45" s="1170"/>
      <c r="C45" s="1171"/>
      <c r="D45" s="85"/>
      <c r="E45" s="1174" t="s">
        <v>29</v>
      </c>
      <c r="F45" s="1174"/>
      <c r="G45" s="1174"/>
      <c r="H45" s="1175"/>
      <c r="I45" s="86">
        <v>6065</v>
      </c>
      <c r="J45" s="87">
        <v>5755</v>
      </c>
      <c r="K45" s="87">
        <v>5473</v>
      </c>
      <c r="L45" s="87">
        <v>5219</v>
      </c>
      <c r="M45" s="88">
        <v>4652</v>
      </c>
    </row>
    <row r="46" spans="2:13" ht="27.75" customHeight="1" x14ac:dyDescent="0.15">
      <c r="B46" s="1170"/>
      <c r="C46" s="1171"/>
      <c r="D46" s="85"/>
      <c r="E46" s="1174" t="s">
        <v>30</v>
      </c>
      <c r="F46" s="1174"/>
      <c r="G46" s="1174"/>
      <c r="H46" s="1175"/>
      <c r="I46" s="86" t="s">
        <v>482</v>
      </c>
      <c r="J46" s="87" t="s">
        <v>482</v>
      </c>
      <c r="K46" s="87" t="s">
        <v>482</v>
      </c>
      <c r="L46" s="87" t="s">
        <v>482</v>
      </c>
      <c r="M46" s="88" t="s">
        <v>482</v>
      </c>
    </row>
    <row r="47" spans="2:13" ht="27.75" customHeight="1" x14ac:dyDescent="0.15">
      <c r="B47" s="1170"/>
      <c r="C47" s="1171"/>
      <c r="D47" s="85"/>
      <c r="E47" s="1174" t="s">
        <v>31</v>
      </c>
      <c r="F47" s="1174"/>
      <c r="G47" s="1174"/>
      <c r="H47" s="1175"/>
      <c r="I47" s="86" t="s">
        <v>482</v>
      </c>
      <c r="J47" s="87" t="s">
        <v>482</v>
      </c>
      <c r="K47" s="87" t="s">
        <v>482</v>
      </c>
      <c r="L47" s="87" t="s">
        <v>482</v>
      </c>
      <c r="M47" s="88" t="s">
        <v>482</v>
      </c>
    </row>
    <row r="48" spans="2:13" ht="27.75" customHeight="1" x14ac:dyDescent="0.15">
      <c r="B48" s="1172"/>
      <c r="C48" s="1173"/>
      <c r="D48" s="85"/>
      <c r="E48" s="1174" t="s">
        <v>32</v>
      </c>
      <c r="F48" s="1174"/>
      <c r="G48" s="1174"/>
      <c r="H48" s="1175"/>
      <c r="I48" s="86" t="s">
        <v>482</v>
      </c>
      <c r="J48" s="87" t="s">
        <v>482</v>
      </c>
      <c r="K48" s="87" t="s">
        <v>482</v>
      </c>
      <c r="L48" s="87" t="s">
        <v>482</v>
      </c>
      <c r="M48" s="88" t="s">
        <v>482</v>
      </c>
    </row>
    <row r="49" spans="2:13" ht="27.75" customHeight="1" x14ac:dyDescent="0.15">
      <c r="B49" s="1168" t="s">
        <v>33</v>
      </c>
      <c r="C49" s="1169"/>
      <c r="D49" s="89"/>
      <c r="E49" s="1174" t="s">
        <v>34</v>
      </c>
      <c r="F49" s="1174"/>
      <c r="G49" s="1174"/>
      <c r="H49" s="1175"/>
      <c r="I49" s="86">
        <v>5940</v>
      </c>
      <c r="J49" s="87">
        <v>7117</v>
      </c>
      <c r="K49" s="87">
        <v>8089</v>
      </c>
      <c r="L49" s="87">
        <v>9014</v>
      </c>
      <c r="M49" s="88">
        <v>10238</v>
      </c>
    </row>
    <row r="50" spans="2:13" ht="27.75" customHeight="1" x14ac:dyDescent="0.15">
      <c r="B50" s="1170"/>
      <c r="C50" s="1171"/>
      <c r="D50" s="85"/>
      <c r="E50" s="1174" t="s">
        <v>35</v>
      </c>
      <c r="F50" s="1174"/>
      <c r="G50" s="1174"/>
      <c r="H50" s="1175"/>
      <c r="I50" s="86">
        <v>6396</v>
      </c>
      <c r="J50" s="87">
        <v>6175</v>
      </c>
      <c r="K50" s="87">
        <v>5762</v>
      </c>
      <c r="L50" s="87">
        <v>5272</v>
      </c>
      <c r="M50" s="88">
        <v>5170</v>
      </c>
    </row>
    <row r="51" spans="2:13" ht="27.75" customHeight="1" x14ac:dyDescent="0.15">
      <c r="B51" s="1172"/>
      <c r="C51" s="1173"/>
      <c r="D51" s="85"/>
      <c r="E51" s="1174" t="s">
        <v>36</v>
      </c>
      <c r="F51" s="1174"/>
      <c r="G51" s="1174"/>
      <c r="H51" s="1175"/>
      <c r="I51" s="86">
        <v>29026</v>
      </c>
      <c r="J51" s="87">
        <v>29685</v>
      </c>
      <c r="K51" s="87">
        <v>30125</v>
      </c>
      <c r="L51" s="87">
        <v>30982</v>
      </c>
      <c r="M51" s="88">
        <v>30755</v>
      </c>
    </row>
    <row r="52" spans="2:13" ht="27.75" customHeight="1" thickBot="1" x14ac:dyDescent="0.2">
      <c r="B52" s="1176" t="s">
        <v>37</v>
      </c>
      <c r="C52" s="1177"/>
      <c r="D52" s="90"/>
      <c r="E52" s="1178" t="s">
        <v>38</v>
      </c>
      <c r="F52" s="1178"/>
      <c r="G52" s="1178"/>
      <c r="H52" s="1179"/>
      <c r="I52" s="91">
        <v>13058</v>
      </c>
      <c r="J52" s="92">
        <v>9972</v>
      </c>
      <c r="K52" s="92">
        <v>7695</v>
      </c>
      <c r="L52" s="92">
        <v>6131</v>
      </c>
      <c r="M52" s="93">
        <v>5051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46359</v>
      </c>
      <c r="E3" s="116"/>
      <c r="F3" s="117">
        <v>66876</v>
      </c>
      <c r="G3" s="118"/>
      <c r="H3" s="119"/>
    </row>
    <row r="4" spans="1:8" x14ac:dyDescent="0.15">
      <c r="A4" s="120"/>
      <c r="B4" s="121"/>
      <c r="C4" s="122"/>
      <c r="D4" s="123">
        <v>37411</v>
      </c>
      <c r="E4" s="124"/>
      <c r="F4" s="125">
        <v>36310</v>
      </c>
      <c r="G4" s="126"/>
      <c r="H4" s="127"/>
    </row>
    <row r="5" spans="1:8" x14ac:dyDescent="0.15">
      <c r="A5" s="108" t="s">
        <v>514</v>
      </c>
      <c r="B5" s="113"/>
      <c r="C5" s="114"/>
      <c r="D5" s="115">
        <v>38441</v>
      </c>
      <c r="E5" s="116"/>
      <c r="F5" s="117">
        <v>47569</v>
      </c>
      <c r="G5" s="118"/>
      <c r="H5" s="119"/>
    </row>
    <row r="6" spans="1:8" x14ac:dyDescent="0.15">
      <c r="A6" s="120"/>
      <c r="B6" s="121"/>
      <c r="C6" s="122"/>
      <c r="D6" s="123">
        <v>14905</v>
      </c>
      <c r="E6" s="124"/>
      <c r="F6" s="125">
        <v>26255</v>
      </c>
      <c r="G6" s="126"/>
      <c r="H6" s="127"/>
    </row>
    <row r="7" spans="1:8" x14ac:dyDescent="0.15">
      <c r="A7" s="108" t="s">
        <v>515</v>
      </c>
      <c r="B7" s="113"/>
      <c r="C7" s="114"/>
      <c r="D7" s="115">
        <v>38137</v>
      </c>
      <c r="E7" s="116"/>
      <c r="F7" s="117">
        <v>50880</v>
      </c>
      <c r="G7" s="118"/>
      <c r="H7" s="119"/>
    </row>
    <row r="8" spans="1:8" x14ac:dyDescent="0.15">
      <c r="A8" s="120"/>
      <c r="B8" s="121"/>
      <c r="C8" s="122"/>
      <c r="D8" s="123">
        <v>20703</v>
      </c>
      <c r="E8" s="124"/>
      <c r="F8" s="125">
        <v>26879</v>
      </c>
      <c r="G8" s="126"/>
      <c r="H8" s="127"/>
    </row>
    <row r="9" spans="1:8" x14ac:dyDescent="0.15">
      <c r="A9" s="108" t="s">
        <v>516</v>
      </c>
      <c r="B9" s="113"/>
      <c r="C9" s="114"/>
      <c r="D9" s="115">
        <v>68244</v>
      </c>
      <c r="E9" s="116"/>
      <c r="F9" s="117">
        <v>63956</v>
      </c>
      <c r="G9" s="118"/>
      <c r="H9" s="119"/>
    </row>
    <row r="10" spans="1:8" x14ac:dyDescent="0.15">
      <c r="A10" s="120"/>
      <c r="B10" s="121"/>
      <c r="C10" s="122"/>
      <c r="D10" s="123">
        <v>35020</v>
      </c>
      <c r="E10" s="124"/>
      <c r="F10" s="125">
        <v>29239</v>
      </c>
      <c r="G10" s="126"/>
      <c r="H10" s="127"/>
    </row>
    <row r="11" spans="1:8" x14ac:dyDescent="0.15">
      <c r="A11" s="108" t="s">
        <v>517</v>
      </c>
      <c r="B11" s="113"/>
      <c r="C11" s="114"/>
      <c r="D11" s="115">
        <v>107648</v>
      </c>
      <c r="E11" s="116"/>
      <c r="F11" s="117">
        <v>66255</v>
      </c>
      <c r="G11" s="118"/>
      <c r="H11" s="119"/>
    </row>
    <row r="12" spans="1:8" x14ac:dyDescent="0.15">
      <c r="A12" s="120"/>
      <c r="B12" s="121"/>
      <c r="C12" s="128"/>
      <c r="D12" s="123">
        <v>39333</v>
      </c>
      <c r="E12" s="124"/>
      <c r="F12" s="125">
        <v>31822</v>
      </c>
      <c r="G12" s="126"/>
      <c r="H12" s="127"/>
    </row>
    <row r="13" spans="1:8" x14ac:dyDescent="0.15">
      <c r="A13" s="108"/>
      <c r="B13" s="113"/>
      <c r="C13" s="129"/>
      <c r="D13" s="130">
        <v>59766</v>
      </c>
      <c r="E13" s="131"/>
      <c r="F13" s="132">
        <v>59107</v>
      </c>
      <c r="G13" s="133"/>
      <c r="H13" s="119"/>
    </row>
    <row r="14" spans="1:8" x14ac:dyDescent="0.15">
      <c r="A14" s="120"/>
      <c r="B14" s="121"/>
      <c r="C14" s="122"/>
      <c r="D14" s="123">
        <v>29474</v>
      </c>
      <c r="E14" s="124"/>
      <c r="F14" s="125">
        <v>30101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4.68</v>
      </c>
      <c r="C19" s="134">
        <f>ROUND(VALUE(SUBSTITUTE(実質収支比率等に係る経年分析!G$48,"▲","-")),2)</f>
        <v>10.74</v>
      </c>
      <c r="D19" s="134">
        <f>ROUND(VALUE(SUBSTITUTE(実質収支比率等に係る経年分析!H$48,"▲","-")),2)</f>
        <v>11.41</v>
      </c>
      <c r="E19" s="134">
        <f>ROUND(VALUE(SUBSTITUTE(実質収支比率等に係る経年分析!I$48,"▲","-")),2)</f>
        <v>9.02</v>
      </c>
      <c r="F19" s="134">
        <f>ROUND(VALUE(SUBSTITUTE(実質収支比率等に係る経年分析!J$48,"▲","-")),2)</f>
        <v>3.48</v>
      </c>
    </row>
    <row r="20" spans="1:11" x14ac:dyDescent="0.15">
      <c r="A20" s="134" t="s">
        <v>43</v>
      </c>
      <c r="B20" s="134">
        <f>ROUND(VALUE(SUBSTITUTE(実質収支比率等に係る経年分析!F$47,"▲","-")),2)</f>
        <v>10.7</v>
      </c>
      <c r="C20" s="134">
        <f>ROUND(VALUE(SUBSTITUTE(実質収支比率等に係る経年分析!G$47,"▲","-")),2)</f>
        <v>9.5399999999999991</v>
      </c>
      <c r="D20" s="134">
        <f>ROUND(VALUE(SUBSTITUTE(実質収支比率等に係る経年分析!H$47,"▲","-")),2)</f>
        <v>9.7899999999999991</v>
      </c>
      <c r="E20" s="134">
        <f>ROUND(VALUE(SUBSTITUTE(実質収支比率等に係る経年分析!I$47,"▲","-")),2)</f>
        <v>10.67</v>
      </c>
      <c r="F20" s="134">
        <f>ROUND(VALUE(SUBSTITUTE(実質収支比率等に係る経年分析!J$47,"▲","-")),2)</f>
        <v>13.92</v>
      </c>
    </row>
    <row r="21" spans="1:11" x14ac:dyDescent="0.15">
      <c r="A21" s="134" t="s">
        <v>44</v>
      </c>
      <c r="B21" s="134">
        <f>IF(ISNUMBER(VALUE(SUBSTITUTE(実質収支比率等に係る経年分析!F$49,"▲","-"))),ROUND(VALUE(SUBSTITUTE(実質収支比率等に係る経年分析!F$49,"▲","-")),2),NA())</f>
        <v>1.46</v>
      </c>
      <c r="C21" s="134">
        <f>IF(ISNUMBER(VALUE(SUBSTITUTE(実質収支比率等に係る経年分析!G$49,"▲","-"))),ROUND(VALUE(SUBSTITUTE(実質収支比率等に係る経年分析!G$49,"▲","-")),2),NA())</f>
        <v>4.72</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-2.16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県中都市計画事業須賀川駅前土地区画整理事業特別会計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f>IF(ROUND(VALUE(SUBSTITUTE(連結実質赤字比率に係る赤字・黒字の構成分析!G$40,"▲", "-")), 2) &lt; 0, ABS(ROUND(VALUE(SUBSTITUTE(連結実質赤字比率に係る赤字・黒字の構成分析!G$40,"▲", "-")), 2)), NA())</f>
        <v>0.06</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北部都市整備事業特別会計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2948</v>
      </c>
      <c r="E42" s="136"/>
      <c r="F42" s="136"/>
      <c r="G42" s="136">
        <f>'実質公債費比率（分子）の構造'!L$52</f>
        <v>2925</v>
      </c>
      <c r="H42" s="136"/>
      <c r="I42" s="136"/>
      <c r="J42" s="136">
        <f>'実質公債費比率（分子）の構造'!M$52</f>
        <v>2940</v>
      </c>
      <c r="K42" s="136"/>
      <c r="L42" s="136"/>
      <c r="M42" s="136">
        <f>'実質公債費比率（分子）の構造'!N$52</f>
        <v>2984</v>
      </c>
      <c r="N42" s="136"/>
      <c r="O42" s="136"/>
      <c r="P42" s="136">
        <f>'実質公債費比率（分子）の構造'!O$52</f>
        <v>3078</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88</v>
      </c>
      <c r="C44" s="136"/>
      <c r="D44" s="136"/>
      <c r="E44" s="136">
        <f>'実質公債費比率（分子）の構造'!L$50</f>
        <v>85</v>
      </c>
      <c r="F44" s="136"/>
      <c r="G44" s="136"/>
      <c r="H44" s="136">
        <f>'実質公債費比率（分子）の構造'!M$50</f>
        <v>78</v>
      </c>
      <c r="I44" s="136"/>
      <c r="J44" s="136"/>
      <c r="K44" s="136">
        <f>'実質公債費比率（分子）の構造'!N$50</f>
        <v>70</v>
      </c>
      <c r="L44" s="136"/>
      <c r="M44" s="136"/>
      <c r="N44" s="136">
        <f>'実質公債費比率（分子）の構造'!O$50</f>
        <v>64</v>
      </c>
      <c r="O44" s="136"/>
      <c r="P44" s="136"/>
    </row>
    <row r="45" spans="1:16" x14ac:dyDescent="0.15">
      <c r="A45" s="136" t="s">
        <v>54</v>
      </c>
      <c r="B45" s="136">
        <f>'実質公債費比率（分子）の構造'!K$49</f>
        <v>229</v>
      </c>
      <c r="C45" s="136"/>
      <c r="D45" s="136"/>
      <c r="E45" s="136">
        <f>'実質公債費比率（分子）の構造'!L$49</f>
        <v>191</v>
      </c>
      <c r="F45" s="136"/>
      <c r="G45" s="136"/>
      <c r="H45" s="136">
        <f>'実質公債費比率（分子）の構造'!M$49</f>
        <v>174</v>
      </c>
      <c r="I45" s="136"/>
      <c r="J45" s="136"/>
      <c r="K45" s="136">
        <f>'実質公債費比率（分子）の構造'!N$49</f>
        <v>141</v>
      </c>
      <c r="L45" s="136"/>
      <c r="M45" s="136"/>
      <c r="N45" s="136">
        <f>'実質公債費比率（分子）の構造'!O$49</f>
        <v>159</v>
      </c>
      <c r="O45" s="136"/>
      <c r="P45" s="136"/>
    </row>
    <row r="46" spans="1:16" x14ac:dyDescent="0.15">
      <c r="A46" s="136" t="s">
        <v>55</v>
      </c>
      <c r="B46" s="136">
        <f>'実質公債費比率（分子）の構造'!K$48</f>
        <v>932</v>
      </c>
      <c r="C46" s="136"/>
      <c r="D46" s="136"/>
      <c r="E46" s="136">
        <f>'実質公債費比率（分子）の構造'!L$48</f>
        <v>1108</v>
      </c>
      <c r="F46" s="136"/>
      <c r="G46" s="136"/>
      <c r="H46" s="136">
        <f>'実質公債費比率（分子）の構造'!M$48</f>
        <v>860</v>
      </c>
      <c r="I46" s="136"/>
      <c r="J46" s="136"/>
      <c r="K46" s="136">
        <f>'実質公債費比率（分子）の構造'!N$48</f>
        <v>946</v>
      </c>
      <c r="L46" s="136"/>
      <c r="M46" s="136"/>
      <c r="N46" s="136">
        <f>'実質公債費比率（分子）の構造'!O$48</f>
        <v>943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3107</v>
      </c>
      <c r="C49" s="136"/>
      <c r="D49" s="136"/>
      <c r="E49" s="136">
        <f>'実質公債費比率（分子）の構造'!L$45</f>
        <v>3211</v>
      </c>
      <c r="F49" s="136"/>
      <c r="G49" s="136"/>
      <c r="H49" s="136">
        <f>'実質公債費比率（分子）の構造'!M$45</f>
        <v>3248</v>
      </c>
      <c r="I49" s="136"/>
      <c r="J49" s="136"/>
      <c r="K49" s="136">
        <f>'実質公債費比率（分子）の構造'!N$45</f>
        <v>3235</v>
      </c>
      <c r="L49" s="136"/>
      <c r="M49" s="136"/>
      <c r="N49" s="136">
        <f>'実質公債費比率（分子）の構造'!O$45</f>
        <v>3241</v>
      </c>
      <c r="O49" s="136"/>
      <c r="P49" s="136"/>
    </row>
    <row r="50" spans="1:16" x14ac:dyDescent="0.15">
      <c r="A50" s="136" t="s">
        <v>59</v>
      </c>
      <c r="B50" s="136" t="e">
        <f>NA()</f>
        <v>#N/A</v>
      </c>
      <c r="C50" s="136">
        <f>IF(ISNUMBER('実質公債費比率（分子）の構造'!K$53),'実質公債費比率（分子）の構造'!K$53,NA())</f>
        <v>1408</v>
      </c>
      <c r="D50" s="136" t="e">
        <f>NA()</f>
        <v>#N/A</v>
      </c>
      <c r="E50" s="136" t="e">
        <f>NA()</f>
        <v>#N/A</v>
      </c>
      <c r="F50" s="136">
        <f>IF(ISNUMBER('実質公債費比率（分子）の構造'!L$53),'実質公債費比率（分子）の構造'!L$53,NA())</f>
        <v>1670</v>
      </c>
      <c r="G50" s="136" t="e">
        <f>NA()</f>
        <v>#N/A</v>
      </c>
      <c r="H50" s="136" t="e">
        <f>NA()</f>
        <v>#N/A</v>
      </c>
      <c r="I50" s="136">
        <f>IF(ISNUMBER('実質公債費比率（分子）の構造'!M$53),'実質公債費比率（分子）の構造'!M$53,NA())</f>
        <v>1420</v>
      </c>
      <c r="J50" s="136" t="e">
        <f>NA()</f>
        <v>#N/A</v>
      </c>
      <c r="K50" s="136" t="e">
        <f>NA()</f>
        <v>#N/A</v>
      </c>
      <c r="L50" s="136">
        <f>IF(ISNUMBER('実質公債費比率（分子）の構造'!N$53),'実質公債費比率（分子）の構造'!N$53,NA())</f>
        <v>1408</v>
      </c>
      <c r="M50" s="136" t="e">
        <f>NA()</f>
        <v>#N/A</v>
      </c>
      <c r="N50" s="136" t="e">
        <f>NA()</f>
        <v>#N/A</v>
      </c>
      <c r="O50" s="136">
        <f>IF(ISNUMBER('実質公債費比率（分子）の構造'!O$53),'実質公債費比率（分子）の構造'!O$53,NA())</f>
        <v>1329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29026</v>
      </c>
      <c r="E56" s="135"/>
      <c r="F56" s="135"/>
      <c r="G56" s="135">
        <f>'将来負担比率（分子）の構造'!J$51</f>
        <v>29685</v>
      </c>
      <c r="H56" s="135"/>
      <c r="I56" s="135"/>
      <c r="J56" s="135">
        <f>'将来負担比率（分子）の構造'!K$51</f>
        <v>30125</v>
      </c>
      <c r="K56" s="135"/>
      <c r="L56" s="135"/>
      <c r="M56" s="135">
        <f>'将来負担比率（分子）の構造'!L$51</f>
        <v>30982</v>
      </c>
      <c r="N56" s="135"/>
      <c r="O56" s="135"/>
      <c r="P56" s="135">
        <f>'将来負担比率（分子）の構造'!M$51</f>
        <v>30755</v>
      </c>
    </row>
    <row r="57" spans="1:16" x14ac:dyDescent="0.15">
      <c r="A57" s="135" t="s">
        <v>35</v>
      </c>
      <c r="B57" s="135"/>
      <c r="C57" s="135"/>
      <c r="D57" s="135">
        <f>'将来負担比率（分子）の構造'!I$50</f>
        <v>6396</v>
      </c>
      <c r="E57" s="135"/>
      <c r="F57" s="135"/>
      <c r="G57" s="135">
        <f>'将来負担比率（分子）の構造'!J$50</f>
        <v>6175</v>
      </c>
      <c r="H57" s="135"/>
      <c r="I57" s="135"/>
      <c r="J57" s="135">
        <f>'将来負担比率（分子）の構造'!K$50</f>
        <v>5762</v>
      </c>
      <c r="K57" s="135"/>
      <c r="L57" s="135"/>
      <c r="M57" s="135">
        <f>'将来負担比率（分子）の構造'!L$50</f>
        <v>5272</v>
      </c>
      <c r="N57" s="135"/>
      <c r="O57" s="135"/>
      <c r="P57" s="135">
        <f>'将来負担比率（分子）の構造'!M$50</f>
        <v>5170</v>
      </c>
    </row>
    <row r="58" spans="1:16" x14ac:dyDescent="0.15">
      <c r="A58" s="135" t="s">
        <v>34</v>
      </c>
      <c r="B58" s="135"/>
      <c r="C58" s="135"/>
      <c r="D58" s="135">
        <f>'将来負担比率（分子）の構造'!I$49</f>
        <v>5940</v>
      </c>
      <c r="E58" s="135"/>
      <c r="F58" s="135"/>
      <c r="G58" s="135">
        <f>'将来負担比率（分子）の構造'!J$49</f>
        <v>7117</v>
      </c>
      <c r="H58" s="135"/>
      <c r="I58" s="135"/>
      <c r="J58" s="135">
        <f>'将来負担比率（分子）の構造'!K$49</f>
        <v>8089</v>
      </c>
      <c r="K58" s="135"/>
      <c r="L58" s="135"/>
      <c r="M58" s="135">
        <f>'将来負担比率（分子）の構造'!L$49</f>
        <v>9014</v>
      </c>
      <c r="N58" s="135"/>
      <c r="O58" s="135"/>
      <c r="P58" s="135">
        <f>'将来負担比率（分子）の構造'!M$49</f>
        <v>10238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6065</v>
      </c>
      <c r="C62" s="135"/>
      <c r="D62" s="135"/>
      <c r="E62" s="135">
        <f>'将来負担比率（分子）の構造'!J$45</f>
        <v>5755</v>
      </c>
      <c r="F62" s="135"/>
      <c r="G62" s="135"/>
      <c r="H62" s="135">
        <f>'将来負担比率（分子）の構造'!K$45</f>
        <v>5473</v>
      </c>
      <c r="I62" s="135"/>
      <c r="J62" s="135"/>
      <c r="K62" s="135">
        <f>'将来負担比率（分子）の構造'!L$45</f>
        <v>5219</v>
      </c>
      <c r="L62" s="135"/>
      <c r="M62" s="135"/>
      <c r="N62" s="135">
        <f>'将来負担比率（分子）の構造'!M$45</f>
        <v>4652</v>
      </c>
      <c r="O62" s="135"/>
      <c r="P62" s="135"/>
    </row>
    <row r="63" spans="1:16" x14ac:dyDescent="0.15">
      <c r="A63" s="135" t="s">
        <v>28</v>
      </c>
      <c r="B63" s="135">
        <f>'将来負担比率（分子）の構造'!I$44</f>
        <v>3545</v>
      </c>
      <c r="C63" s="135"/>
      <c r="D63" s="135"/>
      <c r="E63" s="135">
        <f>'将来負担比率（分子）の構造'!J$44</f>
        <v>1563</v>
      </c>
      <c r="F63" s="135"/>
      <c r="G63" s="135"/>
      <c r="H63" s="135">
        <f>'将来負担比率（分子）の構造'!K$44</f>
        <v>1488</v>
      </c>
      <c r="I63" s="135"/>
      <c r="J63" s="135"/>
      <c r="K63" s="135">
        <f>'将来負担比率（分子）の構造'!L$44</f>
        <v>1559</v>
      </c>
      <c r="L63" s="135"/>
      <c r="M63" s="135"/>
      <c r="N63" s="135">
        <f>'将来負担比率（分子）の構造'!M$44</f>
        <v>1500</v>
      </c>
      <c r="O63" s="135"/>
      <c r="P63" s="135"/>
    </row>
    <row r="64" spans="1:16" x14ac:dyDescent="0.15">
      <c r="A64" s="135" t="s">
        <v>27</v>
      </c>
      <c r="B64" s="135">
        <f>'将来負担比率（分子）の構造'!I$43</f>
        <v>13694</v>
      </c>
      <c r="C64" s="135"/>
      <c r="D64" s="135"/>
      <c r="E64" s="135">
        <f>'将来負担比率（分子）の構造'!J$43</f>
        <v>14302</v>
      </c>
      <c r="F64" s="135"/>
      <c r="G64" s="135"/>
      <c r="H64" s="135">
        <f>'将来負担比率（分子）の構造'!K$43</f>
        <v>13321</v>
      </c>
      <c r="I64" s="135"/>
      <c r="J64" s="135"/>
      <c r="K64" s="135">
        <f>'将来負担比率（分子）の構造'!L$43</f>
        <v>13551</v>
      </c>
      <c r="L64" s="135"/>
      <c r="M64" s="135"/>
      <c r="N64" s="135">
        <f>'将来負担比率（分子）の構造'!M$43</f>
        <v>12492</v>
      </c>
      <c r="O64" s="135"/>
      <c r="P64" s="135"/>
    </row>
    <row r="65" spans="1:16" x14ac:dyDescent="0.15">
      <c r="A65" s="135" t="s">
        <v>26</v>
      </c>
      <c r="B65" s="135">
        <f>'将来負担比率（分子）の構造'!I$42</f>
        <v>368</v>
      </c>
      <c r="C65" s="135"/>
      <c r="D65" s="135"/>
      <c r="E65" s="135">
        <f>'将来負担比率（分子）の構造'!J$42</f>
        <v>307</v>
      </c>
      <c r="F65" s="135"/>
      <c r="G65" s="135"/>
      <c r="H65" s="135">
        <f>'将来負担比率（分子）の構造'!K$42</f>
        <v>250</v>
      </c>
      <c r="I65" s="135"/>
      <c r="J65" s="135"/>
      <c r="K65" s="135">
        <f>'将来負担比率（分子）の構造'!L$42</f>
        <v>198</v>
      </c>
      <c r="L65" s="135"/>
      <c r="M65" s="135"/>
      <c r="N65" s="135">
        <f>'将来負担比率（分子）の構造'!M$42</f>
        <v>149</v>
      </c>
      <c r="O65" s="135"/>
      <c r="P65" s="135"/>
    </row>
    <row r="66" spans="1:16" x14ac:dyDescent="0.15">
      <c r="A66" s="135" t="s">
        <v>25</v>
      </c>
      <c r="B66" s="135">
        <f>'将来負担比率（分子）の構造'!I$41</f>
        <v>30747</v>
      </c>
      <c r="C66" s="135"/>
      <c r="D66" s="135"/>
      <c r="E66" s="135">
        <f>'将来負担比率（分子）の構造'!J$41</f>
        <v>31023</v>
      </c>
      <c r="F66" s="135"/>
      <c r="G66" s="135"/>
      <c r="H66" s="135">
        <f>'将来負担比率（分子）の構造'!K$41</f>
        <v>31138</v>
      </c>
      <c r="I66" s="135"/>
      <c r="J66" s="135"/>
      <c r="K66" s="135">
        <f>'将来負担比率（分子）の構造'!L$41</f>
        <v>30873</v>
      </c>
      <c r="L66" s="135"/>
      <c r="M66" s="135"/>
      <c r="N66" s="135">
        <f>'将来負担比率（分子）の構造'!M$41</f>
        <v>32420</v>
      </c>
      <c r="O66" s="135"/>
      <c r="P66" s="135"/>
    </row>
    <row r="67" spans="1:16" x14ac:dyDescent="0.15">
      <c r="A67" s="135" t="s">
        <v>63</v>
      </c>
      <c r="B67" s="135" t="e">
        <f>NA()</f>
        <v>#N/A</v>
      </c>
      <c r="C67" s="135">
        <f>IF(ISNUMBER('将来負担比率（分子）の構造'!I$52), IF('将来負担比率（分子）の構造'!I$52 &lt; 0, 0, '将来負担比率（分子）の構造'!I$52), NA())</f>
        <v>13058</v>
      </c>
      <c r="D67" s="135" t="e">
        <f>NA()</f>
        <v>#N/A</v>
      </c>
      <c r="E67" s="135" t="e">
        <f>NA()</f>
        <v>#N/A</v>
      </c>
      <c r="F67" s="135">
        <f>IF(ISNUMBER('将来負担比率（分子）の構造'!J$52), IF('将来負担比率（分子）の構造'!J$52 &lt; 0, 0, '将来負担比率（分子）の構造'!J$52), NA())</f>
        <v>9972</v>
      </c>
      <c r="G67" s="135" t="e">
        <f>NA()</f>
        <v>#N/A</v>
      </c>
      <c r="H67" s="135" t="e">
        <f>NA()</f>
        <v>#N/A</v>
      </c>
      <c r="I67" s="135">
        <f>IF(ISNUMBER('将来負担比率（分子）の構造'!K$52), IF('将来負担比率（分子）の構造'!K$52 &lt; 0, 0, '将来負担比率（分子）の構造'!K$52), NA())</f>
        <v>7695</v>
      </c>
      <c r="J67" s="135" t="e">
        <f>NA()</f>
        <v>#N/A</v>
      </c>
      <c r="K67" s="135" t="e">
        <f>NA()</f>
        <v>#N/A</v>
      </c>
      <c r="L67" s="135">
        <f>IF(ISNUMBER('将来負担比率（分子）の構造'!L$52), IF('将来負担比率（分子）の構造'!L$52 &lt; 0, 0, '将来負担比率（分子）の構造'!L$52), NA())</f>
        <v>6131</v>
      </c>
      <c r="M67" s="135" t="e">
        <f>NA()</f>
        <v>#N/A</v>
      </c>
      <c r="N67" s="135" t="e">
        <f>NA()</f>
        <v>#N/A</v>
      </c>
      <c r="O67" s="135">
        <f>IF(ISNUMBER('将来負担比率（分子）の構造'!M$52), IF('将来負担比率（分子）の構造'!M$52 &lt; 0, 0, '将来負担比率（分子）の構造'!M$52), NA())</f>
        <v>5051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K75" sqref="AK75:AO7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9288701</v>
      </c>
      <c r="S5" s="639"/>
      <c r="T5" s="639"/>
      <c r="U5" s="639"/>
      <c r="V5" s="639"/>
      <c r="W5" s="639"/>
      <c r="X5" s="639"/>
      <c r="Y5" s="686"/>
      <c r="Z5" s="699">
        <v>14.8</v>
      </c>
      <c r="AA5" s="699"/>
      <c r="AB5" s="699"/>
      <c r="AC5" s="699"/>
      <c r="AD5" s="700">
        <v>8824458</v>
      </c>
      <c r="AE5" s="700"/>
      <c r="AF5" s="700"/>
      <c r="AG5" s="700"/>
      <c r="AH5" s="700"/>
      <c r="AI5" s="700"/>
      <c r="AJ5" s="700"/>
      <c r="AK5" s="700"/>
      <c r="AL5" s="687">
        <v>50.9</v>
      </c>
      <c r="AM5" s="656"/>
      <c r="AN5" s="656"/>
      <c r="AO5" s="688"/>
      <c r="AP5" s="673" t="s">
        <v>207</v>
      </c>
      <c r="AQ5" s="674"/>
      <c r="AR5" s="674"/>
      <c r="AS5" s="674"/>
      <c r="AT5" s="674"/>
      <c r="AU5" s="674"/>
      <c r="AV5" s="674"/>
      <c r="AW5" s="674"/>
      <c r="AX5" s="674"/>
      <c r="AY5" s="674"/>
      <c r="AZ5" s="674"/>
      <c r="BA5" s="674"/>
      <c r="BB5" s="674"/>
      <c r="BC5" s="674"/>
      <c r="BD5" s="674"/>
      <c r="BE5" s="674"/>
      <c r="BF5" s="675"/>
      <c r="BG5" s="588">
        <v>8822922</v>
      </c>
      <c r="BH5" s="589"/>
      <c r="BI5" s="589"/>
      <c r="BJ5" s="589"/>
      <c r="BK5" s="589"/>
      <c r="BL5" s="589"/>
      <c r="BM5" s="589"/>
      <c r="BN5" s="590"/>
      <c r="BO5" s="641">
        <v>95</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435702</v>
      </c>
      <c r="S6" s="589"/>
      <c r="T6" s="589"/>
      <c r="U6" s="589"/>
      <c r="V6" s="589"/>
      <c r="W6" s="589"/>
      <c r="X6" s="589"/>
      <c r="Y6" s="590"/>
      <c r="Z6" s="641">
        <v>0.7</v>
      </c>
      <c r="AA6" s="641"/>
      <c r="AB6" s="641"/>
      <c r="AC6" s="641"/>
      <c r="AD6" s="642">
        <v>435702</v>
      </c>
      <c r="AE6" s="642"/>
      <c r="AF6" s="642"/>
      <c r="AG6" s="642"/>
      <c r="AH6" s="642"/>
      <c r="AI6" s="642"/>
      <c r="AJ6" s="642"/>
      <c r="AK6" s="642"/>
      <c r="AL6" s="611">
        <v>2.5</v>
      </c>
      <c r="AM6" s="643"/>
      <c r="AN6" s="643"/>
      <c r="AO6" s="644"/>
      <c r="AP6" s="585" t="s">
        <v>213</v>
      </c>
      <c r="AQ6" s="586"/>
      <c r="AR6" s="586"/>
      <c r="AS6" s="586"/>
      <c r="AT6" s="586"/>
      <c r="AU6" s="586"/>
      <c r="AV6" s="586"/>
      <c r="AW6" s="586"/>
      <c r="AX6" s="586"/>
      <c r="AY6" s="586"/>
      <c r="AZ6" s="586"/>
      <c r="BA6" s="586"/>
      <c r="BB6" s="586"/>
      <c r="BC6" s="586"/>
      <c r="BD6" s="586"/>
      <c r="BE6" s="586"/>
      <c r="BF6" s="587"/>
      <c r="BG6" s="588">
        <v>8822922</v>
      </c>
      <c r="BH6" s="589"/>
      <c r="BI6" s="589"/>
      <c r="BJ6" s="589"/>
      <c r="BK6" s="589"/>
      <c r="BL6" s="589"/>
      <c r="BM6" s="589"/>
      <c r="BN6" s="590"/>
      <c r="BO6" s="641">
        <v>95</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345657</v>
      </c>
      <c r="CS6" s="589"/>
      <c r="CT6" s="589"/>
      <c r="CU6" s="589"/>
      <c r="CV6" s="589"/>
      <c r="CW6" s="589"/>
      <c r="CX6" s="589"/>
      <c r="CY6" s="590"/>
      <c r="CZ6" s="641">
        <v>0.6</v>
      </c>
      <c r="DA6" s="641"/>
      <c r="DB6" s="641"/>
      <c r="DC6" s="641"/>
      <c r="DD6" s="594" t="s">
        <v>208</v>
      </c>
      <c r="DE6" s="589"/>
      <c r="DF6" s="589"/>
      <c r="DG6" s="589"/>
      <c r="DH6" s="589"/>
      <c r="DI6" s="589"/>
      <c r="DJ6" s="589"/>
      <c r="DK6" s="589"/>
      <c r="DL6" s="589"/>
      <c r="DM6" s="589"/>
      <c r="DN6" s="589"/>
      <c r="DO6" s="589"/>
      <c r="DP6" s="590"/>
      <c r="DQ6" s="594">
        <v>345657</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16183</v>
      </c>
      <c r="S7" s="589"/>
      <c r="T7" s="589"/>
      <c r="U7" s="589"/>
      <c r="V7" s="589"/>
      <c r="W7" s="589"/>
      <c r="X7" s="589"/>
      <c r="Y7" s="590"/>
      <c r="Z7" s="641">
        <v>0</v>
      </c>
      <c r="AA7" s="641"/>
      <c r="AB7" s="641"/>
      <c r="AC7" s="641"/>
      <c r="AD7" s="642">
        <v>16183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3949154</v>
      </c>
      <c r="BH7" s="589"/>
      <c r="BI7" s="589"/>
      <c r="BJ7" s="589"/>
      <c r="BK7" s="589"/>
      <c r="BL7" s="589"/>
      <c r="BM7" s="589"/>
      <c r="BN7" s="590"/>
      <c r="BO7" s="641">
        <v>42.5</v>
      </c>
      <c r="BP7" s="641"/>
      <c r="BQ7" s="641"/>
      <c r="BR7" s="641"/>
      <c r="BS7" s="642" t="s">
        <v>208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9105432</v>
      </c>
      <c r="CS7" s="589"/>
      <c r="CT7" s="589"/>
      <c r="CU7" s="589"/>
      <c r="CV7" s="589"/>
      <c r="CW7" s="589"/>
      <c r="CX7" s="589"/>
      <c r="CY7" s="590"/>
      <c r="CZ7" s="641">
        <v>15.2</v>
      </c>
      <c r="DA7" s="641"/>
      <c r="DB7" s="641"/>
      <c r="DC7" s="641"/>
      <c r="DD7" s="594">
        <v>352394</v>
      </c>
      <c r="DE7" s="589"/>
      <c r="DF7" s="589"/>
      <c r="DG7" s="589"/>
      <c r="DH7" s="589"/>
      <c r="DI7" s="589"/>
      <c r="DJ7" s="589"/>
      <c r="DK7" s="589"/>
      <c r="DL7" s="589"/>
      <c r="DM7" s="589"/>
      <c r="DN7" s="589"/>
      <c r="DO7" s="589"/>
      <c r="DP7" s="590"/>
      <c r="DQ7" s="594">
        <v>4179373</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44948</v>
      </c>
      <c r="S8" s="589"/>
      <c r="T8" s="589"/>
      <c r="U8" s="589"/>
      <c r="V8" s="589"/>
      <c r="W8" s="589"/>
      <c r="X8" s="589"/>
      <c r="Y8" s="590"/>
      <c r="Z8" s="641">
        <v>0.1</v>
      </c>
      <c r="AA8" s="641"/>
      <c r="AB8" s="641"/>
      <c r="AC8" s="641"/>
      <c r="AD8" s="642">
        <v>44948</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138380</v>
      </c>
      <c r="BH8" s="589"/>
      <c r="BI8" s="589"/>
      <c r="BJ8" s="589"/>
      <c r="BK8" s="589"/>
      <c r="BL8" s="589"/>
      <c r="BM8" s="589"/>
      <c r="BN8" s="590"/>
      <c r="BO8" s="641">
        <v>1.5</v>
      </c>
      <c r="BP8" s="641"/>
      <c r="BQ8" s="641"/>
      <c r="BR8" s="641"/>
      <c r="BS8" s="594" t="s">
        <v>112</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22463038</v>
      </c>
      <c r="CS8" s="589"/>
      <c r="CT8" s="589"/>
      <c r="CU8" s="589"/>
      <c r="CV8" s="589"/>
      <c r="CW8" s="589"/>
      <c r="CX8" s="589"/>
      <c r="CY8" s="590"/>
      <c r="CZ8" s="641">
        <v>37.4</v>
      </c>
      <c r="DA8" s="641"/>
      <c r="DB8" s="641"/>
      <c r="DC8" s="641"/>
      <c r="DD8" s="594">
        <v>747160</v>
      </c>
      <c r="DE8" s="589"/>
      <c r="DF8" s="589"/>
      <c r="DG8" s="589"/>
      <c r="DH8" s="589"/>
      <c r="DI8" s="589"/>
      <c r="DJ8" s="589"/>
      <c r="DK8" s="589"/>
      <c r="DL8" s="589"/>
      <c r="DM8" s="589"/>
      <c r="DN8" s="589"/>
      <c r="DO8" s="589"/>
      <c r="DP8" s="590"/>
      <c r="DQ8" s="594">
        <v>4612492</v>
      </c>
      <c r="DR8" s="589"/>
      <c r="DS8" s="589"/>
      <c r="DT8" s="589"/>
      <c r="DU8" s="589"/>
      <c r="DV8" s="589"/>
      <c r="DW8" s="589"/>
      <c r="DX8" s="589"/>
      <c r="DY8" s="589"/>
      <c r="DZ8" s="589"/>
      <c r="EA8" s="589"/>
      <c r="EB8" s="589"/>
      <c r="EC8" s="620"/>
    </row>
    <row r="9" spans="2:143" ht="11.25" customHeight="1" x14ac:dyDescent="0.15">
      <c r="B9" s="585" t="s">
        <v>221</v>
      </c>
      <c r="C9" s="586"/>
      <c r="D9" s="586"/>
      <c r="E9" s="586"/>
      <c r="F9" s="586"/>
      <c r="G9" s="586"/>
      <c r="H9" s="586"/>
      <c r="I9" s="586"/>
      <c r="J9" s="586"/>
      <c r="K9" s="586"/>
      <c r="L9" s="586"/>
      <c r="M9" s="586"/>
      <c r="N9" s="586"/>
      <c r="O9" s="586"/>
      <c r="P9" s="586"/>
      <c r="Q9" s="587"/>
      <c r="R9" s="588">
        <v>23658</v>
      </c>
      <c r="S9" s="589"/>
      <c r="T9" s="589"/>
      <c r="U9" s="589"/>
      <c r="V9" s="589"/>
      <c r="W9" s="589"/>
      <c r="X9" s="589"/>
      <c r="Y9" s="590"/>
      <c r="Z9" s="641">
        <v>0</v>
      </c>
      <c r="AA9" s="641"/>
      <c r="AB9" s="641"/>
      <c r="AC9" s="641"/>
      <c r="AD9" s="642">
        <v>23658</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3050082</v>
      </c>
      <c r="BH9" s="589"/>
      <c r="BI9" s="589"/>
      <c r="BJ9" s="589"/>
      <c r="BK9" s="589"/>
      <c r="BL9" s="589"/>
      <c r="BM9" s="589"/>
      <c r="BN9" s="590"/>
      <c r="BO9" s="641">
        <v>32.799999999999997</v>
      </c>
      <c r="BP9" s="641"/>
      <c r="BQ9" s="641"/>
      <c r="BR9" s="641"/>
      <c r="BS9" s="594" t="s">
        <v>112</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2437247</v>
      </c>
      <c r="CS9" s="589"/>
      <c r="CT9" s="589"/>
      <c r="CU9" s="589"/>
      <c r="CV9" s="589"/>
      <c r="CW9" s="589"/>
      <c r="CX9" s="589"/>
      <c r="CY9" s="590"/>
      <c r="CZ9" s="641">
        <v>4.0999999999999996</v>
      </c>
      <c r="DA9" s="641"/>
      <c r="DB9" s="641"/>
      <c r="DC9" s="641"/>
      <c r="DD9" s="594">
        <v>85276</v>
      </c>
      <c r="DE9" s="589"/>
      <c r="DF9" s="589"/>
      <c r="DG9" s="589"/>
      <c r="DH9" s="589"/>
      <c r="DI9" s="589"/>
      <c r="DJ9" s="589"/>
      <c r="DK9" s="589"/>
      <c r="DL9" s="589"/>
      <c r="DM9" s="589"/>
      <c r="DN9" s="589"/>
      <c r="DO9" s="589"/>
      <c r="DP9" s="590"/>
      <c r="DQ9" s="594">
        <v>2265743</v>
      </c>
      <c r="DR9" s="589"/>
      <c r="DS9" s="589"/>
      <c r="DT9" s="589"/>
      <c r="DU9" s="589"/>
      <c r="DV9" s="589"/>
      <c r="DW9" s="589"/>
      <c r="DX9" s="589"/>
      <c r="DY9" s="589"/>
      <c r="DZ9" s="589"/>
      <c r="EA9" s="589"/>
      <c r="EB9" s="589"/>
      <c r="EC9" s="620"/>
    </row>
    <row r="10" spans="2:143" ht="11.25" customHeight="1" x14ac:dyDescent="0.15">
      <c r="B10" s="585" t="s">
        <v>224</v>
      </c>
      <c r="C10" s="586"/>
      <c r="D10" s="586"/>
      <c r="E10" s="586"/>
      <c r="F10" s="586"/>
      <c r="G10" s="586"/>
      <c r="H10" s="586"/>
      <c r="I10" s="586"/>
      <c r="J10" s="586"/>
      <c r="K10" s="586"/>
      <c r="L10" s="586"/>
      <c r="M10" s="586"/>
      <c r="N10" s="586"/>
      <c r="O10" s="586"/>
      <c r="P10" s="586"/>
      <c r="Q10" s="587"/>
      <c r="R10" s="588">
        <v>833371</v>
      </c>
      <c r="S10" s="589"/>
      <c r="T10" s="589"/>
      <c r="U10" s="589"/>
      <c r="V10" s="589"/>
      <c r="W10" s="589"/>
      <c r="X10" s="589"/>
      <c r="Y10" s="590"/>
      <c r="Z10" s="641">
        <v>1.3</v>
      </c>
      <c r="AA10" s="641"/>
      <c r="AB10" s="641"/>
      <c r="AC10" s="641"/>
      <c r="AD10" s="642">
        <v>833371</v>
      </c>
      <c r="AE10" s="642"/>
      <c r="AF10" s="642"/>
      <c r="AG10" s="642"/>
      <c r="AH10" s="642"/>
      <c r="AI10" s="642"/>
      <c r="AJ10" s="642"/>
      <c r="AK10" s="642"/>
      <c r="AL10" s="611">
        <v>4.8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201583</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162757</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28507</v>
      </c>
      <c r="DR10" s="589"/>
      <c r="DS10" s="589"/>
      <c r="DT10" s="589"/>
      <c r="DU10" s="589"/>
      <c r="DV10" s="589"/>
      <c r="DW10" s="589"/>
      <c r="DX10" s="589"/>
      <c r="DY10" s="589"/>
      <c r="DZ10" s="589"/>
      <c r="EA10" s="589"/>
      <c r="EB10" s="589"/>
      <c r="EC10" s="620"/>
    </row>
    <row r="11" spans="2:143" ht="11.25" customHeight="1" x14ac:dyDescent="0.15">
      <c r="B11" s="585" t="s">
        <v>227</v>
      </c>
      <c r="C11" s="586"/>
      <c r="D11" s="586"/>
      <c r="E11" s="586"/>
      <c r="F11" s="586"/>
      <c r="G11" s="586"/>
      <c r="H11" s="586"/>
      <c r="I11" s="586"/>
      <c r="J11" s="586"/>
      <c r="K11" s="586"/>
      <c r="L11" s="586"/>
      <c r="M11" s="586"/>
      <c r="N11" s="586"/>
      <c r="O11" s="586"/>
      <c r="P11" s="586"/>
      <c r="Q11" s="587"/>
      <c r="R11" s="588">
        <v>23005</v>
      </c>
      <c r="S11" s="589"/>
      <c r="T11" s="589"/>
      <c r="U11" s="589"/>
      <c r="V11" s="589"/>
      <c r="W11" s="589"/>
      <c r="X11" s="589"/>
      <c r="Y11" s="590"/>
      <c r="Z11" s="641">
        <v>0</v>
      </c>
      <c r="AA11" s="641"/>
      <c r="AB11" s="641"/>
      <c r="AC11" s="641"/>
      <c r="AD11" s="642">
        <v>23005</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559109</v>
      </c>
      <c r="BH11" s="589"/>
      <c r="BI11" s="589"/>
      <c r="BJ11" s="589"/>
      <c r="BK11" s="589"/>
      <c r="BL11" s="589"/>
      <c r="BM11" s="589"/>
      <c r="BN11" s="590"/>
      <c r="BO11" s="641">
        <v>6</v>
      </c>
      <c r="BP11" s="641"/>
      <c r="BQ11" s="641"/>
      <c r="BR11" s="641"/>
      <c r="BS11" s="594" t="s">
        <v>112</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1788848</v>
      </c>
      <c r="CS11" s="589"/>
      <c r="CT11" s="589"/>
      <c r="CU11" s="589"/>
      <c r="CV11" s="589"/>
      <c r="CW11" s="589"/>
      <c r="CX11" s="589"/>
      <c r="CY11" s="590"/>
      <c r="CZ11" s="641">
        <v>3</v>
      </c>
      <c r="DA11" s="641"/>
      <c r="DB11" s="641"/>
      <c r="DC11" s="641"/>
      <c r="DD11" s="594">
        <v>313938</v>
      </c>
      <c r="DE11" s="589"/>
      <c r="DF11" s="589"/>
      <c r="DG11" s="589"/>
      <c r="DH11" s="589"/>
      <c r="DI11" s="589"/>
      <c r="DJ11" s="589"/>
      <c r="DK11" s="589"/>
      <c r="DL11" s="589"/>
      <c r="DM11" s="589"/>
      <c r="DN11" s="589"/>
      <c r="DO11" s="589"/>
      <c r="DP11" s="590"/>
      <c r="DQ11" s="594">
        <v>1239473</v>
      </c>
      <c r="DR11" s="589"/>
      <c r="DS11" s="589"/>
      <c r="DT11" s="589"/>
      <c r="DU11" s="589"/>
      <c r="DV11" s="589"/>
      <c r="DW11" s="589"/>
      <c r="DX11" s="589"/>
      <c r="DY11" s="589"/>
      <c r="DZ11" s="589"/>
      <c r="EA11" s="589"/>
      <c r="EB11" s="589"/>
      <c r="EC11" s="620"/>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4075165</v>
      </c>
      <c r="BH12" s="589"/>
      <c r="BI12" s="589"/>
      <c r="BJ12" s="589"/>
      <c r="BK12" s="589"/>
      <c r="BL12" s="589"/>
      <c r="BM12" s="589"/>
      <c r="BN12" s="590"/>
      <c r="BO12" s="641">
        <v>43.9</v>
      </c>
      <c r="BP12" s="641"/>
      <c r="BQ12" s="641"/>
      <c r="BR12" s="641"/>
      <c r="BS12" s="594" t="s">
        <v>112</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1613628</v>
      </c>
      <c r="CS12" s="589"/>
      <c r="CT12" s="589"/>
      <c r="CU12" s="589"/>
      <c r="CV12" s="589"/>
      <c r="CW12" s="589"/>
      <c r="CX12" s="589"/>
      <c r="CY12" s="590"/>
      <c r="CZ12" s="641">
        <v>2.7</v>
      </c>
      <c r="DA12" s="641"/>
      <c r="DB12" s="641"/>
      <c r="DC12" s="641"/>
      <c r="DD12" s="594">
        <v>425899</v>
      </c>
      <c r="DE12" s="589"/>
      <c r="DF12" s="589"/>
      <c r="DG12" s="589"/>
      <c r="DH12" s="589"/>
      <c r="DI12" s="589"/>
      <c r="DJ12" s="589"/>
      <c r="DK12" s="589"/>
      <c r="DL12" s="589"/>
      <c r="DM12" s="589"/>
      <c r="DN12" s="589"/>
      <c r="DO12" s="589"/>
      <c r="DP12" s="590"/>
      <c r="DQ12" s="594">
        <v>583705</v>
      </c>
      <c r="DR12" s="589"/>
      <c r="DS12" s="589"/>
      <c r="DT12" s="589"/>
      <c r="DU12" s="589"/>
      <c r="DV12" s="589"/>
      <c r="DW12" s="589"/>
      <c r="DX12" s="589"/>
      <c r="DY12" s="589"/>
      <c r="DZ12" s="589"/>
      <c r="EA12" s="589"/>
      <c r="EB12" s="589"/>
      <c r="EC12" s="620"/>
    </row>
    <row r="13" spans="2:143" ht="11.25" customHeight="1" x14ac:dyDescent="0.15">
      <c r="B13" s="585" t="s">
        <v>233</v>
      </c>
      <c r="C13" s="586"/>
      <c r="D13" s="586"/>
      <c r="E13" s="586"/>
      <c r="F13" s="586"/>
      <c r="G13" s="586"/>
      <c r="H13" s="586"/>
      <c r="I13" s="586"/>
      <c r="J13" s="586"/>
      <c r="K13" s="586"/>
      <c r="L13" s="586"/>
      <c r="M13" s="586"/>
      <c r="N13" s="586"/>
      <c r="O13" s="586"/>
      <c r="P13" s="586"/>
      <c r="Q13" s="587"/>
      <c r="R13" s="588">
        <v>58033</v>
      </c>
      <c r="S13" s="589"/>
      <c r="T13" s="589"/>
      <c r="U13" s="589"/>
      <c r="V13" s="589"/>
      <c r="W13" s="589"/>
      <c r="X13" s="589"/>
      <c r="Y13" s="590"/>
      <c r="Z13" s="641">
        <v>0.1</v>
      </c>
      <c r="AA13" s="641"/>
      <c r="AB13" s="641"/>
      <c r="AC13" s="641"/>
      <c r="AD13" s="642">
        <v>58033</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4049981</v>
      </c>
      <c r="BH13" s="589"/>
      <c r="BI13" s="589"/>
      <c r="BJ13" s="589"/>
      <c r="BK13" s="589"/>
      <c r="BL13" s="589"/>
      <c r="BM13" s="589"/>
      <c r="BN13" s="590"/>
      <c r="BO13" s="641">
        <v>43.6</v>
      </c>
      <c r="BP13" s="641"/>
      <c r="BQ13" s="641"/>
      <c r="BR13" s="641"/>
      <c r="BS13" s="594" t="s">
        <v>112</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5028592</v>
      </c>
      <c r="CS13" s="589"/>
      <c r="CT13" s="589"/>
      <c r="CU13" s="589"/>
      <c r="CV13" s="589"/>
      <c r="CW13" s="589"/>
      <c r="CX13" s="589"/>
      <c r="CY13" s="590"/>
      <c r="CZ13" s="641">
        <v>8.4</v>
      </c>
      <c r="DA13" s="641"/>
      <c r="DB13" s="641"/>
      <c r="DC13" s="641"/>
      <c r="DD13" s="594">
        <v>3672897</v>
      </c>
      <c r="DE13" s="589"/>
      <c r="DF13" s="589"/>
      <c r="DG13" s="589"/>
      <c r="DH13" s="589"/>
      <c r="DI13" s="589"/>
      <c r="DJ13" s="589"/>
      <c r="DK13" s="589"/>
      <c r="DL13" s="589"/>
      <c r="DM13" s="589"/>
      <c r="DN13" s="589"/>
      <c r="DO13" s="589"/>
      <c r="DP13" s="590"/>
      <c r="DQ13" s="594">
        <v>1834072</v>
      </c>
      <c r="DR13" s="589"/>
      <c r="DS13" s="589"/>
      <c r="DT13" s="589"/>
      <c r="DU13" s="589"/>
      <c r="DV13" s="589"/>
      <c r="DW13" s="589"/>
      <c r="DX13" s="589"/>
      <c r="DY13" s="589"/>
      <c r="DZ13" s="589"/>
      <c r="EA13" s="589"/>
      <c r="EB13" s="589"/>
      <c r="EC13" s="620"/>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170018</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1141180</v>
      </c>
      <c r="CS14" s="589"/>
      <c r="CT14" s="589"/>
      <c r="CU14" s="589"/>
      <c r="CV14" s="589"/>
      <c r="CW14" s="589"/>
      <c r="CX14" s="589"/>
      <c r="CY14" s="590"/>
      <c r="CZ14" s="641">
        <v>1.9</v>
      </c>
      <c r="DA14" s="641"/>
      <c r="DB14" s="641"/>
      <c r="DC14" s="641"/>
      <c r="DD14" s="594">
        <v>130195</v>
      </c>
      <c r="DE14" s="589"/>
      <c r="DF14" s="589"/>
      <c r="DG14" s="589"/>
      <c r="DH14" s="589"/>
      <c r="DI14" s="589"/>
      <c r="DJ14" s="589"/>
      <c r="DK14" s="589"/>
      <c r="DL14" s="589"/>
      <c r="DM14" s="589"/>
      <c r="DN14" s="589"/>
      <c r="DO14" s="589"/>
      <c r="DP14" s="590"/>
      <c r="DQ14" s="594">
        <v>1057690</v>
      </c>
      <c r="DR14" s="589"/>
      <c r="DS14" s="589"/>
      <c r="DT14" s="589"/>
      <c r="DU14" s="589"/>
      <c r="DV14" s="589"/>
      <c r="DW14" s="589"/>
      <c r="DX14" s="589"/>
      <c r="DY14" s="589"/>
      <c r="DZ14" s="589"/>
      <c r="EA14" s="589"/>
      <c r="EB14" s="589"/>
      <c r="EC14" s="620"/>
    </row>
    <row r="15" spans="2:143" ht="11.25" customHeight="1" x14ac:dyDescent="0.15">
      <c r="B15" s="585" t="s">
        <v>239</v>
      </c>
      <c r="C15" s="586"/>
      <c r="D15" s="586"/>
      <c r="E15" s="586"/>
      <c r="F15" s="586"/>
      <c r="G15" s="586"/>
      <c r="H15" s="586"/>
      <c r="I15" s="586"/>
      <c r="J15" s="586"/>
      <c r="K15" s="586"/>
      <c r="L15" s="586"/>
      <c r="M15" s="586"/>
      <c r="N15" s="586"/>
      <c r="O15" s="586"/>
      <c r="P15" s="586"/>
      <c r="Q15" s="587"/>
      <c r="R15" s="588">
        <v>44639</v>
      </c>
      <c r="S15" s="589"/>
      <c r="T15" s="589"/>
      <c r="U15" s="589"/>
      <c r="V15" s="589"/>
      <c r="W15" s="589"/>
      <c r="X15" s="589"/>
      <c r="Y15" s="590"/>
      <c r="Z15" s="641">
        <v>0.1</v>
      </c>
      <c r="AA15" s="641"/>
      <c r="AB15" s="641"/>
      <c r="AC15" s="641"/>
      <c r="AD15" s="642">
        <v>44639</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628585</v>
      </c>
      <c r="BH15" s="589"/>
      <c r="BI15" s="589"/>
      <c r="BJ15" s="589"/>
      <c r="BK15" s="589"/>
      <c r="BL15" s="589"/>
      <c r="BM15" s="589"/>
      <c r="BN15" s="590"/>
      <c r="BO15" s="641">
        <v>6.8</v>
      </c>
      <c r="BP15" s="641"/>
      <c r="BQ15" s="641"/>
      <c r="BR15" s="641"/>
      <c r="BS15" s="594" t="s">
        <v>112</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5453758</v>
      </c>
      <c r="CS15" s="589"/>
      <c r="CT15" s="589"/>
      <c r="CU15" s="589"/>
      <c r="CV15" s="589"/>
      <c r="CW15" s="589"/>
      <c r="CX15" s="589"/>
      <c r="CY15" s="590"/>
      <c r="CZ15" s="641">
        <v>9.1</v>
      </c>
      <c r="DA15" s="641"/>
      <c r="DB15" s="641"/>
      <c r="DC15" s="641"/>
      <c r="DD15" s="594">
        <v>2700945</v>
      </c>
      <c r="DE15" s="589"/>
      <c r="DF15" s="589"/>
      <c r="DG15" s="589"/>
      <c r="DH15" s="589"/>
      <c r="DI15" s="589"/>
      <c r="DJ15" s="589"/>
      <c r="DK15" s="589"/>
      <c r="DL15" s="589"/>
      <c r="DM15" s="589"/>
      <c r="DN15" s="589"/>
      <c r="DO15" s="589"/>
      <c r="DP15" s="590"/>
      <c r="DQ15" s="594">
        <v>2972916</v>
      </c>
      <c r="DR15" s="589"/>
      <c r="DS15" s="589"/>
      <c r="DT15" s="589"/>
      <c r="DU15" s="589"/>
      <c r="DV15" s="589"/>
      <c r="DW15" s="589"/>
      <c r="DX15" s="589"/>
      <c r="DY15" s="589"/>
      <c r="DZ15" s="589"/>
      <c r="EA15" s="589"/>
      <c r="EB15" s="589"/>
      <c r="EC15" s="620"/>
    </row>
    <row r="16" spans="2:143" ht="11.25" customHeight="1" x14ac:dyDescent="0.15">
      <c r="B16" s="585" t="s">
        <v>242</v>
      </c>
      <c r="C16" s="586"/>
      <c r="D16" s="586"/>
      <c r="E16" s="586"/>
      <c r="F16" s="586"/>
      <c r="G16" s="586"/>
      <c r="H16" s="586"/>
      <c r="I16" s="586"/>
      <c r="J16" s="586"/>
      <c r="K16" s="586"/>
      <c r="L16" s="586"/>
      <c r="M16" s="586"/>
      <c r="N16" s="586"/>
      <c r="O16" s="586"/>
      <c r="P16" s="586"/>
      <c r="Q16" s="587"/>
      <c r="R16" s="588">
        <v>12778784</v>
      </c>
      <c r="S16" s="589"/>
      <c r="T16" s="589"/>
      <c r="U16" s="589"/>
      <c r="V16" s="589"/>
      <c r="W16" s="589"/>
      <c r="X16" s="589"/>
      <c r="Y16" s="590"/>
      <c r="Z16" s="641">
        <v>20.399999999999999</v>
      </c>
      <c r="AA16" s="641"/>
      <c r="AB16" s="641"/>
      <c r="AC16" s="641"/>
      <c r="AD16" s="642">
        <v>6963128</v>
      </c>
      <c r="AE16" s="642"/>
      <c r="AF16" s="642"/>
      <c r="AG16" s="642"/>
      <c r="AH16" s="642"/>
      <c r="AI16" s="642"/>
      <c r="AJ16" s="642"/>
      <c r="AK16" s="642"/>
      <c r="AL16" s="611">
        <v>40.200000000000003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7237727</v>
      </c>
      <c r="CS16" s="589"/>
      <c r="CT16" s="589"/>
      <c r="CU16" s="589"/>
      <c r="CV16" s="589"/>
      <c r="CW16" s="589"/>
      <c r="CX16" s="589"/>
      <c r="CY16" s="590"/>
      <c r="CZ16" s="641">
        <v>12.1</v>
      </c>
      <c r="DA16" s="641"/>
      <c r="DB16" s="641"/>
      <c r="DC16" s="641"/>
      <c r="DD16" s="594" t="s">
        <v>112</v>
      </c>
      <c r="DE16" s="589"/>
      <c r="DF16" s="589"/>
      <c r="DG16" s="589"/>
      <c r="DH16" s="589"/>
      <c r="DI16" s="589"/>
      <c r="DJ16" s="589"/>
      <c r="DK16" s="589"/>
      <c r="DL16" s="589"/>
      <c r="DM16" s="589"/>
      <c r="DN16" s="589"/>
      <c r="DO16" s="589"/>
      <c r="DP16" s="590"/>
      <c r="DQ16" s="594">
        <v>3420206</v>
      </c>
      <c r="DR16" s="589"/>
      <c r="DS16" s="589"/>
      <c r="DT16" s="589"/>
      <c r="DU16" s="589"/>
      <c r="DV16" s="589"/>
      <c r="DW16" s="589"/>
      <c r="DX16" s="589"/>
      <c r="DY16" s="589"/>
      <c r="DZ16" s="589"/>
      <c r="EA16" s="589"/>
      <c r="EB16" s="589"/>
      <c r="EC16" s="620"/>
    </row>
    <row r="17" spans="2:133" ht="11.25" customHeight="1" x14ac:dyDescent="0.15">
      <c r="B17" s="585" t="s">
        <v>245</v>
      </c>
      <c r="C17" s="586"/>
      <c r="D17" s="586"/>
      <c r="E17" s="586"/>
      <c r="F17" s="586"/>
      <c r="G17" s="586"/>
      <c r="H17" s="586"/>
      <c r="I17" s="586"/>
      <c r="J17" s="586"/>
      <c r="K17" s="586"/>
      <c r="L17" s="586"/>
      <c r="M17" s="586"/>
      <c r="N17" s="586"/>
      <c r="O17" s="586"/>
      <c r="P17" s="586"/>
      <c r="Q17" s="587"/>
      <c r="R17" s="588">
        <v>6963128</v>
      </c>
      <c r="S17" s="589"/>
      <c r="T17" s="589"/>
      <c r="U17" s="589"/>
      <c r="V17" s="589"/>
      <c r="W17" s="589"/>
      <c r="X17" s="589"/>
      <c r="Y17" s="590"/>
      <c r="Z17" s="641">
        <v>11.1</v>
      </c>
      <c r="AA17" s="641"/>
      <c r="AB17" s="641"/>
      <c r="AC17" s="641"/>
      <c r="AD17" s="642">
        <v>6963128</v>
      </c>
      <c r="AE17" s="642"/>
      <c r="AF17" s="642"/>
      <c r="AG17" s="642"/>
      <c r="AH17" s="642"/>
      <c r="AI17" s="642"/>
      <c r="AJ17" s="642"/>
      <c r="AK17" s="642"/>
      <c r="AL17" s="611">
        <v>40.200000000000003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3262337</v>
      </c>
      <c r="CS17" s="589"/>
      <c r="CT17" s="589"/>
      <c r="CU17" s="589"/>
      <c r="CV17" s="589"/>
      <c r="CW17" s="589"/>
      <c r="CX17" s="589"/>
      <c r="CY17" s="590"/>
      <c r="CZ17" s="641">
        <v>5.4</v>
      </c>
      <c r="DA17" s="641"/>
      <c r="DB17" s="641"/>
      <c r="DC17" s="641"/>
      <c r="DD17" s="594" t="s">
        <v>112</v>
      </c>
      <c r="DE17" s="589"/>
      <c r="DF17" s="589"/>
      <c r="DG17" s="589"/>
      <c r="DH17" s="589"/>
      <c r="DI17" s="589"/>
      <c r="DJ17" s="589"/>
      <c r="DK17" s="589"/>
      <c r="DL17" s="589"/>
      <c r="DM17" s="589"/>
      <c r="DN17" s="589"/>
      <c r="DO17" s="589"/>
      <c r="DP17" s="590"/>
      <c r="DQ17" s="594">
        <v>3127558</v>
      </c>
      <c r="DR17" s="589"/>
      <c r="DS17" s="589"/>
      <c r="DT17" s="589"/>
      <c r="DU17" s="589"/>
      <c r="DV17" s="589"/>
      <c r="DW17" s="589"/>
      <c r="DX17" s="589"/>
      <c r="DY17" s="589"/>
      <c r="DZ17" s="589"/>
      <c r="EA17" s="589"/>
      <c r="EB17" s="589"/>
      <c r="EC17" s="620"/>
    </row>
    <row r="18" spans="2:133" ht="11.25" customHeight="1" x14ac:dyDescent="0.15">
      <c r="B18" s="585" t="s">
        <v>248</v>
      </c>
      <c r="C18" s="586"/>
      <c r="D18" s="586"/>
      <c r="E18" s="586"/>
      <c r="F18" s="586"/>
      <c r="G18" s="586"/>
      <c r="H18" s="586"/>
      <c r="I18" s="586"/>
      <c r="J18" s="586"/>
      <c r="K18" s="586"/>
      <c r="L18" s="586"/>
      <c r="M18" s="586"/>
      <c r="N18" s="586"/>
      <c r="O18" s="586"/>
      <c r="P18" s="586"/>
      <c r="Q18" s="587"/>
      <c r="R18" s="588">
        <v>913451</v>
      </c>
      <c r="S18" s="589"/>
      <c r="T18" s="589"/>
      <c r="U18" s="589"/>
      <c r="V18" s="589"/>
      <c r="W18" s="589"/>
      <c r="X18" s="589"/>
      <c r="Y18" s="590"/>
      <c r="Z18" s="641">
        <v>1.5</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251</v>
      </c>
      <c r="C19" s="586"/>
      <c r="D19" s="586"/>
      <c r="E19" s="586"/>
      <c r="F19" s="586"/>
      <c r="G19" s="586"/>
      <c r="H19" s="586"/>
      <c r="I19" s="586"/>
      <c r="J19" s="586"/>
      <c r="K19" s="586"/>
      <c r="L19" s="586"/>
      <c r="M19" s="586"/>
      <c r="N19" s="586"/>
      <c r="O19" s="586"/>
      <c r="P19" s="586"/>
      <c r="Q19" s="587"/>
      <c r="R19" s="588">
        <v>4902205</v>
      </c>
      <c r="S19" s="589"/>
      <c r="T19" s="589"/>
      <c r="U19" s="589"/>
      <c r="V19" s="589"/>
      <c r="W19" s="589"/>
      <c r="X19" s="589"/>
      <c r="Y19" s="590"/>
      <c r="Z19" s="641">
        <v>7.8</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465779</v>
      </c>
      <c r="BH19" s="589"/>
      <c r="BI19" s="589"/>
      <c r="BJ19" s="589"/>
      <c r="BK19" s="589"/>
      <c r="BL19" s="589"/>
      <c r="BM19" s="589"/>
      <c r="BN19" s="590"/>
      <c r="BO19" s="641">
        <v>5</v>
      </c>
      <c r="BP19" s="641"/>
      <c r="BQ19" s="641"/>
      <c r="BR19" s="641"/>
      <c r="BS19" s="594" t="s">
        <v>112</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254</v>
      </c>
      <c r="C20" s="586"/>
      <c r="D20" s="586"/>
      <c r="E20" s="586"/>
      <c r="F20" s="586"/>
      <c r="G20" s="586"/>
      <c r="H20" s="586"/>
      <c r="I20" s="586"/>
      <c r="J20" s="586"/>
      <c r="K20" s="586"/>
      <c r="L20" s="586"/>
      <c r="M20" s="586"/>
      <c r="N20" s="586"/>
      <c r="O20" s="586"/>
      <c r="P20" s="586"/>
      <c r="Q20" s="587"/>
      <c r="R20" s="588">
        <v>23547024</v>
      </c>
      <c r="S20" s="589"/>
      <c r="T20" s="589"/>
      <c r="U20" s="589"/>
      <c r="V20" s="589"/>
      <c r="W20" s="589"/>
      <c r="X20" s="589"/>
      <c r="Y20" s="590"/>
      <c r="Z20" s="641">
        <v>37.5</v>
      </c>
      <c r="AA20" s="641"/>
      <c r="AB20" s="641"/>
      <c r="AC20" s="641"/>
      <c r="AD20" s="642">
        <v>17267125</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465779</v>
      </c>
      <c r="BH20" s="589"/>
      <c r="BI20" s="589"/>
      <c r="BJ20" s="589"/>
      <c r="BK20" s="589"/>
      <c r="BL20" s="589"/>
      <c r="BM20" s="589"/>
      <c r="BN20" s="590"/>
      <c r="BO20" s="641">
        <v>5</v>
      </c>
      <c r="BP20" s="641"/>
      <c r="BQ20" s="641"/>
      <c r="BR20" s="641"/>
      <c r="BS20" s="594" t="s">
        <v>112</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60040201</v>
      </c>
      <c r="CS20" s="589"/>
      <c r="CT20" s="589"/>
      <c r="CU20" s="589"/>
      <c r="CV20" s="589"/>
      <c r="CW20" s="589"/>
      <c r="CX20" s="589"/>
      <c r="CY20" s="590"/>
      <c r="CZ20" s="641">
        <v>100</v>
      </c>
      <c r="DA20" s="641"/>
      <c r="DB20" s="641"/>
      <c r="DC20" s="641"/>
      <c r="DD20" s="594">
        <v>8428704</v>
      </c>
      <c r="DE20" s="589"/>
      <c r="DF20" s="589"/>
      <c r="DG20" s="589"/>
      <c r="DH20" s="589"/>
      <c r="DI20" s="589"/>
      <c r="DJ20" s="589"/>
      <c r="DK20" s="589"/>
      <c r="DL20" s="589"/>
      <c r="DM20" s="589"/>
      <c r="DN20" s="589"/>
      <c r="DO20" s="589"/>
      <c r="DP20" s="590"/>
      <c r="DQ20" s="594">
        <v>25667392</v>
      </c>
      <c r="DR20" s="589"/>
      <c r="DS20" s="589"/>
      <c r="DT20" s="589"/>
      <c r="DU20" s="589"/>
      <c r="DV20" s="589"/>
      <c r="DW20" s="589"/>
      <c r="DX20" s="589"/>
      <c r="DY20" s="589"/>
      <c r="DZ20" s="589"/>
      <c r="EA20" s="589"/>
      <c r="EB20" s="589"/>
      <c r="EC20" s="620"/>
    </row>
    <row r="21" spans="2:133" ht="11.25" customHeight="1" x14ac:dyDescent="0.15">
      <c r="B21" s="585" t="s">
        <v>257</v>
      </c>
      <c r="C21" s="586"/>
      <c r="D21" s="586"/>
      <c r="E21" s="586"/>
      <c r="F21" s="586"/>
      <c r="G21" s="586"/>
      <c r="H21" s="586"/>
      <c r="I21" s="586"/>
      <c r="J21" s="586"/>
      <c r="K21" s="586"/>
      <c r="L21" s="586"/>
      <c r="M21" s="586"/>
      <c r="N21" s="586"/>
      <c r="O21" s="586"/>
      <c r="P21" s="586"/>
      <c r="Q21" s="587"/>
      <c r="R21" s="588">
        <v>14140</v>
      </c>
      <c r="S21" s="589"/>
      <c r="T21" s="589"/>
      <c r="U21" s="589"/>
      <c r="V21" s="589"/>
      <c r="W21" s="589"/>
      <c r="X21" s="589"/>
      <c r="Y21" s="590"/>
      <c r="Z21" s="641">
        <v>0</v>
      </c>
      <c r="AA21" s="641"/>
      <c r="AB21" s="641"/>
      <c r="AC21" s="641"/>
      <c r="AD21" s="642">
        <v>14140</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1536</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259</v>
      </c>
      <c r="C22" s="586"/>
      <c r="D22" s="586"/>
      <c r="E22" s="586"/>
      <c r="F22" s="586"/>
      <c r="G22" s="586"/>
      <c r="H22" s="586"/>
      <c r="I22" s="586"/>
      <c r="J22" s="586"/>
      <c r="K22" s="586"/>
      <c r="L22" s="586"/>
      <c r="M22" s="586"/>
      <c r="N22" s="586"/>
      <c r="O22" s="586"/>
      <c r="P22" s="586"/>
      <c r="Q22" s="587"/>
      <c r="R22" s="588">
        <v>81859</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456238</v>
      </c>
      <c r="S23" s="589"/>
      <c r="T23" s="589"/>
      <c r="U23" s="589"/>
      <c r="V23" s="589"/>
      <c r="W23" s="589"/>
      <c r="X23" s="589"/>
      <c r="Y23" s="590"/>
      <c r="Z23" s="641">
        <v>0.7</v>
      </c>
      <c r="AA23" s="641"/>
      <c r="AB23" s="641"/>
      <c r="AC23" s="641"/>
      <c r="AD23" s="642">
        <v>35590</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464243</v>
      </c>
      <c r="BH23" s="589"/>
      <c r="BI23" s="589"/>
      <c r="BJ23" s="589"/>
      <c r="BK23" s="589"/>
      <c r="BL23" s="589"/>
      <c r="BM23" s="589"/>
      <c r="BN23" s="590"/>
      <c r="BO23" s="641">
        <v>5</v>
      </c>
      <c r="BP23" s="641"/>
      <c r="BQ23" s="641"/>
      <c r="BR23" s="641"/>
      <c r="BS23" s="594" t="s">
        <v>112</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50867</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13400817</v>
      </c>
      <c r="CS24" s="639"/>
      <c r="CT24" s="639"/>
      <c r="CU24" s="639"/>
      <c r="CV24" s="639"/>
      <c r="CW24" s="639"/>
      <c r="CX24" s="639"/>
      <c r="CY24" s="686"/>
      <c r="CZ24" s="690">
        <v>22.3</v>
      </c>
      <c r="DA24" s="691"/>
      <c r="DB24" s="691"/>
      <c r="DC24" s="692"/>
      <c r="DD24" s="685">
        <v>9015469</v>
      </c>
      <c r="DE24" s="639"/>
      <c r="DF24" s="639"/>
      <c r="DG24" s="639"/>
      <c r="DH24" s="639"/>
      <c r="DI24" s="639"/>
      <c r="DJ24" s="639"/>
      <c r="DK24" s="686"/>
      <c r="DL24" s="685">
        <v>8814905</v>
      </c>
      <c r="DM24" s="639"/>
      <c r="DN24" s="639"/>
      <c r="DO24" s="639"/>
      <c r="DP24" s="639"/>
      <c r="DQ24" s="639"/>
      <c r="DR24" s="639"/>
      <c r="DS24" s="639"/>
      <c r="DT24" s="639"/>
      <c r="DU24" s="639"/>
      <c r="DV24" s="686"/>
      <c r="DW24" s="687">
        <v>47.2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8953604</v>
      </c>
      <c r="S25" s="589"/>
      <c r="T25" s="589"/>
      <c r="U25" s="589"/>
      <c r="V25" s="589"/>
      <c r="W25" s="589"/>
      <c r="X25" s="589"/>
      <c r="Y25" s="590"/>
      <c r="Z25" s="641">
        <v>14.3</v>
      </c>
      <c r="AA25" s="641"/>
      <c r="AB25" s="641"/>
      <c r="AC25" s="641"/>
      <c r="AD25" s="642" t="s">
        <v>112</v>
      </c>
      <c r="AE25" s="642"/>
      <c r="AF25" s="642"/>
      <c r="AG25" s="642"/>
      <c r="AH25" s="642"/>
      <c r="AI25" s="642"/>
      <c r="AJ25" s="642"/>
      <c r="AK25" s="642"/>
      <c r="AL25" s="611" t="s">
        <v>112</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4633860</v>
      </c>
      <c r="CS25" s="607"/>
      <c r="CT25" s="607"/>
      <c r="CU25" s="607"/>
      <c r="CV25" s="607"/>
      <c r="CW25" s="607"/>
      <c r="CX25" s="607"/>
      <c r="CY25" s="608"/>
      <c r="CZ25" s="591">
        <v>7.7</v>
      </c>
      <c r="DA25" s="609"/>
      <c r="DB25" s="609"/>
      <c r="DC25" s="610"/>
      <c r="DD25" s="594">
        <v>4139139</v>
      </c>
      <c r="DE25" s="607"/>
      <c r="DF25" s="607"/>
      <c r="DG25" s="607"/>
      <c r="DH25" s="607"/>
      <c r="DI25" s="607"/>
      <c r="DJ25" s="607"/>
      <c r="DK25" s="608"/>
      <c r="DL25" s="594">
        <v>3952644</v>
      </c>
      <c r="DM25" s="607"/>
      <c r="DN25" s="607"/>
      <c r="DO25" s="607"/>
      <c r="DP25" s="607"/>
      <c r="DQ25" s="607"/>
      <c r="DR25" s="607"/>
      <c r="DS25" s="607"/>
      <c r="DT25" s="607"/>
      <c r="DU25" s="607"/>
      <c r="DV25" s="608"/>
      <c r="DW25" s="611">
        <v>21.2</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2806438</v>
      </c>
      <c r="CS26" s="589"/>
      <c r="CT26" s="589"/>
      <c r="CU26" s="589"/>
      <c r="CV26" s="589"/>
      <c r="CW26" s="589"/>
      <c r="CX26" s="589"/>
      <c r="CY26" s="590"/>
      <c r="CZ26" s="591">
        <v>4.7</v>
      </c>
      <c r="DA26" s="609"/>
      <c r="DB26" s="609"/>
      <c r="DC26" s="610"/>
      <c r="DD26" s="594">
        <v>2534608</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16012069</v>
      </c>
      <c r="S27" s="589"/>
      <c r="T27" s="589"/>
      <c r="U27" s="589"/>
      <c r="V27" s="589"/>
      <c r="W27" s="589"/>
      <c r="X27" s="589"/>
      <c r="Y27" s="590"/>
      <c r="Z27" s="641">
        <v>25.5</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9288701</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5504620</v>
      </c>
      <c r="CS27" s="607"/>
      <c r="CT27" s="607"/>
      <c r="CU27" s="607"/>
      <c r="CV27" s="607"/>
      <c r="CW27" s="607"/>
      <c r="CX27" s="607"/>
      <c r="CY27" s="608"/>
      <c r="CZ27" s="591">
        <v>9.1999999999999993</v>
      </c>
      <c r="DA27" s="609"/>
      <c r="DB27" s="609"/>
      <c r="DC27" s="610"/>
      <c r="DD27" s="594">
        <v>1748772</v>
      </c>
      <c r="DE27" s="607"/>
      <c r="DF27" s="607"/>
      <c r="DG27" s="607"/>
      <c r="DH27" s="607"/>
      <c r="DI27" s="607"/>
      <c r="DJ27" s="607"/>
      <c r="DK27" s="608"/>
      <c r="DL27" s="594">
        <v>1734703</v>
      </c>
      <c r="DM27" s="607"/>
      <c r="DN27" s="607"/>
      <c r="DO27" s="607"/>
      <c r="DP27" s="607"/>
      <c r="DQ27" s="607"/>
      <c r="DR27" s="607"/>
      <c r="DS27" s="607"/>
      <c r="DT27" s="607"/>
      <c r="DU27" s="607"/>
      <c r="DV27" s="608"/>
      <c r="DW27" s="611">
        <v>9.3000000000000007</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118323</v>
      </c>
      <c r="S28" s="589"/>
      <c r="T28" s="589"/>
      <c r="U28" s="589"/>
      <c r="V28" s="589"/>
      <c r="W28" s="589"/>
      <c r="X28" s="589"/>
      <c r="Y28" s="590"/>
      <c r="Z28" s="641">
        <v>0.2</v>
      </c>
      <c r="AA28" s="641"/>
      <c r="AB28" s="641"/>
      <c r="AC28" s="641"/>
      <c r="AD28" s="642">
        <v>12052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3262337</v>
      </c>
      <c r="CS28" s="589"/>
      <c r="CT28" s="589"/>
      <c r="CU28" s="589"/>
      <c r="CV28" s="589"/>
      <c r="CW28" s="589"/>
      <c r="CX28" s="589"/>
      <c r="CY28" s="590"/>
      <c r="CZ28" s="591">
        <v>5.4</v>
      </c>
      <c r="DA28" s="609"/>
      <c r="DB28" s="609"/>
      <c r="DC28" s="610"/>
      <c r="DD28" s="594">
        <v>3127558</v>
      </c>
      <c r="DE28" s="589"/>
      <c r="DF28" s="589"/>
      <c r="DG28" s="589"/>
      <c r="DH28" s="589"/>
      <c r="DI28" s="589"/>
      <c r="DJ28" s="589"/>
      <c r="DK28" s="590"/>
      <c r="DL28" s="594">
        <v>3127558</v>
      </c>
      <c r="DM28" s="589"/>
      <c r="DN28" s="589"/>
      <c r="DO28" s="589"/>
      <c r="DP28" s="589"/>
      <c r="DQ28" s="589"/>
      <c r="DR28" s="589"/>
      <c r="DS28" s="589"/>
      <c r="DT28" s="589"/>
      <c r="DU28" s="589"/>
      <c r="DV28" s="590"/>
      <c r="DW28" s="611">
        <v>16.8</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51484</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58</v>
      </c>
      <c r="CG29" s="618"/>
      <c r="CH29" s="618"/>
      <c r="CI29" s="618"/>
      <c r="CJ29" s="618"/>
      <c r="CK29" s="618"/>
      <c r="CL29" s="618"/>
      <c r="CM29" s="618"/>
      <c r="CN29" s="618"/>
      <c r="CO29" s="618"/>
      <c r="CP29" s="618"/>
      <c r="CQ29" s="619"/>
      <c r="CR29" s="588">
        <v>3262337</v>
      </c>
      <c r="CS29" s="607"/>
      <c r="CT29" s="607"/>
      <c r="CU29" s="607"/>
      <c r="CV29" s="607"/>
      <c r="CW29" s="607"/>
      <c r="CX29" s="607"/>
      <c r="CY29" s="608"/>
      <c r="CZ29" s="591">
        <v>5.4</v>
      </c>
      <c r="DA29" s="609"/>
      <c r="DB29" s="609"/>
      <c r="DC29" s="610"/>
      <c r="DD29" s="594">
        <v>3127558</v>
      </c>
      <c r="DE29" s="607"/>
      <c r="DF29" s="607"/>
      <c r="DG29" s="607"/>
      <c r="DH29" s="607"/>
      <c r="DI29" s="607"/>
      <c r="DJ29" s="607"/>
      <c r="DK29" s="608"/>
      <c r="DL29" s="594">
        <v>3127558</v>
      </c>
      <c r="DM29" s="607"/>
      <c r="DN29" s="607"/>
      <c r="DO29" s="607"/>
      <c r="DP29" s="607"/>
      <c r="DQ29" s="607"/>
      <c r="DR29" s="607"/>
      <c r="DS29" s="607"/>
      <c r="DT29" s="607"/>
      <c r="DU29" s="607"/>
      <c r="DV29" s="608"/>
      <c r="DW29" s="611">
        <v>16.8</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4801248</v>
      </c>
      <c r="S30" s="589"/>
      <c r="T30" s="589"/>
      <c r="U30" s="589"/>
      <c r="V30" s="589"/>
      <c r="W30" s="589"/>
      <c r="X30" s="589"/>
      <c r="Y30" s="590"/>
      <c r="Z30" s="641">
        <v>7.6</v>
      </c>
      <c r="AA30" s="641"/>
      <c r="AB30" s="641"/>
      <c r="AC30" s="641"/>
      <c r="AD30" s="642" t="s">
        <v>112</v>
      </c>
      <c r="AE30" s="642"/>
      <c r="AF30" s="642"/>
      <c r="AG30" s="642"/>
      <c r="AH30" s="642"/>
      <c r="AI30" s="642"/>
      <c r="AJ30" s="642"/>
      <c r="AK30" s="642"/>
      <c r="AL30" s="611" t="s">
        <v>112</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98.7</v>
      </c>
      <c r="BH30" s="655"/>
      <c r="BI30" s="655"/>
      <c r="BJ30" s="655"/>
      <c r="BK30" s="655"/>
      <c r="BL30" s="655"/>
      <c r="BM30" s="656">
        <v>95.7</v>
      </c>
      <c r="BN30" s="655"/>
      <c r="BO30" s="655"/>
      <c r="BP30" s="655"/>
      <c r="BQ30" s="657"/>
      <c r="BR30" s="654">
        <v>98.8</v>
      </c>
      <c r="BS30" s="655"/>
      <c r="BT30" s="655"/>
      <c r="BU30" s="655"/>
      <c r="BV30" s="655"/>
      <c r="BW30" s="655"/>
      <c r="BX30" s="656">
        <v>94.7</v>
      </c>
      <c r="BY30" s="655"/>
      <c r="BZ30" s="655"/>
      <c r="CA30" s="655"/>
      <c r="CB30" s="657"/>
      <c r="CD30" s="660"/>
      <c r="CE30" s="661"/>
      <c r="CF30" s="621" t="s">
        <v>290</v>
      </c>
      <c r="CG30" s="618"/>
      <c r="CH30" s="618"/>
      <c r="CI30" s="618"/>
      <c r="CJ30" s="618"/>
      <c r="CK30" s="618"/>
      <c r="CL30" s="618"/>
      <c r="CM30" s="618"/>
      <c r="CN30" s="618"/>
      <c r="CO30" s="618"/>
      <c r="CP30" s="618"/>
      <c r="CQ30" s="619"/>
      <c r="CR30" s="588">
        <v>2920931</v>
      </c>
      <c r="CS30" s="589"/>
      <c r="CT30" s="589"/>
      <c r="CU30" s="589"/>
      <c r="CV30" s="589"/>
      <c r="CW30" s="589"/>
      <c r="CX30" s="589"/>
      <c r="CY30" s="590"/>
      <c r="CZ30" s="591">
        <v>4.9000000000000004</v>
      </c>
      <c r="DA30" s="609"/>
      <c r="DB30" s="609"/>
      <c r="DC30" s="610"/>
      <c r="DD30" s="594">
        <v>2805393</v>
      </c>
      <c r="DE30" s="589"/>
      <c r="DF30" s="589"/>
      <c r="DG30" s="589"/>
      <c r="DH30" s="589"/>
      <c r="DI30" s="589"/>
      <c r="DJ30" s="589"/>
      <c r="DK30" s="590"/>
      <c r="DL30" s="594">
        <v>2805393</v>
      </c>
      <c r="DM30" s="589"/>
      <c r="DN30" s="589"/>
      <c r="DO30" s="589"/>
      <c r="DP30" s="589"/>
      <c r="DQ30" s="589"/>
      <c r="DR30" s="589"/>
      <c r="DS30" s="589"/>
      <c r="DT30" s="589"/>
      <c r="DU30" s="589"/>
      <c r="DV30" s="590"/>
      <c r="DW30" s="611">
        <v>15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3364321</v>
      </c>
      <c r="S31" s="589"/>
      <c r="T31" s="589"/>
      <c r="U31" s="589"/>
      <c r="V31" s="589"/>
      <c r="W31" s="589"/>
      <c r="X31" s="589"/>
      <c r="Y31" s="590"/>
      <c r="Z31" s="641">
        <v>5.4</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97.5</v>
      </c>
      <c r="BN31" s="653"/>
      <c r="BO31" s="653"/>
      <c r="BP31" s="653"/>
      <c r="BQ31" s="617"/>
      <c r="BR31" s="652">
        <v>98.9</v>
      </c>
      <c r="BS31" s="607"/>
      <c r="BT31" s="607"/>
      <c r="BU31" s="607"/>
      <c r="BV31" s="607"/>
      <c r="BW31" s="607"/>
      <c r="BX31" s="643">
        <v>97.4</v>
      </c>
      <c r="BY31" s="653"/>
      <c r="BZ31" s="653"/>
      <c r="CA31" s="653"/>
      <c r="CB31" s="617"/>
      <c r="CD31" s="660"/>
      <c r="CE31" s="661"/>
      <c r="CF31" s="621" t="s">
        <v>294</v>
      </c>
      <c r="CG31" s="618"/>
      <c r="CH31" s="618"/>
      <c r="CI31" s="618"/>
      <c r="CJ31" s="618"/>
      <c r="CK31" s="618"/>
      <c r="CL31" s="618"/>
      <c r="CM31" s="618"/>
      <c r="CN31" s="618"/>
      <c r="CO31" s="618"/>
      <c r="CP31" s="618"/>
      <c r="CQ31" s="619"/>
      <c r="CR31" s="588">
        <v>341406</v>
      </c>
      <c r="CS31" s="607"/>
      <c r="CT31" s="607"/>
      <c r="CU31" s="607"/>
      <c r="CV31" s="607"/>
      <c r="CW31" s="607"/>
      <c r="CX31" s="607"/>
      <c r="CY31" s="608"/>
      <c r="CZ31" s="591">
        <v>0.6</v>
      </c>
      <c r="DA31" s="609"/>
      <c r="DB31" s="609"/>
      <c r="DC31" s="610"/>
      <c r="DD31" s="594">
        <v>322165</v>
      </c>
      <c r="DE31" s="607"/>
      <c r="DF31" s="607"/>
      <c r="DG31" s="607"/>
      <c r="DH31" s="607"/>
      <c r="DI31" s="607"/>
      <c r="DJ31" s="607"/>
      <c r="DK31" s="608"/>
      <c r="DL31" s="594">
        <v>322165</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909826</v>
      </c>
      <c r="S32" s="589"/>
      <c r="T32" s="589"/>
      <c r="U32" s="589"/>
      <c r="V32" s="589"/>
      <c r="W32" s="589"/>
      <c r="X32" s="589"/>
      <c r="Y32" s="590"/>
      <c r="Z32" s="641">
        <v>1.4</v>
      </c>
      <c r="AA32" s="641"/>
      <c r="AB32" s="641"/>
      <c r="AC32" s="641"/>
      <c r="AD32" s="642">
        <v>3797</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98.5</v>
      </c>
      <c r="BH32" s="573"/>
      <c r="BI32" s="573"/>
      <c r="BJ32" s="573"/>
      <c r="BK32" s="573"/>
      <c r="BL32" s="573"/>
      <c r="BM32" s="636">
        <v>93.5</v>
      </c>
      <c r="BN32" s="573"/>
      <c r="BO32" s="573"/>
      <c r="BP32" s="573"/>
      <c r="BQ32" s="630"/>
      <c r="BR32" s="651">
        <v>98.5</v>
      </c>
      <c r="BS32" s="573"/>
      <c r="BT32" s="573"/>
      <c r="BU32" s="573"/>
      <c r="BV32" s="573"/>
      <c r="BW32" s="573"/>
      <c r="BX32" s="636">
        <v>91.8</v>
      </c>
      <c r="BY32" s="573"/>
      <c r="BZ32" s="573"/>
      <c r="CA32" s="573"/>
      <c r="CB32" s="630"/>
      <c r="CD32" s="662"/>
      <c r="CE32" s="663"/>
      <c r="CF32" s="621" t="s">
        <v>297</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4409468</v>
      </c>
      <c r="S33" s="589"/>
      <c r="T33" s="589"/>
      <c r="U33" s="589"/>
      <c r="V33" s="589"/>
      <c r="W33" s="589"/>
      <c r="X33" s="589"/>
      <c r="Y33" s="590"/>
      <c r="Z33" s="641">
        <v>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30972953</v>
      </c>
      <c r="CS33" s="607"/>
      <c r="CT33" s="607"/>
      <c r="CU33" s="607"/>
      <c r="CV33" s="607"/>
      <c r="CW33" s="607"/>
      <c r="CX33" s="607"/>
      <c r="CY33" s="608"/>
      <c r="CZ33" s="591">
        <v>51.6</v>
      </c>
      <c r="DA33" s="609"/>
      <c r="DB33" s="609"/>
      <c r="DC33" s="610"/>
      <c r="DD33" s="594">
        <v>11568081</v>
      </c>
      <c r="DE33" s="607"/>
      <c r="DF33" s="607"/>
      <c r="DG33" s="607"/>
      <c r="DH33" s="607"/>
      <c r="DI33" s="607"/>
      <c r="DJ33" s="607"/>
      <c r="DK33" s="608"/>
      <c r="DL33" s="594">
        <v>7306057</v>
      </c>
      <c r="DM33" s="607"/>
      <c r="DN33" s="607"/>
      <c r="DO33" s="607"/>
      <c r="DP33" s="607"/>
      <c r="DQ33" s="607"/>
      <c r="DR33" s="607"/>
      <c r="DS33" s="607"/>
      <c r="DT33" s="607"/>
      <c r="DU33" s="607"/>
      <c r="DV33" s="608"/>
      <c r="DW33" s="611">
        <v>39.1</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16774843</v>
      </c>
      <c r="CS34" s="589"/>
      <c r="CT34" s="589"/>
      <c r="CU34" s="589"/>
      <c r="CV34" s="589"/>
      <c r="CW34" s="589"/>
      <c r="CX34" s="589"/>
      <c r="CY34" s="590"/>
      <c r="CZ34" s="591">
        <v>27.9</v>
      </c>
      <c r="DA34" s="609"/>
      <c r="DB34" s="609"/>
      <c r="DC34" s="610"/>
      <c r="DD34" s="594">
        <v>3295417</v>
      </c>
      <c r="DE34" s="589"/>
      <c r="DF34" s="589"/>
      <c r="DG34" s="589"/>
      <c r="DH34" s="589"/>
      <c r="DI34" s="589"/>
      <c r="DJ34" s="589"/>
      <c r="DK34" s="590"/>
      <c r="DL34" s="594">
        <v>2891350</v>
      </c>
      <c r="DM34" s="589"/>
      <c r="DN34" s="589"/>
      <c r="DO34" s="589"/>
      <c r="DP34" s="589"/>
      <c r="DQ34" s="589"/>
      <c r="DR34" s="589"/>
      <c r="DS34" s="589"/>
      <c r="DT34" s="589"/>
      <c r="DU34" s="589"/>
      <c r="DV34" s="590"/>
      <c r="DW34" s="611">
        <v>15.5</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1335000</v>
      </c>
      <c r="S35" s="589"/>
      <c r="T35" s="589"/>
      <c r="U35" s="589"/>
      <c r="V35" s="589"/>
      <c r="W35" s="589"/>
      <c r="X35" s="589"/>
      <c r="Y35" s="590"/>
      <c r="Z35" s="641">
        <v>2.1</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4046892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617624</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470710</v>
      </c>
      <c r="CS35" s="607"/>
      <c r="CT35" s="607"/>
      <c r="CU35" s="607"/>
      <c r="CV35" s="607"/>
      <c r="CW35" s="607"/>
      <c r="CX35" s="607"/>
      <c r="CY35" s="608"/>
      <c r="CZ35" s="591">
        <v>0.8</v>
      </c>
      <c r="DA35" s="609"/>
      <c r="DB35" s="609"/>
      <c r="DC35" s="610"/>
      <c r="DD35" s="594">
        <v>436900</v>
      </c>
      <c r="DE35" s="607"/>
      <c r="DF35" s="607"/>
      <c r="DG35" s="607"/>
      <c r="DH35" s="607"/>
      <c r="DI35" s="607"/>
      <c r="DJ35" s="607"/>
      <c r="DK35" s="608"/>
      <c r="DL35" s="594">
        <v>406265</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62770471</v>
      </c>
      <c r="S36" s="629"/>
      <c r="T36" s="629"/>
      <c r="U36" s="629"/>
      <c r="V36" s="629"/>
      <c r="W36" s="629"/>
      <c r="X36" s="629"/>
      <c r="Y36" s="632"/>
      <c r="Z36" s="633">
        <v>100</v>
      </c>
      <c r="AA36" s="633"/>
      <c r="AB36" s="633"/>
      <c r="AC36" s="633"/>
      <c r="AD36" s="634">
        <v>17332704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1246163</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517308</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3399255</v>
      </c>
      <c r="CS36" s="589"/>
      <c r="CT36" s="589"/>
      <c r="CU36" s="589"/>
      <c r="CV36" s="589"/>
      <c r="CW36" s="589"/>
      <c r="CX36" s="589"/>
      <c r="CY36" s="590"/>
      <c r="CZ36" s="591">
        <v>5.7</v>
      </c>
      <c r="DA36" s="609"/>
      <c r="DB36" s="609"/>
      <c r="DC36" s="610"/>
      <c r="DD36" s="594">
        <v>2800598</v>
      </c>
      <c r="DE36" s="589"/>
      <c r="DF36" s="589"/>
      <c r="DG36" s="589"/>
      <c r="DH36" s="589"/>
      <c r="DI36" s="589"/>
      <c r="DJ36" s="589"/>
      <c r="DK36" s="590"/>
      <c r="DL36" s="594">
        <v>2115297</v>
      </c>
      <c r="DM36" s="589"/>
      <c r="DN36" s="589"/>
      <c r="DO36" s="589"/>
      <c r="DP36" s="589"/>
      <c r="DQ36" s="589"/>
      <c r="DR36" s="589"/>
      <c r="DS36" s="589"/>
      <c r="DT36" s="589"/>
      <c r="DU36" s="589"/>
      <c r="DV36" s="590"/>
      <c r="DW36" s="611">
        <v>11.3</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435746</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11039</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1347078</v>
      </c>
      <c r="CS37" s="607"/>
      <c r="CT37" s="607"/>
      <c r="CU37" s="607"/>
      <c r="CV37" s="607"/>
      <c r="CW37" s="607"/>
      <c r="CX37" s="607"/>
      <c r="CY37" s="608"/>
      <c r="CZ37" s="591">
        <v>2.2000000000000002</v>
      </c>
      <c r="DA37" s="609"/>
      <c r="DB37" s="609"/>
      <c r="DC37" s="610"/>
      <c r="DD37" s="594">
        <v>1347078</v>
      </c>
      <c r="DE37" s="607"/>
      <c r="DF37" s="607"/>
      <c r="DG37" s="607"/>
      <c r="DH37" s="607"/>
      <c r="DI37" s="607"/>
      <c r="DJ37" s="607"/>
      <c r="DK37" s="608"/>
      <c r="DL37" s="594">
        <v>1215544</v>
      </c>
      <c r="DM37" s="607"/>
      <c r="DN37" s="607"/>
      <c r="DO37" s="607"/>
      <c r="DP37" s="607"/>
      <c r="DQ37" s="607"/>
      <c r="DR37" s="607"/>
      <c r="DS37" s="607"/>
      <c r="DT37" s="607"/>
      <c r="DU37" s="607"/>
      <c r="DV37" s="608"/>
      <c r="DW37" s="611">
        <v>6.5</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112550</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20079</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3498596</v>
      </c>
      <c r="CS38" s="589"/>
      <c r="CT38" s="589"/>
      <c r="CU38" s="589"/>
      <c r="CV38" s="589"/>
      <c r="CW38" s="589"/>
      <c r="CX38" s="589"/>
      <c r="CY38" s="590"/>
      <c r="CZ38" s="591">
        <v>5.8</v>
      </c>
      <c r="DA38" s="609"/>
      <c r="DB38" s="609"/>
      <c r="DC38" s="610"/>
      <c r="DD38" s="594">
        <v>3073732</v>
      </c>
      <c r="DE38" s="589"/>
      <c r="DF38" s="589"/>
      <c r="DG38" s="589"/>
      <c r="DH38" s="589"/>
      <c r="DI38" s="589"/>
      <c r="DJ38" s="589"/>
      <c r="DK38" s="590"/>
      <c r="DL38" s="594">
        <v>1892265</v>
      </c>
      <c r="DM38" s="589"/>
      <c r="DN38" s="589"/>
      <c r="DO38" s="589"/>
      <c r="DP38" s="589"/>
      <c r="DQ38" s="589"/>
      <c r="DR38" s="589"/>
      <c r="DS38" s="589"/>
      <c r="DT38" s="589"/>
      <c r="DU38" s="589"/>
      <c r="DV38" s="590"/>
      <c r="DW38" s="611">
        <v>10.1</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12155</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92</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5907875</v>
      </c>
      <c r="CS39" s="607"/>
      <c r="CT39" s="607"/>
      <c r="CU39" s="607"/>
      <c r="CV39" s="607"/>
      <c r="CW39" s="607"/>
      <c r="CX39" s="607"/>
      <c r="CY39" s="608"/>
      <c r="CZ39" s="591">
        <v>9.8000000000000007</v>
      </c>
      <c r="DA39" s="609"/>
      <c r="DB39" s="609"/>
      <c r="DC39" s="610"/>
      <c r="DD39" s="594">
        <v>1788528</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644038</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115</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921674</v>
      </c>
      <c r="CS40" s="589"/>
      <c r="CT40" s="589"/>
      <c r="CU40" s="589"/>
      <c r="CV40" s="589"/>
      <c r="CW40" s="589"/>
      <c r="CX40" s="589"/>
      <c r="CY40" s="590"/>
      <c r="CZ40" s="591">
        <v>1.5</v>
      </c>
      <c r="DA40" s="609"/>
      <c r="DB40" s="609"/>
      <c r="DC40" s="610"/>
      <c r="DD40" s="594">
        <v>172906</v>
      </c>
      <c r="DE40" s="589"/>
      <c r="DF40" s="589"/>
      <c r="DG40" s="589"/>
      <c r="DH40" s="589"/>
      <c r="DI40" s="589"/>
      <c r="DJ40" s="589"/>
      <c r="DK40" s="590"/>
      <c r="DL40" s="594">
        <v>880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1596240</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267</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15666431</v>
      </c>
      <c r="CS42" s="589"/>
      <c r="CT42" s="589"/>
      <c r="CU42" s="589"/>
      <c r="CV42" s="589"/>
      <c r="CW42" s="589"/>
      <c r="CX42" s="589"/>
      <c r="CY42" s="590"/>
      <c r="CZ42" s="591">
        <v>26.1</v>
      </c>
      <c r="DA42" s="592"/>
      <c r="DB42" s="592"/>
      <c r="DC42" s="593"/>
      <c r="DD42" s="594">
        <v>5083842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238536</v>
      </c>
      <c r="CS43" s="607"/>
      <c r="CT43" s="607"/>
      <c r="CU43" s="607"/>
      <c r="CV43" s="607"/>
      <c r="CW43" s="607"/>
      <c r="CX43" s="607"/>
      <c r="CY43" s="608"/>
      <c r="CZ43" s="591">
        <v>0.4</v>
      </c>
      <c r="DA43" s="609"/>
      <c r="DB43" s="609"/>
      <c r="DC43" s="610"/>
      <c r="DD43" s="594">
        <v>238536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8428704</v>
      </c>
      <c r="CS44" s="589"/>
      <c r="CT44" s="589"/>
      <c r="CU44" s="589"/>
      <c r="CV44" s="589"/>
      <c r="CW44" s="589"/>
      <c r="CX44" s="589"/>
      <c r="CY44" s="590"/>
      <c r="CZ44" s="591">
        <v>14</v>
      </c>
      <c r="DA44" s="592"/>
      <c r="DB44" s="592"/>
      <c r="DC44" s="593"/>
      <c r="DD44" s="594">
        <v>1663636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5158772</v>
      </c>
      <c r="CS45" s="607"/>
      <c r="CT45" s="607"/>
      <c r="CU45" s="607"/>
      <c r="CV45" s="607"/>
      <c r="CW45" s="607"/>
      <c r="CX45" s="607"/>
      <c r="CY45" s="608"/>
      <c r="CZ45" s="591">
        <v>8.6</v>
      </c>
      <c r="DA45" s="609"/>
      <c r="DB45" s="609"/>
      <c r="DC45" s="610"/>
      <c r="DD45" s="594">
        <v>668730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3079730</v>
      </c>
      <c r="CS46" s="589"/>
      <c r="CT46" s="589"/>
      <c r="CU46" s="589"/>
      <c r="CV46" s="589"/>
      <c r="CW46" s="589"/>
      <c r="CX46" s="589"/>
      <c r="CY46" s="590"/>
      <c r="CZ46" s="591">
        <v>5.0999999999999996</v>
      </c>
      <c r="DA46" s="592"/>
      <c r="DB46" s="592"/>
      <c r="DC46" s="593"/>
      <c r="DD46" s="594">
        <v>857804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7237727</v>
      </c>
      <c r="CS47" s="607"/>
      <c r="CT47" s="607"/>
      <c r="CU47" s="607"/>
      <c r="CV47" s="607"/>
      <c r="CW47" s="607"/>
      <c r="CX47" s="607"/>
      <c r="CY47" s="608"/>
      <c r="CZ47" s="591">
        <v>12.1</v>
      </c>
      <c r="DA47" s="609"/>
      <c r="DB47" s="609"/>
      <c r="DC47" s="610"/>
      <c r="DD47" s="594">
        <v>3420206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60040201</v>
      </c>
      <c r="CS49" s="573"/>
      <c r="CT49" s="573"/>
      <c r="CU49" s="573"/>
      <c r="CV49" s="573"/>
      <c r="CW49" s="573"/>
      <c r="CX49" s="573"/>
      <c r="CY49" s="574"/>
      <c r="CZ49" s="575">
        <v>100</v>
      </c>
      <c r="DA49" s="576"/>
      <c r="DB49" s="576"/>
      <c r="DC49" s="577"/>
      <c r="DD49" s="578">
        <v>25667392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75" sqref="AK75:AO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8"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3" t="s">
        <v>360</v>
      </c>
      <c r="DH5" s="1094"/>
      <c r="DI5" s="1094"/>
      <c r="DJ5" s="1094"/>
      <c r="DK5" s="1095"/>
      <c r="DL5" s="1093" t="s">
        <v>361</v>
      </c>
      <c r="DM5" s="1094"/>
      <c r="DN5" s="1094"/>
      <c r="DO5" s="1094"/>
      <c r="DP5" s="1095"/>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5" t="s">
        <v>363</v>
      </c>
      <c r="C7" s="1046"/>
      <c r="D7" s="1046"/>
      <c r="E7" s="1046"/>
      <c r="F7" s="1046"/>
      <c r="G7" s="1046"/>
      <c r="H7" s="1046"/>
      <c r="I7" s="1046"/>
      <c r="J7" s="1046"/>
      <c r="K7" s="1046"/>
      <c r="L7" s="1046"/>
      <c r="M7" s="1046"/>
      <c r="N7" s="1046"/>
      <c r="O7" s="1046"/>
      <c r="P7" s="1047"/>
      <c r="Q7" s="1099">
        <v>62799</v>
      </c>
      <c r="R7" s="1100"/>
      <c r="S7" s="1100"/>
      <c r="T7" s="1100"/>
      <c r="U7" s="1100"/>
      <c r="V7" s="1100">
        <v>60069</v>
      </c>
      <c r="W7" s="1100"/>
      <c r="X7" s="1100"/>
      <c r="Y7" s="1100"/>
      <c r="Z7" s="1100"/>
      <c r="AA7" s="1100">
        <v>2730</v>
      </c>
      <c r="AB7" s="1100"/>
      <c r="AC7" s="1100"/>
      <c r="AD7" s="1100"/>
      <c r="AE7" s="1101"/>
      <c r="AF7" s="1102">
        <v>651</v>
      </c>
      <c r="AG7" s="1103"/>
      <c r="AH7" s="1103"/>
      <c r="AI7" s="1103"/>
      <c r="AJ7" s="1104"/>
      <c r="AK7" s="1086">
        <v>4880</v>
      </c>
      <c r="AL7" s="1087"/>
      <c r="AM7" s="1087"/>
      <c r="AN7" s="1087"/>
      <c r="AO7" s="1087"/>
      <c r="AP7" s="1087">
        <v>32420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549</v>
      </c>
      <c r="BT7" s="1091"/>
      <c r="BU7" s="1091"/>
      <c r="BV7" s="1091"/>
      <c r="BW7" s="1091"/>
      <c r="BX7" s="1091"/>
      <c r="BY7" s="1091"/>
      <c r="BZ7" s="1091"/>
      <c r="CA7" s="1091"/>
      <c r="CB7" s="1091"/>
      <c r="CC7" s="1091"/>
      <c r="CD7" s="1091"/>
      <c r="CE7" s="1091"/>
      <c r="CF7" s="1091"/>
      <c r="CG7" s="1092"/>
      <c r="CH7" s="1083">
        <v>-5</v>
      </c>
      <c r="CI7" s="1084"/>
      <c r="CJ7" s="1084"/>
      <c r="CK7" s="1084"/>
      <c r="CL7" s="1085"/>
      <c r="CM7" s="1083">
        <v>125</v>
      </c>
      <c r="CN7" s="1084"/>
      <c r="CO7" s="1084"/>
      <c r="CP7" s="1084"/>
      <c r="CQ7" s="1085"/>
      <c r="CR7" s="1083">
        <v>5</v>
      </c>
      <c r="CS7" s="1084"/>
      <c r="CT7" s="1084"/>
      <c r="CU7" s="1084"/>
      <c r="CV7" s="1085"/>
      <c r="CW7" s="1083">
        <v>0</v>
      </c>
      <c r="CX7" s="1084"/>
      <c r="CY7" s="1084"/>
      <c r="CZ7" s="1084"/>
      <c r="DA7" s="1085"/>
      <c r="DB7" s="1083">
        <v>0</v>
      </c>
      <c r="DC7" s="1084"/>
      <c r="DD7" s="1084"/>
      <c r="DE7" s="1084"/>
      <c r="DF7" s="1085"/>
      <c r="DG7" s="1083">
        <v>300</v>
      </c>
      <c r="DH7" s="1084"/>
      <c r="DI7" s="1084"/>
      <c r="DJ7" s="1084"/>
      <c r="DK7" s="1085"/>
      <c r="DL7" s="1083">
        <v>0</v>
      </c>
      <c r="DM7" s="1084"/>
      <c r="DN7" s="1084"/>
      <c r="DO7" s="1084"/>
      <c r="DP7" s="1085"/>
      <c r="DQ7" s="1083">
        <v>0</v>
      </c>
      <c r="DR7" s="1084"/>
      <c r="DS7" s="1084"/>
      <c r="DT7" s="1084"/>
      <c r="DU7" s="1085"/>
      <c r="DV7" s="1110"/>
      <c r="DW7" s="1111"/>
      <c r="DX7" s="1111"/>
      <c r="DY7" s="1111"/>
      <c r="DZ7" s="1112"/>
      <c r="EA7" s="205"/>
    </row>
    <row r="8" spans="1:131" s="206" customFormat="1" ht="26.25" customHeight="1" x14ac:dyDescent="0.15">
      <c r="A8" s="212">
        <v>2</v>
      </c>
      <c r="B8" s="1027" t="s">
        <v>364</v>
      </c>
      <c r="C8" s="1028"/>
      <c r="D8" s="1028"/>
      <c r="E8" s="1028"/>
      <c r="F8" s="1028"/>
      <c r="G8" s="1028"/>
      <c r="H8" s="1028"/>
      <c r="I8" s="1028"/>
      <c r="J8" s="1028"/>
      <c r="K8" s="1028"/>
      <c r="L8" s="1028"/>
      <c r="M8" s="1028"/>
      <c r="N8" s="1028"/>
      <c r="O8" s="1028"/>
      <c r="P8" s="1029"/>
      <c r="Q8" s="1039">
        <v>12</v>
      </c>
      <c r="R8" s="1040"/>
      <c r="S8" s="1040"/>
      <c r="T8" s="1040"/>
      <c r="U8" s="1040"/>
      <c r="V8" s="1040">
        <v>12</v>
      </c>
      <c r="W8" s="1040"/>
      <c r="X8" s="1040"/>
      <c r="Y8" s="1040"/>
      <c r="Z8" s="1040"/>
      <c r="AA8" s="1040">
        <v>0</v>
      </c>
      <c r="AB8" s="1040"/>
      <c r="AC8" s="1040"/>
      <c r="AD8" s="1040"/>
      <c r="AE8" s="1041"/>
      <c r="AF8" s="1033" t="s">
        <v>112</v>
      </c>
      <c r="AG8" s="1034"/>
      <c r="AH8" s="1034"/>
      <c r="AI8" s="1034"/>
      <c r="AJ8" s="1035"/>
      <c r="AK8" s="1081">
        <v>12</v>
      </c>
      <c r="AL8" s="1082"/>
      <c r="AM8" s="1082"/>
      <c r="AN8" s="1082"/>
      <c r="AO8" s="1082"/>
      <c r="AP8" s="1040">
        <v>0</v>
      </c>
      <c r="AQ8" s="1040"/>
      <c r="AR8" s="1040"/>
      <c r="AS8" s="1040"/>
      <c r="AT8" s="1041"/>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1</v>
      </c>
      <c r="CI8" s="986"/>
      <c r="CJ8" s="986"/>
      <c r="CK8" s="986"/>
      <c r="CL8" s="987"/>
      <c r="CM8" s="985">
        <v>57</v>
      </c>
      <c r="CN8" s="986"/>
      <c r="CO8" s="986"/>
      <c r="CP8" s="986"/>
      <c r="CQ8" s="987"/>
      <c r="CR8" s="985">
        <v>6</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27" t="s">
        <v>365</v>
      </c>
      <c r="C9" s="1028"/>
      <c r="D9" s="1028"/>
      <c r="E9" s="1028"/>
      <c r="F9" s="1028"/>
      <c r="G9" s="1028"/>
      <c r="H9" s="1028"/>
      <c r="I9" s="1028"/>
      <c r="J9" s="1028"/>
      <c r="K9" s="1028"/>
      <c r="L9" s="1028"/>
      <c r="M9" s="1028"/>
      <c r="N9" s="1028"/>
      <c r="O9" s="1028"/>
      <c r="P9" s="1029"/>
      <c r="Q9" s="1039">
        <v>53</v>
      </c>
      <c r="R9" s="1040"/>
      <c r="S9" s="1040"/>
      <c r="T9" s="1040"/>
      <c r="U9" s="1040"/>
      <c r="V9" s="1040">
        <v>53</v>
      </c>
      <c r="W9" s="1040"/>
      <c r="X9" s="1040"/>
      <c r="Y9" s="1040"/>
      <c r="Z9" s="1040"/>
      <c r="AA9" s="1040">
        <v>0</v>
      </c>
      <c r="AB9" s="1040"/>
      <c r="AC9" s="1040"/>
      <c r="AD9" s="1040"/>
      <c r="AE9" s="1041"/>
      <c r="AF9" s="1033" t="s">
        <v>112</v>
      </c>
      <c r="AG9" s="1034"/>
      <c r="AH9" s="1034"/>
      <c r="AI9" s="1034"/>
      <c r="AJ9" s="1035"/>
      <c r="AK9" s="1081">
        <v>26</v>
      </c>
      <c r="AL9" s="1082"/>
      <c r="AM9" s="1082"/>
      <c r="AN9" s="1082"/>
      <c r="AO9" s="1082"/>
      <c r="AP9" s="1040">
        <v>0</v>
      </c>
      <c r="AQ9" s="1040"/>
      <c r="AR9" s="1040"/>
      <c r="AS9" s="1040"/>
      <c r="AT9" s="1041"/>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0</v>
      </c>
      <c r="CI9" s="986"/>
      <c r="CJ9" s="986"/>
      <c r="CK9" s="986"/>
      <c r="CL9" s="987"/>
      <c r="CM9" s="985">
        <v>110</v>
      </c>
      <c r="CN9" s="986"/>
      <c r="CO9" s="986"/>
      <c r="CP9" s="986"/>
      <c r="CQ9" s="987"/>
      <c r="CR9" s="985">
        <v>110</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15">
      <c r="A10" s="212">
        <v>4</v>
      </c>
      <c r="B10" s="1027" t="s">
        <v>366</v>
      </c>
      <c r="C10" s="1028"/>
      <c r="D10" s="1028"/>
      <c r="E10" s="1028"/>
      <c r="F10" s="1028"/>
      <c r="G10" s="1028"/>
      <c r="H10" s="1028"/>
      <c r="I10" s="1028"/>
      <c r="J10" s="1028"/>
      <c r="K10" s="1028"/>
      <c r="L10" s="1028"/>
      <c r="M10" s="1028"/>
      <c r="N10" s="1028"/>
      <c r="O10" s="1028"/>
      <c r="P10" s="1029"/>
      <c r="Q10" s="1039">
        <v>31</v>
      </c>
      <c r="R10" s="1040"/>
      <c r="S10" s="1040"/>
      <c r="T10" s="1040"/>
      <c r="U10" s="1040"/>
      <c r="V10" s="1040">
        <v>30</v>
      </c>
      <c r="W10" s="1040"/>
      <c r="X10" s="1040"/>
      <c r="Y10" s="1040"/>
      <c r="Z10" s="1040"/>
      <c r="AA10" s="1040">
        <v>1</v>
      </c>
      <c r="AB10" s="1040"/>
      <c r="AC10" s="1040"/>
      <c r="AD10" s="1040"/>
      <c r="AE10" s="1041"/>
      <c r="AF10" s="1033">
        <v>1</v>
      </c>
      <c r="AG10" s="1034"/>
      <c r="AH10" s="1034"/>
      <c r="AI10" s="1034"/>
      <c r="AJ10" s="1035"/>
      <c r="AK10" s="1081">
        <v>0</v>
      </c>
      <c r="AL10" s="1082"/>
      <c r="AM10" s="1082"/>
      <c r="AN10" s="1082"/>
      <c r="AO10" s="1082"/>
      <c r="AP10" s="1040">
        <v>0</v>
      </c>
      <c r="AQ10" s="1040"/>
      <c r="AR10" s="1040"/>
      <c r="AS10" s="1040"/>
      <c r="AT10" s="1041"/>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100</v>
      </c>
      <c r="CN10" s="986"/>
      <c r="CO10" s="986"/>
      <c r="CP10" s="986"/>
      <c r="CQ10" s="987"/>
      <c r="CR10" s="985">
        <v>70</v>
      </c>
      <c r="CS10" s="986"/>
      <c r="CT10" s="986"/>
      <c r="CU10" s="986"/>
      <c r="CV10" s="987"/>
      <c r="CW10" s="985">
        <v>61</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t="s">
        <v>550</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29</v>
      </c>
      <c r="CN11" s="986"/>
      <c r="CO11" s="986"/>
      <c r="CP11" s="986"/>
      <c r="CQ11" s="987"/>
      <c r="CR11" s="985">
        <v>12</v>
      </c>
      <c r="CS11" s="986"/>
      <c r="CT11" s="986"/>
      <c r="CU11" s="986"/>
      <c r="CV11" s="987"/>
      <c r="CW11" s="985">
        <v>11</v>
      </c>
      <c r="CX11" s="986"/>
      <c r="CY11" s="986"/>
      <c r="CZ11" s="986"/>
      <c r="DA11" s="987"/>
      <c r="DB11" s="985">
        <v>0</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23</v>
      </c>
      <c r="CN12" s="986"/>
      <c r="CO12" s="986"/>
      <c r="CP12" s="986"/>
      <c r="CQ12" s="987"/>
      <c r="CR12" s="985">
        <v>10</v>
      </c>
      <c r="CS12" s="986"/>
      <c r="CT12" s="986"/>
      <c r="CU12" s="986"/>
      <c r="CV12" s="987"/>
      <c r="CW12" s="985">
        <v>4</v>
      </c>
      <c r="CX12" s="986"/>
      <c r="CY12" s="986"/>
      <c r="CZ12" s="986"/>
      <c r="DA12" s="987"/>
      <c r="DB12" s="985">
        <v>0</v>
      </c>
      <c r="DC12" s="986"/>
      <c r="DD12" s="986"/>
      <c r="DE12" s="986"/>
      <c r="DF12" s="987"/>
      <c r="DG12" s="985">
        <v>0</v>
      </c>
      <c r="DH12" s="986"/>
      <c r="DI12" s="986"/>
      <c r="DJ12" s="986"/>
      <c r="DK12" s="987"/>
      <c r="DL12" s="985">
        <v>0</v>
      </c>
      <c r="DM12" s="986"/>
      <c r="DN12" s="986"/>
      <c r="DO12" s="986"/>
      <c r="DP12" s="987"/>
      <c r="DQ12" s="985">
        <v>0</v>
      </c>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3">
        <v>62770</v>
      </c>
      <c r="R23" s="1064"/>
      <c r="S23" s="1064"/>
      <c r="T23" s="1064"/>
      <c r="U23" s="1064"/>
      <c r="V23" s="1064">
        <v>60040</v>
      </c>
      <c r="W23" s="1064"/>
      <c r="X23" s="1064"/>
      <c r="Y23" s="1064"/>
      <c r="Z23" s="1064"/>
      <c r="AA23" s="1064">
        <v>2730</v>
      </c>
      <c r="AB23" s="1064"/>
      <c r="AC23" s="1064"/>
      <c r="AD23" s="1064"/>
      <c r="AE23" s="1065"/>
      <c r="AF23" s="1066">
        <v>652</v>
      </c>
      <c r="AG23" s="1064"/>
      <c r="AH23" s="1064"/>
      <c r="AI23" s="1064"/>
      <c r="AJ23" s="1067"/>
      <c r="AK23" s="1068"/>
      <c r="AL23" s="1069"/>
      <c r="AM23" s="1069"/>
      <c r="AN23" s="1069"/>
      <c r="AO23" s="1069"/>
      <c r="AP23" s="1064">
        <v>32420</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4" t="s">
        <v>375</v>
      </c>
      <c r="AG26" s="1004"/>
      <c r="AH26" s="1004"/>
      <c r="AI26" s="1004"/>
      <c r="AJ26" s="1055"/>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380</v>
      </c>
      <c r="C28" s="1046"/>
      <c r="D28" s="1046"/>
      <c r="E28" s="1046"/>
      <c r="F28" s="1046"/>
      <c r="G28" s="1046"/>
      <c r="H28" s="1046"/>
      <c r="I28" s="1046"/>
      <c r="J28" s="1046"/>
      <c r="K28" s="1046"/>
      <c r="L28" s="1046"/>
      <c r="M28" s="1046"/>
      <c r="N28" s="1046"/>
      <c r="O28" s="1046"/>
      <c r="P28" s="1047"/>
      <c r="Q28" s="1048">
        <v>9152</v>
      </c>
      <c r="R28" s="1049"/>
      <c r="S28" s="1049"/>
      <c r="T28" s="1049"/>
      <c r="U28" s="1049"/>
      <c r="V28" s="1049">
        <v>8529</v>
      </c>
      <c r="W28" s="1049"/>
      <c r="X28" s="1049"/>
      <c r="Y28" s="1049"/>
      <c r="Z28" s="1049"/>
      <c r="AA28" s="1049">
        <v>623</v>
      </c>
      <c r="AB28" s="1049"/>
      <c r="AC28" s="1049"/>
      <c r="AD28" s="1049"/>
      <c r="AE28" s="1050"/>
      <c r="AF28" s="1051">
        <v>623</v>
      </c>
      <c r="AG28" s="1049"/>
      <c r="AH28" s="1049"/>
      <c r="AI28" s="1049"/>
      <c r="AJ28" s="1052"/>
      <c r="AK28" s="1053">
        <v>644</v>
      </c>
      <c r="AL28" s="1042"/>
      <c r="AM28" s="1042"/>
      <c r="AN28" s="1042"/>
      <c r="AO28" s="1042"/>
      <c r="AP28" s="1042">
        <v>0</v>
      </c>
      <c r="AQ28" s="1042"/>
      <c r="AR28" s="1042"/>
      <c r="AS28" s="1042"/>
      <c r="AT28" s="1042"/>
      <c r="AU28" s="1042" t="s">
        <v>537</v>
      </c>
      <c r="AV28" s="1042"/>
      <c r="AW28" s="1042"/>
      <c r="AX28" s="1042"/>
      <c r="AY28" s="1042"/>
      <c r="AZ28" s="1042" t="s">
        <v>537</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5725</v>
      </c>
      <c r="R29" s="1040"/>
      <c r="S29" s="1040"/>
      <c r="T29" s="1040"/>
      <c r="U29" s="1040"/>
      <c r="V29" s="1040">
        <v>5638</v>
      </c>
      <c r="W29" s="1040"/>
      <c r="X29" s="1040"/>
      <c r="Y29" s="1040"/>
      <c r="Z29" s="1040"/>
      <c r="AA29" s="1040">
        <v>87</v>
      </c>
      <c r="AB29" s="1040"/>
      <c r="AC29" s="1040"/>
      <c r="AD29" s="1040"/>
      <c r="AE29" s="1041"/>
      <c r="AF29" s="1033">
        <v>87</v>
      </c>
      <c r="AG29" s="1034"/>
      <c r="AH29" s="1034"/>
      <c r="AI29" s="1034"/>
      <c r="AJ29" s="1035"/>
      <c r="AK29" s="976">
        <v>801</v>
      </c>
      <c r="AL29" s="967"/>
      <c r="AM29" s="967"/>
      <c r="AN29" s="967"/>
      <c r="AO29" s="967"/>
      <c r="AP29" s="967">
        <v>0</v>
      </c>
      <c r="AQ29" s="967"/>
      <c r="AR29" s="967"/>
      <c r="AS29" s="967"/>
      <c r="AT29" s="967"/>
      <c r="AU29" s="967" t="s">
        <v>482</v>
      </c>
      <c r="AV29" s="967"/>
      <c r="AW29" s="967"/>
      <c r="AX29" s="967"/>
      <c r="AY29" s="967"/>
      <c r="AZ29" s="967" t="s">
        <v>482</v>
      </c>
      <c r="BA29" s="967"/>
      <c r="BB29" s="967"/>
      <c r="BC29" s="967"/>
      <c r="BD29" s="967"/>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632</v>
      </c>
      <c r="R30" s="1040"/>
      <c r="S30" s="1040"/>
      <c r="T30" s="1040"/>
      <c r="U30" s="1040"/>
      <c r="V30" s="1040">
        <v>631</v>
      </c>
      <c r="W30" s="1040"/>
      <c r="X30" s="1040"/>
      <c r="Y30" s="1040"/>
      <c r="Z30" s="1040"/>
      <c r="AA30" s="1040">
        <v>1</v>
      </c>
      <c r="AB30" s="1040"/>
      <c r="AC30" s="1040"/>
      <c r="AD30" s="1040"/>
      <c r="AE30" s="1041"/>
      <c r="AF30" s="1033">
        <v>1</v>
      </c>
      <c r="AG30" s="1034"/>
      <c r="AH30" s="1034"/>
      <c r="AI30" s="1034"/>
      <c r="AJ30" s="1035"/>
      <c r="AK30" s="976">
        <v>186</v>
      </c>
      <c r="AL30" s="967"/>
      <c r="AM30" s="967"/>
      <c r="AN30" s="967"/>
      <c r="AO30" s="967"/>
      <c r="AP30" s="967">
        <v>0</v>
      </c>
      <c r="AQ30" s="967"/>
      <c r="AR30" s="967"/>
      <c r="AS30" s="967"/>
      <c r="AT30" s="967"/>
      <c r="AU30" s="967" t="s">
        <v>482</v>
      </c>
      <c r="AV30" s="967"/>
      <c r="AW30" s="967"/>
      <c r="AX30" s="967"/>
      <c r="AY30" s="967"/>
      <c r="AZ30" s="967" t="s">
        <v>482</v>
      </c>
      <c r="BA30" s="967"/>
      <c r="BB30" s="967"/>
      <c r="BC30" s="967"/>
      <c r="BD30" s="967"/>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1687</v>
      </c>
      <c r="R31" s="1040"/>
      <c r="S31" s="1040"/>
      <c r="T31" s="1040"/>
      <c r="U31" s="1040"/>
      <c r="V31" s="1040">
        <v>1468</v>
      </c>
      <c r="W31" s="1040"/>
      <c r="X31" s="1040"/>
      <c r="Y31" s="1040"/>
      <c r="Z31" s="1040"/>
      <c r="AA31" s="1040">
        <v>219</v>
      </c>
      <c r="AB31" s="1040"/>
      <c r="AC31" s="1040"/>
      <c r="AD31" s="1040"/>
      <c r="AE31" s="1041"/>
      <c r="AF31" s="1033">
        <v>1370</v>
      </c>
      <c r="AG31" s="1034"/>
      <c r="AH31" s="1034"/>
      <c r="AI31" s="1034"/>
      <c r="AJ31" s="1035"/>
      <c r="AK31" s="976">
        <v>113</v>
      </c>
      <c r="AL31" s="967"/>
      <c r="AM31" s="967"/>
      <c r="AN31" s="967"/>
      <c r="AO31" s="967"/>
      <c r="AP31" s="967">
        <v>4974</v>
      </c>
      <c r="AQ31" s="967"/>
      <c r="AR31" s="967"/>
      <c r="AS31" s="967"/>
      <c r="AT31" s="967"/>
      <c r="AU31" s="967">
        <v>86</v>
      </c>
      <c r="AV31" s="967"/>
      <c r="AW31" s="967"/>
      <c r="AX31" s="967"/>
      <c r="AY31" s="967"/>
      <c r="AZ31" s="967" t="s">
        <v>482</v>
      </c>
      <c r="BA31" s="967"/>
      <c r="BB31" s="967"/>
      <c r="BC31" s="967"/>
      <c r="BD31" s="967"/>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2097</v>
      </c>
      <c r="R32" s="1040"/>
      <c r="S32" s="1040"/>
      <c r="T32" s="1040"/>
      <c r="U32" s="1040"/>
      <c r="V32" s="1040">
        <v>2097</v>
      </c>
      <c r="W32" s="1040"/>
      <c r="X32" s="1040"/>
      <c r="Y32" s="1040"/>
      <c r="Z32" s="1040"/>
      <c r="AA32" s="1040">
        <v>0</v>
      </c>
      <c r="AB32" s="1040"/>
      <c r="AC32" s="1040"/>
      <c r="AD32" s="1040"/>
      <c r="AE32" s="1041"/>
      <c r="AF32" s="1033" t="s">
        <v>112</v>
      </c>
      <c r="AG32" s="1034"/>
      <c r="AH32" s="1034"/>
      <c r="AI32" s="1034"/>
      <c r="AJ32" s="1035"/>
      <c r="AK32" s="976">
        <v>676</v>
      </c>
      <c r="AL32" s="967"/>
      <c r="AM32" s="967"/>
      <c r="AN32" s="967"/>
      <c r="AO32" s="967"/>
      <c r="AP32" s="967">
        <v>10555</v>
      </c>
      <c r="AQ32" s="967"/>
      <c r="AR32" s="967"/>
      <c r="AS32" s="967"/>
      <c r="AT32" s="967"/>
      <c r="AU32" s="967">
        <v>6913</v>
      </c>
      <c r="AV32" s="967"/>
      <c r="AW32" s="967"/>
      <c r="AX32" s="967"/>
      <c r="AY32" s="967"/>
      <c r="AZ32" s="967" t="s">
        <v>482</v>
      </c>
      <c r="BA32" s="967"/>
      <c r="BB32" s="967"/>
      <c r="BC32" s="967"/>
      <c r="BD32" s="967"/>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387</v>
      </c>
      <c r="C33" s="1028"/>
      <c r="D33" s="1028"/>
      <c r="E33" s="1028"/>
      <c r="F33" s="1028"/>
      <c r="G33" s="1028"/>
      <c r="H33" s="1028"/>
      <c r="I33" s="1028"/>
      <c r="J33" s="1028"/>
      <c r="K33" s="1028"/>
      <c r="L33" s="1028"/>
      <c r="M33" s="1028"/>
      <c r="N33" s="1028"/>
      <c r="O33" s="1028"/>
      <c r="P33" s="1029"/>
      <c r="Q33" s="1039">
        <v>1472</v>
      </c>
      <c r="R33" s="1040"/>
      <c r="S33" s="1040"/>
      <c r="T33" s="1040"/>
      <c r="U33" s="1040"/>
      <c r="V33" s="1040">
        <v>1472</v>
      </c>
      <c r="W33" s="1040"/>
      <c r="X33" s="1040"/>
      <c r="Y33" s="1040"/>
      <c r="Z33" s="1040"/>
      <c r="AA33" s="1040">
        <v>0</v>
      </c>
      <c r="AB33" s="1040"/>
      <c r="AC33" s="1040"/>
      <c r="AD33" s="1040"/>
      <c r="AE33" s="1041"/>
      <c r="AF33" s="1033" t="s">
        <v>112</v>
      </c>
      <c r="AG33" s="1034"/>
      <c r="AH33" s="1034"/>
      <c r="AI33" s="1034"/>
      <c r="AJ33" s="1035"/>
      <c r="AK33" s="976">
        <v>568</v>
      </c>
      <c r="AL33" s="967"/>
      <c r="AM33" s="967"/>
      <c r="AN33" s="967"/>
      <c r="AO33" s="967"/>
      <c r="AP33" s="967">
        <v>5743</v>
      </c>
      <c r="AQ33" s="967"/>
      <c r="AR33" s="967"/>
      <c r="AS33" s="967"/>
      <c r="AT33" s="967"/>
      <c r="AU33" s="967">
        <v>5743</v>
      </c>
      <c r="AV33" s="967"/>
      <c r="AW33" s="967"/>
      <c r="AX33" s="967"/>
      <c r="AY33" s="967"/>
      <c r="AZ33" s="967" t="s">
        <v>482</v>
      </c>
      <c r="BA33" s="967"/>
      <c r="BB33" s="967"/>
      <c r="BC33" s="967"/>
      <c r="BD33" s="967"/>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388</v>
      </c>
      <c r="C34" s="1028"/>
      <c r="D34" s="1028"/>
      <c r="E34" s="1028"/>
      <c r="F34" s="1028"/>
      <c r="G34" s="1028"/>
      <c r="H34" s="1028"/>
      <c r="I34" s="1028"/>
      <c r="J34" s="1028"/>
      <c r="K34" s="1028"/>
      <c r="L34" s="1028"/>
      <c r="M34" s="1028"/>
      <c r="N34" s="1028"/>
      <c r="O34" s="1028"/>
      <c r="P34" s="1029"/>
      <c r="Q34" s="1039">
        <v>5</v>
      </c>
      <c r="R34" s="1040"/>
      <c r="S34" s="1040"/>
      <c r="T34" s="1040"/>
      <c r="U34" s="1040"/>
      <c r="V34" s="1040">
        <v>5</v>
      </c>
      <c r="W34" s="1040"/>
      <c r="X34" s="1040"/>
      <c r="Y34" s="1040"/>
      <c r="Z34" s="1040"/>
      <c r="AA34" s="1040">
        <v>0</v>
      </c>
      <c r="AB34" s="1040"/>
      <c r="AC34" s="1040"/>
      <c r="AD34" s="1040"/>
      <c r="AE34" s="1041"/>
      <c r="AF34" s="1033" t="s">
        <v>112</v>
      </c>
      <c r="AG34" s="1034"/>
      <c r="AH34" s="1034"/>
      <c r="AI34" s="1034"/>
      <c r="AJ34" s="1035"/>
      <c r="AK34" s="976">
        <v>3</v>
      </c>
      <c r="AL34" s="967"/>
      <c r="AM34" s="967"/>
      <c r="AN34" s="967"/>
      <c r="AO34" s="967"/>
      <c r="AP34" s="967">
        <v>17</v>
      </c>
      <c r="AQ34" s="967"/>
      <c r="AR34" s="967"/>
      <c r="AS34" s="967"/>
      <c r="AT34" s="967"/>
      <c r="AU34" s="967">
        <v>17</v>
      </c>
      <c r="AV34" s="967"/>
      <c r="AW34" s="967"/>
      <c r="AX34" s="967"/>
      <c r="AY34" s="967"/>
      <c r="AZ34" s="967" t="s">
        <v>482</v>
      </c>
      <c r="BA34" s="967"/>
      <c r="BB34" s="967"/>
      <c r="BC34" s="967"/>
      <c r="BD34" s="967"/>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389</v>
      </c>
      <c r="C35" s="1028"/>
      <c r="D35" s="1028"/>
      <c r="E35" s="1028"/>
      <c r="F35" s="1028"/>
      <c r="G35" s="1028"/>
      <c r="H35" s="1028"/>
      <c r="I35" s="1028"/>
      <c r="J35" s="1028"/>
      <c r="K35" s="1028"/>
      <c r="L35" s="1028"/>
      <c r="M35" s="1028"/>
      <c r="N35" s="1028"/>
      <c r="O35" s="1028"/>
      <c r="P35" s="1029"/>
      <c r="Q35" s="1039">
        <v>15</v>
      </c>
      <c r="R35" s="1040"/>
      <c r="S35" s="1040"/>
      <c r="T35" s="1040"/>
      <c r="U35" s="1040"/>
      <c r="V35" s="1040">
        <v>15</v>
      </c>
      <c r="W35" s="1040"/>
      <c r="X35" s="1040"/>
      <c r="Y35" s="1040"/>
      <c r="Z35" s="1040"/>
      <c r="AA35" s="1040">
        <v>0</v>
      </c>
      <c r="AB35" s="1040"/>
      <c r="AC35" s="1040"/>
      <c r="AD35" s="1040"/>
      <c r="AE35" s="1041"/>
      <c r="AF35" s="1033" t="s">
        <v>112</v>
      </c>
      <c r="AG35" s="1034"/>
      <c r="AH35" s="1034"/>
      <c r="AI35" s="1034"/>
      <c r="AJ35" s="1035"/>
      <c r="AK35" s="976">
        <v>13</v>
      </c>
      <c r="AL35" s="967"/>
      <c r="AM35" s="967"/>
      <c r="AN35" s="967"/>
      <c r="AO35" s="967"/>
      <c r="AP35" s="967">
        <v>0</v>
      </c>
      <c r="AQ35" s="967"/>
      <c r="AR35" s="967"/>
      <c r="AS35" s="967"/>
      <c r="AT35" s="967"/>
      <c r="AU35" s="967" t="s">
        <v>482</v>
      </c>
      <c r="AV35" s="967"/>
      <c r="AW35" s="967"/>
      <c r="AX35" s="967"/>
      <c r="AY35" s="967"/>
      <c r="AZ35" s="967" t="s">
        <v>482</v>
      </c>
      <c r="BA35" s="967"/>
      <c r="BB35" s="967"/>
      <c r="BC35" s="967"/>
      <c r="BD35" s="967"/>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390</v>
      </c>
      <c r="C36" s="1028"/>
      <c r="D36" s="1028"/>
      <c r="E36" s="1028"/>
      <c r="F36" s="1028"/>
      <c r="G36" s="1028"/>
      <c r="H36" s="1028"/>
      <c r="I36" s="1028"/>
      <c r="J36" s="1028"/>
      <c r="K36" s="1028"/>
      <c r="L36" s="1028"/>
      <c r="M36" s="1028"/>
      <c r="N36" s="1028"/>
      <c r="O36" s="1028"/>
      <c r="P36" s="1029"/>
      <c r="Q36" s="1039">
        <v>1</v>
      </c>
      <c r="R36" s="1040"/>
      <c r="S36" s="1040"/>
      <c r="T36" s="1040"/>
      <c r="U36" s="1040"/>
      <c r="V36" s="1040">
        <v>1</v>
      </c>
      <c r="W36" s="1040"/>
      <c r="X36" s="1040"/>
      <c r="Y36" s="1040"/>
      <c r="Z36" s="1040"/>
      <c r="AA36" s="1040">
        <v>0</v>
      </c>
      <c r="AB36" s="1040"/>
      <c r="AC36" s="1040"/>
      <c r="AD36" s="1040"/>
      <c r="AE36" s="1041"/>
      <c r="AF36" s="1033" t="s">
        <v>112</v>
      </c>
      <c r="AG36" s="1034"/>
      <c r="AH36" s="1034"/>
      <c r="AI36" s="1034"/>
      <c r="AJ36" s="1035"/>
      <c r="AK36" s="976">
        <v>1</v>
      </c>
      <c r="AL36" s="967"/>
      <c r="AM36" s="967"/>
      <c r="AN36" s="967"/>
      <c r="AO36" s="967"/>
      <c r="AP36" s="967">
        <v>5</v>
      </c>
      <c r="AQ36" s="967"/>
      <c r="AR36" s="967"/>
      <c r="AS36" s="967"/>
      <c r="AT36" s="967"/>
      <c r="AU36" s="967">
        <v>4</v>
      </c>
      <c r="AV36" s="967"/>
      <c r="AW36" s="967"/>
      <c r="AX36" s="967"/>
      <c r="AY36" s="967"/>
      <c r="AZ36" s="967" t="s">
        <v>482</v>
      </c>
      <c r="BA36" s="967"/>
      <c r="BB36" s="967"/>
      <c r="BC36" s="967"/>
      <c r="BD36" s="967"/>
      <c r="BE36" s="1022" t="s">
        <v>386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391</v>
      </c>
      <c r="C37" s="1028"/>
      <c r="D37" s="1028"/>
      <c r="E37" s="1028"/>
      <c r="F37" s="1028"/>
      <c r="G37" s="1028"/>
      <c r="H37" s="1028"/>
      <c r="I37" s="1028"/>
      <c r="J37" s="1028"/>
      <c r="K37" s="1028"/>
      <c r="L37" s="1028"/>
      <c r="M37" s="1028"/>
      <c r="N37" s="1028"/>
      <c r="O37" s="1028"/>
      <c r="P37" s="1029"/>
      <c r="Q37" s="1039">
        <v>273</v>
      </c>
      <c r="R37" s="1040"/>
      <c r="S37" s="1040"/>
      <c r="T37" s="1040"/>
      <c r="U37" s="1040"/>
      <c r="V37" s="1040">
        <v>208</v>
      </c>
      <c r="W37" s="1040"/>
      <c r="X37" s="1040"/>
      <c r="Y37" s="1040"/>
      <c r="Z37" s="1040"/>
      <c r="AA37" s="1040">
        <v>65</v>
      </c>
      <c r="AB37" s="1040"/>
      <c r="AC37" s="1040"/>
      <c r="AD37" s="1040"/>
      <c r="AE37" s="1041"/>
      <c r="AF37" s="1033">
        <v>65</v>
      </c>
      <c r="AG37" s="1034"/>
      <c r="AH37" s="1034"/>
      <c r="AI37" s="1034"/>
      <c r="AJ37" s="1035"/>
      <c r="AK37" s="976">
        <v>0</v>
      </c>
      <c r="AL37" s="967"/>
      <c r="AM37" s="967"/>
      <c r="AN37" s="967"/>
      <c r="AO37" s="967"/>
      <c r="AP37" s="967">
        <v>0</v>
      </c>
      <c r="AQ37" s="967"/>
      <c r="AR37" s="967"/>
      <c r="AS37" s="967"/>
      <c r="AT37" s="967"/>
      <c r="AU37" s="967" t="s">
        <v>482</v>
      </c>
      <c r="AV37" s="967"/>
      <c r="AW37" s="967"/>
      <c r="AX37" s="967"/>
      <c r="AY37" s="967"/>
      <c r="AZ37" s="967" t="s">
        <v>482</v>
      </c>
      <c r="BA37" s="967"/>
      <c r="BB37" s="967"/>
      <c r="BC37" s="967"/>
      <c r="BD37" s="967"/>
      <c r="BE37" s="1022" t="s">
        <v>386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2147</v>
      </c>
      <c r="AG63" s="955"/>
      <c r="AH63" s="955"/>
      <c r="AI63" s="955"/>
      <c r="AJ63" s="1020"/>
      <c r="AK63" s="1021"/>
      <c r="AL63" s="959"/>
      <c r="AM63" s="959"/>
      <c r="AN63" s="959"/>
      <c r="AO63" s="959"/>
      <c r="AP63" s="955">
        <v>21294</v>
      </c>
      <c r="AQ63" s="955"/>
      <c r="AR63" s="955"/>
      <c r="AS63" s="955"/>
      <c r="AT63" s="955"/>
      <c r="AU63" s="955">
        <v>12763</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4785</v>
      </c>
      <c r="R68" s="978"/>
      <c r="S68" s="978"/>
      <c r="T68" s="978"/>
      <c r="U68" s="978"/>
      <c r="V68" s="978">
        <v>7614</v>
      </c>
      <c r="W68" s="978"/>
      <c r="X68" s="978"/>
      <c r="Y68" s="978"/>
      <c r="Z68" s="978"/>
      <c r="AA68" s="978">
        <v>-2829</v>
      </c>
      <c r="AB68" s="978"/>
      <c r="AC68" s="978"/>
      <c r="AD68" s="978"/>
      <c r="AE68" s="978"/>
      <c r="AF68" s="978">
        <v>175</v>
      </c>
      <c r="AG68" s="978"/>
      <c r="AH68" s="978"/>
      <c r="AI68" s="978"/>
      <c r="AJ68" s="978"/>
      <c r="AK68" s="978">
        <v>346</v>
      </c>
      <c r="AL68" s="978"/>
      <c r="AM68" s="978"/>
      <c r="AN68" s="978"/>
      <c r="AO68" s="978"/>
      <c r="AP68" s="978">
        <v>4252</v>
      </c>
      <c r="AQ68" s="978"/>
      <c r="AR68" s="978"/>
      <c r="AS68" s="978"/>
      <c r="AT68" s="978"/>
      <c r="AU68" s="978">
        <v>1435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2137</v>
      </c>
      <c r="R69" s="967"/>
      <c r="S69" s="967"/>
      <c r="T69" s="967"/>
      <c r="U69" s="967"/>
      <c r="V69" s="967">
        <v>2095</v>
      </c>
      <c r="W69" s="967"/>
      <c r="X69" s="967"/>
      <c r="Y69" s="967"/>
      <c r="Z69" s="967"/>
      <c r="AA69" s="967">
        <v>42</v>
      </c>
      <c r="AB69" s="967"/>
      <c r="AC69" s="967"/>
      <c r="AD69" s="967"/>
      <c r="AE69" s="967"/>
      <c r="AF69" s="967">
        <v>42</v>
      </c>
      <c r="AG69" s="967"/>
      <c r="AH69" s="967"/>
      <c r="AI69" s="967"/>
      <c r="AJ69" s="967"/>
      <c r="AK69" s="967">
        <v>0</v>
      </c>
      <c r="AL69" s="967"/>
      <c r="AM69" s="967"/>
      <c r="AN69" s="967"/>
      <c r="AO69" s="967"/>
      <c r="AP69" s="967">
        <v>0</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246077</v>
      </c>
      <c r="R70" s="967"/>
      <c r="S70" s="967"/>
      <c r="T70" s="967"/>
      <c r="U70" s="967"/>
      <c r="V70" s="967">
        <v>233284</v>
      </c>
      <c r="W70" s="967"/>
      <c r="X70" s="967"/>
      <c r="Y70" s="967"/>
      <c r="Z70" s="967"/>
      <c r="AA70" s="967">
        <v>12793</v>
      </c>
      <c r="AB70" s="967"/>
      <c r="AC70" s="967"/>
      <c r="AD70" s="967"/>
      <c r="AE70" s="967"/>
      <c r="AF70" s="967">
        <v>12793</v>
      </c>
      <c r="AG70" s="967"/>
      <c r="AH70" s="967"/>
      <c r="AI70" s="967"/>
      <c r="AJ70" s="967"/>
      <c r="AK70" s="967">
        <v>2000</v>
      </c>
      <c r="AL70" s="967"/>
      <c r="AM70" s="967"/>
      <c r="AN70" s="967"/>
      <c r="AO70" s="967"/>
      <c r="AP70" s="967">
        <v>0</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9335</v>
      </c>
      <c r="R71" s="967"/>
      <c r="S71" s="967"/>
      <c r="T71" s="967"/>
      <c r="U71" s="967"/>
      <c r="V71" s="967">
        <v>8167</v>
      </c>
      <c r="W71" s="967"/>
      <c r="X71" s="967"/>
      <c r="Y71" s="967"/>
      <c r="Z71" s="967"/>
      <c r="AA71" s="967">
        <v>1168</v>
      </c>
      <c r="AB71" s="967"/>
      <c r="AC71" s="967"/>
      <c r="AD71" s="967"/>
      <c r="AE71" s="967"/>
      <c r="AF71" s="967">
        <v>1168</v>
      </c>
      <c r="AG71" s="967"/>
      <c r="AH71" s="967"/>
      <c r="AI71" s="967"/>
      <c r="AJ71" s="967"/>
      <c r="AK71" s="967">
        <v>15</v>
      </c>
      <c r="AL71" s="967"/>
      <c r="AM71" s="967"/>
      <c r="AN71" s="967"/>
      <c r="AO71" s="967"/>
      <c r="AP71" s="967">
        <v>0</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1528</v>
      </c>
      <c r="R72" s="967"/>
      <c r="S72" s="967"/>
      <c r="T72" s="967"/>
      <c r="U72" s="967"/>
      <c r="V72" s="967">
        <v>1527</v>
      </c>
      <c r="W72" s="967"/>
      <c r="X72" s="967"/>
      <c r="Y72" s="967"/>
      <c r="Z72" s="967"/>
      <c r="AA72" s="967">
        <v>1</v>
      </c>
      <c r="AB72" s="967"/>
      <c r="AC72" s="967"/>
      <c r="AD72" s="967"/>
      <c r="AE72" s="967"/>
      <c r="AF72" s="967">
        <v>1</v>
      </c>
      <c r="AG72" s="967"/>
      <c r="AH72" s="967"/>
      <c r="AI72" s="967"/>
      <c r="AJ72" s="967"/>
      <c r="AK72" s="967">
        <v>0</v>
      </c>
      <c r="AL72" s="967"/>
      <c r="AM72" s="967"/>
      <c r="AN72" s="967"/>
      <c r="AO72" s="967"/>
      <c r="AP72" s="967">
        <v>0</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20</v>
      </c>
      <c r="R73" s="967"/>
      <c r="S73" s="967"/>
      <c r="T73" s="967"/>
      <c r="U73" s="967"/>
      <c r="V73" s="967">
        <v>19</v>
      </c>
      <c r="W73" s="967"/>
      <c r="X73" s="967"/>
      <c r="Y73" s="967"/>
      <c r="Z73" s="967"/>
      <c r="AA73" s="967">
        <v>1</v>
      </c>
      <c r="AB73" s="967"/>
      <c r="AC73" s="967"/>
      <c r="AD73" s="967"/>
      <c r="AE73" s="967"/>
      <c r="AF73" s="967">
        <v>1</v>
      </c>
      <c r="AG73" s="967"/>
      <c r="AH73" s="967"/>
      <c r="AI73" s="967"/>
      <c r="AJ73" s="967"/>
      <c r="AK73" s="967">
        <v>0</v>
      </c>
      <c r="AL73" s="967"/>
      <c r="AM73" s="967"/>
      <c r="AN73" s="967"/>
      <c r="AO73" s="967"/>
      <c r="AP73" s="967">
        <v>0</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55</v>
      </c>
      <c r="R74" s="967"/>
      <c r="S74" s="967"/>
      <c r="T74" s="967"/>
      <c r="U74" s="967"/>
      <c r="V74" s="967">
        <v>46</v>
      </c>
      <c r="W74" s="967"/>
      <c r="X74" s="967"/>
      <c r="Y74" s="967"/>
      <c r="Z74" s="967"/>
      <c r="AA74" s="967">
        <v>9</v>
      </c>
      <c r="AB74" s="967"/>
      <c r="AC74" s="967"/>
      <c r="AD74" s="967"/>
      <c r="AE74" s="967"/>
      <c r="AF74" s="967">
        <v>9</v>
      </c>
      <c r="AG74" s="967"/>
      <c r="AH74" s="967"/>
      <c r="AI74" s="967"/>
      <c r="AJ74" s="967"/>
      <c r="AK74" s="967">
        <v>0</v>
      </c>
      <c r="AL74" s="967"/>
      <c r="AM74" s="967"/>
      <c r="AN74" s="967"/>
      <c r="AO74" s="967"/>
      <c r="AP74" s="967">
        <v>0</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14</v>
      </c>
      <c r="R75" s="975"/>
      <c r="S75" s="975"/>
      <c r="T75" s="975"/>
      <c r="U75" s="976"/>
      <c r="V75" s="977">
        <v>13</v>
      </c>
      <c r="W75" s="975"/>
      <c r="X75" s="975"/>
      <c r="Y75" s="975"/>
      <c r="Z75" s="976"/>
      <c r="AA75" s="977">
        <v>1</v>
      </c>
      <c r="AB75" s="975"/>
      <c r="AC75" s="975"/>
      <c r="AD75" s="975"/>
      <c r="AE75" s="976"/>
      <c r="AF75" s="977">
        <v>1</v>
      </c>
      <c r="AG75" s="975"/>
      <c r="AH75" s="975"/>
      <c r="AI75" s="975"/>
      <c r="AJ75" s="976"/>
      <c r="AK75" s="967">
        <v>0</v>
      </c>
      <c r="AL75" s="967"/>
      <c r="AM75" s="967"/>
      <c r="AN75" s="967"/>
      <c r="AO75" s="967"/>
      <c r="AP75" s="967">
        <v>0</v>
      </c>
      <c r="AQ75" s="967"/>
      <c r="AR75" s="967"/>
      <c r="AS75" s="967"/>
      <c r="AT75" s="967"/>
      <c r="AU75" s="967" t="s">
        <v>537</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c r="D76" s="971"/>
      <c r="E76" s="971"/>
      <c r="F76" s="971"/>
      <c r="G76" s="971"/>
      <c r="H76" s="971"/>
      <c r="I76" s="971"/>
      <c r="J76" s="971"/>
      <c r="K76" s="971"/>
      <c r="L76" s="971"/>
      <c r="M76" s="971"/>
      <c r="N76" s="971"/>
      <c r="O76" s="971"/>
      <c r="P76" s="972"/>
      <c r="Q76" s="974">
        <v>1973</v>
      </c>
      <c r="R76" s="975"/>
      <c r="S76" s="975"/>
      <c r="T76" s="975"/>
      <c r="U76" s="976"/>
      <c r="V76" s="977">
        <v>1943</v>
      </c>
      <c r="W76" s="975"/>
      <c r="X76" s="975"/>
      <c r="Y76" s="975"/>
      <c r="Z76" s="976"/>
      <c r="AA76" s="977">
        <v>30</v>
      </c>
      <c r="AB76" s="975"/>
      <c r="AC76" s="975"/>
      <c r="AD76" s="975"/>
      <c r="AE76" s="976"/>
      <c r="AF76" s="977">
        <v>30</v>
      </c>
      <c r="AG76" s="975"/>
      <c r="AH76" s="975"/>
      <c r="AI76" s="975"/>
      <c r="AJ76" s="976"/>
      <c r="AK76" s="977">
        <v>0</v>
      </c>
      <c r="AL76" s="975"/>
      <c r="AM76" s="975"/>
      <c r="AN76" s="975"/>
      <c r="AO76" s="976"/>
      <c r="AP76" s="977">
        <v>141</v>
      </c>
      <c r="AQ76" s="975"/>
      <c r="AR76" s="975"/>
      <c r="AS76" s="975"/>
      <c r="AT76" s="976"/>
      <c r="AU76" s="977">
        <v>65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547</v>
      </c>
      <c r="C77" s="971"/>
      <c r="D77" s="971"/>
      <c r="E77" s="971"/>
      <c r="F77" s="971"/>
      <c r="G77" s="971"/>
      <c r="H77" s="971"/>
      <c r="I77" s="971"/>
      <c r="J77" s="971"/>
      <c r="K77" s="971"/>
      <c r="L77" s="971"/>
      <c r="M77" s="971"/>
      <c r="N77" s="971"/>
      <c r="O77" s="971"/>
      <c r="P77" s="972"/>
      <c r="Q77" s="974">
        <v>1028</v>
      </c>
      <c r="R77" s="975"/>
      <c r="S77" s="975"/>
      <c r="T77" s="975"/>
      <c r="U77" s="976"/>
      <c r="V77" s="977">
        <v>765</v>
      </c>
      <c r="W77" s="975"/>
      <c r="X77" s="975"/>
      <c r="Y77" s="975"/>
      <c r="Z77" s="976"/>
      <c r="AA77" s="977">
        <v>262</v>
      </c>
      <c r="AB77" s="975"/>
      <c r="AC77" s="975"/>
      <c r="AD77" s="975"/>
      <c r="AE77" s="976"/>
      <c r="AF77" s="977">
        <v>212</v>
      </c>
      <c r="AG77" s="975"/>
      <c r="AH77" s="975"/>
      <c r="AI77" s="975"/>
      <c r="AJ77" s="976"/>
      <c r="AK77" s="977">
        <v>0</v>
      </c>
      <c r="AL77" s="975"/>
      <c r="AM77" s="975"/>
      <c r="AN77" s="975"/>
      <c r="AO77" s="976"/>
      <c r="AP77" s="977">
        <v>0</v>
      </c>
      <c r="AQ77" s="975"/>
      <c r="AR77" s="975"/>
      <c r="AS77" s="975"/>
      <c r="AT77" s="976"/>
      <c r="AU77" s="977" t="s">
        <v>537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548</v>
      </c>
      <c r="C78" s="971"/>
      <c r="D78" s="971"/>
      <c r="E78" s="971"/>
      <c r="F78" s="971"/>
      <c r="G78" s="971"/>
      <c r="H78" s="971"/>
      <c r="I78" s="971"/>
      <c r="J78" s="971"/>
      <c r="K78" s="971"/>
      <c r="L78" s="971"/>
      <c r="M78" s="971"/>
      <c r="N78" s="971"/>
      <c r="O78" s="971"/>
      <c r="P78" s="972"/>
      <c r="Q78" s="973">
        <v>356</v>
      </c>
      <c r="R78" s="967"/>
      <c r="S78" s="967"/>
      <c r="T78" s="967"/>
      <c r="U78" s="967"/>
      <c r="V78" s="967">
        <v>292</v>
      </c>
      <c r="W78" s="967"/>
      <c r="X78" s="967"/>
      <c r="Y78" s="967"/>
      <c r="Z78" s="967"/>
      <c r="AA78" s="967">
        <v>64</v>
      </c>
      <c r="AB78" s="967"/>
      <c r="AC78" s="967"/>
      <c r="AD78" s="967"/>
      <c r="AE78" s="967"/>
      <c r="AF78" s="967">
        <v>64</v>
      </c>
      <c r="AG78" s="967"/>
      <c r="AH78" s="967"/>
      <c r="AI78" s="967"/>
      <c r="AJ78" s="967"/>
      <c r="AK78" s="967">
        <v>0</v>
      </c>
      <c r="AL78" s="967"/>
      <c r="AM78" s="967"/>
      <c r="AN78" s="967"/>
      <c r="AO78" s="967"/>
      <c r="AP78" s="967">
        <v>0</v>
      </c>
      <c r="AQ78" s="967"/>
      <c r="AR78" s="967"/>
      <c r="AS78" s="967"/>
      <c r="AT78" s="967"/>
      <c r="AU78" s="967" t="s">
        <v>537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14496</v>
      </c>
      <c r="AG88" s="955"/>
      <c r="AH88" s="955"/>
      <c r="AI88" s="955"/>
      <c r="AJ88" s="955"/>
      <c r="AK88" s="959"/>
      <c r="AL88" s="959"/>
      <c r="AM88" s="959"/>
      <c r="AN88" s="959"/>
      <c r="AO88" s="959"/>
      <c r="AP88" s="955">
        <v>4393</v>
      </c>
      <c r="AQ88" s="955"/>
      <c r="AR88" s="955"/>
      <c r="AS88" s="955"/>
      <c r="AT88" s="955"/>
      <c r="AU88" s="955">
        <v>1500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3247660</v>
      </c>
      <c r="AB110" s="873"/>
      <c r="AC110" s="873"/>
      <c r="AD110" s="873"/>
      <c r="AE110" s="874"/>
      <c r="AF110" s="875">
        <v>3234804</v>
      </c>
      <c r="AG110" s="873"/>
      <c r="AH110" s="873"/>
      <c r="AI110" s="873"/>
      <c r="AJ110" s="874"/>
      <c r="AK110" s="875">
        <v>3241069</v>
      </c>
      <c r="AL110" s="873"/>
      <c r="AM110" s="873"/>
      <c r="AN110" s="873"/>
      <c r="AO110" s="874"/>
      <c r="AP110" s="876">
        <v>20.100000000000001</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31138155</v>
      </c>
      <c r="BR110" s="800"/>
      <c r="BS110" s="800"/>
      <c r="BT110" s="800"/>
      <c r="BU110" s="800"/>
      <c r="BV110" s="800">
        <v>30872528</v>
      </c>
      <c r="BW110" s="800"/>
      <c r="BX110" s="800"/>
      <c r="BY110" s="800"/>
      <c r="BZ110" s="800"/>
      <c r="CA110" s="800">
        <v>32420333</v>
      </c>
      <c r="CB110" s="800"/>
      <c r="CC110" s="800"/>
      <c r="CD110" s="800"/>
      <c r="CE110" s="800"/>
      <c r="CF110" s="861">
        <v>201.4</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250358</v>
      </c>
      <c r="BR111" s="771"/>
      <c r="BS111" s="771"/>
      <c r="BT111" s="771"/>
      <c r="BU111" s="771"/>
      <c r="BV111" s="771">
        <v>197802</v>
      </c>
      <c r="BW111" s="771"/>
      <c r="BX111" s="771"/>
      <c r="BY111" s="771"/>
      <c r="BZ111" s="771"/>
      <c r="CA111" s="771">
        <v>149450</v>
      </c>
      <c r="CB111" s="771"/>
      <c r="CC111" s="771"/>
      <c r="CD111" s="771"/>
      <c r="CE111" s="771"/>
      <c r="CF111" s="848">
        <v>0.9</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418</v>
      </c>
      <c r="AB112" s="784"/>
      <c r="AC112" s="784"/>
      <c r="AD112" s="784"/>
      <c r="AE112" s="785"/>
      <c r="AF112" s="786" t="s">
        <v>418</v>
      </c>
      <c r="AG112" s="784"/>
      <c r="AH112" s="784"/>
      <c r="AI112" s="784"/>
      <c r="AJ112" s="785"/>
      <c r="AK112" s="786" t="s">
        <v>418</v>
      </c>
      <c r="AL112" s="784"/>
      <c r="AM112" s="784"/>
      <c r="AN112" s="784"/>
      <c r="AO112" s="785"/>
      <c r="AP112" s="754" t="s">
        <v>418</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13320601</v>
      </c>
      <c r="BR112" s="771"/>
      <c r="BS112" s="771"/>
      <c r="BT112" s="771"/>
      <c r="BU112" s="771"/>
      <c r="BV112" s="771">
        <v>13551337</v>
      </c>
      <c r="BW112" s="771"/>
      <c r="BX112" s="771"/>
      <c r="BY112" s="771"/>
      <c r="BZ112" s="771"/>
      <c r="CA112" s="771">
        <v>12492396</v>
      </c>
      <c r="CB112" s="771"/>
      <c r="CC112" s="771"/>
      <c r="CD112" s="771"/>
      <c r="CE112" s="771"/>
      <c r="CF112" s="848">
        <v>77.599999999999994</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45127</v>
      </c>
      <c r="DH112" s="771"/>
      <c r="DI112" s="771"/>
      <c r="DJ112" s="771"/>
      <c r="DK112" s="771"/>
      <c r="DL112" s="771">
        <v>27536</v>
      </c>
      <c r="DM112" s="771"/>
      <c r="DN112" s="771"/>
      <c r="DO112" s="771"/>
      <c r="DP112" s="771"/>
      <c r="DQ112" s="771">
        <v>14151</v>
      </c>
      <c r="DR112" s="771"/>
      <c r="DS112" s="771"/>
      <c r="DT112" s="771"/>
      <c r="DU112" s="771"/>
      <c r="DV112" s="823">
        <v>0.1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860345</v>
      </c>
      <c r="AB113" s="909"/>
      <c r="AC113" s="909"/>
      <c r="AD113" s="909"/>
      <c r="AE113" s="910"/>
      <c r="AF113" s="911">
        <v>946039</v>
      </c>
      <c r="AG113" s="909"/>
      <c r="AH113" s="909"/>
      <c r="AI113" s="909"/>
      <c r="AJ113" s="910"/>
      <c r="AK113" s="911">
        <v>942840</v>
      </c>
      <c r="AL113" s="909"/>
      <c r="AM113" s="909"/>
      <c r="AN113" s="909"/>
      <c r="AO113" s="910"/>
      <c r="AP113" s="912">
        <v>5.9</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1488081</v>
      </c>
      <c r="BR113" s="771"/>
      <c r="BS113" s="771"/>
      <c r="BT113" s="771"/>
      <c r="BU113" s="771"/>
      <c r="BV113" s="771">
        <v>1558698</v>
      </c>
      <c r="BW113" s="771"/>
      <c r="BX113" s="771"/>
      <c r="BY113" s="771"/>
      <c r="BZ113" s="771"/>
      <c r="CA113" s="771">
        <v>1500216</v>
      </c>
      <c r="CB113" s="771"/>
      <c r="CC113" s="771"/>
      <c r="CD113" s="771"/>
      <c r="CE113" s="771"/>
      <c r="CF113" s="848">
        <v>9.3000000000000007</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418</v>
      </c>
      <c r="DH113" s="784"/>
      <c r="DI113" s="784"/>
      <c r="DJ113" s="784"/>
      <c r="DK113" s="785"/>
      <c r="DL113" s="786" t="s">
        <v>418</v>
      </c>
      <c r="DM113" s="784"/>
      <c r="DN113" s="784"/>
      <c r="DO113" s="784"/>
      <c r="DP113" s="785"/>
      <c r="DQ113" s="786" t="s">
        <v>418</v>
      </c>
      <c r="DR113" s="784"/>
      <c r="DS113" s="784"/>
      <c r="DT113" s="784"/>
      <c r="DU113" s="785"/>
      <c r="DV113" s="754" t="s">
        <v>418</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174280</v>
      </c>
      <c r="AB114" s="784"/>
      <c r="AC114" s="784"/>
      <c r="AD114" s="784"/>
      <c r="AE114" s="785"/>
      <c r="AF114" s="786">
        <v>140948</v>
      </c>
      <c r="AG114" s="784"/>
      <c r="AH114" s="784"/>
      <c r="AI114" s="784"/>
      <c r="AJ114" s="785"/>
      <c r="AK114" s="786">
        <v>159352</v>
      </c>
      <c r="AL114" s="784"/>
      <c r="AM114" s="784"/>
      <c r="AN114" s="784"/>
      <c r="AO114" s="785"/>
      <c r="AP114" s="754">
        <v>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5473049</v>
      </c>
      <c r="BR114" s="771"/>
      <c r="BS114" s="771"/>
      <c r="BT114" s="771"/>
      <c r="BU114" s="771"/>
      <c r="BV114" s="771">
        <v>5219162</v>
      </c>
      <c r="BW114" s="771"/>
      <c r="BX114" s="771"/>
      <c r="BY114" s="771"/>
      <c r="BZ114" s="771"/>
      <c r="CA114" s="771">
        <v>4651835</v>
      </c>
      <c r="CB114" s="771"/>
      <c r="CC114" s="771"/>
      <c r="CD114" s="771"/>
      <c r="CE114" s="771"/>
      <c r="CF114" s="848">
        <v>28.9</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418</v>
      </c>
      <c r="DH114" s="784"/>
      <c r="DI114" s="784"/>
      <c r="DJ114" s="784"/>
      <c r="DK114" s="785"/>
      <c r="DL114" s="786" t="s">
        <v>418</v>
      </c>
      <c r="DM114" s="784"/>
      <c r="DN114" s="784"/>
      <c r="DO114" s="784"/>
      <c r="DP114" s="785"/>
      <c r="DQ114" s="786" t="s">
        <v>418</v>
      </c>
      <c r="DR114" s="784"/>
      <c r="DS114" s="784"/>
      <c r="DT114" s="784"/>
      <c r="DU114" s="785"/>
      <c r="DV114" s="754" t="s">
        <v>418</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77846</v>
      </c>
      <c r="AB115" s="909"/>
      <c r="AC115" s="909"/>
      <c r="AD115" s="909"/>
      <c r="AE115" s="910"/>
      <c r="AF115" s="911">
        <v>70175</v>
      </c>
      <c r="AG115" s="909"/>
      <c r="AH115" s="909"/>
      <c r="AI115" s="909"/>
      <c r="AJ115" s="910"/>
      <c r="AK115" s="911">
        <v>63795</v>
      </c>
      <c r="AL115" s="909"/>
      <c r="AM115" s="909"/>
      <c r="AN115" s="909"/>
      <c r="AO115" s="910"/>
      <c r="AP115" s="912">
        <v>0.4</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418</v>
      </c>
      <c r="BR115" s="771"/>
      <c r="BS115" s="771"/>
      <c r="BT115" s="771"/>
      <c r="BU115" s="771"/>
      <c r="BV115" s="771" t="s">
        <v>418</v>
      </c>
      <c r="BW115" s="771"/>
      <c r="BX115" s="771"/>
      <c r="BY115" s="771"/>
      <c r="BZ115" s="771"/>
      <c r="CA115" s="771" t="s">
        <v>418</v>
      </c>
      <c r="CB115" s="771"/>
      <c r="CC115" s="771"/>
      <c r="CD115" s="771"/>
      <c r="CE115" s="771"/>
      <c r="CF115" s="848" t="s">
        <v>418</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418</v>
      </c>
      <c r="DH115" s="784"/>
      <c r="DI115" s="784"/>
      <c r="DJ115" s="784"/>
      <c r="DK115" s="785"/>
      <c r="DL115" s="786" t="s">
        <v>418</v>
      </c>
      <c r="DM115" s="784"/>
      <c r="DN115" s="784"/>
      <c r="DO115" s="784"/>
      <c r="DP115" s="785"/>
      <c r="DQ115" s="786" t="s">
        <v>418</v>
      </c>
      <c r="DR115" s="784"/>
      <c r="DS115" s="784"/>
      <c r="DT115" s="784"/>
      <c r="DU115" s="785"/>
      <c r="DV115" s="754" t="s">
        <v>418</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418</v>
      </c>
      <c r="AB116" s="784"/>
      <c r="AC116" s="784"/>
      <c r="AD116" s="784"/>
      <c r="AE116" s="785"/>
      <c r="AF116" s="786" t="s">
        <v>418</v>
      </c>
      <c r="AG116" s="784"/>
      <c r="AH116" s="784"/>
      <c r="AI116" s="784"/>
      <c r="AJ116" s="785"/>
      <c r="AK116" s="786" t="s">
        <v>418</v>
      </c>
      <c r="AL116" s="784"/>
      <c r="AM116" s="784"/>
      <c r="AN116" s="784"/>
      <c r="AO116" s="785"/>
      <c r="AP116" s="754" t="s">
        <v>418</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418</v>
      </c>
      <c r="BR116" s="771"/>
      <c r="BS116" s="771"/>
      <c r="BT116" s="771"/>
      <c r="BU116" s="771"/>
      <c r="BV116" s="771" t="s">
        <v>418</v>
      </c>
      <c r="BW116" s="771"/>
      <c r="BX116" s="771"/>
      <c r="BY116" s="771"/>
      <c r="BZ116" s="771"/>
      <c r="CA116" s="771" t="s">
        <v>418</v>
      </c>
      <c r="CB116" s="771"/>
      <c r="CC116" s="771"/>
      <c r="CD116" s="771"/>
      <c r="CE116" s="771"/>
      <c r="CF116" s="848" t="s">
        <v>418</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205231</v>
      </c>
      <c r="DH116" s="784"/>
      <c r="DI116" s="784"/>
      <c r="DJ116" s="784"/>
      <c r="DK116" s="785"/>
      <c r="DL116" s="786">
        <v>170266</v>
      </c>
      <c r="DM116" s="784"/>
      <c r="DN116" s="784"/>
      <c r="DO116" s="784"/>
      <c r="DP116" s="785"/>
      <c r="DQ116" s="786">
        <v>135299</v>
      </c>
      <c r="DR116" s="784"/>
      <c r="DS116" s="784"/>
      <c r="DT116" s="784"/>
      <c r="DU116" s="785"/>
      <c r="DV116" s="754">
        <v>0.8</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4360131</v>
      </c>
      <c r="AB117" s="895"/>
      <c r="AC117" s="895"/>
      <c r="AD117" s="895"/>
      <c r="AE117" s="896"/>
      <c r="AF117" s="898">
        <v>4391966</v>
      </c>
      <c r="AG117" s="895"/>
      <c r="AH117" s="895"/>
      <c r="AI117" s="895"/>
      <c r="AJ117" s="896"/>
      <c r="AK117" s="898">
        <v>4407056</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51670244</v>
      </c>
      <c r="BR118" s="858"/>
      <c r="BS118" s="858"/>
      <c r="BT118" s="858"/>
      <c r="BU118" s="858"/>
      <c r="BV118" s="858">
        <v>51399527</v>
      </c>
      <c r="BW118" s="858"/>
      <c r="BX118" s="858"/>
      <c r="BY118" s="858"/>
      <c r="BZ118" s="858"/>
      <c r="CA118" s="858">
        <v>51214230</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8088702</v>
      </c>
      <c r="BR119" s="800"/>
      <c r="BS119" s="800"/>
      <c r="BT119" s="800"/>
      <c r="BU119" s="800"/>
      <c r="BV119" s="800">
        <v>9013846</v>
      </c>
      <c r="BW119" s="800"/>
      <c r="BX119" s="800"/>
      <c r="BY119" s="800"/>
      <c r="BZ119" s="800"/>
      <c r="CA119" s="800">
        <v>10238449</v>
      </c>
      <c r="CB119" s="800"/>
      <c r="CC119" s="800"/>
      <c r="CD119" s="800"/>
      <c r="CE119" s="800"/>
      <c r="CF119" s="861">
        <v>63.6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5762413</v>
      </c>
      <c r="BR120" s="771"/>
      <c r="BS120" s="771"/>
      <c r="BT120" s="771"/>
      <c r="BU120" s="771"/>
      <c r="BV120" s="771">
        <v>5272399</v>
      </c>
      <c r="BW120" s="771"/>
      <c r="BX120" s="771"/>
      <c r="BY120" s="771"/>
      <c r="BZ120" s="771"/>
      <c r="CA120" s="771">
        <v>5170018</v>
      </c>
      <c r="CB120" s="771"/>
      <c r="CC120" s="771"/>
      <c r="CD120" s="771"/>
      <c r="CE120" s="771"/>
      <c r="CF120" s="848">
        <v>32.1</v>
      </c>
      <c r="CG120" s="849"/>
      <c r="CH120" s="849"/>
      <c r="CI120" s="849"/>
      <c r="CJ120" s="849"/>
      <c r="CK120" s="850" t="s">
        <v>442</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8331256</v>
      </c>
      <c r="DH120" s="800"/>
      <c r="DI120" s="800"/>
      <c r="DJ120" s="800"/>
      <c r="DK120" s="800"/>
      <c r="DL120" s="800">
        <v>7862583</v>
      </c>
      <c r="DM120" s="800"/>
      <c r="DN120" s="800"/>
      <c r="DO120" s="800"/>
      <c r="DP120" s="800"/>
      <c r="DQ120" s="800">
        <v>6913436</v>
      </c>
      <c r="DR120" s="800"/>
      <c r="DS120" s="800"/>
      <c r="DT120" s="800"/>
      <c r="DU120" s="800"/>
      <c r="DV120" s="801">
        <v>43</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34292</v>
      </c>
      <c r="AB121" s="784"/>
      <c r="AC121" s="784"/>
      <c r="AD121" s="784"/>
      <c r="AE121" s="785"/>
      <c r="AF121" s="786">
        <v>27351</v>
      </c>
      <c r="AG121" s="784"/>
      <c r="AH121" s="784"/>
      <c r="AI121" s="784"/>
      <c r="AJ121" s="785"/>
      <c r="AK121" s="786">
        <v>20410</v>
      </c>
      <c r="AL121" s="784"/>
      <c r="AM121" s="784"/>
      <c r="AN121" s="784"/>
      <c r="AO121" s="785"/>
      <c r="AP121" s="754">
        <v>0.1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30124555</v>
      </c>
      <c r="BR121" s="858"/>
      <c r="BS121" s="858"/>
      <c r="BT121" s="858"/>
      <c r="BU121" s="858"/>
      <c r="BV121" s="858">
        <v>30982324</v>
      </c>
      <c r="BW121" s="858"/>
      <c r="BX121" s="858"/>
      <c r="BY121" s="858"/>
      <c r="BZ121" s="858"/>
      <c r="CA121" s="858">
        <v>30755109</v>
      </c>
      <c r="CB121" s="858"/>
      <c r="CC121" s="858"/>
      <c r="CD121" s="858"/>
      <c r="CE121" s="858"/>
      <c r="CF121" s="859">
        <v>191.1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4781959</v>
      </c>
      <c r="DH121" s="771"/>
      <c r="DI121" s="771"/>
      <c r="DJ121" s="771"/>
      <c r="DK121" s="771"/>
      <c r="DL121" s="771">
        <v>5536044</v>
      </c>
      <c r="DM121" s="771"/>
      <c r="DN121" s="771"/>
      <c r="DO121" s="771"/>
      <c r="DP121" s="771"/>
      <c r="DQ121" s="771">
        <v>5473423</v>
      </c>
      <c r="DR121" s="771"/>
      <c r="DS121" s="771"/>
      <c r="DT121" s="771"/>
      <c r="DU121" s="771"/>
      <c r="DV121" s="823">
        <v>34</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43975670</v>
      </c>
      <c r="BR122" s="840"/>
      <c r="BS122" s="840"/>
      <c r="BT122" s="840"/>
      <c r="BU122" s="840"/>
      <c r="BV122" s="840">
        <v>45268569</v>
      </c>
      <c r="BW122" s="840"/>
      <c r="BX122" s="840"/>
      <c r="BY122" s="840"/>
      <c r="BZ122" s="840"/>
      <c r="CA122" s="840">
        <v>46163576</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183357</v>
      </c>
      <c r="DH122" s="771"/>
      <c r="DI122" s="771"/>
      <c r="DJ122" s="771"/>
      <c r="DK122" s="771"/>
      <c r="DL122" s="771">
        <v>130070</v>
      </c>
      <c r="DM122" s="771"/>
      <c r="DN122" s="771"/>
      <c r="DO122" s="771"/>
      <c r="DP122" s="771"/>
      <c r="DQ122" s="771">
        <v>84554</v>
      </c>
      <c r="DR122" s="771"/>
      <c r="DS122" s="771"/>
      <c r="DT122" s="771"/>
      <c r="DU122" s="771"/>
      <c r="DV122" s="823">
        <v>0.5</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38391</v>
      </c>
      <c r="AB123" s="784"/>
      <c r="AC123" s="784"/>
      <c r="AD123" s="784"/>
      <c r="AE123" s="785"/>
      <c r="AF123" s="786">
        <v>37312</v>
      </c>
      <c r="AG123" s="784"/>
      <c r="AH123" s="784"/>
      <c r="AI123" s="784"/>
      <c r="AJ123" s="785"/>
      <c r="AK123" s="786">
        <v>36787</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47.9</v>
      </c>
      <c r="BR123" s="832"/>
      <c r="BS123" s="832"/>
      <c r="BT123" s="832"/>
      <c r="BU123" s="832"/>
      <c r="BV123" s="832">
        <v>37.799999999999997</v>
      </c>
      <c r="BW123" s="832"/>
      <c r="BX123" s="832"/>
      <c r="BY123" s="832"/>
      <c r="BZ123" s="832"/>
      <c r="CA123" s="832">
        <v>31.3</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19915</v>
      </c>
      <c r="DH123" s="784"/>
      <c r="DI123" s="784"/>
      <c r="DJ123" s="784"/>
      <c r="DK123" s="785"/>
      <c r="DL123" s="786">
        <v>18678</v>
      </c>
      <c r="DM123" s="784"/>
      <c r="DN123" s="784"/>
      <c r="DO123" s="784"/>
      <c r="DP123" s="785"/>
      <c r="DQ123" s="786">
        <v>17373</v>
      </c>
      <c r="DR123" s="784"/>
      <c r="DS123" s="784"/>
      <c r="DT123" s="784"/>
      <c r="DU123" s="785"/>
      <c r="DV123" s="754">
        <v>0.1</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4114</v>
      </c>
      <c r="DH124" s="717"/>
      <c r="DI124" s="717"/>
      <c r="DJ124" s="717"/>
      <c r="DK124" s="718"/>
      <c r="DL124" s="719">
        <v>3962</v>
      </c>
      <c r="DM124" s="717"/>
      <c r="DN124" s="717"/>
      <c r="DO124" s="717"/>
      <c r="DP124" s="718"/>
      <c r="DQ124" s="719">
        <v>3610</v>
      </c>
      <c r="DR124" s="717"/>
      <c r="DS124" s="717"/>
      <c r="DT124" s="717"/>
      <c r="DU124" s="718"/>
      <c r="DV124" s="807">
        <v>0</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5163</v>
      </c>
      <c r="AB127" s="784"/>
      <c r="AC127" s="784"/>
      <c r="AD127" s="784"/>
      <c r="AE127" s="785"/>
      <c r="AF127" s="786">
        <v>5512</v>
      </c>
      <c r="AG127" s="784"/>
      <c r="AH127" s="784"/>
      <c r="AI127" s="784"/>
      <c r="AJ127" s="785"/>
      <c r="AK127" s="786">
        <v>6598</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12.56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517460</v>
      </c>
      <c r="AB128" s="724"/>
      <c r="AC128" s="724"/>
      <c r="AD128" s="724"/>
      <c r="AE128" s="725"/>
      <c r="AF128" s="726">
        <v>506352</v>
      </c>
      <c r="AG128" s="724"/>
      <c r="AH128" s="724"/>
      <c r="AI128" s="724"/>
      <c r="AJ128" s="725"/>
      <c r="AK128" s="726">
        <v>468507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17.559999999999999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18470749</v>
      </c>
      <c r="AB129" s="784"/>
      <c r="AC129" s="784"/>
      <c r="AD129" s="784"/>
      <c r="AE129" s="785"/>
      <c r="AF129" s="786">
        <v>18683136</v>
      </c>
      <c r="AG129" s="784"/>
      <c r="AH129" s="784"/>
      <c r="AI129" s="784"/>
      <c r="AJ129" s="785"/>
      <c r="AK129" s="786">
        <v>18703502</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2423006</v>
      </c>
      <c r="AB130" s="784"/>
      <c r="AC130" s="784"/>
      <c r="AD130" s="784"/>
      <c r="AE130" s="785"/>
      <c r="AF130" s="786">
        <v>2477760</v>
      </c>
      <c r="AG130" s="784"/>
      <c r="AH130" s="784"/>
      <c r="AI130" s="784"/>
      <c r="AJ130" s="785"/>
      <c r="AK130" s="786">
        <v>2607986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16047743</v>
      </c>
      <c r="AB131" s="717"/>
      <c r="AC131" s="717"/>
      <c r="AD131" s="717"/>
      <c r="AE131" s="718"/>
      <c r="AF131" s="719">
        <v>16205376</v>
      </c>
      <c r="AG131" s="717"/>
      <c r="AH131" s="717"/>
      <c r="AI131" s="717"/>
      <c r="AJ131" s="718"/>
      <c r="AK131" s="719">
        <v>16095516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8.8465062149999998</v>
      </c>
      <c r="AB132" s="740"/>
      <c r="AC132" s="740"/>
      <c r="AD132" s="740"/>
      <c r="AE132" s="741"/>
      <c r="AF132" s="742">
        <v>8.6875710969999993</v>
      </c>
      <c r="AG132" s="740"/>
      <c r="AH132" s="740"/>
      <c r="AI132" s="740"/>
      <c r="AJ132" s="741"/>
      <c r="AK132" s="742">
        <v>8.2666670060000005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9.1999999999999993</v>
      </c>
      <c r="AB133" s="749"/>
      <c r="AC133" s="749"/>
      <c r="AD133" s="749"/>
      <c r="AE133" s="750"/>
      <c r="AF133" s="748">
        <v>9.1999999999999993</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J2:DO2"/>
    <mergeCell ref="DQ2:DZ2"/>
    <mergeCell ref="A4:AY4"/>
    <mergeCell ref="A5:P6"/>
    <mergeCell ref="Q5:U6"/>
    <mergeCell ref="V5:Z6"/>
    <mergeCell ref="AA5:AE6"/>
    <mergeCell ref="AF5:AJ6"/>
    <mergeCell ref="AK5:AO6"/>
    <mergeCell ref="AP5:AT6"/>
    <mergeCell ref="DV7:DZ7"/>
    <mergeCell ref="V11:Z11"/>
    <mergeCell ref="AA11:AE11"/>
    <mergeCell ref="AF11:AJ11"/>
    <mergeCell ref="AK11:AO11"/>
    <mergeCell ref="AP11:AT1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AA8:AE8"/>
    <mergeCell ref="AF8:AJ8"/>
    <mergeCell ref="AK8:AO8"/>
    <mergeCell ref="AP8:AT8"/>
    <mergeCell ref="AU8:AY8"/>
    <mergeCell ref="BS11:CG11"/>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BS8:CG8"/>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AU11:AY11"/>
    <mergeCell ref="B11:P11"/>
    <mergeCell ref="Q11:U11"/>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7"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8" t="s">
        <v>472</v>
      </c>
      <c r="L7" s="254"/>
      <c r="M7" s="255" t="s">
        <v>473</v>
      </c>
      <c r="N7" s="256"/>
    </row>
    <row r="8" spans="1:16" x14ac:dyDescent="0.15">
      <c r="A8" s="248"/>
      <c r="B8" s="244"/>
      <c r="C8" s="244"/>
      <c r="D8" s="244"/>
      <c r="E8" s="244"/>
      <c r="F8" s="244"/>
      <c r="G8" s="257"/>
      <c r="H8" s="258"/>
      <c r="I8" s="258"/>
      <c r="J8" s="259"/>
      <c r="K8" s="1119"/>
      <c r="L8" s="260" t="s">
        <v>474</v>
      </c>
      <c r="M8" s="261" t="s">
        <v>475</v>
      </c>
      <c r="N8" s="262" t="s">
        <v>476</v>
      </c>
    </row>
    <row r="9" spans="1:16" x14ac:dyDescent="0.15">
      <c r="A9" s="248"/>
      <c r="B9" s="244"/>
      <c r="C9" s="244"/>
      <c r="D9" s="244"/>
      <c r="E9" s="244"/>
      <c r="F9" s="244"/>
      <c r="G9" s="1132" t="s">
        <v>477</v>
      </c>
      <c r="H9" s="1133"/>
      <c r="I9" s="1133"/>
      <c r="J9" s="1134"/>
      <c r="K9" s="263">
        <v>4633860</v>
      </c>
      <c r="L9" s="264">
        <v>59182</v>
      </c>
      <c r="M9" s="265">
        <v>65114</v>
      </c>
      <c r="N9" s="266">
        <v>-9.1</v>
      </c>
    </row>
    <row r="10" spans="1:16" x14ac:dyDescent="0.15">
      <c r="A10" s="248"/>
      <c r="B10" s="244"/>
      <c r="C10" s="244"/>
      <c r="D10" s="244"/>
      <c r="E10" s="244"/>
      <c r="F10" s="244"/>
      <c r="G10" s="1132" t="s">
        <v>478</v>
      </c>
      <c r="H10" s="1133"/>
      <c r="I10" s="1133"/>
      <c r="J10" s="1134"/>
      <c r="K10" s="267">
        <v>621293</v>
      </c>
      <c r="L10" s="268">
        <v>7935</v>
      </c>
      <c r="M10" s="269">
        <v>4538</v>
      </c>
      <c r="N10" s="270">
        <v>74.900000000000006</v>
      </c>
    </row>
    <row r="11" spans="1:16" ht="13.5" customHeight="1" x14ac:dyDescent="0.15">
      <c r="A11" s="248"/>
      <c r="B11" s="244"/>
      <c r="C11" s="244"/>
      <c r="D11" s="244"/>
      <c r="E11" s="244"/>
      <c r="F11" s="244"/>
      <c r="G11" s="1132" t="s">
        <v>479</v>
      </c>
      <c r="H11" s="1133"/>
      <c r="I11" s="1133"/>
      <c r="J11" s="1134"/>
      <c r="K11" s="267">
        <v>786788</v>
      </c>
      <c r="L11" s="268">
        <v>10049</v>
      </c>
      <c r="M11" s="269">
        <v>5513</v>
      </c>
      <c r="N11" s="270">
        <v>82.3</v>
      </c>
    </row>
    <row r="12" spans="1:16" ht="13.5" customHeight="1" x14ac:dyDescent="0.15">
      <c r="A12" s="248"/>
      <c r="B12" s="244"/>
      <c r="C12" s="244"/>
      <c r="D12" s="244"/>
      <c r="E12" s="244"/>
      <c r="F12" s="244"/>
      <c r="G12" s="1132" t="s">
        <v>480</v>
      </c>
      <c r="H12" s="1133"/>
      <c r="I12" s="1133"/>
      <c r="J12" s="1134"/>
      <c r="K12" s="267">
        <v>71562</v>
      </c>
      <c r="L12" s="268">
        <v>914</v>
      </c>
      <c r="M12" s="269">
        <v>953</v>
      </c>
      <c r="N12" s="270">
        <v>-4.0999999999999996</v>
      </c>
    </row>
    <row r="13" spans="1:16" ht="13.5" customHeight="1" x14ac:dyDescent="0.15">
      <c r="A13" s="248"/>
      <c r="B13" s="244"/>
      <c r="C13" s="244"/>
      <c r="D13" s="244"/>
      <c r="E13" s="244"/>
      <c r="F13" s="244"/>
      <c r="G13" s="1132" t="s">
        <v>481</v>
      </c>
      <c r="H13" s="1133"/>
      <c r="I13" s="1133"/>
      <c r="J13" s="1134"/>
      <c r="K13" s="267" t="s">
        <v>482</v>
      </c>
      <c r="L13" s="268" t="s">
        <v>482</v>
      </c>
      <c r="M13" s="269">
        <v>2</v>
      </c>
      <c r="N13" s="270" t="s">
        <v>482</v>
      </c>
    </row>
    <row r="14" spans="1:16" ht="13.5" customHeight="1" x14ac:dyDescent="0.15">
      <c r="A14" s="248"/>
      <c r="B14" s="244"/>
      <c r="C14" s="244"/>
      <c r="D14" s="244"/>
      <c r="E14" s="244"/>
      <c r="F14" s="244"/>
      <c r="G14" s="1132" t="s">
        <v>483</v>
      </c>
      <c r="H14" s="1133"/>
      <c r="I14" s="1133"/>
      <c r="J14" s="1134"/>
      <c r="K14" s="267" t="s">
        <v>482</v>
      </c>
      <c r="L14" s="268" t="s">
        <v>482</v>
      </c>
      <c r="M14" s="269">
        <v>2887</v>
      </c>
      <c r="N14" s="270" t="s">
        <v>482</v>
      </c>
    </row>
    <row r="15" spans="1:16" ht="13.5" customHeight="1" x14ac:dyDescent="0.15">
      <c r="A15" s="248"/>
      <c r="B15" s="244"/>
      <c r="C15" s="244"/>
      <c r="D15" s="244"/>
      <c r="E15" s="244"/>
      <c r="F15" s="244"/>
      <c r="G15" s="1132" t="s">
        <v>484</v>
      </c>
      <c r="H15" s="1133"/>
      <c r="I15" s="1133"/>
      <c r="J15" s="1134"/>
      <c r="K15" s="267">
        <v>238536</v>
      </c>
      <c r="L15" s="268">
        <v>3046</v>
      </c>
      <c r="M15" s="269">
        <v>1642</v>
      </c>
      <c r="N15" s="270">
        <v>85.5</v>
      </c>
    </row>
    <row r="16" spans="1:16" x14ac:dyDescent="0.15">
      <c r="A16" s="248"/>
      <c r="B16" s="244"/>
      <c r="C16" s="244"/>
      <c r="D16" s="244"/>
      <c r="E16" s="244"/>
      <c r="F16" s="244"/>
      <c r="G16" s="1135" t="s">
        <v>485</v>
      </c>
      <c r="H16" s="1136"/>
      <c r="I16" s="1136"/>
      <c r="J16" s="1137"/>
      <c r="K16" s="268">
        <v>-718454</v>
      </c>
      <c r="L16" s="268">
        <v>-9176</v>
      </c>
      <c r="M16" s="269">
        <v>-6965</v>
      </c>
      <c r="N16" s="270">
        <v>31.7</v>
      </c>
    </row>
    <row r="17" spans="1:16" x14ac:dyDescent="0.15">
      <c r="A17" s="248"/>
      <c r="B17" s="244"/>
      <c r="C17" s="244"/>
      <c r="D17" s="244"/>
      <c r="E17" s="244"/>
      <c r="F17" s="244"/>
      <c r="G17" s="1135" t="s">
        <v>169</v>
      </c>
      <c r="H17" s="1136"/>
      <c r="I17" s="1136"/>
      <c r="J17" s="1137"/>
      <c r="K17" s="268">
        <v>5633585</v>
      </c>
      <c r="L17" s="268">
        <v>71950</v>
      </c>
      <c r="M17" s="269">
        <v>73685</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9" t="s">
        <v>490</v>
      </c>
      <c r="H21" s="1130"/>
      <c r="I21" s="1130"/>
      <c r="J21" s="1131"/>
      <c r="K21" s="280">
        <v>6.56</v>
      </c>
      <c r="L21" s="281">
        <v>7.13</v>
      </c>
      <c r="M21" s="282">
        <v>-0.56999999999999995</v>
      </c>
      <c r="N21" s="249"/>
      <c r="O21" s="283"/>
      <c r="P21" s="279"/>
    </row>
    <row r="22" spans="1:16" s="284" customFormat="1" x14ac:dyDescent="0.15">
      <c r="A22" s="279"/>
      <c r="B22" s="249"/>
      <c r="C22" s="249"/>
      <c r="D22" s="249"/>
      <c r="E22" s="249"/>
      <c r="F22" s="249"/>
      <c r="G22" s="1129" t="s">
        <v>491</v>
      </c>
      <c r="H22" s="1130"/>
      <c r="I22" s="1130"/>
      <c r="J22" s="1131"/>
      <c r="K22" s="285">
        <v>100.2</v>
      </c>
      <c r="L22" s="286">
        <v>98.1</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8" t="s">
        <v>472</v>
      </c>
      <c r="L30" s="254"/>
      <c r="M30" s="255" t="s">
        <v>473</v>
      </c>
      <c r="N30" s="256"/>
    </row>
    <row r="31" spans="1:16" x14ac:dyDescent="0.15">
      <c r="A31" s="248"/>
      <c r="B31" s="244"/>
      <c r="C31" s="244"/>
      <c r="D31" s="244"/>
      <c r="E31" s="244"/>
      <c r="F31" s="244"/>
      <c r="G31" s="257"/>
      <c r="H31" s="258"/>
      <c r="I31" s="258"/>
      <c r="J31" s="259"/>
      <c r="K31" s="1119"/>
      <c r="L31" s="260" t="s">
        <v>474</v>
      </c>
      <c r="M31" s="261" t="s">
        <v>475</v>
      </c>
      <c r="N31" s="262" t="s">
        <v>476</v>
      </c>
    </row>
    <row r="32" spans="1:16" ht="27" customHeight="1" x14ac:dyDescent="0.15">
      <c r="A32" s="248"/>
      <c r="B32" s="244"/>
      <c r="C32" s="244"/>
      <c r="D32" s="244"/>
      <c r="E32" s="244"/>
      <c r="F32" s="244"/>
      <c r="G32" s="1120" t="s">
        <v>494</v>
      </c>
      <c r="H32" s="1121"/>
      <c r="I32" s="1121"/>
      <c r="J32" s="1122"/>
      <c r="K32" s="294">
        <v>3241069</v>
      </c>
      <c r="L32" s="294">
        <v>41393</v>
      </c>
      <c r="M32" s="295">
        <v>43359</v>
      </c>
      <c r="N32" s="296">
        <v>-4.5</v>
      </c>
    </row>
    <row r="33" spans="1:16" ht="13.5" customHeight="1" x14ac:dyDescent="0.15">
      <c r="A33" s="248"/>
      <c r="B33" s="244"/>
      <c r="C33" s="244"/>
      <c r="D33" s="244"/>
      <c r="E33" s="244"/>
      <c r="F33" s="244"/>
      <c r="G33" s="1120" t="s">
        <v>495</v>
      </c>
      <c r="H33" s="1121"/>
      <c r="I33" s="1121"/>
      <c r="J33" s="1122"/>
      <c r="K33" s="294" t="s">
        <v>482</v>
      </c>
      <c r="L33" s="294" t="s">
        <v>482</v>
      </c>
      <c r="M33" s="295">
        <v>0</v>
      </c>
      <c r="N33" s="296" t="s">
        <v>482</v>
      </c>
    </row>
    <row r="34" spans="1:16" ht="27" customHeight="1" x14ac:dyDescent="0.15">
      <c r="A34" s="248"/>
      <c r="B34" s="244"/>
      <c r="C34" s="244"/>
      <c r="D34" s="244"/>
      <c r="E34" s="244"/>
      <c r="F34" s="244"/>
      <c r="G34" s="1120" t="s">
        <v>496</v>
      </c>
      <c r="H34" s="1121"/>
      <c r="I34" s="1121"/>
      <c r="J34" s="1122"/>
      <c r="K34" s="294" t="s">
        <v>482</v>
      </c>
      <c r="L34" s="294" t="s">
        <v>482</v>
      </c>
      <c r="M34" s="295">
        <v>39</v>
      </c>
      <c r="N34" s="296" t="s">
        <v>482</v>
      </c>
    </row>
    <row r="35" spans="1:16" ht="27" customHeight="1" x14ac:dyDescent="0.15">
      <c r="A35" s="248"/>
      <c r="B35" s="244"/>
      <c r="C35" s="244"/>
      <c r="D35" s="244"/>
      <c r="E35" s="244"/>
      <c r="F35" s="244"/>
      <c r="G35" s="1120" t="s">
        <v>497</v>
      </c>
      <c r="H35" s="1121"/>
      <c r="I35" s="1121"/>
      <c r="J35" s="1122"/>
      <c r="K35" s="294">
        <v>942840</v>
      </c>
      <c r="L35" s="294">
        <v>12042</v>
      </c>
      <c r="M35" s="295">
        <v>11806</v>
      </c>
      <c r="N35" s="296">
        <v>2</v>
      </c>
    </row>
    <row r="36" spans="1:16" ht="27" customHeight="1" x14ac:dyDescent="0.15">
      <c r="A36" s="248"/>
      <c r="B36" s="244"/>
      <c r="C36" s="244"/>
      <c r="D36" s="244"/>
      <c r="E36" s="244"/>
      <c r="F36" s="244"/>
      <c r="G36" s="1120" t="s">
        <v>498</v>
      </c>
      <c r="H36" s="1121"/>
      <c r="I36" s="1121"/>
      <c r="J36" s="1122"/>
      <c r="K36" s="294">
        <v>159352</v>
      </c>
      <c r="L36" s="294">
        <v>2035</v>
      </c>
      <c r="M36" s="295">
        <v>1910</v>
      </c>
      <c r="N36" s="296">
        <v>6.5</v>
      </c>
    </row>
    <row r="37" spans="1:16" ht="13.5" customHeight="1" x14ac:dyDescent="0.15">
      <c r="A37" s="248"/>
      <c r="B37" s="244"/>
      <c r="C37" s="244"/>
      <c r="D37" s="244"/>
      <c r="E37" s="244"/>
      <c r="F37" s="244"/>
      <c r="G37" s="1120" t="s">
        <v>499</v>
      </c>
      <c r="H37" s="1121"/>
      <c r="I37" s="1121"/>
      <c r="J37" s="1122"/>
      <c r="K37" s="294">
        <v>63795</v>
      </c>
      <c r="L37" s="294">
        <v>815</v>
      </c>
      <c r="M37" s="295">
        <v>1129</v>
      </c>
      <c r="N37" s="296">
        <v>-27.8</v>
      </c>
    </row>
    <row r="38" spans="1:16" ht="27" customHeight="1" x14ac:dyDescent="0.15">
      <c r="A38" s="248"/>
      <c r="B38" s="244"/>
      <c r="C38" s="244"/>
      <c r="D38" s="244"/>
      <c r="E38" s="244"/>
      <c r="F38" s="244"/>
      <c r="G38" s="1123" t="s">
        <v>500</v>
      </c>
      <c r="H38" s="1124"/>
      <c r="I38" s="1124"/>
      <c r="J38" s="1125"/>
      <c r="K38" s="297" t="s">
        <v>482</v>
      </c>
      <c r="L38" s="297" t="s">
        <v>482</v>
      </c>
      <c r="M38" s="298">
        <v>5</v>
      </c>
      <c r="N38" s="299" t="s">
        <v>482</v>
      </c>
      <c r="O38" s="293"/>
    </row>
    <row r="39" spans="1:16" x14ac:dyDescent="0.15">
      <c r="A39" s="248"/>
      <c r="B39" s="244"/>
      <c r="C39" s="244"/>
      <c r="D39" s="244"/>
      <c r="E39" s="244"/>
      <c r="F39" s="244"/>
      <c r="G39" s="1123" t="s">
        <v>501</v>
      </c>
      <c r="H39" s="1124"/>
      <c r="I39" s="1124"/>
      <c r="J39" s="1125"/>
      <c r="K39" s="300">
        <v>-468507</v>
      </c>
      <c r="L39" s="300">
        <v>-5984</v>
      </c>
      <c r="M39" s="301">
        <v>-5126</v>
      </c>
      <c r="N39" s="302">
        <v>16.7</v>
      </c>
      <c r="O39" s="293"/>
    </row>
    <row r="40" spans="1:16" ht="27" customHeight="1" x14ac:dyDescent="0.15">
      <c r="A40" s="248"/>
      <c r="B40" s="244"/>
      <c r="C40" s="244"/>
      <c r="D40" s="244"/>
      <c r="E40" s="244"/>
      <c r="F40" s="244"/>
      <c r="G40" s="1120" t="s">
        <v>502</v>
      </c>
      <c r="H40" s="1121"/>
      <c r="I40" s="1121"/>
      <c r="J40" s="1122"/>
      <c r="K40" s="300">
        <v>-2607986</v>
      </c>
      <c r="L40" s="300">
        <v>-33308</v>
      </c>
      <c r="M40" s="301">
        <v>-37205</v>
      </c>
      <c r="N40" s="302">
        <v>-10.5</v>
      </c>
      <c r="O40" s="293"/>
    </row>
    <row r="41" spans="1:16" x14ac:dyDescent="0.15">
      <c r="A41" s="248"/>
      <c r="B41" s="244"/>
      <c r="C41" s="244"/>
      <c r="D41" s="244"/>
      <c r="E41" s="244"/>
      <c r="F41" s="244"/>
      <c r="G41" s="1126" t="s">
        <v>279</v>
      </c>
      <c r="H41" s="1127"/>
      <c r="I41" s="1127"/>
      <c r="J41" s="1128"/>
      <c r="K41" s="294">
        <v>1330563</v>
      </c>
      <c r="L41" s="300">
        <v>16993</v>
      </c>
      <c r="M41" s="301">
        <v>15917</v>
      </c>
      <c r="N41" s="302">
        <v>6.8</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3" t="s">
        <v>472</v>
      </c>
      <c r="J49" s="1115" t="s">
        <v>506</v>
      </c>
      <c r="K49" s="1116"/>
      <c r="L49" s="1116"/>
      <c r="M49" s="1116"/>
      <c r="N49" s="1117"/>
    </row>
    <row r="50" spans="1:14" x14ac:dyDescent="0.15">
      <c r="A50" s="248"/>
      <c r="B50" s="244"/>
      <c r="C50" s="244"/>
      <c r="D50" s="244"/>
      <c r="E50" s="244"/>
      <c r="F50" s="244"/>
      <c r="G50" s="312"/>
      <c r="H50" s="313"/>
      <c r="I50" s="1114"/>
      <c r="J50" s="314" t="s">
        <v>507</v>
      </c>
      <c r="K50" s="315" t="s">
        <v>508</v>
      </c>
      <c r="L50" s="316" t="s">
        <v>509</v>
      </c>
      <c r="M50" s="317" t="s">
        <v>510</v>
      </c>
      <c r="N50" s="318" t="s">
        <v>511</v>
      </c>
    </row>
    <row r="51" spans="1:14" x14ac:dyDescent="0.15">
      <c r="A51" s="248"/>
      <c r="B51" s="244"/>
      <c r="C51" s="244"/>
      <c r="D51" s="244"/>
      <c r="E51" s="244"/>
      <c r="F51" s="244"/>
      <c r="G51" s="310" t="s">
        <v>512</v>
      </c>
      <c r="H51" s="311"/>
      <c r="I51" s="319">
        <v>3704380</v>
      </c>
      <c r="J51" s="320">
        <v>46359</v>
      </c>
      <c r="K51" s="321">
        <v>-25.7</v>
      </c>
      <c r="L51" s="322">
        <v>66876</v>
      </c>
      <c r="M51" s="323">
        <v>-5.5</v>
      </c>
      <c r="N51" s="324">
        <v>-20.2</v>
      </c>
    </row>
    <row r="52" spans="1:14" x14ac:dyDescent="0.15">
      <c r="A52" s="248"/>
      <c r="B52" s="244"/>
      <c r="C52" s="244"/>
      <c r="D52" s="244"/>
      <c r="E52" s="244"/>
      <c r="F52" s="244"/>
      <c r="G52" s="325"/>
      <c r="H52" s="326" t="s">
        <v>513</v>
      </c>
      <c r="I52" s="327">
        <v>2989425</v>
      </c>
      <c r="J52" s="328">
        <v>37411</v>
      </c>
      <c r="K52" s="329">
        <v>-17.100000000000001</v>
      </c>
      <c r="L52" s="330">
        <v>36310</v>
      </c>
      <c r="M52" s="331">
        <v>-11.2</v>
      </c>
      <c r="N52" s="332">
        <v>-5.9</v>
      </c>
    </row>
    <row r="53" spans="1:14" x14ac:dyDescent="0.15">
      <c r="A53" s="248"/>
      <c r="B53" s="244"/>
      <c r="C53" s="244"/>
      <c r="D53" s="244"/>
      <c r="E53" s="244"/>
      <c r="F53" s="244"/>
      <c r="G53" s="310" t="s">
        <v>514</v>
      </c>
      <c r="H53" s="311"/>
      <c r="I53" s="319">
        <v>3030487</v>
      </c>
      <c r="J53" s="320">
        <v>38441</v>
      </c>
      <c r="K53" s="321">
        <v>-17.100000000000001</v>
      </c>
      <c r="L53" s="322">
        <v>47569</v>
      </c>
      <c r="M53" s="323">
        <v>-28.9</v>
      </c>
      <c r="N53" s="324">
        <v>11.8</v>
      </c>
    </row>
    <row r="54" spans="1:14" x14ac:dyDescent="0.15">
      <c r="A54" s="248"/>
      <c r="B54" s="244"/>
      <c r="C54" s="244"/>
      <c r="D54" s="244"/>
      <c r="E54" s="244"/>
      <c r="F54" s="244"/>
      <c r="G54" s="325"/>
      <c r="H54" s="326" t="s">
        <v>513</v>
      </c>
      <c r="I54" s="327">
        <v>1175057</v>
      </c>
      <c r="J54" s="328">
        <v>14905</v>
      </c>
      <c r="K54" s="329">
        <v>-60.2</v>
      </c>
      <c r="L54" s="330">
        <v>26255</v>
      </c>
      <c r="M54" s="331">
        <v>-27.7</v>
      </c>
      <c r="N54" s="332">
        <v>-32.5</v>
      </c>
    </row>
    <row r="55" spans="1:14" x14ac:dyDescent="0.15">
      <c r="A55" s="248"/>
      <c r="B55" s="244"/>
      <c r="C55" s="244"/>
      <c r="D55" s="244"/>
      <c r="E55" s="244"/>
      <c r="F55" s="244"/>
      <c r="G55" s="310" t="s">
        <v>515</v>
      </c>
      <c r="H55" s="311"/>
      <c r="I55" s="319">
        <v>2996510</v>
      </c>
      <c r="J55" s="320">
        <v>38137</v>
      </c>
      <c r="K55" s="321">
        <v>-0.8</v>
      </c>
      <c r="L55" s="322">
        <v>50880</v>
      </c>
      <c r="M55" s="323">
        <v>7</v>
      </c>
      <c r="N55" s="324">
        <v>-7.8</v>
      </c>
    </row>
    <row r="56" spans="1:14" x14ac:dyDescent="0.15">
      <c r="A56" s="248"/>
      <c r="B56" s="244"/>
      <c r="C56" s="244"/>
      <c r="D56" s="244"/>
      <c r="E56" s="244"/>
      <c r="F56" s="244"/>
      <c r="G56" s="325"/>
      <c r="H56" s="326" t="s">
        <v>513</v>
      </c>
      <c r="I56" s="327">
        <v>1626699</v>
      </c>
      <c r="J56" s="328">
        <v>20703</v>
      </c>
      <c r="K56" s="329">
        <v>38.9</v>
      </c>
      <c r="L56" s="330">
        <v>26879</v>
      </c>
      <c r="M56" s="331">
        <v>2.4</v>
      </c>
      <c r="N56" s="332">
        <v>36.5</v>
      </c>
    </row>
    <row r="57" spans="1:14" x14ac:dyDescent="0.15">
      <c r="A57" s="248"/>
      <c r="B57" s="244"/>
      <c r="C57" s="244"/>
      <c r="D57" s="244"/>
      <c r="E57" s="244"/>
      <c r="F57" s="244"/>
      <c r="G57" s="310" t="s">
        <v>516</v>
      </c>
      <c r="H57" s="311"/>
      <c r="I57" s="319">
        <v>5358155</v>
      </c>
      <c r="J57" s="320">
        <v>68244</v>
      </c>
      <c r="K57" s="321">
        <v>78.900000000000006</v>
      </c>
      <c r="L57" s="322">
        <v>63956</v>
      </c>
      <c r="M57" s="323">
        <v>25.7</v>
      </c>
      <c r="N57" s="324">
        <v>53.2</v>
      </c>
    </row>
    <row r="58" spans="1:14" x14ac:dyDescent="0.15">
      <c r="A58" s="248"/>
      <c r="B58" s="244"/>
      <c r="C58" s="244"/>
      <c r="D58" s="244"/>
      <c r="E58" s="244"/>
      <c r="F58" s="244"/>
      <c r="G58" s="325"/>
      <c r="H58" s="326" t="s">
        <v>513</v>
      </c>
      <c r="I58" s="327">
        <v>2749633</v>
      </c>
      <c r="J58" s="328">
        <v>35020</v>
      </c>
      <c r="K58" s="329">
        <v>69.2</v>
      </c>
      <c r="L58" s="330">
        <v>29239</v>
      </c>
      <c r="M58" s="331">
        <v>8.8000000000000007</v>
      </c>
      <c r="N58" s="332">
        <v>60.4</v>
      </c>
    </row>
    <row r="59" spans="1:14" x14ac:dyDescent="0.15">
      <c r="A59" s="248"/>
      <c r="B59" s="244"/>
      <c r="C59" s="244"/>
      <c r="D59" s="244"/>
      <c r="E59" s="244"/>
      <c r="F59" s="244"/>
      <c r="G59" s="310" t="s">
        <v>517</v>
      </c>
      <c r="H59" s="311"/>
      <c r="I59" s="319">
        <v>8428704</v>
      </c>
      <c r="J59" s="320">
        <v>107648</v>
      </c>
      <c r="K59" s="321">
        <v>57.7</v>
      </c>
      <c r="L59" s="322">
        <v>66255</v>
      </c>
      <c r="M59" s="323">
        <v>3.6</v>
      </c>
      <c r="N59" s="324">
        <v>54.1</v>
      </c>
    </row>
    <row r="60" spans="1:14" x14ac:dyDescent="0.15">
      <c r="A60" s="248"/>
      <c r="B60" s="244"/>
      <c r="C60" s="244"/>
      <c r="D60" s="244"/>
      <c r="E60" s="244"/>
      <c r="F60" s="244"/>
      <c r="G60" s="325"/>
      <c r="H60" s="326" t="s">
        <v>513</v>
      </c>
      <c r="I60" s="333">
        <v>3079730</v>
      </c>
      <c r="J60" s="328">
        <v>39333</v>
      </c>
      <c r="K60" s="329">
        <v>12.3</v>
      </c>
      <c r="L60" s="330">
        <v>31822</v>
      </c>
      <c r="M60" s="331">
        <v>8.8000000000000007</v>
      </c>
      <c r="N60" s="332">
        <v>3.5</v>
      </c>
    </row>
    <row r="61" spans="1:14" x14ac:dyDescent="0.15">
      <c r="A61" s="248"/>
      <c r="B61" s="244"/>
      <c r="C61" s="244"/>
      <c r="D61" s="244"/>
      <c r="E61" s="244"/>
      <c r="F61" s="244"/>
      <c r="G61" s="310" t="s">
        <v>518</v>
      </c>
      <c r="H61" s="334"/>
      <c r="I61" s="335">
        <v>4703647</v>
      </c>
      <c r="J61" s="336">
        <v>59766</v>
      </c>
      <c r="K61" s="337">
        <v>18.600000000000001</v>
      </c>
      <c r="L61" s="338">
        <v>59107</v>
      </c>
      <c r="M61" s="339">
        <v>0.4</v>
      </c>
      <c r="N61" s="324">
        <v>18.2</v>
      </c>
    </row>
    <row r="62" spans="1:14" x14ac:dyDescent="0.15">
      <c r="A62" s="248"/>
      <c r="B62" s="244"/>
      <c r="C62" s="244"/>
      <c r="D62" s="244"/>
      <c r="E62" s="244"/>
      <c r="F62" s="244"/>
      <c r="G62" s="325"/>
      <c r="H62" s="326" t="s">
        <v>513</v>
      </c>
      <c r="I62" s="327">
        <v>2324109</v>
      </c>
      <c r="J62" s="328">
        <v>29474</v>
      </c>
      <c r="K62" s="329">
        <v>8.6</v>
      </c>
      <c r="L62" s="330">
        <v>30101</v>
      </c>
      <c r="M62" s="331">
        <v>-3.8</v>
      </c>
      <c r="N62" s="332">
        <v>12.4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8" t="s">
        <v>3</v>
      </c>
      <c r="D47" s="1138"/>
      <c r="E47" s="1139"/>
      <c r="F47" s="11">
        <v>10.7</v>
      </c>
      <c r="G47" s="12">
        <v>9.5399999999999991</v>
      </c>
      <c r="H47" s="12">
        <v>9.7899999999999991</v>
      </c>
      <c r="I47" s="12">
        <v>10.67</v>
      </c>
      <c r="J47" s="13">
        <v>13.92</v>
      </c>
    </row>
    <row r="48" spans="2:10" ht="57.75" customHeight="1" x14ac:dyDescent="0.15">
      <c r="B48" s="14"/>
      <c r="C48" s="1140" t="s">
        <v>4</v>
      </c>
      <c r="D48" s="1140"/>
      <c r="E48" s="1141"/>
      <c r="F48" s="15">
        <v>4.68</v>
      </c>
      <c r="G48" s="16">
        <v>10.74</v>
      </c>
      <c r="H48" s="16">
        <v>11.41</v>
      </c>
      <c r="I48" s="16">
        <v>9.02</v>
      </c>
      <c r="J48" s="17">
        <v>3.48</v>
      </c>
    </row>
    <row r="49" spans="2:10" ht="57.75" customHeight="1" thickBot="1" x14ac:dyDescent="0.2">
      <c r="B49" s="18"/>
      <c r="C49" s="1142" t="s">
        <v>5</v>
      </c>
      <c r="D49" s="1142"/>
      <c r="E49" s="1143"/>
      <c r="F49" s="19">
        <v>1.46</v>
      </c>
      <c r="G49" s="20">
        <v>4.72</v>
      </c>
      <c r="H49" s="20">
        <v>0.84</v>
      </c>
      <c r="I49" s="20">
        <v>0.44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0" t="s">
        <v>526</v>
      </c>
      <c r="D34" s="1150"/>
      <c r="E34" s="1151"/>
      <c r="F34" s="32">
        <v>4.8</v>
      </c>
      <c r="G34" s="33">
        <v>5.21</v>
      </c>
      <c r="H34" s="33">
        <v>5.91</v>
      </c>
      <c r="I34" s="33">
        <v>6.78</v>
      </c>
      <c r="J34" s="34">
        <v>7.32</v>
      </c>
      <c r="K34" s="22"/>
      <c r="L34" s="22"/>
      <c r="M34" s="22"/>
      <c r="N34" s="22"/>
      <c r="O34" s="22"/>
      <c r="P34" s="22"/>
    </row>
    <row r="35" spans="1:16" ht="39" customHeight="1" x14ac:dyDescent="0.15">
      <c r="A35" s="22"/>
      <c r="B35" s="35"/>
      <c r="C35" s="1144" t="s">
        <v>527</v>
      </c>
      <c r="D35" s="1145"/>
      <c r="E35" s="1146"/>
      <c r="F35" s="36">
        <v>4.66</v>
      </c>
      <c r="G35" s="37">
        <v>10.8</v>
      </c>
      <c r="H35" s="37">
        <v>11.35</v>
      </c>
      <c r="I35" s="37">
        <v>8.99</v>
      </c>
      <c r="J35" s="38">
        <v>3.48</v>
      </c>
      <c r="K35" s="22"/>
      <c r="L35" s="22"/>
      <c r="M35" s="22"/>
      <c r="N35" s="22"/>
      <c r="O35" s="22"/>
      <c r="P35" s="22"/>
    </row>
    <row r="36" spans="1:16" ht="39" customHeight="1" x14ac:dyDescent="0.15">
      <c r="A36" s="22"/>
      <c r="B36" s="35"/>
      <c r="C36" s="1144" t="s">
        <v>528</v>
      </c>
      <c r="D36" s="1145"/>
      <c r="E36" s="1146"/>
      <c r="F36" s="36">
        <v>2.76</v>
      </c>
      <c r="G36" s="37">
        <v>3.51</v>
      </c>
      <c r="H36" s="37">
        <v>4.43</v>
      </c>
      <c r="I36" s="37">
        <v>4.09</v>
      </c>
      <c r="J36" s="38">
        <v>3.33</v>
      </c>
      <c r="K36" s="22"/>
      <c r="L36" s="22"/>
      <c r="M36" s="22"/>
      <c r="N36" s="22"/>
      <c r="O36" s="22"/>
      <c r="P36" s="22"/>
    </row>
    <row r="37" spans="1:16" ht="39" customHeight="1" x14ac:dyDescent="0.15">
      <c r="A37" s="22"/>
      <c r="B37" s="35"/>
      <c r="C37" s="1144" t="s">
        <v>529</v>
      </c>
      <c r="D37" s="1145"/>
      <c r="E37" s="1146"/>
      <c r="F37" s="36">
        <v>0.2</v>
      </c>
      <c r="G37" s="37">
        <v>1.05</v>
      </c>
      <c r="H37" s="37">
        <v>0.44</v>
      </c>
      <c r="I37" s="37">
        <v>0.77</v>
      </c>
      <c r="J37" s="38">
        <v>0.46</v>
      </c>
      <c r="K37" s="22"/>
      <c r="L37" s="22"/>
      <c r="M37" s="22"/>
      <c r="N37" s="22"/>
      <c r="O37" s="22"/>
      <c r="P37" s="22"/>
    </row>
    <row r="38" spans="1:16" ht="39" customHeight="1" x14ac:dyDescent="0.15">
      <c r="A38" s="22"/>
      <c r="B38" s="35"/>
      <c r="C38" s="1144" t="s">
        <v>530</v>
      </c>
      <c r="D38" s="1145"/>
      <c r="E38" s="1146"/>
      <c r="F38" s="36">
        <v>4.05</v>
      </c>
      <c r="G38" s="37">
        <v>0.38</v>
      </c>
      <c r="H38" s="37">
        <v>0.12</v>
      </c>
      <c r="I38" s="37">
        <v>2.67</v>
      </c>
      <c r="J38" s="38">
        <v>0.34</v>
      </c>
      <c r="K38" s="22"/>
      <c r="L38" s="22"/>
      <c r="M38" s="22"/>
      <c r="N38" s="22"/>
      <c r="O38" s="22"/>
      <c r="P38" s="22"/>
    </row>
    <row r="39" spans="1:16" ht="39" customHeight="1" x14ac:dyDescent="0.15">
      <c r="A39" s="22"/>
      <c r="B39" s="35"/>
      <c r="C39" s="1144" t="s">
        <v>531</v>
      </c>
      <c r="D39" s="1145"/>
      <c r="E39" s="1146"/>
      <c r="F39" s="36">
        <v>0</v>
      </c>
      <c r="G39" s="37">
        <v>0.01</v>
      </c>
      <c r="H39" s="37">
        <v>0</v>
      </c>
      <c r="I39" s="37">
        <v>0</v>
      </c>
      <c r="J39" s="38">
        <v>0</v>
      </c>
      <c r="K39" s="22"/>
      <c r="L39" s="22"/>
      <c r="M39" s="22"/>
      <c r="N39" s="22"/>
      <c r="O39" s="22"/>
      <c r="P39" s="22"/>
    </row>
    <row r="40" spans="1:16" ht="39" customHeight="1" x14ac:dyDescent="0.15">
      <c r="A40" s="22"/>
      <c r="B40" s="35"/>
      <c r="C40" s="1144" t="s">
        <v>532</v>
      </c>
      <c r="D40" s="1145"/>
      <c r="E40" s="1146"/>
      <c r="F40" s="36">
        <v>0.01</v>
      </c>
      <c r="G40" s="37" t="s">
        <v>533</v>
      </c>
      <c r="H40" s="37">
        <v>0.04</v>
      </c>
      <c r="I40" s="37">
        <v>0.02</v>
      </c>
      <c r="J40" s="38">
        <v>0</v>
      </c>
      <c r="K40" s="22"/>
      <c r="L40" s="22"/>
      <c r="M40" s="22"/>
      <c r="N40" s="22"/>
      <c r="O40" s="22"/>
      <c r="P40" s="22"/>
    </row>
    <row r="41" spans="1:16" ht="39" customHeight="1" x14ac:dyDescent="0.15">
      <c r="A41" s="22"/>
      <c r="B41" s="35"/>
      <c r="C41" s="1144" t="s">
        <v>534</v>
      </c>
      <c r="D41" s="1145"/>
      <c r="E41" s="1146"/>
      <c r="F41" s="36">
        <v>0</v>
      </c>
      <c r="G41" s="37">
        <v>0</v>
      </c>
      <c r="H41" s="37">
        <v>0</v>
      </c>
      <c r="I41" s="37">
        <v>0</v>
      </c>
      <c r="J41" s="38">
        <v>0</v>
      </c>
      <c r="K41" s="22"/>
      <c r="L41" s="22"/>
      <c r="M41" s="22"/>
      <c r="N41" s="22"/>
      <c r="O41" s="22"/>
      <c r="P41" s="22"/>
    </row>
    <row r="42" spans="1:16" ht="39" customHeight="1" x14ac:dyDescent="0.15">
      <c r="A42" s="22"/>
      <c r="B42" s="39"/>
      <c r="C42" s="1144" t="s">
        <v>535</v>
      </c>
      <c r="D42" s="1145"/>
      <c r="E42" s="1146"/>
      <c r="F42" s="36" t="s">
        <v>482</v>
      </c>
      <c r="G42" s="37" t="s">
        <v>482</v>
      </c>
      <c r="H42" s="37" t="s">
        <v>482</v>
      </c>
      <c r="I42" s="37" t="s">
        <v>482</v>
      </c>
      <c r="J42" s="38" t="s">
        <v>482</v>
      </c>
      <c r="K42" s="22"/>
      <c r="L42" s="22"/>
      <c r="M42" s="22"/>
      <c r="N42" s="22"/>
      <c r="O42" s="22"/>
      <c r="P42" s="22"/>
    </row>
    <row r="43" spans="1:16" ht="39" customHeight="1" thickBot="1" x14ac:dyDescent="0.2">
      <c r="A43" s="22"/>
      <c r="B43" s="40"/>
      <c r="C43" s="1147" t="s">
        <v>536</v>
      </c>
      <c r="D43" s="1148"/>
      <c r="E43" s="1149"/>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3107</v>
      </c>
      <c r="L45" s="60">
        <v>3211</v>
      </c>
      <c r="M45" s="60">
        <v>3248</v>
      </c>
      <c r="N45" s="60">
        <v>3235</v>
      </c>
      <c r="O45" s="61">
        <v>3241</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482</v>
      </c>
      <c r="L46" s="64" t="s">
        <v>482</v>
      </c>
      <c r="M46" s="64" t="s">
        <v>482</v>
      </c>
      <c r="N46" s="64" t="s">
        <v>482</v>
      </c>
      <c r="O46" s="65" t="s">
        <v>482</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482</v>
      </c>
      <c r="L47" s="64" t="s">
        <v>482</v>
      </c>
      <c r="M47" s="64" t="s">
        <v>482</v>
      </c>
      <c r="N47" s="64" t="s">
        <v>482</v>
      </c>
      <c r="O47" s="65" t="s">
        <v>482</v>
      </c>
      <c r="P47" s="48"/>
      <c r="Q47" s="48"/>
      <c r="R47" s="48"/>
      <c r="S47" s="48"/>
      <c r="T47" s="48"/>
      <c r="U47" s="48"/>
    </row>
    <row r="48" spans="1:21" ht="30.75" customHeight="1" x14ac:dyDescent="0.15">
      <c r="A48" s="48"/>
      <c r="B48" s="1162"/>
      <c r="C48" s="1163"/>
      <c r="D48" s="62"/>
      <c r="E48" s="1154" t="s">
        <v>15</v>
      </c>
      <c r="F48" s="1154"/>
      <c r="G48" s="1154"/>
      <c r="H48" s="1154"/>
      <c r="I48" s="1154"/>
      <c r="J48" s="1155"/>
      <c r="K48" s="63">
        <v>932</v>
      </c>
      <c r="L48" s="64">
        <v>1108</v>
      </c>
      <c r="M48" s="64">
        <v>860</v>
      </c>
      <c r="N48" s="64">
        <v>946</v>
      </c>
      <c r="O48" s="65">
        <v>943</v>
      </c>
      <c r="P48" s="48"/>
      <c r="Q48" s="48"/>
      <c r="R48" s="48"/>
      <c r="S48" s="48"/>
      <c r="T48" s="48"/>
      <c r="U48" s="48"/>
    </row>
    <row r="49" spans="1:21" ht="30.75" customHeight="1" x14ac:dyDescent="0.15">
      <c r="A49" s="48"/>
      <c r="B49" s="1162"/>
      <c r="C49" s="1163"/>
      <c r="D49" s="62"/>
      <c r="E49" s="1154" t="s">
        <v>16</v>
      </c>
      <c r="F49" s="1154"/>
      <c r="G49" s="1154"/>
      <c r="H49" s="1154"/>
      <c r="I49" s="1154"/>
      <c r="J49" s="1155"/>
      <c r="K49" s="63">
        <v>229</v>
      </c>
      <c r="L49" s="64">
        <v>191</v>
      </c>
      <c r="M49" s="64">
        <v>174</v>
      </c>
      <c r="N49" s="64">
        <v>141</v>
      </c>
      <c r="O49" s="65">
        <v>159</v>
      </c>
      <c r="P49" s="48"/>
      <c r="Q49" s="48"/>
      <c r="R49" s="48"/>
      <c r="S49" s="48"/>
      <c r="T49" s="48"/>
      <c r="U49" s="48"/>
    </row>
    <row r="50" spans="1:21" ht="30.75" customHeight="1" x14ac:dyDescent="0.15">
      <c r="A50" s="48"/>
      <c r="B50" s="1162"/>
      <c r="C50" s="1163"/>
      <c r="D50" s="62"/>
      <c r="E50" s="1154" t="s">
        <v>17</v>
      </c>
      <c r="F50" s="1154"/>
      <c r="G50" s="1154"/>
      <c r="H50" s="1154"/>
      <c r="I50" s="1154"/>
      <c r="J50" s="1155"/>
      <c r="K50" s="63">
        <v>88</v>
      </c>
      <c r="L50" s="64">
        <v>85</v>
      </c>
      <c r="M50" s="64">
        <v>78</v>
      </c>
      <c r="N50" s="64">
        <v>70</v>
      </c>
      <c r="O50" s="65">
        <v>64</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482</v>
      </c>
      <c r="L51" s="64">
        <v>0</v>
      </c>
      <c r="M51" s="64" t="s">
        <v>482</v>
      </c>
      <c r="N51" s="64" t="s">
        <v>482</v>
      </c>
      <c r="O51" s="65" t="s">
        <v>482</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2948</v>
      </c>
      <c r="L52" s="64">
        <v>2925</v>
      </c>
      <c r="M52" s="64">
        <v>2940</v>
      </c>
      <c r="N52" s="64">
        <v>2984</v>
      </c>
      <c r="O52" s="65">
        <v>3078</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1408</v>
      </c>
      <c r="L53" s="69">
        <v>1670</v>
      </c>
      <c r="M53" s="69">
        <v>1420</v>
      </c>
      <c r="N53" s="69">
        <v>1408</v>
      </c>
      <c r="O53" s="70">
        <v>1329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1170</cp:lastModifiedBy>
  <cp:lastPrinted>2016-04-14T06:43:14Z</cp:lastPrinted>
  <dcterms:created xsi:type="dcterms:W3CDTF">2016-02-15T00:44:33Z</dcterms:created>
  <dcterms:modified xsi:type="dcterms:W3CDTF">2016-04-14T06:47:22Z</dcterms:modified>
  <cp:category/>
</cp:coreProperties>
</file>