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705" yWindow="1020" windowWidth="23310" windowHeight="90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AM37" i="9"/>
  <c r="U37" i="9"/>
  <c r="C37" i="9"/>
  <c r="AM36" i="9"/>
  <c r="C36" i="9"/>
  <c r="AM35" i="9"/>
  <c r="C35" i="9"/>
  <c r="BW34" i="9"/>
  <c r="BW35" i="9" s="1"/>
  <c r="BW36" i="9" s="1"/>
  <c r="BW37" i="9" s="1"/>
  <c r="BW38" i="9" s="1"/>
  <c r="BW39" i="9" s="1"/>
  <c r="BW40" i="9" s="1"/>
  <c r="BW41" i="9" s="1"/>
  <c r="BW42" i="9" s="1"/>
  <c r="BW43" i="9" s="1"/>
  <c r="C34" i="9"/>
  <c r="CO34" i="9" l="1"/>
  <c r="CO35" i="9" s="1"/>
  <c r="CO36" i="9" s="1"/>
  <c r="CO37" i="9" s="1"/>
  <c r="CO38" i="9" s="1"/>
  <c r="CO39" i="9" s="1"/>
  <c r="U34" i="9"/>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<sst xmlns="http://schemas.openxmlformats.org/spreadsheetml/2006/main" count="1021" uniqueCount="572">
  <si>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</si>
  <si>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</si>
  <si>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</si>
  <si>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</si>
  <si>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</si>
  <si>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</si>
  <si>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</si>
  <si>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</si>
  <si>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</si>
  <si>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</si>
  <si>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</si>
  <si>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</si>
  <si>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</si>
  <si>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</si>
  <si>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</si>
  <si>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</si>
  <si>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</si>
  <si>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</si>
  <si>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</si>
  <si>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</si>
  <si>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</si>
  <si>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</si>
  <si>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</si>
  <si>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</si>
  <si>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</si>
  <si>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</si>
  <si>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</si>
  <si>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</si>
  <si>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</si>
  <si>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</si>
  <si>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</si>
  <si>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</si>
  <si>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</si>
  <si>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</si>
  <si>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</si>
  <si>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</si>
  <si>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</si>
  <si>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</si>
  <si>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</si>
  <si>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</si>
  <si>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</si>
  <si>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</si>
  <si>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</si>
  <si>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</si>
  <si>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</si>
  <si>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</si>
  <si>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</si>
  <si>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</si>
  <si>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</si>
  <si>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</si>
  <si>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</si>
  <si>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</si>
  <si>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</si>
  <si>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</si>
  <si>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</si>
  <si>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</si>
  <si>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</si>
  <si>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</si>
  <si>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</si>
  <si>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</si>
  <si>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</si>
  <si>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</si>
  <si>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</si>
  <si>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</si>
  <si>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</si>
  <si>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</si>
  <si>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</si>
  <si>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</si>
  <si>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</si>
  <si>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</si>
  <si>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</si>
  <si>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</si>
  <si>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</si>
  <si>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</si>
  <si>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</si>
  <si>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</si>
  <si>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</si>
  <si>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</si>
  <si>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</si>
  <si>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</si>
  <si>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</si>
  <si>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</si>
  <si>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伊達市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</si>
  <si>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</si>
  <si>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</si>
  <si>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</si>
  <si>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</si>
  <si>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</si>
  <si>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</si>
  <si>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</si>
  <si>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</si>
  <si>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</si>
  <si>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</si>
  <si>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</si>
  <si>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</si>
  <si>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</si>
  <si>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</si>
  <si>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</si>
  <si>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</si>
  <si>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</si>
  <si>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</si>
  <si>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</si>
  <si>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</si>
  <si>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</si>
  <si>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</si>
  <si>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</si>
  <si>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</si>
  <si>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</si>
  <si>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</si>
  <si>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</si>
  <si>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</si>
  <si>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</si>
  <si>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</si>
  <si>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</si>
  <si>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</si>
  <si>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</si>
  <si>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</si>
  <si>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</si>
  <si>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</si>
  <si>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</si>
  <si>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</si>
  <si>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</si>
  <si>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</si>
  <si>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</si>
  <si>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</si>
  <si>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</si>
  <si>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</si>
  <si>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</si>
  <si>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</si>
  <si>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</si>
  <si>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</si>
  <si>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</si>
  <si>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</si>
  <si>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</si>
  <si>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</si>
  <si>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</si>
  <si>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</si>
  <si>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</si>
  <si>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</si>
  <si>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</si>
  <si>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</si>
  <si>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</si>
  <si>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</si>
  <si>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</si>
  <si>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</si>
  <si>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</si>
  <si>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</si>
  <si>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</si>
  <si>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</si>
  <si>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</si>
  <si>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</si>
  <si>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</si>
  <si>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</si>
  <si>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</si>
  <si>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</si>
  <si>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</si>
  <si>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</si>
  <si>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</si>
  <si>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</si>
  <si>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</si>
  <si>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</si>
  <si>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</si>
  <si>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</si>
  <si>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</si>
  <si>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</si>
  <si>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</si>
  <si>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</si>
  <si>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</si>
  <si>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</si>
  <si>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</si>
  <si>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</si>
  <si>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</si>
  <si>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</si>
  <si>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</si>
  <si>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</si>
  <si>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</si>
  <si>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</si>
  <si>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</si>
  <si>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</si>
  <si>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</si>
  <si>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</si>
  <si>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</si>
  <si>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</si>
  <si>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</si>
  <si>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</si>
  <si>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</si>
  <si>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</si>
  <si>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</si>
  <si>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</si>
  <si>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</si>
  <si>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</si>
  <si>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</si>
  <si>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</si>
  <si>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</si>
  <si>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</si>
  <si>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福島県伊達市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</si>
  <si>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</si>
  <si>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</si>
  <si>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</si>
  <si>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</si>
  <si>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</si>
  <si>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</si>
  <si>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</si>
  <si>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</si>
  <si>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</si>
  <si>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</si>
  <si>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</si>
  <si>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</si>
  <si>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</si>
  <si>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</si>
  <si>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</si>
  <si>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</si>
  <si>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</si>
  <si>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</si>
  <si>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</si>
  <si>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</si>
  <si>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</si>
  <si>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</si>
  <si>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</si>
  <si>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</si>
  <si>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</si>
  <si>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</si>
  <si>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</si>
  <si>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</si>
  <si>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</si>
  <si>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</si>
  <si>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</si>
  <si>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</si>
  <si>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</si>
  <si>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</si>
  <si>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</si>
  <si>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</si>
  <si>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</si>
  <si>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</si>
  <si>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</si>
  <si>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</si>
  <si>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</si>
  <si>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</si>
  <si>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</si>
  <si>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</si>
  <si>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</si>
  <si>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</si>
  <si>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</si>
  <si>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</si>
  <si>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</si>
  <si>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</si>
  <si>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</si>
  <si>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</si>
  <si>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</si>
  <si>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</si>
  <si>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</si>
  <si>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</si>
  <si>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</si>
  <si>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</si>
  <si>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</si>
  <si>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</si>
  <si>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</si>
  <si>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</si>
  <si>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</si>
  <si>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</si>
  <si>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</si>
  <si>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</si>
  <si>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</si>
  <si>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</si>
  <si>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</si>
  <si>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</si>
  <si>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</si>
  <si>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</si>
  <si>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</si>
  <si>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</si>
  <si>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</si>
  <si>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</si>
  <si>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</si>
  <si>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</si>
  <si>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</si>
  <si>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</si>
  <si>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</si>
  <si>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</si>
  <si>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</si>
  <si>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</si>
  <si>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</si>
  <si>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</si>
  <si>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</si>
  <si>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</si>
  <si>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</si>
  <si>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</si>
  <si>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</si>
  <si>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</si>
  <si>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</si>
  <si>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</si>
  <si>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</si>
  <si>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</si>
  <si>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</si>
  <si>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</si>
  <si>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</si>
  <si>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</si>
  <si>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</si>
  <si>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</si>
  <si>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</si>
  <si>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</si>
  <si>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</si>
  <si>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</si>
  <si>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</si>
  <si>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</si>
  <si>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</si>
  <si>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</si>
  <si>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</si>
  <si>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</si>
  <si>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</si>
  <si>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</si>
  <si>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</si>
  <si>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</si>
  <si>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</si>
  <si>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</si>
  <si>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</si>
  <si>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</si>
  <si>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</si>
  <si>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</si>
  <si>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</si>
  <si>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</si>
  <si>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</si>
  <si>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</si>
  <si>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</si>
  <si>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</si>
  <si>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</si>
  <si>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</si>
  <si>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</si>
  <si>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</si>
  <si>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</si>
  <si>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</si>
  <si>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</si>
  <si>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</si>
  <si>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</si>
  <si>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</si>
  <si>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</si>
  <si>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</si>
  <si>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</si>
  <si>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</si>
  <si>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</si>
  <si>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</si>
  <si>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</si>
  <si>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</si>
  <si>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</si>
  <si>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</si>
  <si>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福島県伊達市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</si>
  <si>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</si>
  <si>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</si>
  <si>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</si>
  <si>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</si>
  <si>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</si>
  <si>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</si>
  <si>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</si>
  <si>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</si>
  <si>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</si>
  <si>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</si>
  <si>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</si>
  <si>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</si>
  <si>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</si>
  <si>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</si>
  <si>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</si>
  <si>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</si>
  <si>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</si>
  <si>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</si>
  <si>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</si>
  <si>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</si>
  <si>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</si>
  <si>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</si>
  <si>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</si>
  <si>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</si>
  <si>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</si>
  <si>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</si>
  <si>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</si>
  <si>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</si>
  <si>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</si>
  <si>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</si>
  <si>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</si>
  <si>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</si>
  <si>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</si>
  <si>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</si>
  <si>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</si>
  <si>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</si>
  <si>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</si>
  <si>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</si>
  <si>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</si>
  <si>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</si>
  <si>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</si>
  <si>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粟野地区農業集落排水処理事業特別会計</t>
    <phoneticPr fontId="5"/>
  </si>
  <si>
    <t>工業団地特別会計</t>
    <phoneticPr fontId="5"/>
  </si>
  <si>
    <t>月舘宅地造成事業特別会計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</si>
  <si>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</si>
  <si>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</si>
  <si>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</si>
  <si>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</si>
  <si>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</si>
  <si>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</si>
  <si>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</si>
  <si>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</si>
  <si>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</si>
  <si>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</si>
  <si>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</si>
  <si>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</si>
  <si>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</si>
  <si>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</si>
  <si>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</si>
  <si>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</si>
  <si>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</si>
  <si>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</si>
  <si>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</si>
  <si>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</si>
  <si>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</si>
  <si>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</si>
  <si>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</si>
  <si>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</si>
  <si>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</si>
  <si>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</si>
  <si>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</si>
  <si>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</si>
  <si>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</si>
  <si>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</si>
  <si>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</si>
  <si>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</si>
  <si>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</si>
  <si>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</si>
  <si>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</si>
  <si>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</si>
  <si>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</si>
  <si>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</si>
  <si>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</si>
  <si>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</si>
  <si>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</si>
  <si>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</si>
  <si>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</si>
  <si>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</si>
  <si>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</si>
  <si>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</si>
  <si>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</si>
  <si>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</si>
  <si>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</si>
  <si>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</si>
  <si>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</si>
  <si>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</si>
  <si>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</si>
  <si>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</si>
  <si>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</si>
  <si>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</si>
  <si>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</si>
  <si>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</si>
  <si>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</si>
  <si>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</si>
  <si>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</si>
  <si>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</si>
  <si>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粟野地区農業集落排水処理事業特別会計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</si>
  <si>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</si>
  <si>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</si>
  <si>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</si>
  <si>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</si>
  <si>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</si>
  <si>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</si>
  <si>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</si>
  <si>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</si>
  <si>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</si>
  <si>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</si>
  <si>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</si>
  <si>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</si>
  <si>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</si>
  <si>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</si>
  <si>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</si>
  <si>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</si>
  <si>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</si>
  <si>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</si>
  <si>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</si>
  <si>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</si>
  <si>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</si>
  <si>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</si>
  <si>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</si>
  <si>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</si>
  <si>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</si>
  <si>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</si>
  <si>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</si>
  <si>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</si>
  <si>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</si>
  <si>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</si>
  <si>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</si>
  <si>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</si>
  <si>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</si>
  <si>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</si>
  <si>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</si>
  <si>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</si>
  <si>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</si>
  <si>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</si>
  <si>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</si>
  <si>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</si>
  <si>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</si>
  <si>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</si>
  <si>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</si>
  <si>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</si>
  <si>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</si>
  <si>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</si>
  <si>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</si>
  <si>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</si>
  <si>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</si>
  <si>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</si>
  <si>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</si>
  <si>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</si>
  <si>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</si>
  <si>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</si>
  <si>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</si>
  <si>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</si>
  <si>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</si>
  <si>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</si>
  <si>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</si>
  <si>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</si>
  <si>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</si>
  <si>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</si>
  <si>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</si>
  <si>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</si>
  <si>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</si>
  <si>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</si>
  <si>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</si>
  <si>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</si>
  <si>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</si>
  <si>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</si>
  <si>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</si>
  <si>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</si>
  <si>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</si>
  <si>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</si>
  <si>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</si>
  <si>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</si>
  <si>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</si>
  <si>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</si>
  <si>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</si>
  <si>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2.74</t>
  </si>
  <si>
    <t>一般会計</t>
  </si>
  <si>
    <t>水道事業会計</t>
  </si>
  <si>
    <t>国民健康保険特別会計</t>
  </si>
  <si>
    <t>公共下水道事業特別会計</t>
  </si>
  <si>
    <t>工業団地特別会計</t>
  </si>
  <si>
    <t>月舘宅地造成事業特別会計</t>
  </si>
  <si>
    <t>粟野地区農業集落排水処理事業特別会計</t>
  </si>
  <si>
    <t>後期高齢者医療特別会計</t>
  </si>
  <si>
    <t>その他会計（赤字）</t>
  </si>
  <si>
    <t>その他会計（黒字）</t>
  </si>
  <si>
    <t>福島土地開発公社</t>
    <rPh sb="0" eb="2">
      <t>フクシマ</t>
    </rPh>
    <rPh sb="2" eb="4">
      <t>トチ</t>
    </rPh>
    <rPh sb="4" eb="6">
      <t>カイハツ</t>
    </rPh>
    <rPh sb="6" eb="8">
      <t>コウシャ</t>
    </rPh>
    <phoneticPr fontId="2"/>
  </si>
  <si>
    <t>保原振興公社</t>
    <rPh sb="0" eb="2">
      <t>ホバラ</t>
    </rPh>
    <rPh sb="2" eb="4">
      <t>シンコウ</t>
    </rPh>
    <rPh sb="4" eb="6">
      <t>コウシャ</t>
    </rPh>
    <phoneticPr fontId="2"/>
  </si>
  <si>
    <t>つきだて振興公社</t>
    <rPh sb="4" eb="6">
      <t>シンコウ</t>
    </rPh>
    <rPh sb="6" eb="8">
      <t>コウシャ</t>
    </rPh>
    <phoneticPr fontId="2"/>
  </si>
  <si>
    <t>伊達市農林業振興公社</t>
    <rPh sb="0" eb="3">
      <t>ダテシ</t>
    </rPh>
    <rPh sb="3" eb="6">
      <t>ノウリンギョウ</t>
    </rPh>
    <rPh sb="6" eb="8">
      <t>シンコウ</t>
    </rPh>
    <rPh sb="8" eb="10">
      <t>コウシャ</t>
    </rPh>
    <phoneticPr fontId="2"/>
  </si>
  <si>
    <t>伊達市スポーツ振興公社</t>
    <rPh sb="0" eb="3">
      <t>ダテシ</t>
    </rPh>
    <rPh sb="7" eb="9">
      <t>シンコウ</t>
    </rPh>
    <rPh sb="9" eb="11">
      <t>コウシャ</t>
    </rPh>
    <phoneticPr fontId="2"/>
  </si>
  <si>
    <t>りょうぜん振興公社</t>
    <rPh sb="5" eb="7">
      <t>シンコウ</t>
    </rPh>
    <rPh sb="7" eb="9">
      <t>コウシャ</t>
    </rPh>
    <phoneticPr fontId="2"/>
  </si>
  <si>
    <t>伊達地方消防組合　一般会計</t>
    <rPh sb="0" eb="2">
      <t>ダテ</t>
    </rPh>
    <rPh sb="2" eb="4">
      <t>チホウ</t>
    </rPh>
    <rPh sb="4" eb="6">
      <t>ショウボウ</t>
    </rPh>
    <rPh sb="6" eb="8">
      <t>クミアイ</t>
    </rPh>
    <rPh sb="9" eb="11">
      <t>イッパン</t>
    </rPh>
    <rPh sb="11" eb="13">
      <t>カイケイ</t>
    </rPh>
    <phoneticPr fontId="24"/>
  </si>
  <si>
    <t>伊達地方衛生処理組合　一般会計</t>
    <rPh sb="0" eb="2">
      <t>ダテ</t>
    </rPh>
    <rPh sb="2" eb="4">
      <t>チホウ</t>
    </rPh>
    <rPh sb="4" eb="6">
      <t>エイセイ</t>
    </rPh>
    <rPh sb="6" eb="8">
      <t>ショリ</t>
    </rPh>
    <rPh sb="8" eb="10">
      <t>クミアイ</t>
    </rPh>
    <rPh sb="11" eb="13">
      <t>イッパン</t>
    </rPh>
    <rPh sb="13" eb="15">
      <t>カイケイ</t>
    </rPh>
    <phoneticPr fontId="24"/>
  </si>
  <si>
    <t>伊達地方衛生処理組合　し尿処理事業特別会計</t>
    <rPh sb="0" eb="2">
      <t>ダテ</t>
    </rPh>
    <rPh sb="2" eb="4">
      <t>チホウ</t>
    </rPh>
    <rPh sb="4" eb="6">
      <t>エイセイ</t>
    </rPh>
    <rPh sb="6" eb="8">
      <t>ショリ</t>
    </rPh>
    <rPh sb="8" eb="10">
      <t>クミアイ</t>
    </rPh>
    <rPh sb="12" eb="13">
      <t>ニョウ</t>
    </rPh>
    <rPh sb="13" eb="15">
      <t>ショリ</t>
    </rPh>
    <rPh sb="15" eb="17">
      <t>ジギョウ</t>
    </rPh>
    <rPh sb="17" eb="19">
      <t>トクベツ</t>
    </rPh>
    <rPh sb="19" eb="21">
      <t>カイケイ</t>
    </rPh>
    <phoneticPr fontId="24"/>
  </si>
  <si>
    <t>伊達地方衛生処理組合　ごみ処理事業特別会計</t>
    <rPh sb="0" eb="2">
      <t>ダテ</t>
    </rPh>
    <rPh sb="2" eb="4">
      <t>チホウ</t>
    </rPh>
    <rPh sb="4" eb="6">
      <t>エイセイ</t>
    </rPh>
    <rPh sb="6" eb="8">
      <t>ショリ</t>
    </rPh>
    <rPh sb="8" eb="10">
      <t>クミアイ</t>
    </rPh>
    <rPh sb="13" eb="15">
      <t>ショリ</t>
    </rPh>
    <rPh sb="15" eb="17">
      <t>ジギョウ</t>
    </rPh>
    <rPh sb="17" eb="19">
      <t>トクベツ</t>
    </rPh>
    <rPh sb="19" eb="21">
      <t>カイケイ</t>
    </rPh>
    <phoneticPr fontId="24"/>
  </si>
  <si>
    <t>福島地方水道用水供給企業団　水道用水供給事業会計</t>
    <rPh sb="0" eb="2">
      <t>フクシマ</t>
    </rPh>
    <rPh sb="2" eb="4">
      <t>チホウ</t>
    </rPh>
    <rPh sb="4" eb="6">
      <t>スイドウ</t>
    </rPh>
    <rPh sb="6" eb="8">
      <t>ヨウスイ</t>
    </rPh>
    <rPh sb="8" eb="10">
      <t>キョウキュウ</t>
    </rPh>
    <rPh sb="10" eb="12">
      <t>キギョウ</t>
    </rPh>
    <rPh sb="12" eb="13">
      <t>ダン</t>
    </rPh>
    <rPh sb="14" eb="16">
      <t>スイドウ</t>
    </rPh>
    <rPh sb="16" eb="18">
      <t>ヨウスイ</t>
    </rPh>
    <rPh sb="18" eb="20">
      <t>キョウキュウ</t>
    </rPh>
    <rPh sb="20" eb="22">
      <t>ジギョウ</t>
    </rPh>
    <rPh sb="22" eb="24">
      <t>カイケイ</t>
    </rPh>
    <phoneticPr fontId="24"/>
  </si>
  <si>
    <t>公立藤田病院組合　病院事業会計</t>
    <rPh sb="0" eb="2">
      <t>コウリツ</t>
    </rPh>
    <rPh sb="2" eb="4">
      <t>フジタ</t>
    </rPh>
    <rPh sb="4" eb="6">
      <t>ビョウイン</t>
    </rPh>
    <rPh sb="6" eb="8">
      <t>クミアイ</t>
    </rPh>
    <rPh sb="9" eb="11">
      <t>ビョウイン</t>
    </rPh>
    <rPh sb="11" eb="13">
      <t>ジギョウ</t>
    </rPh>
    <rPh sb="13" eb="15">
      <t>カイケイ</t>
    </rPh>
    <phoneticPr fontId="24"/>
  </si>
  <si>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4"/>
  </si>
  <si>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ナド</t>
    </rPh>
    <rPh sb="18" eb="20">
      <t>トクベツ</t>
    </rPh>
    <rPh sb="20" eb="22">
      <t>カイケイ</t>
    </rPh>
    <phoneticPr fontId="24"/>
  </si>
  <si>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4"/>
  </si>
  <si>
    <t>福島県市町村総合事務組合　非常勤特別職員公務災害補償特別会計</t>
    <rPh sb="0" eb="3">
      <t>フクシマケン</t>
    </rPh>
    <rPh sb="3" eb="6">
      <t>シチョウソン</t>
    </rPh>
    <rPh sb="6" eb="8">
      <t>ソウゴウ</t>
    </rPh>
    <rPh sb="8" eb="10">
      <t>ジム</t>
    </rPh>
    <rPh sb="10" eb="12">
      <t>クミアイ</t>
    </rPh>
    <rPh sb="13" eb="16">
      <t>ヒジョウキン</t>
    </rPh>
    <rPh sb="16" eb="18">
      <t>トクベツ</t>
    </rPh>
    <rPh sb="18" eb="20">
      <t>ショクイン</t>
    </rPh>
    <rPh sb="20" eb="22">
      <t>コウム</t>
    </rPh>
    <rPh sb="22" eb="24">
      <t>サイガイ</t>
    </rPh>
    <rPh sb="24" eb="26">
      <t>ホショウ</t>
    </rPh>
    <rPh sb="26" eb="28">
      <t>トクベツ</t>
    </rPh>
    <rPh sb="28" eb="30">
      <t>カイケイ</t>
    </rPh>
    <phoneticPr fontId="24"/>
  </si>
  <si>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4"/>
  </si>
  <si>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4"/>
  </si>
  <si>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</si>
  <si>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4"/>
  </si>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</sst>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51704</c:v>
                </c:pt>
                <c:pt idx="2">
                  <c:v>52678</c:v>
                </c:pt>
                <c:pt idx="3">
                  <c:v>69560</c:v>
                </c:pt>
                <c:pt idx="4">
                  <c:v>65988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50758</c:v>
                </c:pt>
                <c:pt idx="1">
                  <c:v>70331</c:v>
                </c:pt>
                <c:pt idx="2">
                  <c:v>45981</c:v>
                </c:pt>
                <c:pt idx="3">
                  <c:v>70976</c:v>
                </c:pt>
                <c:pt idx="4">
                  <c:v>107267</c:v>
                </c:pt>
              </c:numCache>
            </c:numRef>
          </c:val>
          <c:smooth val="0"/>
        </c:ser>
        <c:dLbls>
          <c:showLegendKey val="0"/>
          <c:showVal val="0"/>
          <c:showCatName val="0"/>
          <c:showSerName val="0"/>
          <c:showPercent val="0"/>
          <c:showBubbleSize val="0"/>
        </c:dLbls>
        <c:marker val="1"/>
        <c:smooth val="0"/>
        <c:axId val="125309696"/>
        <c:axId val="125311616"/>
      </c:lineChart>
      <c:catAx>
        <c:axId val="1253096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311616"/>
        <c:crosses val="autoZero"/>
        <c:auto val="1"/>
        <c:lblAlgn val="ctr"/>
        <c:lblOffset val="100"/>
        <c:tickLblSkip val="1"/>
        <c:tickMarkSkip val="1"/>
        <c:noMultiLvlLbl val="0"/>
      </c:catAx>
      <c:valAx>
        <c:axId val="1253116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309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5.3</c:v>
                </c:pt>
                <c:pt idx="1">
                  <c:v>12.95</c:v>
                </c:pt>
                <c:pt idx="2">
                  <c:v>12.14</c:v>
                </c:pt>
                <c:pt idx="3">
                  <c:v>13.02</c:v>
                </c:pt>
                <c:pt idx="4">
                  <c:v>9.91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17.16</c:v>
                </c:pt>
                <c:pt idx="1">
                  <c:v>17.61</c:v>
                </c:pt>
                <c:pt idx="2">
                  <c:v>23.23</c:v>
                </c:pt>
                <c:pt idx="3">
                  <c:v>23.49</c:v>
                </c:pt>
                <c:pt idx="4">
                  <c:v>23.92</c:v>
                </c:pt>
              </c:numCache>
            </c:numRef>
          </c:val>
        </c:ser>
        <c:dLbls>
          <c:showLegendKey val="0"/>
          <c:showVal val="0"/>
          <c:showCatName val="0"/>
          <c:showSerName val="0"/>
          <c:showPercent val="0"/>
          <c:showBubbleSize val="0"/>
        </c:dLbls>
        <c:gapWidth val="250"/>
        <c:overlap val="100"/>
        <c:axId val="125972480"/>
        <c:axId val="125974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11.94</c:v>
                </c:pt>
                <c:pt idx="1">
                  <c:v>9.2200000000000006</c:v>
                </c:pt>
                <c:pt idx="2">
                  <c:v>5.63</c:v>
                </c:pt>
                <c:pt idx="3">
                  <c:v>4.07</c:v>
                </c:pt>
                <c:pt idx="4">
                  <c:v>-2.74</c:v>
                </c:pt>
              </c:numCache>
            </c:numRef>
          </c:val>
          <c:smooth val="0"/>
        </c:ser>
        <c:dLbls>
          <c:showLegendKey val="0"/>
          <c:showVal val="0"/>
          <c:showCatName val="0"/>
          <c:showSerName val="0"/>
          <c:showPercent val="0"/>
          <c:showBubbleSize val="0"/>
        </c:dLbls>
        <c:marker val="1"/>
        <c:smooth val="0"/>
        <c:axId val="125972480"/>
        <c:axId val="125974400"/>
      </c:lineChart>
      <c:catAx>
        <c:axId val="12597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974400"/>
        <c:crosses val="autoZero"/>
        <c:auto val="1"/>
        <c:lblAlgn val="ctr"/>
        <c:lblOffset val="100"/>
        <c:tickLblSkip val="1"/>
        <c:tickMarkSkip val="1"/>
        <c:noMultiLvlLbl val="0"/>
      </c:catAx>
      <c:valAx>
        <c:axId val="12597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97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1.89</c:v>
                </c:pt>
                <c:pt idx="2">
                  <c:v>#N/A</c:v>
                </c:pt>
                <c:pt idx="3">
                  <c:v>1.95</c:v>
                </c:pt>
                <c:pt idx="4">
                  <c:v>#N/A</c:v>
                </c:pt>
                <c:pt idx="5">
                  <c:v>1.25</c:v>
                </c:pt>
                <c:pt idx="6">
                  <c:v>#N/A</c:v>
                </c:pt>
                <c:pt idx="7">
                  <c:v>0.64</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ser>
        <c:ser>
          <c:idx val="3"/>
          <c:order val="3"/>
          <c:tx>
            <c:strRef>
              <c:f>データシート!$A$30</c:f>
              <c:strCache>
                <c:ptCount val="1"/>
                <c:pt idx="0">
                  <c:v>粟野地区農業集落排水処理事業特別会計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0.01</c:v>
                </c:pt>
                <c:pt idx="4">
                  <c:v>#N/A</c:v>
                </c:pt>
                <c:pt idx="5">
                  <c:v>0.02</c:v>
                </c:pt>
                <c:pt idx="6">
                  <c:v>#N/A</c:v>
                </c:pt>
                <c:pt idx="7">
                  <c:v>0.02</c:v>
                </c:pt>
                <c:pt idx="8">
                  <c:v>#N/A</c:v>
                </c:pt>
                <c:pt idx="9">
                  <c:v>0.01</c:v>
                </c:pt>
              </c:numCache>
            </c:numRef>
          </c:val>
        </c:ser>
        <c:ser>
          <c:idx val="4"/>
          <c:order val="4"/>
          <c:tx>
            <c:strRef>
              <c:f>データシート!$A$31</c:f>
              <c:strCache>
                <c:ptCount val="1"/>
                <c:pt idx="0">
                  <c:v>月舘宅地造成事業特別会計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0.05</c:v>
                </c:pt>
                <c:pt idx="8">
                  <c:v>#N/A</c:v>
                </c:pt>
                <c:pt idx="9">
                  <c:v>0.11</c:v>
                </c:pt>
              </c:numCache>
            </c:numRef>
          </c:val>
        </c:ser>
        <c:ser>
          <c:idx val="5"/>
          <c:order val="5"/>
          <c:tx>
            <c:strRef>
              <c:f>データシート!$A$32</c:f>
              <c:strCache>
                <c:ptCount val="1"/>
                <c:pt idx="0">
                  <c:v>工業団地特別会計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0.13</c:v>
                </c:pt>
                <c:pt idx="2">
                  <c:v>#N/A</c:v>
                </c:pt>
                <c:pt idx="3">
                  <c:v>0.12</c:v>
                </c:pt>
                <c:pt idx="4">
                  <c:v>#N/A</c:v>
                </c:pt>
                <c:pt idx="5">
                  <c:v>0.12</c:v>
                </c:pt>
                <c:pt idx="6">
                  <c:v>#N/A</c:v>
                </c:pt>
                <c:pt idx="7">
                  <c:v>0.11</c:v>
                </c:pt>
                <c:pt idx="8">
                  <c:v>#N/A</c:v>
                </c:pt>
                <c:pt idx="9">
                  <c:v>0.11</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0.27</c:v>
                </c:pt>
                <c:pt idx="2">
                  <c:v>#N/A</c:v>
                </c:pt>
                <c:pt idx="3">
                  <c:v>0.26</c:v>
                </c:pt>
                <c:pt idx="4">
                  <c:v>#N/A</c:v>
                </c:pt>
                <c:pt idx="5">
                  <c:v>0.2</c:v>
                </c:pt>
                <c:pt idx="6">
                  <c:v>#N/A</c:v>
                </c:pt>
                <c:pt idx="7">
                  <c:v>0.2</c:v>
                </c:pt>
                <c:pt idx="8">
                  <c:v>#N/A</c:v>
                </c:pt>
                <c:pt idx="9">
                  <c:v>0.12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2.1800000000000002</c:v>
                </c:pt>
                <c:pt idx="2">
                  <c:v>#N/A</c:v>
                </c:pt>
                <c:pt idx="3">
                  <c:v>1.49</c:v>
                </c:pt>
                <c:pt idx="4">
                  <c:v>#N/A</c:v>
                </c:pt>
                <c:pt idx="5">
                  <c:v>1.33</c:v>
                </c:pt>
                <c:pt idx="6">
                  <c:v>#N/A</c:v>
                </c:pt>
                <c:pt idx="7">
                  <c:v>1.55</c:v>
                </c:pt>
                <c:pt idx="8">
                  <c:v>#N/A</c:v>
                </c:pt>
                <c:pt idx="9">
                  <c:v>1.76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3.33</c:v>
                </c:pt>
                <c:pt idx="2">
                  <c:v>#N/A</c:v>
                </c:pt>
                <c:pt idx="3">
                  <c:v>3.62</c:v>
                </c:pt>
                <c:pt idx="4">
                  <c:v>#N/A</c:v>
                </c:pt>
                <c:pt idx="5">
                  <c:v>4</c:v>
                </c:pt>
                <c:pt idx="6">
                  <c:v>#N/A</c:v>
                </c:pt>
                <c:pt idx="7">
                  <c:v>4.07</c:v>
                </c:pt>
                <c:pt idx="8">
                  <c:v>#N/A</c:v>
                </c:pt>
                <c:pt idx="9">
                  <c:v>4.25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5.29</c:v>
                </c:pt>
                <c:pt idx="2">
                  <c:v>#N/A</c:v>
                </c:pt>
                <c:pt idx="3">
                  <c:v>12.94</c:v>
                </c:pt>
                <c:pt idx="4">
                  <c:v>#N/A</c:v>
                </c:pt>
                <c:pt idx="5">
                  <c:v>12.14</c:v>
                </c:pt>
                <c:pt idx="6">
                  <c:v>#N/A</c:v>
                </c:pt>
                <c:pt idx="7">
                  <c:v>13.02</c:v>
                </c:pt>
                <c:pt idx="8">
                  <c:v>#N/A</c:v>
                </c:pt>
                <c:pt idx="9">
                  <c:v>8.52</c:v>
                </c:pt>
              </c:numCache>
            </c:numRef>
          </c:val>
        </c:ser>
        <c:dLbls>
          <c:showLegendKey val="0"/>
          <c:showVal val="0"/>
          <c:showCatName val="0"/>
          <c:showSerName val="0"/>
          <c:showPercent val="0"/>
          <c:showBubbleSize val="0"/>
        </c:dLbls>
        <c:gapWidth val="150"/>
        <c:overlap val="100"/>
        <c:axId val="126130048"/>
        <c:axId val="126131584"/>
      </c:barChart>
      <c:catAx>
        <c:axId val="12613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131584"/>
        <c:crosses val="autoZero"/>
        <c:auto val="1"/>
        <c:lblAlgn val="ctr"/>
        <c:lblOffset val="100"/>
        <c:tickLblSkip val="1"/>
        <c:tickMarkSkip val="1"/>
        <c:noMultiLvlLbl val="0"/>
      </c:catAx>
      <c:valAx>
        <c:axId val="126131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130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2430</c:v>
                </c:pt>
                <c:pt idx="5">
                  <c:v>2566</c:v>
                </c:pt>
                <c:pt idx="8">
                  <c:v>2632</c:v>
                </c:pt>
                <c:pt idx="11">
                  <c:v>2769</c:v>
                </c:pt>
                <c:pt idx="14">
                  <c:v>2879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186</c:v>
                </c:pt>
                <c:pt idx="3">
                  <c:v>138</c:v>
                </c:pt>
                <c:pt idx="6">
                  <c:v>53</c:v>
                </c:pt>
                <c:pt idx="9">
                  <c:v>50</c:v>
                </c:pt>
                <c:pt idx="12">
                  <c:v>47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235</c:v>
                </c:pt>
                <c:pt idx="3">
                  <c:v>221</c:v>
                </c:pt>
                <c:pt idx="6">
                  <c:v>176</c:v>
                </c:pt>
                <c:pt idx="9">
                  <c:v>131</c:v>
                </c:pt>
                <c:pt idx="12">
                  <c:v>140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312</c:v>
                </c:pt>
                <c:pt idx="3">
                  <c:v>322</c:v>
                </c:pt>
                <c:pt idx="6">
                  <c:v>413</c:v>
                </c:pt>
                <c:pt idx="9">
                  <c:v>371</c:v>
                </c:pt>
                <c:pt idx="12">
                  <c:v>400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20</c:v>
                </c:pt>
                <c:pt idx="3">
                  <c:v>27</c:v>
                </c:pt>
                <c:pt idx="6">
                  <c:v>33</c:v>
                </c:pt>
                <c:pt idx="9">
                  <c:v>40</c:v>
                </c:pt>
                <c:pt idx="12">
                  <c:v>47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3572</c:v>
                </c:pt>
                <c:pt idx="3">
                  <c:v>3302</c:v>
                </c:pt>
                <c:pt idx="6">
                  <c:v>3271</c:v>
                </c:pt>
                <c:pt idx="9">
                  <c:v>3302</c:v>
                </c:pt>
                <c:pt idx="12">
                  <c:v>3214</c:v>
                </c:pt>
              </c:numCache>
            </c:numRef>
          </c:val>
        </c:ser>
        <c:dLbls>
          <c:showLegendKey val="0"/>
          <c:showVal val="0"/>
          <c:showCatName val="0"/>
          <c:showSerName val="0"/>
          <c:showPercent val="0"/>
          <c:showBubbleSize val="0"/>
        </c:dLbls>
        <c:gapWidth val="100"/>
        <c:overlap val="100"/>
        <c:axId val="126319232"/>
        <c:axId val="126345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1895</c:v>
                </c:pt>
                <c:pt idx="2">
                  <c:v>#N/A</c:v>
                </c:pt>
                <c:pt idx="3">
                  <c:v>#N/A</c:v>
                </c:pt>
                <c:pt idx="4">
                  <c:v>1444</c:v>
                </c:pt>
                <c:pt idx="5">
                  <c:v>#N/A</c:v>
                </c:pt>
                <c:pt idx="6">
                  <c:v>#N/A</c:v>
                </c:pt>
                <c:pt idx="7">
                  <c:v>1314</c:v>
                </c:pt>
                <c:pt idx="8">
                  <c:v>#N/A</c:v>
                </c:pt>
                <c:pt idx="9">
                  <c:v>#N/A</c:v>
                </c:pt>
                <c:pt idx="10">
                  <c:v>1125</c:v>
                </c:pt>
                <c:pt idx="11">
                  <c:v>#N/A</c:v>
                </c:pt>
                <c:pt idx="12">
                  <c:v>#N/A</c:v>
                </c:pt>
                <c:pt idx="13">
                  <c:v>969</c:v>
                </c:pt>
                <c:pt idx="14">
                  <c:v>#N/A</c:v>
                </c:pt>
              </c:numCache>
            </c:numRef>
          </c:val>
          <c:smooth val="0"/>
        </c:ser>
        <c:dLbls>
          <c:showLegendKey val="0"/>
          <c:showVal val="0"/>
          <c:showCatName val="0"/>
          <c:showSerName val="0"/>
          <c:showPercent val="0"/>
          <c:showBubbleSize val="0"/>
        </c:dLbls>
        <c:marker val="1"/>
        <c:smooth val="0"/>
        <c:axId val="126319232"/>
        <c:axId val="126345984"/>
      </c:lineChart>
      <c:catAx>
        <c:axId val="12631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345984"/>
        <c:crosses val="autoZero"/>
        <c:auto val="1"/>
        <c:lblAlgn val="ctr"/>
        <c:lblOffset val="100"/>
        <c:tickLblSkip val="1"/>
        <c:tickMarkSkip val="1"/>
        <c:noMultiLvlLbl val="0"/>
      </c:catAx>
      <c:valAx>
        <c:axId val="12634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31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29042</c:v>
                </c:pt>
                <c:pt idx="5">
                  <c:v>30268</c:v>
                </c:pt>
                <c:pt idx="8">
                  <c:v>30654</c:v>
                </c:pt>
                <c:pt idx="11">
                  <c:v>31402</c:v>
                </c:pt>
                <c:pt idx="14">
                  <c:v>32605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451</c:v>
                </c:pt>
                <c:pt idx="5">
                  <c:v>438</c:v>
                </c:pt>
                <c:pt idx="8">
                  <c:v>410</c:v>
                </c:pt>
                <c:pt idx="11">
                  <c:v>330</c:v>
                </c:pt>
                <c:pt idx="14">
                  <c:v>344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5185</c:v>
                </c:pt>
                <c:pt idx="5">
                  <c:v>6694</c:v>
                </c:pt>
                <c:pt idx="8">
                  <c:v>9256</c:v>
                </c:pt>
                <c:pt idx="11">
                  <c:v>10188</c:v>
                </c:pt>
                <c:pt idx="14">
                  <c:v>11396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6135</c:v>
                </c:pt>
                <c:pt idx="3">
                  <c:v>6258</c:v>
                </c:pt>
                <c:pt idx="6">
                  <c:v>6081</c:v>
                </c:pt>
                <c:pt idx="9">
                  <c:v>5720</c:v>
                </c:pt>
                <c:pt idx="12">
                  <c:v>5161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1525</c:v>
                </c:pt>
                <c:pt idx="3">
                  <c:v>1598</c:v>
                </c:pt>
                <c:pt idx="6">
                  <c:v>1486</c:v>
                </c:pt>
                <c:pt idx="9">
                  <c:v>1474</c:v>
                </c:pt>
                <c:pt idx="12">
                  <c:v>1866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6206</c:v>
                </c:pt>
                <c:pt idx="3">
                  <c:v>5948</c:v>
                </c:pt>
                <c:pt idx="6">
                  <c:v>6030</c:v>
                </c:pt>
                <c:pt idx="9">
                  <c:v>5164</c:v>
                </c:pt>
                <c:pt idx="12">
                  <c:v>5645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276</c:v>
                </c:pt>
                <c:pt idx="3">
                  <c:v>189</c:v>
                </c:pt>
                <c:pt idx="6">
                  <c:v>143</c:v>
                </c:pt>
                <c:pt idx="9">
                  <c:v>97</c:v>
                </c:pt>
                <c:pt idx="12">
                  <c:v>52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35420</c:v>
                </c:pt>
                <c:pt idx="3">
                  <c:v>36024</c:v>
                </c:pt>
                <c:pt idx="6">
                  <c:v>35515</c:v>
                </c:pt>
                <c:pt idx="9">
                  <c:v>35707</c:v>
                </c:pt>
                <c:pt idx="12">
                  <c:v>36922</c:v>
                </c:pt>
              </c:numCache>
            </c:numRef>
          </c:val>
        </c:ser>
        <c:dLbls>
          <c:showLegendKey val="0"/>
          <c:showVal val="0"/>
          <c:showCatName val="0"/>
          <c:showSerName val="0"/>
          <c:showPercent val="0"/>
          <c:showBubbleSize val="0"/>
        </c:dLbls>
        <c:gapWidth val="100"/>
        <c:overlap val="100"/>
        <c:axId val="120475008"/>
        <c:axId val="120493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14884</c:v>
                </c:pt>
                <c:pt idx="2">
                  <c:v>#N/A</c:v>
                </c:pt>
                <c:pt idx="3">
                  <c:v>#N/A</c:v>
                </c:pt>
                <c:pt idx="4">
                  <c:v>12618</c:v>
                </c:pt>
                <c:pt idx="5">
                  <c:v>#N/A</c:v>
                </c:pt>
                <c:pt idx="6">
                  <c:v>#N/A</c:v>
                </c:pt>
                <c:pt idx="7">
                  <c:v>8935</c:v>
                </c:pt>
                <c:pt idx="8">
                  <c:v>#N/A</c:v>
                </c:pt>
                <c:pt idx="9">
                  <c:v>#N/A</c:v>
                </c:pt>
                <c:pt idx="10">
                  <c:v>6244</c:v>
                </c:pt>
                <c:pt idx="11">
                  <c:v>#N/A</c:v>
                </c:pt>
                <c:pt idx="12">
                  <c:v>#N/A</c:v>
                </c:pt>
                <c:pt idx="13">
                  <c:v>5300</c:v>
                </c:pt>
                <c:pt idx="14">
                  <c:v>#N/A</c:v>
                </c:pt>
              </c:numCache>
            </c:numRef>
          </c:val>
          <c:smooth val="0"/>
        </c:ser>
        <c:dLbls>
          <c:showLegendKey val="0"/>
          <c:showVal val="0"/>
          <c:showCatName val="0"/>
          <c:showSerName val="0"/>
          <c:showPercent val="0"/>
          <c:showBubbleSize val="0"/>
        </c:dLbls>
        <c:marker val="1"/>
        <c:smooth val="0"/>
        <c:axId val="120475008"/>
        <c:axId val="120493568"/>
      </c:lineChart>
      <c:catAx>
        <c:axId val="12047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493568"/>
        <c:crosses val="autoZero"/>
        <c:auto val="1"/>
        <c:lblAlgn val="ctr"/>
        <c:lblOffset val="100"/>
        <c:tickLblSkip val="1"/>
        <c:tickMarkSkip val="1"/>
        <c:noMultiLvlLbl val="0"/>
      </c:catAx>
      <c:valAx>
        <c:axId val="120493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47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福島県伊達市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63,755
63,459
265.12
35,494,432
33,453,774
1,756,046
17,727,231
36,493,165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35.4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前年度と同ポイント。類似団体平均と比較して低い水準にある。</a:t>
          </a:r>
          <a:endParaRPr lang="ja-JP" altLang="ja-JP" sz="1300">
            <a:effectLst/>
          </a:endParaRPr>
        </a:p>
        <a:p>
          <a:r>
            <a:rPr kumimoji="1" lang="ja-JP" altLang="ja-JP" sz="1300">
              <a:solidFill>
                <a:schemeClr val="dk1"/>
              </a:solidFill>
              <a:effectLst/>
              <a:latin typeface="+mn-lt"/>
              <a:ea typeface="+mn-ea"/>
              <a:cs typeface="+mn-cs"/>
            </a:rPr>
            <a:t>歳入における自主財源の割合</a:t>
          </a:r>
          <a:r>
            <a:rPr kumimoji="1" lang="ja-JP" altLang="en-US" sz="1300">
              <a:solidFill>
                <a:schemeClr val="dk1"/>
              </a:solidFill>
              <a:effectLst/>
              <a:latin typeface="+mn-lt"/>
              <a:ea typeface="+mn-ea"/>
              <a:cs typeface="+mn-cs"/>
            </a:rPr>
            <a:t>は</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程度と</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昨年度の約</a:t>
          </a:r>
          <a:r>
            <a:rPr kumimoji="1" lang="en-US" altLang="ja-JP" sz="1300">
              <a:solidFill>
                <a:schemeClr val="dk1"/>
              </a:solidFill>
              <a:effectLst/>
              <a:latin typeface="+mn-lt"/>
              <a:ea typeface="+mn-ea"/>
              <a:cs typeface="+mn-cs"/>
            </a:rPr>
            <a:t>20%</a:t>
          </a:r>
          <a:r>
            <a:rPr kumimoji="1" lang="ja-JP" altLang="en-US" sz="1300">
              <a:solidFill>
                <a:schemeClr val="dk1"/>
              </a:solidFill>
              <a:effectLst/>
              <a:latin typeface="+mn-lt"/>
              <a:ea typeface="+mn-ea"/>
              <a:cs typeface="+mn-cs"/>
            </a:rPr>
            <a:t>から増加しているものの、</a:t>
          </a:r>
          <a:r>
            <a:rPr kumimoji="1" lang="ja-JP" altLang="ja-JP" sz="1300">
              <a:solidFill>
                <a:schemeClr val="dk1"/>
              </a:solidFill>
              <a:effectLst/>
              <a:latin typeface="+mn-lt"/>
              <a:ea typeface="+mn-ea"/>
              <a:cs typeface="+mn-cs"/>
            </a:rPr>
            <a:t>経常一般財源に占める市税の割合</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低い。</a:t>
          </a:r>
          <a:r>
            <a:rPr kumimoji="1" lang="ja-JP" altLang="en-US" sz="1300">
              <a:solidFill>
                <a:schemeClr val="dk1"/>
              </a:solidFill>
              <a:effectLst/>
              <a:latin typeface="+mn-lt"/>
              <a:ea typeface="+mn-ea"/>
              <a:cs typeface="+mn-cs"/>
            </a:rPr>
            <a:t>税収の徴収業務強化に努めるとともに、使用料・手数料の見直しや遊休資産の売却等の歳入確保に努める。</a:t>
          </a:r>
          <a:r>
            <a:rPr kumimoji="1" lang="ja-JP" altLang="ja-JP" sz="1300">
              <a:solidFill>
                <a:schemeClr val="dk1"/>
              </a:solidFill>
              <a:effectLst/>
              <a:latin typeface="+mn-lt"/>
              <a:ea typeface="+mn-ea"/>
              <a:cs typeface="+mn-cs"/>
            </a:rPr>
            <a:t>行政評価による事務事業の見直し、職員の定数管理や給与の適正化</a:t>
          </a:r>
          <a:r>
            <a:rPr kumimoji="1" lang="ja-JP" altLang="en-US" sz="1300">
              <a:solidFill>
                <a:schemeClr val="dk1"/>
              </a:solidFill>
              <a:effectLst/>
              <a:latin typeface="+mn-lt"/>
              <a:ea typeface="+mn-ea"/>
              <a:cs typeface="+mn-cs"/>
            </a:rPr>
            <a:t>な</a:t>
          </a:r>
          <a:r>
            <a:rPr kumimoji="1" lang="ja-JP" altLang="ja-JP" sz="1300">
              <a:solidFill>
                <a:schemeClr val="dk1"/>
              </a:solidFill>
              <a:effectLst/>
              <a:latin typeface="+mn-lt"/>
              <a:ea typeface="+mn-ea"/>
              <a:cs typeface="+mn-cs"/>
            </a:rPr>
            <a:t>ど行政の効率化に努めることにより、財政基盤の強化を図る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7" name="直線コネクタ 66"/>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8"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0" name="直線コネクタ 69"/>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2" name="テキスト ボックス 71"/>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124883</xdr:rowOff>
    </xdr:to>
    <xdr:cxnSp macro="">
      <xdr:nvCxnSpPr>
        <xdr:cNvPr id="73" name="直線コネクタ 72"/>
        <xdr:cNvCxnSpPr/>
      </xdr:nvCxnSpPr>
      <xdr:spPr>
        <a:xfrm>
          <a:off x="2336800" y="76284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5" name="テキスト ボックス 74"/>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57855</xdr:rowOff>
    </xdr:from>
    <xdr:to>
      <xdr:col>3</xdr:col>
      <xdr:colOff>279400</xdr:colOff>
      <xdr:row>44</xdr:row>
      <xdr:rowOff>84667</xdr:rowOff>
    </xdr:to>
    <xdr:cxnSp macro="">
      <xdr:nvCxnSpPr>
        <xdr:cNvPr id="76" name="直線コネクタ 75"/>
        <xdr:cNvCxnSpPr/>
      </xdr:nvCxnSpPr>
      <xdr:spPr>
        <a:xfrm>
          <a:off x="1447800" y="76016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113188</xdr:rowOff>
    </xdr:from>
    <xdr:ext cx="762000" cy="259045"/>
    <xdr:sp macro="" textlink="">
      <xdr:nvSpPr>
        <xdr:cNvPr id="78" name="テキスト ボックス 77"/>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6" name="円/楕円 85"/>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7"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8" name="円/楕円 87"/>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89" name="テキスト ボックス 88"/>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0" name="円/楕円 89"/>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1" name="テキスト ボックス 90"/>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2" name="円/楕円 91"/>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3" name="テキスト ボックス 92"/>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7055</xdr:rowOff>
    </xdr:from>
    <xdr:to>
      <xdr:col>2</xdr:col>
      <xdr:colOff>127000</xdr:colOff>
      <xdr:row>44</xdr:row>
      <xdr:rowOff>108655</xdr:rowOff>
    </xdr:to>
    <xdr:sp macro="" textlink="">
      <xdr:nvSpPr>
        <xdr:cNvPr id="94" name="円/楕円 93"/>
        <xdr:cNvSpPr/>
      </xdr:nvSpPr>
      <xdr:spPr>
        <a:xfrm>
          <a:off x="1397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93432</xdr:rowOff>
    </xdr:from>
    <xdr:ext cx="762000" cy="259045"/>
    <xdr:sp macro="" textlink="">
      <xdr:nvSpPr>
        <xdr:cNvPr id="95" name="テキスト ボックス 94"/>
        <xdr:cNvSpPr txBox="1"/>
      </xdr:nvSpPr>
      <xdr:spPr>
        <a:xfrm>
          <a:off x="1066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税収は前年度</a:t>
          </a:r>
          <a:r>
            <a:rPr kumimoji="1" lang="ja-JP" altLang="en-US" sz="1300">
              <a:solidFill>
                <a:schemeClr val="dk1"/>
              </a:solidFill>
              <a:effectLst/>
              <a:latin typeface="+mn-lt"/>
              <a:ea typeface="+mn-ea"/>
              <a:cs typeface="+mn-cs"/>
            </a:rPr>
            <a:t>比較で増とな</a:t>
          </a:r>
          <a:r>
            <a:rPr kumimoji="1" lang="ja-JP" altLang="ja-JP" sz="1300">
              <a:solidFill>
                <a:schemeClr val="dk1"/>
              </a:solidFill>
              <a:effectLst/>
              <a:latin typeface="+mn-lt"/>
              <a:ea typeface="+mn-ea"/>
              <a:cs typeface="+mn-cs"/>
            </a:rPr>
            <a:t>ったが、普通交付税、臨時財政対策債がそれぞれ減少したこと、</a:t>
          </a:r>
          <a:r>
            <a:rPr kumimoji="1" lang="ja-JP" altLang="en-US" sz="1300">
              <a:solidFill>
                <a:schemeClr val="dk1"/>
              </a:solidFill>
              <a:effectLst/>
              <a:latin typeface="+mn-lt"/>
              <a:ea typeface="+mn-ea"/>
              <a:cs typeface="+mn-cs"/>
            </a:rPr>
            <a:t>扶助</a:t>
          </a:r>
          <a:r>
            <a:rPr kumimoji="1" lang="ja-JP" altLang="ja-JP" sz="1300">
              <a:solidFill>
                <a:schemeClr val="dk1"/>
              </a:solidFill>
              <a:effectLst/>
              <a:latin typeface="+mn-lt"/>
              <a:ea typeface="+mn-ea"/>
              <a:cs typeface="+mn-cs"/>
            </a:rPr>
            <a:t>費に増加要因があったことなどにより</a:t>
          </a:r>
          <a:r>
            <a:rPr kumimoji="1" lang="en-US" altLang="ja-JP" sz="1300">
              <a:solidFill>
                <a:schemeClr val="dk1"/>
              </a:solidFill>
              <a:effectLst/>
              <a:latin typeface="+mn-lt"/>
              <a:ea typeface="+mn-ea"/>
              <a:cs typeface="+mn-cs"/>
            </a:rPr>
            <a:t>1.9</a:t>
          </a:r>
          <a:r>
            <a:rPr kumimoji="1" lang="ja-JP" altLang="en-US" sz="1300">
              <a:solidFill>
                <a:schemeClr val="dk1"/>
              </a:solidFill>
              <a:effectLst/>
              <a:latin typeface="+mn-lt"/>
              <a:ea typeface="+mn-ea"/>
              <a:cs typeface="+mn-cs"/>
            </a:rPr>
            <a:t>ポイント上昇した。類似団体平均との比較でも昨年度から逆転し上回っている。経費の節減と、自主財源の確保のため、事務事業の見直しを推進し、財政構造の転換を図る。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8128</xdr:rowOff>
    </xdr:from>
    <xdr:to>
      <xdr:col>7</xdr:col>
      <xdr:colOff>152400</xdr:colOff>
      <xdr:row>63</xdr:row>
      <xdr:rowOff>99822</xdr:rowOff>
    </xdr:to>
    <xdr:cxnSp macro="">
      <xdr:nvCxnSpPr>
        <xdr:cNvPr id="128" name="直線コネクタ 127"/>
        <xdr:cNvCxnSpPr/>
      </xdr:nvCxnSpPr>
      <xdr:spPr>
        <a:xfrm>
          <a:off x="4114800" y="10809478"/>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29"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34798</xdr:rowOff>
    </xdr:from>
    <xdr:to>
      <xdr:col>6</xdr:col>
      <xdr:colOff>0</xdr:colOff>
      <xdr:row>63</xdr:row>
      <xdr:rowOff>8128</xdr:rowOff>
    </xdr:to>
    <xdr:cxnSp macro="">
      <xdr:nvCxnSpPr>
        <xdr:cNvPr id="131" name="直線コネクタ 130"/>
        <xdr:cNvCxnSpPr/>
      </xdr:nvCxnSpPr>
      <xdr:spPr>
        <a:xfrm>
          <a:off x="3225800" y="1066469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106443</xdr:rowOff>
    </xdr:from>
    <xdr:ext cx="736600" cy="259045"/>
    <xdr:sp macro="" textlink="">
      <xdr:nvSpPr>
        <xdr:cNvPr id="133" name="テキスト ボックス 132"/>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34798</xdr:rowOff>
    </xdr:from>
    <xdr:to>
      <xdr:col>4</xdr:col>
      <xdr:colOff>482600</xdr:colOff>
      <xdr:row>62</xdr:row>
      <xdr:rowOff>155448</xdr:rowOff>
    </xdr:to>
    <xdr:cxnSp macro="">
      <xdr:nvCxnSpPr>
        <xdr:cNvPr id="134" name="直線コネクタ 133"/>
        <xdr:cNvCxnSpPr/>
      </xdr:nvCxnSpPr>
      <xdr:spPr>
        <a:xfrm flipV="1">
          <a:off x="2336800" y="1066469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145051</xdr:rowOff>
    </xdr:from>
    <xdr:ext cx="762000" cy="259045"/>
    <xdr:sp macro="" textlink="">
      <xdr:nvSpPr>
        <xdr:cNvPr id="136" name="テキスト ボックス 135"/>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167640</xdr:rowOff>
    </xdr:from>
    <xdr:to>
      <xdr:col>3</xdr:col>
      <xdr:colOff>279400</xdr:colOff>
      <xdr:row>62</xdr:row>
      <xdr:rowOff>155448</xdr:rowOff>
    </xdr:to>
    <xdr:cxnSp macro="">
      <xdr:nvCxnSpPr>
        <xdr:cNvPr id="137" name="直線コネクタ 136"/>
        <xdr:cNvCxnSpPr/>
      </xdr:nvCxnSpPr>
      <xdr:spPr>
        <a:xfrm>
          <a:off x="1447800" y="1062609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111269</xdr:rowOff>
    </xdr:from>
    <xdr:ext cx="762000" cy="259045"/>
    <xdr:sp macro="" textlink="">
      <xdr:nvSpPr>
        <xdr:cNvPr id="139" name="テキスト ボックス 138"/>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0" name="フローチャート : 判断 139"/>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166895</xdr:rowOff>
    </xdr:from>
    <xdr:ext cx="762000" cy="259045"/>
    <xdr:sp macro="" textlink="">
      <xdr:nvSpPr>
        <xdr:cNvPr id="141" name="テキスト ボックス 140"/>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47" name="円/楕円 146"/>
        <xdr:cNvSpPr/>
      </xdr:nvSpPr>
      <xdr:spPr>
        <a:xfrm>
          <a:off x="4902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21099</xdr:rowOff>
    </xdr:from>
    <xdr:ext cx="762000" cy="259045"/>
    <xdr:sp macro="" textlink="">
      <xdr:nvSpPr>
        <xdr:cNvPr id="148" name="財政構造の弾力性該当値テキスト"/>
        <xdr:cNvSpPr txBox="1"/>
      </xdr:nvSpPr>
      <xdr:spPr>
        <a:xfrm>
          <a:off x="5041900" y="1082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128778</xdr:rowOff>
    </xdr:from>
    <xdr:to>
      <xdr:col>6</xdr:col>
      <xdr:colOff>50800</xdr:colOff>
      <xdr:row>63</xdr:row>
      <xdr:rowOff>58928</xdr:rowOff>
    </xdr:to>
    <xdr:sp macro="" textlink="">
      <xdr:nvSpPr>
        <xdr:cNvPr id="149" name="円/楕円 148"/>
        <xdr:cNvSpPr/>
      </xdr:nvSpPr>
      <xdr:spPr>
        <a:xfrm>
          <a:off x="4064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69105</xdr:rowOff>
    </xdr:from>
    <xdr:ext cx="736600" cy="259045"/>
    <xdr:sp macro="" textlink="">
      <xdr:nvSpPr>
        <xdr:cNvPr id="150" name="テキスト ボックス 149"/>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155448</xdr:rowOff>
    </xdr:from>
    <xdr:to>
      <xdr:col>4</xdr:col>
      <xdr:colOff>533400</xdr:colOff>
      <xdr:row>62</xdr:row>
      <xdr:rowOff>85598</xdr:rowOff>
    </xdr:to>
    <xdr:sp macro="" textlink="">
      <xdr:nvSpPr>
        <xdr:cNvPr id="151" name="円/楕円 150"/>
        <xdr:cNvSpPr/>
      </xdr:nvSpPr>
      <xdr:spPr>
        <a:xfrm>
          <a:off x="3175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95775</xdr:rowOff>
    </xdr:from>
    <xdr:ext cx="762000" cy="259045"/>
    <xdr:sp macro="" textlink="">
      <xdr:nvSpPr>
        <xdr:cNvPr id="152" name="テキスト ボックス 151"/>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104648</xdr:rowOff>
    </xdr:from>
    <xdr:to>
      <xdr:col>3</xdr:col>
      <xdr:colOff>330200</xdr:colOff>
      <xdr:row>63</xdr:row>
      <xdr:rowOff>34798</xdr:rowOff>
    </xdr:to>
    <xdr:sp macro="" textlink="">
      <xdr:nvSpPr>
        <xdr:cNvPr id="153" name="円/楕円 152"/>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44975</xdr:rowOff>
    </xdr:from>
    <xdr:ext cx="762000" cy="259045"/>
    <xdr:sp macro="" textlink="">
      <xdr:nvSpPr>
        <xdr:cNvPr id="154" name="テキスト ボックス 153"/>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116840</xdr:rowOff>
    </xdr:from>
    <xdr:to>
      <xdr:col>2</xdr:col>
      <xdr:colOff>127000</xdr:colOff>
      <xdr:row>62</xdr:row>
      <xdr:rowOff>46990</xdr:rowOff>
    </xdr:to>
    <xdr:sp macro="" textlink="">
      <xdr:nvSpPr>
        <xdr:cNvPr id="155" name="円/楕円 154"/>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57167</xdr:rowOff>
    </xdr:from>
    <xdr:ext cx="762000" cy="259045"/>
    <xdr:sp macro="" textlink="">
      <xdr:nvSpPr>
        <xdr:cNvPr id="156" name="テキスト ボックス 155"/>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[147,818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から大幅に減少した。</a:t>
          </a:r>
          <a:r>
            <a:rPr kumimoji="1" lang="ja-JP" altLang="ja-JP" sz="1300">
              <a:solidFill>
                <a:schemeClr val="dk1"/>
              </a:solidFill>
              <a:effectLst/>
              <a:latin typeface="+mn-lt"/>
              <a:ea typeface="+mn-ea"/>
              <a:cs typeface="+mn-cs"/>
            </a:rPr>
            <a:t>要因としては、物件費の中でも特に東日本大震災に係る原発事故対応</a:t>
          </a:r>
          <a:r>
            <a:rPr kumimoji="1" lang="ja-JP" altLang="en-US" sz="1300">
              <a:solidFill>
                <a:schemeClr val="dk1"/>
              </a:solidFill>
              <a:effectLst/>
              <a:latin typeface="+mn-lt"/>
              <a:ea typeface="+mn-ea"/>
              <a:cs typeface="+mn-cs"/>
            </a:rPr>
            <a:t>のうち、</a:t>
          </a:r>
          <a:r>
            <a:rPr kumimoji="1" lang="ja-JP" altLang="ja-JP" sz="1300">
              <a:solidFill>
                <a:schemeClr val="dk1"/>
              </a:solidFill>
              <a:effectLst/>
              <a:latin typeface="+mn-lt"/>
              <a:ea typeface="+mn-ea"/>
              <a:cs typeface="+mn-cs"/>
            </a:rPr>
            <a:t>除染</a:t>
          </a:r>
          <a:r>
            <a:rPr kumimoji="1" lang="ja-JP" altLang="en-US" sz="1300">
              <a:solidFill>
                <a:schemeClr val="dk1"/>
              </a:solidFill>
              <a:effectLst/>
              <a:latin typeface="+mn-lt"/>
              <a:ea typeface="+mn-ea"/>
              <a:cs typeface="+mn-cs"/>
            </a:rPr>
            <a:t>対策事業の減少によるものである。</a:t>
          </a:r>
          <a:endParaRPr kumimoji="1" lang="en-US" altLang="ja-JP" sz="13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52970</xdr:rowOff>
    </xdr:from>
    <xdr:to>
      <xdr:col>7</xdr:col>
      <xdr:colOff>152400</xdr:colOff>
      <xdr:row>89</xdr:row>
      <xdr:rowOff>129915</xdr:rowOff>
    </xdr:to>
    <xdr:cxnSp macro="">
      <xdr:nvCxnSpPr>
        <xdr:cNvPr id="189" name="直線コネクタ 188"/>
        <xdr:cNvCxnSpPr/>
      </xdr:nvCxnSpPr>
      <xdr:spPr>
        <a:xfrm flipV="1">
          <a:off x="4114800" y="14111870"/>
          <a:ext cx="838200" cy="127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128653</xdr:rowOff>
    </xdr:from>
    <xdr:ext cx="762000" cy="259045"/>
    <xdr:sp macro="" textlink="">
      <xdr:nvSpPr>
        <xdr:cNvPr id="190" name="人件費・物件費等の状況平均値テキスト"/>
        <xdr:cNvSpPr txBox="1"/>
      </xdr:nvSpPr>
      <xdr:spPr>
        <a:xfrm>
          <a:off x="5041900" y="13844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125673</xdr:rowOff>
    </xdr:from>
    <xdr:to>
      <xdr:col>6</xdr:col>
      <xdr:colOff>0</xdr:colOff>
      <xdr:row>89</xdr:row>
      <xdr:rowOff>129915</xdr:rowOff>
    </xdr:to>
    <xdr:cxnSp macro="">
      <xdr:nvCxnSpPr>
        <xdr:cNvPr id="192" name="直線コネクタ 191"/>
        <xdr:cNvCxnSpPr/>
      </xdr:nvCxnSpPr>
      <xdr:spPr>
        <a:xfrm>
          <a:off x="3225800" y="14698923"/>
          <a:ext cx="889000" cy="69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43381</xdr:rowOff>
    </xdr:from>
    <xdr:ext cx="736600" cy="259045"/>
    <xdr:sp macro="" textlink="">
      <xdr:nvSpPr>
        <xdr:cNvPr id="194" name="テキスト ボックス 193"/>
        <xdr:cNvSpPr txBox="1"/>
      </xdr:nvSpPr>
      <xdr:spPr>
        <a:xfrm>
          <a:off x="3733800" y="13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75140</xdr:rowOff>
    </xdr:from>
    <xdr:to>
      <xdr:col>4</xdr:col>
      <xdr:colOff>482600</xdr:colOff>
      <xdr:row>85</xdr:row>
      <xdr:rowOff>125673</xdr:rowOff>
    </xdr:to>
    <xdr:cxnSp macro="">
      <xdr:nvCxnSpPr>
        <xdr:cNvPr id="195" name="直線コネクタ 194"/>
        <xdr:cNvCxnSpPr/>
      </xdr:nvCxnSpPr>
      <xdr:spPr>
        <a:xfrm>
          <a:off x="2336800" y="14134040"/>
          <a:ext cx="889000" cy="56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21379</xdr:rowOff>
    </xdr:from>
    <xdr:ext cx="762000" cy="259045"/>
    <xdr:sp macro="" textlink="">
      <xdr:nvSpPr>
        <xdr:cNvPr id="197" name="テキスト ボックス 196"/>
        <xdr:cNvSpPr txBox="1"/>
      </xdr:nvSpPr>
      <xdr:spPr>
        <a:xfrm>
          <a:off x="2844800" y="137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72498</xdr:rowOff>
    </xdr:from>
    <xdr:to>
      <xdr:col>3</xdr:col>
      <xdr:colOff>279400</xdr:colOff>
      <xdr:row>82</xdr:row>
      <xdr:rowOff>75140</xdr:rowOff>
    </xdr:to>
    <xdr:cxnSp macro="">
      <xdr:nvCxnSpPr>
        <xdr:cNvPr id="198" name="直線コネクタ 197"/>
        <xdr:cNvCxnSpPr/>
      </xdr:nvCxnSpPr>
      <xdr:spPr>
        <a:xfrm>
          <a:off x="1447800" y="13959948"/>
          <a:ext cx="889000" cy="17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12842</xdr:rowOff>
    </xdr:from>
    <xdr:ext cx="762000" cy="259045"/>
    <xdr:sp macro="" textlink="">
      <xdr:nvSpPr>
        <xdr:cNvPr id="200" name="テキスト ボックス 199"/>
        <xdr:cNvSpPr txBox="1"/>
      </xdr:nvSpPr>
      <xdr:spPr>
        <a:xfrm>
          <a:off x="1955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80811</xdr:rowOff>
    </xdr:from>
    <xdr:to>
      <xdr:col>2</xdr:col>
      <xdr:colOff>127000</xdr:colOff>
      <xdr:row>82</xdr:row>
      <xdr:rowOff>10961</xdr:rowOff>
    </xdr:to>
    <xdr:sp macro="" textlink="">
      <xdr:nvSpPr>
        <xdr:cNvPr id="201" name="フローチャート : 判断 200"/>
        <xdr:cNvSpPr/>
      </xdr:nvSpPr>
      <xdr:spPr>
        <a:xfrm>
          <a:off x="1397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167188</xdr:rowOff>
    </xdr:from>
    <xdr:ext cx="762000" cy="259045"/>
    <xdr:sp macro="" textlink="">
      <xdr:nvSpPr>
        <xdr:cNvPr id="202" name="テキスト ボックス 201"/>
        <xdr:cNvSpPr txBox="1"/>
      </xdr:nvSpPr>
      <xdr:spPr>
        <a:xfrm>
          <a:off x="1066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2170</xdr:rowOff>
    </xdr:from>
    <xdr:to>
      <xdr:col>7</xdr:col>
      <xdr:colOff>203200</xdr:colOff>
      <xdr:row>82</xdr:row>
      <xdr:rowOff>103770</xdr:rowOff>
    </xdr:to>
    <xdr:sp macro="" textlink="">
      <xdr:nvSpPr>
        <xdr:cNvPr id="208" name="円/楕円 207"/>
        <xdr:cNvSpPr/>
      </xdr:nvSpPr>
      <xdr:spPr>
        <a:xfrm>
          <a:off x="4902200" y="1406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145697</xdr:rowOff>
    </xdr:from>
    <xdr:ext cx="762000" cy="259045"/>
    <xdr:sp macro="" textlink="">
      <xdr:nvSpPr>
        <xdr:cNvPr id="209" name="人件費・物件費等の状況該当値テキスト"/>
        <xdr:cNvSpPr txBox="1"/>
      </xdr:nvSpPr>
      <xdr:spPr>
        <a:xfrm>
          <a:off x="5041900" y="1403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147,818</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79115</xdr:rowOff>
    </xdr:from>
    <xdr:to>
      <xdr:col>6</xdr:col>
      <xdr:colOff>50800</xdr:colOff>
      <xdr:row>90</xdr:row>
      <xdr:rowOff>9265</xdr:rowOff>
    </xdr:to>
    <xdr:sp macro="" textlink="">
      <xdr:nvSpPr>
        <xdr:cNvPr id="210" name="円/楕円 209"/>
        <xdr:cNvSpPr/>
      </xdr:nvSpPr>
      <xdr:spPr>
        <a:xfrm>
          <a:off x="4064000" y="153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165492</xdr:rowOff>
    </xdr:from>
    <xdr:ext cx="736600" cy="259045"/>
    <xdr:sp macro="" textlink="">
      <xdr:nvSpPr>
        <xdr:cNvPr id="211" name="テキスト ボックス 210"/>
        <xdr:cNvSpPr txBox="1"/>
      </xdr:nvSpPr>
      <xdr:spPr>
        <a:xfrm>
          <a:off x="3733800" y="15424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412,446</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74873</xdr:rowOff>
    </xdr:from>
    <xdr:to>
      <xdr:col>4</xdr:col>
      <xdr:colOff>533400</xdr:colOff>
      <xdr:row>86</xdr:row>
      <xdr:rowOff>5023</xdr:rowOff>
    </xdr:to>
    <xdr:sp macro="" textlink="">
      <xdr:nvSpPr>
        <xdr:cNvPr id="212" name="円/楕円 211"/>
        <xdr:cNvSpPr/>
      </xdr:nvSpPr>
      <xdr:spPr>
        <a:xfrm>
          <a:off x="3175000" y="1464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161250</xdr:rowOff>
    </xdr:from>
    <xdr:ext cx="762000" cy="259045"/>
    <xdr:sp macro="" textlink="">
      <xdr:nvSpPr>
        <xdr:cNvPr id="213" name="テキスト ボックス 212"/>
        <xdr:cNvSpPr txBox="1"/>
      </xdr:nvSpPr>
      <xdr:spPr>
        <a:xfrm>
          <a:off x="2844800" y="1473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269,462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24340</xdr:rowOff>
    </xdr:from>
    <xdr:to>
      <xdr:col>3</xdr:col>
      <xdr:colOff>330200</xdr:colOff>
      <xdr:row>82</xdr:row>
      <xdr:rowOff>125940</xdr:rowOff>
    </xdr:to>
    <xdr:sp macro="" textlink="">
      <xdr:nvSpPr>
        <xdr:cNvPr id="214" name="円/楕円 213"/>
        <xdr:cNvSpPr/>
      </xdr:nvSpPr>
      <xdr:spPr>
        <a:xfrm>
          <a:off x="2286000" y="140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110717</xdr:rowOff>
    </xdr:from>
    <xdr:ext cx="762000" cy="259045"/>
    <xdr:sp macro="" textlink="">
      <xdr:nvSpPr>
        <xdr:cNvPr id="215" name="テキスト ボックス 214"/>
        <xdr:cNvSpPr txBox="1"/>
      </xdr:nvSpPr>
      <xdr:spPr>
        <a:xfrm>
          <a:off x="1955800" y="1416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152,412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21698</xdr:rowOff>
    </xdr:from>
    <xdr:to>
      <xdr:col>2</xdr:col>
      <xdr:colOff>127000</xdr:colOff>
      <xdr:row>81</xdr:row>
      <xdr:rowOff>123298</xdr:rowOff>
    </xdr:to>
    <xdr:sp macro="" textlink="">
      <xdr:nvSpPr>
        <xdr:cNvPr id="216" name="円/楕円 215"/>
        <xdr:cNvSpPr/>
      </xdr:nvSpPr>
      <xdr:spPr>
        <a:xfrm>
          <a:off x="1397000" y="139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133475</xdr:rowOff>
    </xdr:from>
    <xdr:ext cx="762000" cy="259045"/>
    <xdr:sp macro="" textlink="">
      <xdr:nvSpPr>
        <xdr:cNvPr id="217" name="テキスト ボックス 216"/>
        <xdr:cNvSpPr txBox="1"/>
      </xdr:nvSpPr>
      <xdr:spPr>
        <a:xfrm>
          <a:off x="1066800" y="1367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ポイント減少し、類似団体平均とほぼ同じ水準となっている。今後も給与の構造改革と給与水準の適正化に努める。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85</xdr:row>
      <xdr:rowOff>169636</xdr:rowOff>
    </xdr:to>
    <xdr:cxnSp macro="">
      <xdr:nvCxnSpPr>
        <xdr:cNvPr id="248" name="直線コネクタ 247"/>
        <xdr:cNvCxnSpPr/>
      </xdr:nvCxnSpPr>
      <xdr:spPr>
        <a:xfrm flipV="1">
          <a:off x="17018000" y="13777686"/>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141713</xdr:rowOff>
    </xdr:from>
    <xdr:ext cx="762000" cy="259045"/>
    <xdr:sp macro="" textlink="">
      <xdr:nvSpPr>
        <xdr:cNvPr id="249" name="給与水準   （国との比較）最小値テキスト"/>
        <xdr:cNvSpPr txBox="1"/>
      </xdr:nvSpPr>
      <xdr:spPr>
        <a:xfrm>
          <a:off x="17106900" y="147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85</xdr:row>
      <xdr:rowOff>169636</xdr:rowOff>
    </xdr:from>
    <xdr:to>
      <xdr:col>24</xdr:col>
      <xdr:colOff>647700</xdr:colOff>
      <xdr:row>85</xdr:row>
      <xdr:rowOff>169636</xdr:rowOff>
    </xdr:to>
    <xdr:cxnSp macro="">
      <xdr:nvCxnSpPr>
        <xdr:cNvPr id="250" name="直線コネクタ 249"/>
        <xdr:cNvCxnSpPr/>
      </xdr:nvCxnSpPr>
      <xdr:spPr>
        <a:xfrm>
          <a:off x="16929100" y="147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2" name="直線コネクタ 25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87388</xdr:rowOff>
    </xdr:from>
    <xdr:to>
      <xdr:col>24</xdr:col>
      <xdr:colOff>558800</xdr:colOff>
      <xdr:row>83</xdr:row>
      <xdr:rowOff>98879</xdr:rowOff>
    </xdr:to>
    <xdr:cxnSp macro="">
      <xdr:nvCxnSpPr>
        <xdr:cNvPr id="253" name="直線コネクタ 252"/>
        <xdr:cNvCxnSpPr/>
      </xdr:nvCxnSpPr>
      <xdr:spPr>
        <a:xfrm flipV="1">
          <a:off x="16179800" y="1431773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4"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55" name="フローチャート : 判断 254"/>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98879</xdr:rowOff>
    </xdr:from>
    <xdr:to>
      <xdr:col>23</xdr:col>
      <xdr:colOff>406400</xdr:colOff>
      <xdr:row>89</xdr:row>
      <xdr:rowOff>58359</xdr:rowOff>
    </xdr:to>
    <xdr:cxnSp macro="">
      <xdr:nvCxnSpPr>
        <xdr:cNvPr id="256" name="直線コネクタ 255"/>
        <xdr:cNvCxnSpPr/>
      </xdr:nvCxnSpPr>
      <xdr:spPr>
        <a:xfrm flipV="1">
          <a:off x="15290800" y="14329229"/>
          <a:ext cx="889000" cy="98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127605</xdr:rowOff>
    </xdr:from>
    <xdr:to>
      <xdr:col>23</xdr:col>
      <xdr:colOff>457200</xdr:colOff>
      <xdr:row>83</xdr:row>
      <xdr:rowOff>57755</xdr:rowOff>
    </xdr:to>
    <xdr:sp macro="" textlink="">
      <xdr:nvSpPr>
        <xdr:cNvPr id="257" name="フローチャート : 判断 256"/>
        <xdr:cNvSpPr/>
      </xdr:nvSpPr>
      <xdr:spPr>
        <a:xfrm>
          <a:off x="16129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58" name="テキスト ボックス 257"/>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58359</xdr:rowOff>
    </xdr:from>
    <xdr:to>
      <xdr:col>22</xdr:col>
      <xdr:colOff>203200</xdr:colOff>
      <xdr:row>89</xdr:row>
      <xdr:rowOff>104321</xdr:rowOff>
    </xdr:to>
    <xdr:cxnSp macro="">
      <xdr:nvCxnSpPr>
        <xdr:cNvPr id="259" name="直線コネクタ 258"/>
        <xdr:cNvCxnSpPr/>
      </xdr:nvCxnSpPr>
      <xdr:spPr>
        <a:xfrm flipV="1">
          <a:off x="14401800" y="153174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18143</xdr:rowOff>
    </xdr:from>
    <xdr:to>
      <xdr:col>22</xdr:col>
      <xdr:colOff>254000</xdr:colOff>
      <xdr:row>88</xdr:row>
      <xdr:rowOff>119743</xdr:rowOff>
    </xdr:to>
    <xdr:sp macro="" textlink="">
      <xdr:nvSpPr>
        <xdr:cNvPr id="260" name="フローチャート : 判断 259"/>
        <xdr:cNvSpPr/>
      </xdr:nvSpPr>
      <xdr:spPr>
        <a:xfrm>
          <a:off x="15240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129920</xdr:rowOff>
    </xdr:from>
    <xdr:ext cx="762000" cy="259045"/>
    <xdr:sp macro="" textlink="">
      <xdr:nvSpPr>
        <xdr:cNvPr id="261" name="テキスト ボックス 260"/>
        <xdr:cNvSpPr txBox="1"/>
      </xdr:nvSpPr>
      <xdr:spPr>
        <a:xfrm>
          <a:off x="14909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99786</xdr:rowOff>
    </xdr:from>
    <xdr:to>
      <xdr:col>21</xdr:col>
      <xdr:colOff>0</xdr:colOff>
      <xdr:row>89</xdr:row>
      <xdr:rowOff>104321</xdr:rowOff>
    </xdr:to>
    <xdr:cxnSp macro="">
      <xdr:nvCxnSpPr>
        <xdr:cNvPr id="262" name="直線コネクタ 261"/>
        <xdr:cNvCxnSpPr/>
      </xdr:nvCxnSpPr>
      <xdr:spPr>
        <a:xfrm>
          <a:off x="13512800" y="14501586"/>
          <a:ext cx="889000" cy="86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6652</xdr:rowOff>
    </xdr:from>
    <xdr:to>
      <xdr:col>21</xdr:col>
      <xdr:colOff>50800</xdr:colOff>
      <xdr:row>88</xdr:row>
      <xdr:rowOff>108252</xdr:rowOff>
    </xdr:to>
    <xdr:sp macro="" textlink="">
      <xdr:nvSpPr>
        <xdr:cNvPr id="263" name="フローチャート : 判断 262"/>
        <xdr:cNvSpPr/>
      </xdr:nvSpPr>
      <xdr:spPr>
        <a:xfrm>
          <a:off x="14351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118429</xdr:rowOff>
    </xdr:from>
    <xdr:ext cx="762000" cy="259045"/>
    <xdr:sp macro="" textlink="">
      <xdr:nvSpPr>
        <xdr:cNvPr id="264" name="テキスト ボックス 263"/>
        <xdr:cNvSpPr txBox="1"/>
      </xdr:nvSpPr>
      <xdr:spPr>
        <a:xfrm>
          <a:off x="14020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81643</xdr:rowOff>
    </xdr:from>
    <xdr:to>
      <xdr:col>19</xdr:col>
      <xdr:colOff>533400</xdr:colOff>
      <xdr:row>83</xdr:row>
      <xdr:rowOff>11793</xdr:rowOff>
    </xdr:to>
    <xdr:sp macro="" textlink="">
      <xdr:nvSpPr>
        <xdr:cNvPr id="265" name="フローチャート : 判断 264"/>
        <xdr:cNvSpPr/>
      </xdr:nvSpPr>
      <xdr:spPr>
        <a:xfrm>
          <a:off x="13462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21970</xdr:rowOff>
    </xdr:from>
    <xdr:ext cx="762000" cy="259045"/>
    <xdr:sp macro="" textlink="">
      <xdr:nvSpPr>
        <xdr:cNvPr id="266" name="テキスト ボックス 265"/>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72" name="円/楕円 271"/>
        <xdr:cNvSpPr/>
      </xdr:nvSpPr>
      <xdr:spPr>
        <a:xfrm>
          <a:off x="169672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8665</xdr:rowOff>
    </xdr:from>
    <xdr:ext cx="762000" cy="259045"/>
    <xdr:sp macro="" textlink="">
      <xdr:nvSpPr>
        <xdr:cNvPr id="273" name="給与水準   （国との比較）該当値テキスト"/>
        <xdr:cNvSpPr txBox="1"/>
      </xdr:nvSpPr>
      <xdr:spPr>
        <a:xfrm>
          <a:off x="17106900" y="1423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48079</xdr:rowOff>
    </xdr:from>
    <xdr:to>
      <xdr:col>23</xdr:col>
      <xdr:colOff>457200</xdr:colOff>
      <xdr:row>83</xdr:row>
      <xdr:rowOff>149679</xdr:rowOff>
    </xdr:to>
    <xdr:sp macro="" textlink="">
      <xdr:nvSpPr>
        <xdr:cNvPr id="274" name="円/楕円 273"/>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75" name="テキスト ボックス 274"/>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7559</xdr:rowOff>
    </xdr:from>
    <xdr:to>
      <xdr:col>22</xdr:col>
      <xdr:colOff>254000</xdr:colOff>
      <xdr:row>89</xdr:row>
      <xdr:rowOff>109159</xdr:rowOff>
    </xdr:to>
    <xdr:sp macro="" textlink="">
      <xdr:nvSpPr>
        <xdr:cNvPr id="276" name="円/楕円 275"/>
        <xdr:cNvSpPr/>
      </xdr:nvSpPr>
      <xdr:spPr>
        <a:xfrm>
          <a:off x="15240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93936</xdr:rowOff>
    </xdr:from>
    <xdr:ext cx="762000" cy="259045"/>
    <xdr:sp macro="" textlink="">
      <xdr:nvSpPr>
        <xdr:cNvPr id="277" name="テキスト ボックス 276"/>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53521</xdr:rowOff>
    </xdr:from>
    <xdr:to>
      <xdr:col>21</xdr:col>
      <xdr:colOff>50800</xdr:colOff>
      <xdr:row>89</xdr:row>
      <xdr:rowOff>155121</xdr:rowOff>
    </xdr:to>
    <xdr:sp macro="" textlink="">
      <xdr:nvSpPr>
        <xdr:cNvPr id="278" name="円/楕円 277"/>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79" name="テキスト ボックス 278"/>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80" name="円/楕円 279"/>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81" name="テキスト ボックス 280"/>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0.06</a:t>
          </a:r>
          <a:r>
            <a:rPr kumimoji="1" lang="ja-JP" altLang="ja-JP" sz="1300">
              <a:solidFill>
                <a:schemeClr val="dk1"/>
              </a:solidFill>
              <a:effectLst/>
              <a:latin typeface="+mn-lt"/>
              <a:ea typeface="+mn-ea"/>
              <a:cs typeface="+mn-cs"/>
            </a:rPr>
            <a:t>ポイント上昇しており、類似団体平均とほぼ同じ水準となっている。今後も定員適正化に沿った職員の定数管理や給与の適正化等に努める。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11" name="直線コネクタ 310"/>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2"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3" name="直線コネクタ 312"/>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4"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5" name="直線コネクタ 314"/>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74613</xdr:rowOff>
    </xdr:from>
    <xdr:to>
      <xdr:col>24</xdr:col>
      <xdr:colOff>558800</xdr:colOff>
      <xdr:row>62</xdr:row>
      <xdr:rowOff>86678</xdr:rowOff>
    </xdr:to>
    <xdr:cxnSp macro="">
      <xdr:nvCxnSpPr>
        <xdr:cNvPr id="316" name="直線コネクタ 315"/>
        <xdr:cNvCxnSpPr/>
      </xdr:nvCxnSpPr>
      <xdr:spPr>
        <a:xfrm>
          <a:off x="16179800" y="1070451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38329</xdr:rowOff>
    </xdr:from>
    <xdr:ext cx="762000" cy="259045"/>
    <xdr:sp macro="" textlink="">
      <xdr:nvSpPr>
        <xdr:cNvPr id="317" name="定員管理の状況平均値テキスト"/>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8" name="フローチャート : 判断 317"/>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70591</xdr:rowOff>
    </xdr:from>
    <xdr:to>
      <xdr:col>23</xdr:col>
      <xdr:colOff>406400</xdr:colOff>
      <xdr:row>62</xdr:row>
      <xdr:rowOff>74613</xdr:rowOff>
    </xdr:to>
    <xdr:cxnSp macro="">
      <xdr:nvCxnSpPr>
        <xdr:cNvPr id="319" name="直線コネクタ 318"/>
        <xdr:cNvCxnSpPr/>
      </xdr:nvCxnSpPr>
      <xdr:spPr>
        <a:xfrm>
          <a:off x="15290800" y="1070049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20" name="フローチャート : 判断 319"/>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131568</xdr:rowOff>
    </xdr:from>
    <xdr:ext cx="736600" cy="259045"/>
    <xdr:sp macro="" textlink="">
      <xdr:nvSpPr>
        <xdr:cNvPr id="321" name="テキスト ボックス 320"/>
        <xdr:cNvSpPr txBox="1"/>
      </xdr:nvSpPr>
      <xdr:spPr>
        <a:xfrm>
          <a:off x="15798800" y="1041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60537</xdr:rowOff>
    </xdr:from>
    <xdr:to>
      <xdr:col>22</xdr:col>
      <xdr:colOff>203200</xdr:colOff>
      <xdr:row>62</xdr:row>
      <xdr:rowOff>70591</xdr:rowOff>
    </xdr:to>
    <xdr:cxnSp macro="">
      <xdr:nvCxnSpPr>
        <xdr:cNvPr id="322" name="直線コネクタ 321"/>
        <xdr:cNvCxnSpPr/>
      </xdr:nvCxnSpPr>
      <xdr:spPr>
        <a:xfrm>
          <a:off x="14401800" y="1069043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3" name="フローチャート : 判断 322"/>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112200</xdr:rowOff>
    </xdr:from>
    <xdr:ext cx="762000" cy="259045"/>
    <xdr:sp macro="" textlink="">
      <xdr:nvSpPr>
        <xdr:cNvPr id="324" name="テキスト ボックス 323"/>
        <xdr:cNvSpPr txBox="1"/>
      </xdr:nvSpPr>
      <xdr:spPr>
        <a:xfrm>
          <a:off x="14909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60537</xdr:rowOff>
    </xdr:from>
    <xdr:to>
      <xdr:col>21</xdr:col>
      <xdr:colOff>0</xdr:colOff>
      <xdr:row>62</xdr:row>
      <xdr:rowOff>74613</xdr:rowOff>
    </xdr:to>
    <xdr:cxnSp macro="">
      <xdr:nvCxnSpPr>
        <xdr:cNvPr id="325" name="直線コネクタ 324"/>
        <xdr:cNvCxnSpPr/>
      </xdr:nvCxnSpPr>
      <xdr:spPr>
        <a:xfrm flipV="1">
          <a:off x="13512800" y="1069043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6" name="フローチャート : 判断 325"/>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166493</xdr:rowOff>
    </xdr:from>
    <xdr:ext cx="762000" cy="259045"/>
    <xdr:sp macro="" textlink="">
      <xdr:nvSpPr>
        <xdr:cNvPr id="327" name="テキスト ボックス 326"/>
        <xdr:cNvSpPr txBox="1"/>
      </xdr:nvSpPr>
      <xdr:spPr>
        <a:xfrm>
          <a:off x="14020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81597</xdr:rowOff>
    </xdr:from>
    <xdr:to>
      <xdr:col>19</xdr:col>
      <xdr:colOff>533400</xdr:colOff>
      <xdr:row>64</xdr:row>
      <xdr:rowOff>11747</xdr:rowOff>
    </xdr:to>
    <xdr:sp macro="" textlink="">
      <xdr:nvSpPr>
        <xdr:cNvPr id="328" name="フローチャート : 判断 327"/>
        <xdr:cNvSpPr/>
      </xdr:nvSpPr>
      <xdr:spPr>
        <a:xfrm>
          <a:off x="13462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167974</xdr:rowOff>
    </xdr:from>
    <xdr:ext cx="762000" cy="259045"/>
    <xdr:sp macro="" textlink="">
      <xdr:nvSpPr>
        <xdr:cNvPr id="329" name="テキスト ボックス 328"/>
        <xdr:cNvSpPr txBox="1"/>
      </xdr:nvSpPr>
      <xdr:spPr>
        <a:xfrm>
          <a:off x="13131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35" name="円/楕円 334"/>
        <xdr:cNvSpPr/>
      </xdr:nvSpPr>
      <xdr:spPr>
        <a:xfrm>
          <a:off x="169672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7955</xdr:rowOff>
    </xdr:from>
    <xdr:ext cx="762000" cy="259045"/>
    <xdr:sp macro="" textlink="">
      <xdr:nvSpPr>
        <xdr:cNvPr id="336" name="定員管理の状況該当値テキスト"/>
        <xdr:cNvSpPr txBox="1"/>
      </xdr:nvSpPr>
      <xdr:spPr>
        <a:xfrm>
          <a:off x="17106900" y="1063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23813</xdr:rowOff>
    </xdr:from>
    <xdr:to>
      <xdr:col>23</xdr:col>
      <xdr:colOff>457200</xdr:colOff>
      <xdr:row>62</xdr:row>
      <xdr:rowOff>125413</xdr:rowOff>
    </xdr:to>
    <xdr:sp macro="" textlink="">
      <xdr:nvSpPr>
        <xdr:cNvPr id="337" name="円/楕円 336"/>
        <xdr:cNvSpPr/>
      </xdr:nvSpPr>
      <xdr:spPr>
        <a:xfrm>
          <a:off x="16129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110190</xdr:rowOff>
    </xdr:from>
    <xdr:ext cx="736600" cy="259045"/>
    <xdr:sp macro="" textlink="">
      <xdr:nvSpPr>
        <xdr:cNvPr id="338" name="テキスト ボックス 337"/>
        <xdr:cNvSpPr txBox="1"/>
      </xdr:nvSpPr>
      <xdr:spPr>
        <a:xfrm>
          <a:off x="15798800" y="1074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19791</xdr:rowOff>
    </xdr:from>
    <xdr:to>
      <xdr:col>22</xdr:col>
      <xdr:colOff>254000</xdr:colOff>
      <xdr:row>62</xdr:row>
      <xdr:rowOff>121391</xdr:rowOff>
    </xdr:to>
    <xdr:sp macro="" textlink="">
      <xdr:nvSpPr>
        <xdr:cNvPr id="339" name="円/楕円 338"/>
        <xdr:cNvSpPr/>
      </xdr:nvSpPr>
      <xdr:spPr>
        <a:xfrm>
          <a:off x="152400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131568</xdr:rowOff>
    </xdr:from>
    <xdr:ext cx="762000" cy="259045"/>
    <xdr:sp macro="" textlink="">
      <xdr:nvSpPr>
        <xdr:cNvPr id="340" name="テキスト ボックス 339"/>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9737</xdr:rowOff>
    </xdr:from>
    <xdr:to>
      <xdr:col>21</xdr:col>
      <xdr:colOff>50800</xdr:colOff>
      <xdr:row>62</xdr:row>
      <xdr:rowOff>111337</xdr:rowOff>
    </xdr:to>
    <xdr:sp macro="" textlink="">
      <xdr:nvSpPr>
        <xdr:cNvPr id="341" name="円/楕円 340"/>
        <xdr:cNvSpPr/>
      </xdr:nvSpPr>
      <xdr:spPr>
        <a:xfrm>
          <a:off x="14351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121514</xdr:rowOff>
    </xdr:from>
    <xdr:ext cx="762000" cy="259045"/>
    <xdr:sp macro="" textlink="">
      <xdr:nvSpPr>
        <xdr:cNvPr id="342" name="テキスト ボックス 341"/>
        <xdr:cNvSpPr txBox="1"/>
      </xdr:nvSpPr>
      <xdr:spPr>
        <a:xfrm>
          <a:off x="14020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23813</xdr:rowOff>
    </xdr:from>
    <xdr:to>
      <xdr:col>19</xdr:col>
      <xdr:colOff>533400</xdr:colOff>
      <xdr:row>62</xdr:row>
      <xdr:rowOff>125413</xdr:rowOff>
    </xdr:to>
    <xdr:sp macro="" textlink="">
      <xdr:nvSpPr>
        <xdr:cNvPr id="343" name="円/楕円 342"/>
        <xdr:cNvSpPr/>
      </xdr:nvSpPr>
      <xdr:spPr>
        <a:xfrm>
          <a:off x="13462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135590</xdr:rowOff>
    </xdr:from>
    <xdr:ext cx="762000" cy="259045"/>
    <xdr:sp macro="" textlink="">
      <xdr:nvSpPr>
        <xdr:cNvPr id="344" name="テキスト ボックス 343"/>
        <xdr:cNvSpPr txBox="1"/>
      </xdr:nvSpPr>
      <xdr:spPr>
        <a:xfrm>
          <a:off x="13131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政府資金の利率見直しに伴う</a:t>
          </a:r>
          <a:r>
            <a:rPr kumimoji="1" lang="ja-JP" altLang="ja-JP" sz="1300">
              <a:solidFill>
                <a:schemeClr val="dk1"/>
              </a:solidFill>
              <a:effectLst/>
              <a:latin typeface="+mn-lt"/>
              <a:ea typeface="+mn-ea"/>
              <a:cs typeface="+mn-cs"/>
            </a:rPr>
            <a:t>元利償還金の減により前年度より</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ポイント減少している。今後も既存事業の見直し等を進めて起債発行を抑制するとともに、高金利の地方債を繰上償還することにより健全化に努める。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2" name="直線コネクタ 371"/>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3"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4" name="直線コネクタ 373"/>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5"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6" name="直線コネクタ 375"/>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42</xdr:row>
      <xdr:rowOff>49530</xdr:rowOff>
    </xdr:to>
    <xdr:cxnSp macro="">
      <xdr:nvCxnSpPr>
        <xdr:cNvPr id="377" name="直線コネクタ 376"/>
        <xdr:cNvCxnSpPr/>
      </xdr:nvCxnSpPr>
      <xdr:spPr>
        <a:xfrm flipV="1">
          <a:off x="16179800" y="71780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158344</xdr:rowOff>
    </xdr:from>
    <xdr:ext cx="762000" cy="259045"/>
    <xdr:sp macro="" textlink="">
      <xdr:nvSpPr>
        <xdr:cNvPr id="378" name="公債費負担の状況平均値テキスト"/>
        <xdr:cNvSpPr txBox="1"/>
      </xdr:nvSpPr>
      <xdr:spPr>
        <a:xfrm>
          <a:off x="17106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379" name="フローチャート : 判断 378"/>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49530</xdr:rowOff>
    </xdr:from>
    <xdr:to>
      <xdr:col>23</xdr:col>
      <xdr:colOff>406400</xdr:colOff>
      <xdr:row>42</xdr:row>
      <xdr:rowOff>170180</xdr:rowOff>
    </xdr:to>
    <xdr:cxnSp macro="">
      <xdr:nvCxnSpPr>
        <xdr:cNvPr id="380" name="直線コネクタ 379"/>
        <xdr:cNvCxnSpPr/>
      </xdr:nvCxnSpPr>
      <xdr:spPr>
        <a:xfrm flipV="1">
          <a:off x="15290800" y="72504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103294</xdr:rowOff>
    </xdr:from>
    <xdr:to>
      <xdr:col>23</xdr:col>
      <xdr:colOff>457200</xdr:colOff>
      <xdr:row>43</xdr:row>
      <xdr:rowOff>33444</xdr:rowOff>
    </xdr:to>
    <xdr:sp macro="" textlink="">
      <xdr:nvSpPr>
        <xdr:cNvPr id="381" name="フローチャート : 判断 380"/>
        <xdr:cNvSpPr/>
      </xdr:nvSpPr>
      <xdr:spPr>
        <a:xfrm>
          <a:off x="16129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18221</xdr:rowOff>
    </xdr:from>
    <xdr:ext cx="736600" cy="259045"/>
    <xdr:sp macro="" textlink="">
      <xdr:nvSpPr>
        <xdr:cNvPr id="382" name="テキスト ボックス 381"/>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170180</xdr:rowOff>
    </xdr:from>
    <xdr:to>
      <xdr:col>22</xdr:col>
      <xdr:colOff>203200</xdr:colOff>
      <xdr:row>43</xdr:row>
      <xdr:rowOff>143510</xdr:rowOff>
    </xdr:to>
    <xdr:cxnSp macro="">
      <xdr:nvCxnSpPr>
        <xdr:cNvPr id="383" name="直線コネクタ 382"/>
        <xdr:cNvCxnSpPr/>
      </xdr:nvCxnSpPr>
      <xdr:spPr>
        <a:xfrm flipV="1">
          <a:off x="14401800" y="73710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167640</xdr:rowOff>
    </xdr:from>
    <xdr:to>
      <xdr:col>22</xdr:col>
      <xdr:colOff>254000</xdr:colOff>
      <xdr:row>43</xdr:row>
      <xdr:rowOff>97790</xdr:rowOff>
    </xdr:to>
    <xdr:sp macro="" textlink="">
      <xdr:nvSpPr>
        <xdr:cNvPr id="384" name="フローチャート : 判断 383"/>
        <xdr:cNvSpPr/>
      </xdr:nvSpPr>
      <xdr:spPr>
        <a:xfrm>
          <a:off x="15240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385" name="テキスト ボックス 384"/>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143510</xdr:rowOff>
    </xdr:from>
    <xdr:to>
      <xdr:col>21</xdr:col>
      <xdr:colOff>0</xdr:colOff>
      <xdr:row>44</xdr:row>
      <xdr:rowOff>116840</xdr:rowOff>
    </xdr:to>
    <xdr:cxnSp macro="">
      <xdr:nvCxnSpPr>
        <xdr:cNvPr id="386" name="直線コネクタ 385"/>
        <xdr:cNvCxnSpPr/>
      </xdr:nvCxnSpPr>
      <xdr:spPr>
        <a:xfrm flipV="1">
          <a:off x="13512800" y="75158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52494</xdr:rowOff>
    </xdr:from>
    <xdr:to>
      <xdr:col>21</xdr:col>
      <xdr:colOff>50800</xdr:colOff>
      <xdr:row>43</xdr:row>
      <xdr:rowOff>154094</xdr:rowOff>
    </xdr:to>
    <xdr:sp macro="" textlink="">
      <xdr:nvSpPr>
        <xdr:cNvPr id="387" name="フローチャート : 判断 386"/>
        <xdr:cNvSpPr/>
      </xdr:nvSpPr>
      <xdr:spPr>
        <a:xfrm>
          <a:off x="14351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164271</xdr:rowOff>
    </xdr:from>
    <xdr:ext cx="762000" cy="259045"/>
    <xdr:sp macro="" textlink="">
      <xdr:nvSpPr>
        <xdr:cNvPr id="388" name="テキスト ボックス 387"/>
        <xdr:cNvSpPr txBox="1"/>
      </xdr:nvSpPr>
      <xdr:spPr>
        <a:xfrm>
          <a:off x="14020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82127</xdr:rowOff>
    </xdr:from>
    <xdr:to>
      <xdr:col>19</xdr:col>
      <xdr:colOff>533400</xdr:colOff>
      <xdr:row>45</xdr:row>
      <xdr:rowOff>12277</xdr:rowOff>
    </xdr:to>
    <xdr:sp macro="" textlink="">
      <xdr:nvSpPr>
        <xdr:cNvPr id="389" name="フローチャート : 判断 388"/>
        <xdr:cNvSpPr/>
      </xdr:nvSpPr>
      <xdr:spPr>
        <a:xfrm>
          <a:off x="13462000" y="762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168504</xdr:rowOff>
    </xdr:from>
    <xdr:ext cx="762000" cy="259045"/>
    <xdr:sp macro="" textlink="">
      <xdr:nvSpPr>
        <xdr:cNvPr id="390" name="テキスト ボックス 389"/>
        <xdr:cNvSpPr txBox="1"/>
      </xdr:nvSpPr>
      <xdr:spPr>
        <a:xfrm>
          <a:off x="13131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96" name="円/楕円 395"/>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114317</xdr:rowOff>
    </xdr:from>
    <xdr:ext cx="762000" cy="259045"/>
    <xdr:sp macro="" textlink="">
      <xdr:nvSpPr>
        <xdr:cNvPr id="397" name="公債費負担の状況該当値テキスト"/>
        <xdr:cNvSpPr txBox="1"/>
      </xdr:nvSpPr>
      <xdr:spPr>
        <a:xfrm>
          <a:off x="17106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170180</xdr:rowOff>
    </xdr:from>
    <xdr:to>
      <xdr:col>23</xdr:col>
      <xdr:colOff>457200</xdr:colOff>
      <xdr:row>42</xdr:row>
      <xdr:rowOff>100330</xdr:rowOff>
    </xdr:to>
    <xdr:sp macro="" textlink="">
      <xdr:nvSpPr>
        <xdr:cNvPr id="398" name="円/楕円 397"/>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110507</xdr:rowOff>
    </xdr:from>
    <xdr:ext cx="736600" cy="259045"/>
    <xdr:sp macro="" textlink="">
      <xdr:nvSpPr>
        <xdr:cNvPr id="399" name="テキスト ボックス 398"/>
        <xdr:cNvSpPr txBox="1"/>
      </xdr:nvSpPr>
      <xdr:spPr>
        <a:xfrm>
          <a:off x="15798800" y="696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119380</xdr:rowOff>
    </xdr:from>
    <xdr:to>
      <xdr:col>22</xdr:col>
      <xdr:colOff>254000</xdr:colOff>
      <xdr:row>43</xdr:row>
      <xdr:rowOff>49530</xdr:rowOff>
    </xdr:to>
    <xdr:sp macro="" textlink="">
      <xdr:nvSpPr>
        <xdr:cNvPr id="400" name="円/楕円 399"/>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59707</xdr:rowOff>
    </xdr:from>
    <xdr:ext cx="762000" cy="259045"/>
    <xdr:sp macro="" textlink="">
      <xdr:nvSpPr>
        <xdr:cNvPr id="401" name="テキスト ボックス 400"/>
        <xdr:cNvSpPr txBox="1"/>
      </xdr:nvSpPr>
      <xdr:spPr>
        <a:xfrm>
          <a:off x="14909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92710</xdr:rowOff>
    </xdr:from>
    <xdr:to>
      <xdr:col>21</xdr:col>
      <xdr:colOff>50800</xdr:colOff>
      <xdr:row>44</xdr:row>
      <xdr:rowOff>22860</xdr:rowOff>
    </xdr:to>
    <xdr:sp macro="" textlink="">
      <xdr:nvSpPr>
        <xdr:cNvPr id="402" name="円/楕円 401"/>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7637</xdr:rowOff>
    </xdr:from>
    <xdr:ext cx="762000" cy="259045"/>
    <xdr:sp macro="" textlink="">
      <xdr:nvSpPr>
        <xdr:cNvPr id="403" name="テキスト ボックス 402"/>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66040</xdr:rowOff>
    </xdr:from>
    <xdr:to>
      <xdr:col>19</xdr:col>
      <xdr:colOff>533400</xdr:colOff>
      <xdr:row>44</xdr:row>
      <xdr:rowOff>167640</xdr:rowOff>
    </xdr:to>
    <xdr:sp macro="" textlink="">
      <xdr:nvSpPr>
        <xdr:cNvPr id="404" name="円/楕円 403"/>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6367</xdr:rowOff>
    </xdr:from>
    <xdr:ext cx="762000" cy="259045"/>
    <xdr:sp macro="" textlink="">
      <xdr:nvSpPr>
        <xdr:cNvPr id="405" name="テキスト ボックス 404"/>
        <xdr:cNvSpPr txBox="1"/>
      </xdr:nvSpPr>
      <xdr:spPr>
        <a:xfrm>
          <a:off x="13131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退職手当負担見込額の減や、充当可能基金の増により前年度より</a:t>
          </a:r>
          <a:r>
            <a:rPr kumimoji="1" lang="en-US" altLang="ja-JP" sz="1300">
              <a:latin typeface="ＭＳ Ｐゴシック"/>
            </a:rPr>
            <a:t>7.6</a:t>
          </a:r>
          <a:r>
            <a:rPr kumimoji="1" lang="ja-JP" altLang="en-US" sz="1300">
              <a:latin typeface="ＭＳ Ｐゴシック"/>
            </a:rPr>
            <a:t>ポイント減少している。今後も既存事業の見直し等を進めて起債発行を抑制するとともに、高金利の地方債を繰上償還することにより健全化に努める。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6" name="直線コネクタ 435"/>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7"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38" name="直線コネクタ 437"/>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148227</xdr:rowOff>
    </xdr:from>
    <xdr:to>
      <xdr:col>24</xdr:col>
      <xdr:colOff>558800</xdr:colOff>
      <xdr:row>16</xdr:row>
      <xdr:rowOff>36528</xdr:rowOff>
    </xdr:to>
    <xdr:cxnSp macro="">
      <xdr:nvCxnSpPr>
        <xdr:cNvPr id="441" name="直線コネクタ 440"/>
        <xdr:cNvCxnSpPr/>
      </xdr:nvCxnSpPr>
      <xdr:spPr>
        <a:xfrm flipV="1">
          <a:off x="16179800" y="2719977"/>
          <a:ext cx="8382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2" name="将来負担の状況平均値テキスト"/>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3" name="フローチャート : 判断 442"/>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36528</xdr:rowOff>
    </xdr:from>
    <xdr:to>
      <xdr:col>23</xdr:col>
      <xdr:colOff>406400</xdr:colOff>
      <xdr:row>17</xdr:row>
      <xdr:rowOff>68459</xdr:rowOff>
    </xdr:to>
    <xdr:cxnSp macro="">
      <xdr:nvCxnSpPr>
        <xdr:cNvPr id="444" name="直線コネクタ 443"/>
        <xdr:cNvCxnSpPr/>
      </xdr:nvCxnSpPr>
      <xdr:spPr>
        <a:xfrm flipV="1">
          <a:off x="15290800" y="2779728"/>
          <a:ext cx="889000" cy="20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5" name="フローチャート : 判断 444"/>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80148</xdr:rowOff>
    </xdr:from>
    <xdr:ext cx="736600" cy="259045"/>
    <xdr:sp macro="" textlink="">
      <xdr:nvSpPr>
        <xdr:cNvPr id="446" name="テキスト ボックス 445"/>
        <xdr:cNvSpPr txBox="1"/>
      </xdr:nvSpPr>
      <xdr:spPr>
        <a:xfrm>
          <a:off x="15798800" y="282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68459</xdr:rowOff>
    </xdr:from>
    <xdr:to>
      <xdr:col>22</xdr:col>
      <xdr:colOff>203200</xdr:colOff>
      <xdr:row>18</xdr:row>
      <xdr:rowOff>152098</xdr:rowOff>
    </xdr:to>
    <xdr:cxnSp macro="">
      <xdr:nvCxnSpPr>
        <xdr:cNvPr id="447" name="直線コネクタ 446"/>
        <xdr:cNvCxnSpPr/>
      </xdr:nvCxnSpPr>
      <xdr:spPr>
        <a:xfrm flipV="1">
          <a:off x="14401800" y="2983109"/>
          <a:ext cx="889000" cy="2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123613</xdr:rowOff>
    </xdr:from>
    <xdr:to>
      <xdr:col>22</xdr:col>
      <xdr:colOff>254000</xdr:colOff>
      <xdr:row>17</xdr:row>
      <xdr:rowOff>53763</xdr:rowOff>
    </xdr:to>
    <xdr:sp macro="" textlink="">
      <xdr:nvSpPr>
        <xdr:cNvPr id="448" name="フローチャート : 判断 447"/>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63940</xdr:rowOff>
    </xdr:from>
    <xdr:ext cx="762000" cy="259045"/>
    <xdr:sp macro="" textlink="">
      <xdr:nvSpPr>
        <xdr:cNvPr id="449" name="テキスト ボックス 448"/>
        <xdr:cNvSpPr txBox="1"/>
      </xdr:nvSpPr>
      <xdr:spPr>
        <a:xfrm>
          <a:off x="14909800" y="26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152098</xdr:rowOff>
    </xdr:from>
    <xdr:to>
      <xdr:col>21</xdr:col>
      <xdr:colOff>0</xdr:colOff>
      <xdr:row>19</xdr:row>
      <xdr:rowOff>119682</xdr:rowOff>
    </xdr:to>
    <xdr:cxnSp macro="">
      <xdr:nvCxnSpPr>
        <xdr:cNvPr id="450" name="直線コネクタ 449"/>
        <xdr:cNvCxnSpPr/>
      </xdr:nvCxnSpPr>
      <xdr:spPr>
        <a:xfrm flipV="1">
          <a:off x="13512800" y="3238198"/>
          <a:ext cx="889000" cy="1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21106</xdr:rowOff>
    </xdr:from>
    <xdr:to>
      <xdr:col>21</xdr:col>
      <xdr:colOff>50800</xdr:colOff>
      <xdr:row>17</xdr:row>
      <xdr:rowOff>122706</xdr:rowOff>
    </xdr:to>
    <xdr:sp macro="" textlink="">
      <xdr:nvSpPr>
        <xdr:cNvPr id="451" name="フローチャート : 判断 450"/>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132883</xdr:rowOff>
    </xdr:from>
    <xdr:ext cx="762000" cy="259045"/>
    <xdr:sp macro="" textlink="">
      <xdr:nvSpPr>
        <xdr:cNvPr id="452" name="テキスト ボックス 451"/>
        <xdr:cNvSpPr txBox="1"/>
      </xdr:nvSpPr>
      <xdr:spPr>
        <a:xfrm>
          <a:off x="14020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67733</xdr:rowOff>
    </xdr:from>
    <xdr:to>
      <xdr:col>19</xdr:col>
      <xdr:colOff>533400</xdr:colOff>
      <xdr:row>19</xdr:row>
      <xdr:rowOff>169333</xdr:rowOff>
    </xdr:to>
    <xdr:sp macro="" textlink="">
      <xdr:nvSpPr>
        <xdr:cNvPr id="453" name="フローチャート : 判断 452"/>
        <xdr:cNvSpPr/>
      </xdr:nvSpPr>
      <xdr:spPr>
        <a:xfrm>
          <a:off x="13462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8060</xdr:rowOff>
    </xdr:from>
    <xdr:ext cx="762000" cy="259045"/>
    <xdr:sp macro="" textlink="">
      <xdr:nvSpPr>
        <xdr:cNvPr id="454" name="テキスト ボックス 453"/>
        <xdr:cNvSpPr txBox="1"/>
      </xdr:nvSpPr>
      <xdr:spPr>
        <a:xfrm>
          <a:off x="13131800" y="309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97427</xdr:rowOff>
    </xdr:from>
    <xdr:to>
      <xdr:col>24</xdr:col>
      <xdr:colOff>609600</xdr:colOff>
      <xdr:row>16</xdr:row>
      <xdr:rowOff>27577</xdr:rowOff>
    </xdr:to>
    <xdr:sp macro="" textlink="">
      <xdr:nvSpPr>
        <xdr:cNvPr id="460" name="円/楕円 459"/>
        <xdr:cNvSpPr/>
      </xdr:nvSpPr>
      <xdr:spPr>
        <a:xfrm>
          <a:off x="16967200" y="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69504</xdr:rowOff>
    </xdr:from>
    <xdr:ext cx="762000" cy="259045"/>
    <xdr:sp macro="" textlink="">
      <xdr:nvSpPr>
        <xdr:cNvPr id="461" name="将来負担の状況該当値テキスト"/>
        <xdr:cNvSpPr txBox="1"/>
      </xdr:nvSpPr>
      <xdr:spPr>
        <a:xfrm>
          <a:off x="17106900" y="264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157178</xdr:rowOff>
    </xdr:from>
    <xdr:to>
      <xdr:col>23</xdr:col>
      <xdr:colOff>457200</xdr:colOff>
      <xdr:row>16</xdr:row>
      <xdr:rowOff>87328</xdr:rowOff>
    </xdr:to>
    <xdr:sp macro="" textlink="">
      <xdr:nvSpPr>
        <xdr:cNvPr id="462" name="円/楕円 461"/>
        <xdr:cNvSpPr/>
      </xdr:nvSpPr>
      <xdr:spPr>
        <a:xfrm>
          <a:off x="16129000" y="272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97505</xdr:rowOff>
    </xdr:from>
    <xdr:ext cx="736600" cy="259045"/>
    <xdr:sp macro="" textlink="">
      <xdr:nvSpPr>
        <xdr:cNvPr id="463" name="テキスト ボックス 462"/>
        <xdr:cNvSpPr txBox="1"/>
      </xdr:nvSpPr>
      <xdr:spPr>
        <a:xfrm>
          <a:off x="15798800" y="249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17659</xdr:rowOff>
    </xdr:from>
    <xdr:to>
      <xdr:col>22</xdr:col>
      <xdr:colOff>254000</xdr:colOff>
      <xdr:row>17</xdr:row>
      <xdr:rowOff>119259</xdr:rowOff>
    </xdr:to>
    <xdr:sp macro="" textlink="">
      <xdr:nvSpPr>
        <xdr:cNvPr id="464" name="円/楕円 463"/>
        <xdr:cNvSpPr/>
      </xdr:nvSpPr>
      <xdr:spPr>
        <a:xfrm>
          <a:off x="15240000" y="293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104036</xdr:rowOff>
    </xdr:from>
    <xdr:ext cx="762000" cy="259045"/>
    <xdr:sp macro="" textlink="">
      <xdr:nvSpPr>
        <xdr:cNvPr id="465" name="テキスト ボックス 464"/>
        <xdr:cNvSpPr txBox="1"/>
      </xdr:nvSpPr>
      <xdr:spPr>
        <a:xfrm>
          <a:off x="14909800" y="301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101298</xdr:rowOff>
    </xdr:from>
    <xdr:to>
      <xdr:col>21</xdr:col>
      <xdr:colOff>50800</xdr:colOff>
      <xdr:row>19</xdr:row>
      <xdr:rowOff>31448</xdr:rowOff>
    </xdr:to>
    <xdr:sp macro="" textlink="">
      <xdr:nvSpPr>
        <xdr:cNvPr id="466" name="円/楕円 465"/>
        <xdr:cNvSpPr/>
      </xdr:nvSpPr>
      <xdr:spPr>
        <a:xfrm>
          <a:off x="14351000" y="31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16225</xdr:rowOff>
    </xdr:from>
    <xdr:ext cx="762000" cy="259045"/>
    <xdr:sp macro="" textlink="">
      <xdr:nvSpPr>
        <xdr:cNvPr id="467" name="テキスト ボックス 466"/>
        <xdr:cNvSpPr txBox="1"/>
      </xdr:nvSpPr>
      <xdr:spPr>
        <a:xfrm>
          <a:off x="14020800" y="327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68882</xdr:rowOff>
    </xdr:from>
    <xdr:to>
      <xdr:col>19</xdr:col>
      <xdr:colOff>533400</xdr:colOff>
      <xdr:row>19</xdr:row>
      <xdr:rowOff>170482</xdr:rowOff>
    </xdr:to>
    <xdr:sp macro="" textlink="">
      <xdr:nvSpPr>
        <xdr:cNvPr id="468" name="円/楕円 467"/>
        <xdr:cNvSpPr/>
      </xdr:nvSpPr>
      <xdr:spPr>
        <a:xfrm>
          <a:off x="13462000" y="332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155259</xdr:rowOff>
    </xdr:from>
    <xdr:ext cx="762000" cy="259045"/>
    <xdr:sp macro="" textlink="">
      <xdr:nvSpPr>
        <xdr:cNvPr id="469" name="テキスト ボックス 468"/>
        <xdr:cNvSpPr txBox="1"/>
      </xdr:nvSpPr>
      <xdr:spPr>
        <a:xfrm>
          <a:off x="13131800" y="341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福島県伊達市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63,755
63,459
265.12
35,494,432
33,453,774
1,756,046
17,727,231
36,493,165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35.4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昨年度より</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し、類似団体平均を上回る水準となっている。今後、給与の構造改革と給与水準の適正化に努める。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165100</xdr:rowOff>
    </xdr:from>
    <xdr:to>
      <xdr:col>7</xdr:col>
      <xdr:colOff>15875</xdr:colOff>
      <xdr:row>39</xdr:row>
      <xdr:rowOff>44450</xdr:rowOff>
    </xdr:to>
    <xdr:cxnSp macro="">
      <xdr:nvCxnSpPr>
        <xdr:cNvPr id="64" name="直線コネクタ 63"/>
        <xdr:cNvCxnSpPr/>
      </xdr:nvCxnSpPr>
      <xdr:spPr>
        <a:xfrm flipV="1">
          <a:off x="3987800" y="6680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3827</xdr:rowOff>
    </xdr:from>
    <xdr:ext cx="762000" cy="259045"/>
    <xdr:sp macro="" textlink="">
      <xdr:nvSpPr>
        <xdr:cNvPr id="65" name="人件費平均値テキスト"/>
        <xdr:cNvSpPr txBox="1"/>
      </xdr:nvSpPr>
      <xdr:spPr>
        <a:xfrm>
          <a:off x="4914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88900</xdr:rowOff>
    </xdr:from>
    <xdr:to>
      <xdr:col>5</xdr:col>
      <xdr:colOff>549275</xdr:colOff>
      <xdr:row>39</xdr:row>
      <xdr:rowOff>44450</xdr:rowOff>
    </xdr:to>
    <xdr:cxnSp macro="">
      <xdr:nvCxnSpPr>
        <xdr:cNvPr id="67" name="直線コネクタ 66"/>
        <xdr:cNvCxnSpPr/>
      </xdr:nvCxnSpPr>
      <xdr:spPr>
        <a:xfrm>
          <a:off x="3098800" y="6604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69" name="テキスト ボックス 68"/>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88900</xdr:rowOff>
    </xdr:from>
    <xdr:to>
      <xdr:col>4</xdr:col>
      <xdr:colOff>346075</xdr:colOff>
      <xdr:row>39</xdr:row>
      <xdr:rowOff>120650</xdr:rowOff>
    </xdr:to>
    <xdr:cxnSp macro="">
      <xdr:nvCxnSpPr>
        <xdr:cNvPr id="70" name="直線コネクタ 69"/>
        <xdr:cNvCxnSpPr/>
      </xdr:nvCxnSpPr>
      <xdr:spPr>
        <a:xfrm flipV="1">
          <a:off x="2209800" y="6604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41927</xdr:rowOff>
    </xdr:from>
    <xdr:ext cx="762000" cy="259045"/>
    <xdr:sp macro="" textlink="">
      <xdr:nvSpPr>
        <xdr:cNvPr id="72" name="テキスト ボックス 71"/>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39</xdr:row>
      <xdr:rowOff>120650</xdr:rowOff>
    </xdr:to>
    <xdr:cxnSp macro="">
      <xdr:nvCxnSpPr>
        <xdr:cNvPr id="73" name="直線コネクタ 72"/>
        <xdr:cNvCxnSpPr/>
      </xdr:nvCxnSpPr>
      <xdr:spPr>
        <a:xfrm>
          <a:off x="1320800" y="6642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5" name="テキスト ボックス 74"/>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6" name="フローチャート : 判断 75"/>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54627</xdr:rowOff>
    </xdr:from>
    <xdr:ext cx="762000" cy="259045"/>
    <xdr:sp macro="" textlink="">
      <xdr:nvSpPr>
        <xdr:cNvPr id="77" name="テキスト ボックス 76"/>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114300</xdr:rowOff>
    </xdr:from>
    <xdr:to>
      <xdr:col>7</xdr:col>
      <xdr:colOff>66675</xdr:colOff>
      <xdr:row>39</xdr:row>
      <xdr:rowOff>44450</xdr:rowOff>
    </xdr:to>
    <xdr:sp macro="" textlink="">
      <xdr:nvSpPr>
        <xdr:cNvPr id="83" name="円/楕円 82"/>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86377</xdr:rowOff>
    </xdr:from>
    <xdr:ext cx="762000" cy="259045"/>
    <xdr:sp macro="" textlink="">
      <xdr:nvSpPr>
        <xdr:cNvPr id="84"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165100</xdr:rowOff>
    </xdr:from>
    <xdr:to>
      <xdr:col>5</xdr:col>
      <xdr:colOff>600075</xdr:colOff>
      <xdr:row>39</xdr:row>
      <xdr:rowOff>95250</xdr:rowOff>
    </xdr:to>
    <xdr:sp macro="" textlink="">
      <xdr:nvSpPr>
        <xdr:cNvPr id="85" name="円/楕円 84"/>
        <xdr:cNvSpPr/>
      </xdr:nvSpPr>
      <xdr:spPr>
        <a:xfrm>
          <a:off x="3937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80027</xdr:rowOff>
    </xdr:from>
    <xdr:ext cx="736600" cy="259045"/>
    <xdr:sp macro="" textlink="">
      <xdr:nvSpPr>
        <xdr:cNvPr id="86" name="テキスト ボックス 85"/>
        <xdr:cNvSpPr txBox="1"/>
      </xdr:nvSpPr>
      <xdr:spPr>
        <a:xfrm>
          <a:off x="3606800" y="676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38100</xdr:rowOff>
    </xdr:from>
    <xdr:to>
      <xdr:col>4</xdr:col>
      <xdr:colOff>396875</xdr:colOff>
      <xdr:row>38</xdr:row>
      <xdr:rowOff>139700</xdr:rowOff>
    </xdr:to>
    <xdr:sp macro="" textlink="">
      <xdr:nvSpPr>
        <xdr:cNvPr id="87" name="円/楕円 86"/>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149877</xdr:rowOff>
    </xdr:from>
    <xdr:ext cx="762000" cy="259045"/>
    <xdr:sp macro="" textlink="">
      <xdr:nvSpPr>
        <xdr:cNvPr id="88" name="テキスト ボックス 87"/>
        <xdr:cNvSpPr txBox="1"/>
      </xdr:nvSpPr>
      <xdr:spPr>
        <a:xfrm>
          <a:off x="2717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69850</xdr:rowOff>
    </xdr:from>
    <xdr:to>
      <xdr:col>3</xdr:col>
      <xdr:colOff>193675</xdr:colOff>
      <xdr:row>40</xdr:row>
      <xdr:rowOff>0</xdr:rowOff>
    </xdr:to>
    <xdr:sp macro="" textlink="">
      <xdr:nvSpPr>
        <xdr:cNvPr id="89" name="円/楕円 88"/>
        <xdr:cNvSpPr/>
      </xdr:nvSpPr>
      <xdr:spPr>
        <a:xfrm>
          <a:off x="2159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156227</xdr:rowOff>
    </xdr:from>
    <xdr:ext cx="762000" cy="259045"/>
    <xdr:sp macro="" textlink="">
      <xdr:nvSpPr>
        <xdr:cNvPr id="90" name="テキスト ボックス 89"/>
        <xdr:cNvSpPr txBox="1"/>
      </xdr:nvSpPr>
      <xdr:spPr>
        <a:xfrm>
          <a:off x="1828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1" name="円/楕円 90"/>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16527</xdr:rowOff>
    </xdr:from>
    <xdr:ext cx="762000" cy="259045"/>
    <xdr:sp macro="" textlink="">
      <xdr:nvSpPr>
        <xdr:cNvPr id="92" name="テキスト ボックス 91"/>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a:t>
          </a:r>
          <a:r>
            <a:rPr kumimoji="1" lang="en-US" altLang="ja-JP" sz="1300">
              <a:latin typeface="ＭＳ Ｐゴシック"/>
            </a:rPr>
            <a:t>1.9</a:t>
          </a:r>
          <a:r>
            <a:rPr kumimoji="1" lang="ja-JP" altLang="en-US" sz="1300">
              <a:latin typeface="ＭＳ Ｐゴシック"/>
            </a:rPr>
            <a:t>ポイント増加しており、類似団体平均も上回った。物件費自体の歳出に占める割合は減少しているものの、物件費自体は増加しており、今後は事務事業の見直し等により、経費の節減に努める。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1814</xdr:rowOff>
    </xdr:from>
    <xdr:to>
      <xdr:col>24</xdr:col>
      <xdr:colOff>31750</xdr:colOff>
      <xdr:row>17</xdr:row>
      <xdr:rowOff>37193</xdr:rowOff>
    </xdr:to>
    <xdr:cxnSp macro="">
      <xdr:nvCxnSpPr>
        <xdr:cNvPr id="127" name="直線コネクタ 126"/>
        <xdr:cNvCxnSpPr/>
      </xdr:nvCxnSpPr>
      <xdr:spPr>
        <a:xfrm>
          <a:off x="15671800" y="2745014"/>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28"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86179</xdr:rowOff>
    </xdr:from>
    <xdr:to>
      <xdr:col>22</xdr:col>
      <xdr:colOff>565150</xdr:colOff>
      <xdr:row>16</xdr:row>
      <xdr:rowOff>1814</xdr:rowOff>
    </xdr:to>
    <xdr:cxnSp macro="">
      <xdr:nvCxnSpPr>
        <xdr:cNvPr id="130" name="直線コネクタ 129"/>
        <xdr:cNvCxnSpPr/>
      </xdr:nvCxnSpPr>
      <xdr:spPr>
        <a:xfrm>
          <a:off x="14782800" y="26579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70048</xdr:rowOff>
    </xdr:from>
    <xdr:ext cx="736600" cy="259045"/>
    <xdr:sp macro="" textlink="">
      <xdr:nvSpPr>
        <xdr:cNvPr id="132" name="テキスト ボックス 131"/>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42636</xdr:rowOff>
    </xdr:from>
    <xdr:to>
      <xdr:col>21</xdr:col>
      <xdr:colOff>361950</xdr:colOff>
      <xdr:row>15</xdr:row>
      <xdr:rowOff>86179</xdr:rowOff>
    </xdr:to>
    <xdr:cxnSp macro="">
      <xdr:nvCxnSpPr>
        <xdr:cNvPr id="133" name="直線コネクタ 132"/>
        <xdr:cNvCxnSpPr/>
      </xdr:nvCxnSpPr>
      <xdr:spPr>
        <a:xfrm>
          <a:off x="13893800" y="26143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15620</xdr:rowOff>
    </xdr:from>
    <xdr:ext cx="762000" cy="259045"/>
    <xdr:sp macro="" textlink="">
      <xdr:nvSpPr>
        <xdr:cNvPr id="135" name="テキスト ボックス 134"/>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61686</xdr:rowOff>
    </xdr:from>
    <xdr:to>
      <xdr:col>20</xdr:col>
      <xdr:colOff>158750</xdr:colOff>
      <xdr:row>15</xdr:row>
      <xdr:rowOff>42636</xdr:rowOff>
    </xdr:to>
    <xdr:cxnSp macro="">
      <xdr:nvCxnSpPr>
        <xdr:cNvPr id="136" name="直線コネクタ 135"/>
        <xdr:cNvCxnSpPr/>
      </xdr:nvCxnSpPr>
      <xdr:spPr>
        <a:xfrm>
          <a:off x="13004800" y="24619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39" name="フローチャート : 判断 138"/>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129920</xdr:rowOff>
    </xdr:from>
    <xdr:ext cx="762000" cy="259045"/>
    <xdr:sp macro="" textlink="">
      <xdr:nvSpPr>
        <xdr:cNvPr id="140" name="テキスト ボックス 139"/>
        <xdr:cNvSpPr txBox="1"/>
      </xdr:nvSpPr>
      <xdr:spPr>
        <a:xfrm>
          <a:off x="12623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46" name="円/楕円 145"/>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129920</xdr:rowOff>
    </xdr:from>
    <xdr:ext cx="762000" cy="259045"/>
    <xdr:sp macro="" textlink="">
      <xdr:nvSpPr>
        <xdr:cNvPr id="147"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122464</xdr:rowOff>
    </xdr:from>
    <xdr:to>
      <xdr:col>22</xdr:col>
      <xdr:colOff>615950</xdr:colOff>
      <xdr:row>16</xdr:row>
      <xdr:rowOff>52614</xdr:rowOff>
    </xdr:to>
    <xdr:sp macro="" textlink="">
      <xdr:nvSpPr>
        <xdr:cNvPr id="148" name="円/楕円 147"/>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62791</xdr:rowOff>
    </xdr:from>
    <xdr:ext cx="736600" cy="259045"/>
    <xdr:sp macro="" textlink="">
      <xdr:nvSpPr>
        <xdr:cNvPr id="149" name="テキスト ボックス 148"/>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35379</xdr:rowOff>
    </xdr:from>
    <xdr:to>
      <xdr:col>21</xdr:col>
      <xdr:colOff>412750</xdr:colOff>
      <xdr:row>15</xdr:row>
      <xdr:rowOff>136979</xdr:rowOff>
    </xdr:to>
    <xdr:sp macro="" textlink="">
      <xdr:nvSpPr>
        <xdr:cNvPr id="150" name="円/楕円 149"/>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51" name="テキスト ボックス 150"/>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163286</xdr:rowOff>
    </xdr:from>
    <xdr:to>
      <xdr:col>20</xdr:col>
      <xdr:colOff>209550</xdr:colOff>
      <xdr:row>15</xdr:row>
      <xdr:rowOff>93436</xdr:rowOff>
    </xdr:to>
    <xdr:sp macro="" textlink="">
      <xdr:nvSpPr>
        <xdr:cNvPr id="152" name="円/楕円 151"/>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103613</xdr:rowOff>
    </xdr:from>
    <xdr:ext cx="762000" cy="259045"/>
    <xdr:sp macro="" textlink="">
      <xdr:nvSpPr>
        <xdr:cNvPr id="153" name="テキスト ボックス 152"/>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10886</xdr:rowOff>
    </xdr:from>
    <xdr:to>
      <xdr:col>19</xdr:col>
      <xdr:colOff>6350</xdr:colOff>
      <xdr:row>14</xdr:row>
      <xdr:rowOff>112486</xdr:rowOff>
    </xdr:to>
    <xdr:sp macro="" textlink="">
      <xdr:nvSpPr>
        <xdr:cNvPr id="154" name="円/楕円 153"/>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122663</xdr:rowOff>
    </xdr:from>
    <xdr:ext cx="762000" cy="259045"/>
    <xdr:sp macro="" textlink="">
      <xdr:nvSpPr>
        <xdr:cNvPr id="155" name="テキスト ボックス 154"/>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ポイント増加しているが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類似団体平均を下回る水準にとどまっている。今後、医療費や生活保護費等の増加が見込まれる。義務的経費であり、一律な抑制、削減はできないが適正な執行に努める。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81" name="直線コネクタ 180"/>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82"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83" name="直線コネクタ 182"/>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85090</xdr:rowOff>
    </xdr:to>
    <xdr:cxnSp macro="">
      <xdr:nvCxnSpPr>
        <xdr:cNvPr id="186" name="直線コネクタ 185"/>
        <xdr:cNvCxnSpPr/>
      </xdr:nvCxnSpPr>
      <xdr:spPr>
        <a:xfrm>
          <a:off x="3987800" y="9156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154957</xdr:rowOff>
    </xdr:from>
    <xdr:ext cx="762000" cy="259045"/>
    <xdr:sp macro="" textlink="">
      <xdr:nvSpPr>
        <xdr:cNvPr id="187" name="扶助費平均値テキスト"/>
        <xdr:cNvSpPr txBox="1"/>
      </xdr:nvSpPr>
      <xdr:spPr>
        <a:xfrm>
          <a:off x="4914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88" name="フローチャート : 判断 187"/>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54610</xdr:rowOff>
    </xdr:from>
    <xdr:to>
      <xdr:col>5</xdr:col>
      <xdr:colOff>549275</xdr:colOff>
      <xdr:row>53</xdr:row>
      <xdr:rowOff>69850</xdr:rowOff>
    </xdr:to>
    <xdr:cxnSp macro="">
      <xdr:nvCxnSpPr>
        <xdr:cNvPr id="189" name="直線コネクタ 188"/>
        <xdr:cNvCxnSpPr/>
      </xdr:nvCxnSpPr>
      <xdr:spPr>
        <a:xfrm>
          <a:off x="3098800" y="9141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90" name="フローチャート : 判断 189"/>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82567</xdr:rowOff>
    </xdr:from>
    <xdr:ext cx="736600" cy="259045"/>
    <xdr:sp macro="" textlink="">
      <xdr:nvSpPr>
        <xdr:cNvPr id="191" name="テキスト ボックス 190"/>
        <xdr:cNvSpPr txBox="1"/>
      </xdr:nvSpPr>
      <xdr:spPr>
        <a:xfrm>
          <a:off x="3606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54610</xdr:rowOff>
    </xdr:from>
    <xdr:to>
      <xdr:col>4</xdr:col>
      <xdr:colOff>346075</xdr:colOff>
      <xdr:row>53</xdr:row>
      <xdr:rowOff>85090</xdr:rowOff>
    </xdr:to>
    <xdr:cxnSp macro="">
      <xdr:nvCxnSpPr>
        <xdr:cNvPr id="192" name="直線コネクタ 191"/>
        <xdr:cNvCxnSpPr/>
      </xdr:nvCxnSpPr>
      <xdr:spPr>
        <a:xfrm flipV="1">
          <a:off x="2209800" y="9141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93" name="フローチャート :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97807</xdr:rowOff>
    </xdr:from>
    <xdr:ext cx="762000" cy="259045"/>
    <xdr:sp macro="" textlink="">
      <xdr:nvSpPr>
        <xdr:cNvPr id="194" name="テキスト ボックス 193"/>
        <xdr:cNvSpPr txBox="1"/>
      </xdr:nvSpPr>
      <xdr:spPr>
        <a:xfrm>
          <a:off x="2717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39370</xdr:rowOff>
    </xdr:from>
    <xdr:to>
      <xdr:col>3</xdr:col>
      <xdr:colOff>142875</xdr:colOff>
      <xdr:row>53</xdr:row>
      <xdr:rowOff>85090</xdr:rowOff>
    </xdr:to>
    <xdr:cxnSp macro="">
      <xdr:nvCxnSpPr>
        <xdr:cNvPr id="195" name="直線コネクタ 194"/>
        <xdr:cNvCxnSpPr/>
      </xdr:nvCxnSpPr>
      <xdr:spPr>
        <a:xfrm>
          <a:off x="1320800" y="9126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196" name="フローチャート : 判断 195"/>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6367</xdr:rowOff>
    </xdr:from>
    <xdr:ext cx="762000" cy="259045"/>
    <xdr:sp macro="" textlink="">
      <xdr:nvSpPr>
        <xdr:cNvPr id="197" name="テキスト ボックス 196"/>
        <xdr:cNvSpPr txBox="1"/>
      </xdr:nvSpPr>
      <xdr:spPr>
        <a:xfrm>
          <a:off x="1828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140970</xdr:rowOff>
    </xdr:from>
    <xdr:to>
      <xdr:col>1</xdr:col>
      <xdr:colOff>676275</xdr:colOff>
      <xdr:row>54</xdr:row>
      <xdr:rowOff>71120</xdr:rowOff>
    </xdr:to>
    <xdr:sp macro="" textlink="">
      <xdr:nvSpPr>
        <xdr:cNvPr id="198" name="フローチャート : 判断 197"/>
        <xdr:cNvSpPr/>
      </xdr:nvSpPr>
      <xdr:spPr>
        <a:xfrm>
          <a:off x="1270000" y="922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55897</xdr:rowOff>
    </xdr:from>
    <xdr:ext cx="762000" cy="259045"/>
    <xdr:sp macro="" textlink="">
      <xdr:nvSpPr>
        <xdr:cNvPr id="199" name="テキスト ボックス 198"/>
        <xdr:cNvSpPr txBox="1"/>
      </xdr:nvSpPr>
      <xdr:spPr>
        <a:xfrm>
          <a:off x="939800" y="931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34290</xdr:rowOff>
    </xdr:from>
    <xdr:to>
      <xdr:col>7</xdr:col>
      <xdr:colOff>66675</xdr:colOff>
      <xdr:row>53</xdr:row>
      <xdr:rowOff>135890</xdr:rowOff>
    </xdr:to>
    <xdr:sp macro="" textlink="">
      <xdr:nvSpPr>
        <xdr:cNvPr id="205" name="円/楕円 204"/>
        <xdr:cNvSpPr/>
      </xdr:nvSpPr>
      <xdr:spPr>
        <a:xfrm>
          <a:off x="47752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50817</xdr:rowOff>
    </xdr:from>
    <xdr:ext cx="762000" cy="259045"/>
    <xdr:sp macro="" textlink="">
      <xdr:nvSpPr>
        <xdr:cNvPr id="206" name="扶助費該当値テキスト"/>
        <xdr:cNvSpPr txBox="1"/>
      </xdr:nvSpPr>
      <xdr:spPr>
        <a:xfrm>
          <a:off x="49149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7" name="円/楕円 206"/>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08" name="テキスト ボックス 207"/>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xdr:rowOff>
    </xdr:from>
    <xdr:to>
      <xdr:col>4</xdr:col>
      <xdr:colOff>396875</xdr:colOff>
      <xdr:row>53</xdr:row>
      <xdr:rowOff>105410</xdr:rowOff>
    </xdr:to>
    <xdr:sp macro="" textlink="">
      <xdr:nvSpPr>
        <xdr:cNvPr id="209" name="円/楕円 208"/>
        <xdr:cNvSpPr/>
      </xdr:nvSpPr>
      <xdr:spPr>
        <a:xfrm>
          <a:off x="3048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115587</xdr:rowOff>
    </xdr:from>
    <xdr:ext cx="762000" cy="259045"/>
    <xdr:sp macro="" textlink="">
      <xdr:nvSpPr>
        <xdr:cNvPr id="210" name="テキスト ボックス 209"/>
        <xdr:cNvSpPr txBox="1"/>
      </xdr:nvSpPr>
      <xdr:spPr>
        <a:xfrm>
          <a:off x="2717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34290</xdr:rowOff>
    </xdr:from>
    <xdr:to>
      <xdr:col>3</xdr:col>
      <xdr:colOff>193675</xdr:colOff>
      <xdr:row>53</xdr:row>
      <xdr:rowOff>135890</xdr:rowOff>
    </xdr:to>
    <xdr:sp macro="" textlink="">
      <xdr:nvSpPr>
        <xdr:cNvPr id="211" name="円/楕円 210"/>
        <xdr:cNvSpPr/>
      </xdr:nvSpPr>
      <xdr:spPr>
        <a:xfrm>
          <a:off x="2159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146067</xdr:rowOff>
    </xdr:from>
    <xdr:ext cx="762000" cy="259045"/>
    <xdr:sp macro="" textlink="">
      <xdr:nvSpPr>
        <xdr:cNvPr id="212" name="テキスト ボックス 211"/>
        <xdr:cNvSpPr txBox="1"/>
      </xdr:nvSpPr>
      <xdr:spPr>
        <a:xfrm>
          <a:off x="1828800" y="889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160020</xdr:rowOff>
    </xdr:from>
    <xdr:to>
      <xdr:col>1</xdr:col>
      <xdr:colOff>676275</xdr:colOff>
      <xdr:row>53</xdr:row>
      <xdr:rowOff>90170</xdr:rowOff>
    </xdr:to>
    <xdr:sp macro="" textlink="">
      <xdr:nvSpPr>
        <xdr:cNvPr id="213" name="円/楕円 212"/>
        <xdr:cNvSpPr/>
      </xdr:nvSpPr>
      <xdr:spPr>
        <a:xfrm>
          <a:off x="1270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100347</xdr:rowOff>
    </xdr:from>
    <xdr:ext cx="762000" cy="259045"/>
    <xdr:sp macro="" textlink="">
      <xdr:nvSpPr>
        <xdr:cNvPr id="214" name="テキスト ボックス 213"/>
        <xdr:cNvSpPr txBox="1"/>
      </xdr:nvSpPr>
      <xdr:spPr>
        <a:xfrm>
          <a:off x="939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昨年度より</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ポイント増加している。引き続き公営企業の適正な運営を図り、繰出金の抑制に努める。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4" name="直線コネクタ 243"/>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5"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6" name="直線コネクタ 245"/>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7"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48" name="直線コネクタ 247"/>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94343</xdr:rowOff>
    </xdr:from>
    <xdr:to>
      <xdr:col>24</xdr:col>
      <xdr:colOff>31750</xdr:colOff>
      <xdr:row>58</xdr:row>
      <xdr:rowOff>170543</xdr:rowOff>
    </xdr:to>
    <xdr:cxnSp macro="">
      <xdr:nvCxnSpPr>
        <xdr:cNvPr id="249" name="直線コネクタ 248"/>
        <xdr:cNvCxnSpPr/>
      </xdr:nvCxnSpPr>
      <xdr:spPr>
        <a:xfrm>
          <a:off x="15671800" y="100384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125384</xdr:rowOff>
    </xdr:from>
    <xdr:ext cx="762000" cy="259045"/>
    <xdr:sp macro="" textlink="">
      <xdr:nvSpPr>
        <xdr:cNvPr id="250" name="その他平均値テキスト"/>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1" name="フローチャート : 判断 250"/>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50800</xdr:rowOff>
    </xdr:from>
    <xdr:to>
      <xdr:col>22</xdr:col>
      <xdr:colOff>565150</xdr:colOff>
      <xdr:row>58</xdr:row>
      <xdr:rowOff>94343</xdr:rowOff>
    </xdr:to>
    <xdr:cxnSp macro="">
      <xdr:nvCxnSpPr>
        <xdr:cNvPr id="252" name="直線コネクタ 251"/>
        <xdr:cNvCxnSpPr/>
      </xdr:nvCxnSpPr>
      <xdr:spPr>
        <a:xfrm>
          <a:off x="14782800" y="9994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3" name="フローチャート : 判断 252"/>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23784</xdr:rowOff>
    </xdr:from>
    <xdr:ext cx="736600" cy="259045"/>
    <xdr:sp macro="" textlink="">
      <xdr:nvSpPr>
        <xdr:cNvPr id="254" name="テキスト ボックス 253"/>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39915</xdr:rowOff>
    </xdr:from>
    <xdr:to>
      <xdr:col>21</xdr:col>
      <xdr:colOff>361950</xdr:colOff>
      <xdr:row>58</xdr:row>
      <xdr:rowOff>50800</xdr:rowOff>
    </xdr:to>
    <xdr:cxnSp macro="">
      <xdr:nvCxnSpPr>
        <xdr:cNvPr id="255" name="直線コネクタ 254"/>
        <xdr:cNvCxnSpPr/>
      </xdr:nvCxnSpPr>
      <xdr:spPr>
        <a:xfrm>
          <a:off x="13893800" y="9984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6" name="フローチャート : 判断 255"/>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2012</xdr:rowOff>
    </xdr:from>
    <xdr:ext cx="762000" cy="259045"/>
    <xdr:sp macro="" textlink="">
      <xdr:nvSpPr>
        <xdr:cNvPr id="257" name="テキスト ボックス 256"/>
        <xdr:cNvSpPr txBox="1"/>
      </xdr:nvSpPr>
      <xdr:spPr>
        <a:xfrm>
          <a:off x="14401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135165</xdr:rowOff>
    </xdr:from>
    <xdr:to>
      <xdr:col>20</xdr:col>
      <xdr:colOff>158750</xdr:colOff>
      <xdr:row>58</xdr:row>
      <xdr:rowOff>39915</xdr:rowOff>
    </xdr:to>
    <xdr:cxnSp macro="">
      <xdr:nvCxnSpPr>
        <xdr:cNvPr id="258" name="直線コネクタ 257"/>
        <xdr:cNvCxnSpPr/>
      </xdr:nvCxnSpPr>
      <xdr:spPr>
        <a:xfrm>
          <a:off x="13004800" y="99078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59" name="フローチャート : 判断 258"/>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151692</xdr:rowOff>
    </xdr:from>
    <xdr:ext cx="762000" cy="259045"/>
    <xdr:sp macro="" textlink="">
      <xdr:nvSpPr>
        <xdr:cNvPr id="260" name="テキスト ボックス 259"/>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61" name="フローチャート : 判断 260"/>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151692</xdr:rowOff>
    </xdr:from>
    <xdr:ext cx="762000" cy="259045"/>
    <xdr:sp macro="" textlink="">
      <xdr:nvSpPr>
        <xdr:cNvPr id="262" name="テキスト ボックス 261"/>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119743</xdr:rowOff>
    </xdr:from>
    <xdr:to>
      <xdr:col>24</xdr:col>
      <xdr:colOff>82550</xdr:colOff>
      <xdr:row>59</xdr:row>
      <xdr:rowOff>49893</xdr:rowOff>
    </xdr:to>
    <xdr:sp macro="" textlink="">
      <xdr:nvSpPr>
        <xdr:cNvPr id="268" name="円/楕円 267"/>
        <xdr:cNvSpPr/>
      </xdr:nvSpPr>
      <xdr:spPr>
        <a:xfrm>
          <a:off x="16459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91820</xdr:rowOff>
    </xdr:from>
    <xdr:ext cx="762000" cy="259045"/>
    <xdr:sp macro="" textlink="">
      <xdr:nvSpPr>
        <xdr:cNvPr id="269" name="その他該当値テキスト"/>
        <xdr:cNvSpPr txBox="1"/>
      </xdr:nvSpPr>
      <xdr:spPr>
        <a:xfrm>
          <a:off x="16598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43543</xdr:rowOff>
    </xdr:from>
    <xdr:to>
      <xdr:col>22</xdr:col>
      <xdr:colOff>615950</xdr:colOff>
      <xdr:row>58</xdr:row>
      <xdr:rowOff>145143</xdr:rowOff>
    </xdr:to>
    <xdr:sp macro="" textlink="">
      <xdr:nvSpPr>
        <xdr:cNvPr id="270" name="円/楕円 269"/>
        <xdr:cNvSpPr/>
      </xdr:nvSpPr>
      <xdr:spPr>
        <a:xfrm>
          <a:off x="15621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155320</xdr:rowOff>
    </xdr:from>
    <xdr:ext cx="736600" cy="259045"/>
    <xdr:sp macro="" textlink="">
      <xdr:nvSpPr>
        <xdr:cNvPr id="271" name="テキスト ボックス 270"/>
        <xdr:cNvSpPr txBox="1"/>
      </xdr:nvSpPr>
      <xdr:spPr>
        <a:xfrm>
          <a:off x="15290800" y="975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0</xdr:rowOff>
    </xdr:from>
    <xdr:to>
      <xdr:col>21</xdr:col>
      <xdr:colOff>412750</xdr:colOff>
      <xdr:row>58</xdr:row>
      <xdr:rowOff>101600</xdr:rowOff>
    </xdr:to>
    <xdr:sp macro="" textlink="">
      <xdr:nvSpPr>
        <xdr:cNvPr id="272" name="円/楕円 271"/>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111777</xdr:rowOff>
    </xdr:from>
    <xdr:ext cx="762000" cy="259045"/>
    <xdr:sp macro="" textlink="">
      <xdr:nvSpPr>
        <xdr:cNvPr id="273" name="テキスト ボックス 272"/>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160565</xdr:rowOff>
    </xdr:from>
    <xdr:to>
      <xdr:col>20</xdr:col>
      <xdr:colOff>209550</xdr:colOff>
      <xdr:row>58</xdr:row>
      <xdr:rowOff>90715</xdr:rowOff>
    </xdr:to>
    <xdr:sp macro="" textlink="">
      <xdr:nvSpPr>
        <xdr:cNvPr id="274" name="円/楕円 273"/>
        <xdr:cNvSpPr/>
      </xdr:nvSpPr>
      <xdr:spPr>
        <a:xfrm>
          <a:off x="13843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100892</xdr:rowOff>
    </xdr:from>
    <xdr:ext cx="762000" cy="259045"/>
    <xdr:sp macro="" textlink="">
      <xdr:nvSpPr>
        <xdr:cNvPr id="275" name="テキスト ボックス 274"/>
        <xdr:cNvSpPr txBox="1"/>
      </xdr:nvSpPr>
      <xdr:spPr>
        <a:xfrm>
          <a:off x="13512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84365</xdr:rowOff>
    </xdr:from>
    <xdr:to>
      <xdr:col>19</xdr:col>
      <xdr:colOff>6350</xdr:colOff>
      <xdr:row>58</xdr:row>
      <xdr:rowOff>14515</xdr:rowOff>
    </xdr:to>
    <xdr:sp macro="" textlink="">
      <xdr:nvSpPr>
        <xdr:cNvPr id="276" name="円/楕円 275"/>
        <xdr:cNvSpPr/>
      </xdr:nvSpPr>
      <xdr:spPr>
        <a:xfrm>
          <a:off x="12954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24692</xdr:rowOff>
    </xdr:from>
    <xdr:ext cx="762000" cy="259045"/>
    <xdr:sp macro="" textlink="">
      <xdr:nvSpPr>
        <xdr:cNvPr id="277" name="テキスト ボックス 276"/>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昨年度と同じ水準となった。</a:t>
          </a:r>
          <a:r>
            <a:rPr kumimoji="1" lang="ja-JP" altLang="ja-JP" sz="1300">
              <a:solidFill>
                <a:schemeClr val="dk1"/>
              </a:solidFill>
              <a:effectLst/>
              <a:latin typeface="+mn-lt"/>
              <a:ea typeface="+mn-ea"/>
              <a:cs typeface="+mn-cs"/>
            </a:rPr>
            <a:t>今後、補助金、負担金について見直しを行い、廃止、統合、縮減、終期設定等により適正化を図り事業費の抑制に努める。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40</xdr:row>
      <xdr:rowOff>156391</xdr:rowOff>
    </xdr:to>
    <xdr:cxnSp macro="">
      <xdr:nvCxnSpPr>
        <xdr:cNvPr id="306" name="直線コネクタ 305"/>
        <xdr:cNvCxnSpPr/>
      </xdr:nvCxnSpPr>
      <xdr:spPr>
        <a:xfrm flipV="1">
          <a:off x="16510000" y="577342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07"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08" name="直線コネクタ 307"/>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09"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10" name="直線コネクタ 309"/>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91077</xdr:rowOff>
    </xdr:from>
    <xdr:to>
      <xdr:col>24</xdr:col>
      <xdr:colOff>31750</xdr:colOff>
      <xdr:row>36</xdr:row>
      <xdr:rowOff>91077</xdr:rowOff>
    </xdr:to>
    <xdr:cxnSp macro="">
      <xdr:nvCxnSpPr>
        <xdr:cNvPr id="311" name="直線コネクタ 310"/>
        <xdr:cNvCxnSpPr/>
      </xdr:nvCxnSpPr>
      <xdr:spPr>
        <a:xfrm>
          <a:off x="15671800" y="62632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3" name="フローチャート :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64951</xdr:rowOff>
    </xdr:from>
    <xdr:to>
      <xdr:col>22</xdr:col>
      <xdr:colOff>565150</xdr:colOff>
      <xdr:row>36</xdr:row>
      <xdr:rowOff>91077</xdr:rowOff>
    </xdr:to>
    <xdr:cxnSp macro="">
      <xdr:nvCxnSpPr>
        <xdr:cNvPr id="314" name="直線コネクタ 313"/>
        <xdr:cNvCxnSpPr/>
      </xdr:nvCxnSpPr>
      <xdr:spPr>
        <a:xfrm>
          <a:off x="14782800" y="62371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151311</xdr:rowOff>
    </xdr:from>
    <xdr:to>
      <xdr:col>22</xdr:col>
      <xdr:colOff>615950</xdr:colOff>
      <xdr:row>37</xdr:row>
      <xdr:rowOff>81461</xdr:rowOff>
    </xdr:to>
    <xdr:sp macro="" textlink="">
      <xdr:nvSpPr>
        <xdr:cNvPr id="315" name="フローチャート : 判断 314"/>
        <xdr:cNvSpPr/>
      </xdr:nvSpPr>
      <xdr:spPr>
        <a:xfrm>
          <a:off x="15621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66238</xdr:rowOff>
    </xdr:from>
    <xdr:ext cx="736600" cy="259045"/>
    <xdr:sp macro="" textlink="">
      <xdr:nvSpPr>
        <xdr:cNvPr id="316" name="テキスト ボックス 315"/>
        <xdr:cNvSpPr txBox="1"/>
      </xdr:nvSpPr>
      <xdr:spPr>
        <a:xfrm>
          <a:off x="15290800" y="640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64951</xdr:rowOff>
    </xdr:from>
    <xdr:to>
      <xdr:col>21</xdr:col>
      <xdr:colOff>361950</xdr:colOff>
      <xdr:row>36</xdr:row>
      <xdr:rowOff>169454</xdr:rowOff>
    </xdr:to>
    <xdr:cxnSp macro="">
      <xdr:nvCxnSpPr>
        <xdr:cNvPr id="317" name="直線コネクタ 316"/>
        <xdr:cNvCxnSpPr/>
      </xdr:nvCxnSpPr>
      <xdr:spPr>
        <a:xfrm flipV="1">
          <a:off x="13893800" y="623715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8" name="フローチャート : 判断 317"/>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9" name="テキスト ボックス 318"/>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36</xdr:row>
      <xdr:rowOff>169454</xdr:rowOff>
    </xdr:to>
    <xdr:cxnSp macro="">
      <xdr:nvCxnSpPr>
        <xdr:cNvPr id="320" name="直線コネクタ 319"/>
        <xdr:cNvCxnSpPr/>
      </xdr:nvCxnSpPr>
      <xdr:spPr>
        <a:xfrm>
          <a:off x="13004800" y="63220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170906</xdr:rowOff>
    </xdr:from>
    <xdr:to>
      <xdr:col>20</xdr:col>
      <xdr:colOff>209550</xdr:colOff>
      <xdr:row>37</xdr:row>
      <xdr:rowOff>101056</xdr:rowOff>
    </xdr:to>
    <xdr:sp macro="" textlink="">
      <xdr:nvSpPr>
        <xdr:cNvPr id="321" name="フローチャート : 判断 320"/>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85833</xdr:rowOff>
    </xdr:from>
    <xdr:ext cx="762000" cy="259045"/>
    <xdr:sp macro="" textlink="">
      <xdr:nvSpPr>
        <xdr:cNvPr id="322" name="テキスト ボックス 321"/>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105592</xdr:rowOff>
    </xdr:from>
    <xdr:to>
      <xdr:col>19</xdr:col>
      <xdr:colOff>6350</xdr:colOff>
      <xdr:row>37</xdr:row>
      <xdr:rowOff>35742</xdr:rowOff>
    </xdr:to>
    <xdr:sp macro="" textlink="">
      <xdr:nvSpPr>
        <xdr:cNvPr id="323" name="フローチャート : 判断 322"/>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20519</xdr:rowOff>
    </xdr:from>
    <xdr:ext cx="762000" cy="259045"/>
    <xdr:sp macro="" textlink="">
      <xdr:nvSpPr>
        <xdr:cNvPr id="324" name="テキスト ボックス 323"/>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40277</xdr:rowOff>
    </xdr:from>
    <xdr:to>
      <xdr:col>24</xdr:col>
      <xdr:colOff>82550</xdr:colOff>
      <xdr:row>36</xdr:row>
      <xdr:rowOff>141877</xdr:rowOff>
    </xdr:to>
    <xdr:sp macro="" textlink="">
      <xdr:nvSpPr>
        <xdr:cNvPr id="330" name="円/楕円 329"/>
        <xdr:cNvSpPr/>
      </xdr:nvSpPr>
      <xdr:spPr>
        <a:xfrm>
          <a:off x="164592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56804</xdr:rowOff>
    </xdr:from>
    <xdr:ext cx="762000" cy="259045"/>
    <xdr:sp macro="" textlink="">
      <xdr:nvSpPr>
        <xdr:cNvPr id="331" name="補助費等該当値テキスト"/>
        <xdr:cNvSpPr txBox="1"/>
      </xdr:nvSpPr>
      <xdr:spPr>
        <a:xfrm>
          <a:off x="16598900" y="605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40277</xdr:rowOff>
    </xdr:from>
    <xdr:to>
      <xdr:col>22</xdr:col>
      <xdr:colOff>615950</xdr:colOff>
      <xdr:row>36</xdr:row>
      <xdr:rowOff>141877</xdr:rowOff>
    </xdr:to>
    <xdr:sp macro="" textlink="">
      <xdr:nvSpPr>
        <xdr:cNvPr id="332" name="円/楕円 331"/>
        <xdr:cNvSpPr/>
      </xdr:nvSpPr>
      <xdr:spPr>
        <a:xfrm>
          <a:off x="15621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152054</xdr:rowOff>
    </xdr:from>
    <xdr:ext cx="736600" cy="259045"/>
    <xdr:sp macro="" textlink="">
      <xdr:nvSpPr>
        <xdr:cNvPr id="333" name="テキスト ボックス 332"/>
        <xdr:cNvSpPr txBox="1"/>
      </xdr:nvSpPr>
      <xdr:spPr>
        <a:xfrm>
          <a:off x="15290800" y="598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14151</xdr:rowOff>
    </xdr:from>
    <xdr:to>
      <xdr:col>21</xdr:col>
      <xdr:colOff>412750</xdr:colOff>
      <xdr:row>36</xdr:row>
      <xdr:rowOff>115751</xdr:rowOff>
    </xdr:to>
    <xdr:sp macro="" textlink="">
      <xdr:nvSpPr>
        <xdr:cNvPr id="334" name="円/楕円 333"/>
        <xdr:cNvSpPr/>
      </xdr:nvSpPr>
      <xdr:spPr>
        <a:xfrm>
          <a:off x="14732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125928</xdr:rowOff>
    </xdr:from>
    <xdr:ext cx="762000" cy="259045"/>
    <xdr:sp macro="" textlink="">
      <xdr:nvSpPr>
        <xdr:cNvPr id="335" name="テキスト ボックス 334"/>
        <xdr:cNvSpPr txBox="1"/>
      </xdr:nvSpPr>
      <xdr:spPr>
        <a:xfrm>
          <a:off x="14401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118654</xdr:rowOff>
    </xdr:from>
    <xdr:to>
      <xdr:col>20</xdr:col>
      <xdr:colOff>209550</xdr:colOff>
      <xdr:row>37</xdr:row>
      <xdr:rowOff>48804</xdr:rowOff>
    </xdr:to>
    <xdr:sp macro="" textlink="">
      <xdr:nvSpPr>
        <xdr:cNvPr id="336" name="円/楕円 335"/>
        <xdr:cNvSpPr/>
      </xdr:nvSpPr>
      <xdr:spPr>
        <a:xfrm>
          <a:off x="13843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58981</xdr:rowOff>
    </xdr:from>
    <xdr:ext cx="762000" cy="259045"/>
    <xdr:sp macro="" textlink="">
      <xdr:nvSpPr>
        <xdr:cNvPr id="337" name="テキスト ボックス 336"/>
        <xdr:cNvSpPr txBox="1"/>
      </xdr:nvSpPr>
      <xdr:spPr>
        <a:xfrm>
          <a:off x="135128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8" name="円/楕円 337"/>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39" name="テキスト ボックス 338"/>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昨年度より</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し、類似団体平均を上回る水準にある。今後、財政</a:t>
          </a:r>
          <a:r>
            <a:rPr kumimoji="1" lang="ja-JP" altLang="en-US" sz="1300">
              <a:solidFill>
                <a:schemeClr val="dk1"/>
              </a:solidFill>
              <a:effectLst/>
              <a:latin typeface="+mn-lt"/>
              <a:ea typeface="+mn-ea"/>
              <a:cs typeface="+mn-cs"/>
            </a:rPr>
            <a:t>計画</a:t>
          </a:r>
          <a:r>
            <a:rPr kumimoji="1" lang="ja-JP" altLang="ja-JP" sz="1300">
              <a:solidFill>
                <a:schemeClr val="dk1"/>
              </a:solidFill>
              <a:effectLst/>
              <a:latin typeface="+mn-lt"/>
              <a:ea typeface="+mn-ea"/>
              <a:cs typeface="+mn-cs"/>
            </a:rPr>
            <a:t>を基に適正な起債管理と繰上償還の実施により公債費抑制に努める。</a:t>
          </a:r>
          <a:endParaRPr kumimoji="1" lang="en-US"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7" name="直線コネクタ 366"/>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8"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9" name="直線コネクタ 368"/>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xdr:rowOff>
    </xdr:from>
    <xdr:to>
      <xdr:col>7</xdr:col>
      <xdr:colOff>15875</xdr:colOff>
      <xdr:row>79</xdr:row>
      <xdr:rowOff>31750</xdr:rowOff>
    </xdr:to>
    <xdr:cxnSp macro="">
      <xdr:nvCxnSpPr>
        <xdr:cNvPr id="372" name="直線コネクタ 371"/>
        <xdr:cNvCxnSpPr/>
      </xdr:nvCxnSpPr>
      <xdr:spPr>
        <a:xfrm flipV="1">
          <a:off x="3987800" y="13545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142257</xdr:rowOff>
    </xdr:from>
    <xdr:ext cx="762000" cy="259045"/>
    <xdr:sp macro="" textlink="">
      <xdr:nvSpPr>
        <xdr:cNvPr id="373"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4" name="フローチャート :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8889</xdr:rowOff>
    </xdr:from>
    <xdr:to>
      <xdr:col>5</xdr:col>
      <xdr:colOff>549275</xdr:colOff>
      <xdr:row>79</xdr:row>
      <xdr:rowOff>31750</xdr:rowOff>
    </xdr:to>
    <xdr:cxnSp macro="">
      <xdr:nvCxnSpPr>
        <xdr:cNvPr id="375" name="直線コネクタ 374"/>
        <xdr:cNvCxnSpPr/>
      </xdr:nvCxnSpPr>
      <xdr:spPr>
        <a:xfrm>
          <a:off x="3098800" y="13553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6" name="フローチャート : 判断 375"/>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7" name="テキスト ボックス 376"/>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79</xdr:row>
      <xdr:rowOff>8889</xdr:rowOff>
    </xdr:to>
    <xdr:cxnSp macro="">
      <xdr:nvCxnSpPr>
        <xdr:cNvPr id="378" name="直線コネクタ 377"/>
        <xdr:cNvCxnSpPr/>
      </xdr:nvCxnSpPr>
      <xdr:spPr>
        <a:xfrm>
          <a:off x="2209800" y="13522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9" name="フローチャート : 判断 378"/>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0" name="テキスト ボックス 379"/>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149861</xdr:rowOff>
    </xdr:from>
    <xdr:to>
      <xdr:col>3</xdr:col>
      <xdr:colOff>142875</xdr:colOff>
      <xdr:row>79</xdr:row>
      <xdr:rowOff>31750</xdr:rowOff>
    </xdr:to>
    <xdr:cxnSp macro="">
      <xdr:nvCxnSpPr>
        <xdr:cNvPr id="381" name="直線コネクタ 380"/>
        <xdr:cNvCxnSpPr/>
      </xdr:nvCxnSpPr>
      <xdr:spPr>
        <a:xfrm flipV="1">
          <a:off x="1320800" y="135229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2" name="フローチャート : 判断 381"/>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3" name="テキスト ボックス 382"/>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4" name="フローチャート : 判断 383"/>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54627</xdr:rowOff>
    </xdr:from>
    <xdr:ext cx="762000" cy="259045"/>
    <xdr:sp macro="" textlink="">
      <xdr:nvSpPr>
        <xdr:cNvPr id="385" name="テキスト ボックス 384"/>
        <xdr:cNvSpPr txBox="1"/>
      </xdr:nvSpPr>
      <xdr:spPr>
        <a:xfrm>
          <a:off x="939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121920</xdr:rowOff>
    </xdr:from>
    <xdr:to>
      <xdr:col>7</xdr:col>
      <xdr:colOff>66675</xdr:colOff>
      <xdr:row>79</xdr:row>
      <xdr:rowOff>52070</xdr:rowOff>
    </xdr:to>
    <xdr:sp macro="" textlink="">
      <xdr:nvSpPr>
        <xdr:cNvPr id="391" name="円/楕円 390"/>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93997</xdr:rowOff>
    </xdr:from>
    <xdr:ext cx="762000" cy="259045"/>
    <xdr:sp macro="" textlink="">
      <xdr:nvSpPr>
        <xdr:cNvPr id="392"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152400</xdr:rowOff>
    </xdr:from>
    <xdr:to>
      <xdr:col>5</xdr:col>
      <xdr:colOff>600075</xdr:colOff>
      <xdr:row>79</xdr:row>
      <xdr:rowOff>82550</xdr:rowOff>
    </xdr:to>
    <xdr:sp macro="" textlink="">
      <xdr:nvSpPr>
        <xdr:cNvPr id="393" name="円/楕円 392"/>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67327</xdr:rowOff>
    </xdr:from>
    <xdr:ext cx="736600" cy="259045"/>
    <xdr:sp macro="" textlink="">
      <xdr:nvSpPr>
        <xdr:cNvPr id="394" name="テキスト ボックス 393"/>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129539</xdr:rowOff>
    </xdr:from>
    <xdr:to>
      <xdr:col>4</xdr:col>
      <xdr:colOff>396875</xdr:colOff>
      <xdr:row>79</xdr:row>
      <xdr:rowOff>59689</xdr:rowOff>
    </xdr:to>
    <xdr:sp macro="" textlink="">
      <xdr:nvSpPr>
        <xdr:cNvPr id="395" name="円/楕円 394"/>
        <xdr:cNvSpPr/>
      </xdr:nvSpPr>
      <xdr:spPr>
        <a:xfrm>
          <a:off x="3048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44466</xdr:rowOff>
    </xdr:from>
    <xdr:ext cx="762000" cy="259045"/>
    <xdr:sp macro="" textlink="">
      <xdr:nvSpPr>
        <xdr:cNvPr id="396" name="テキスト ボックス 395"/>
        <xdr:cNvSpPr txBox="1"/>
      </xdr:nvSpPr>
      <xdr:spPr>
        <a:xfrm>
          <a:off x="2717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97" name="円/楕円 396"/>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98" name="テキスト ボックス 397"/>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152400</xdr:rowOff>
    </xdr:from>
    <xdr:to>
      <xdr:col>1</xdr:col>
      <xdr:colOff>676275</xdr:colOff>
      <xdr:row>79</xdr:row>
      <xdr:rowOff>82550</xdr:rowOff>
    </xdr:to>
    <xdr:sp macro="" textlink="">
      <xdr:nvSpPr>
        <xdr:cNvPr id="399" name="円/楕円 398"/>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67327</xdr:rowOff>
    </xdr:from>
    <xdr:ext cx="762000" cy="259045"/>
    <xdr:sp macro="" textlink="">
      <xdr:nvSpPr>
        <xdr:cNvPr id="400" name="テキスト ボックス 399"/>
        <xdr:cNvSpPr txBox="1"/>
      </xdr:nvSpPr>
      <xdr:spPr>
        <a:xfrm>
          <a:off x="939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人件費については今後も給与の構造改革と給与水準の適正化を図る。扶助費は増加が見込まれるが、適正な執行に努める。補助費等は見直しを進め、事業費の抑制に努める。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28" name="直線コネクタ 427"/>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9"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30" name="直線コネクタ 429"/>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31"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32" name="直線コネクタ 431"/>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130810</xdr:rowOff>
    </xdr:from>
    <xdr:to>
      <xdr:col>24</xdr:col>
      <xdr:colOff>31750</xdr:colOff>
      <xdr:row>76</xdr:row>
      <xdr:rowOff>134620</xdr:rowOff>
    </xdr:to>
    <xdr:cxnSp macro="">
      <xdr:nvCxnSpPr>
        <xdr:cNvPr id="433" name="直線コネクタ 432"/>
        <xdr:cNvCxnSpPr/>
      </xdr:nvCxnSpPr>
      <xdr:spPr>
        <a:xfrm>
          <a:off x="15671800" y="1298956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13988</xdr:rowOff>
    </xdr:from>
    <xdr:ext cx="762000" cy="259045"/>
    <xdr:sp macro="" textlink="">
      <xdr:nvSpPr>
        <xdr:cNvPr id="434"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5" name="フローチャート : 判断 434"/>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96520</xdr:rowOff>
    </xdr:from>
    <xdr:to>
      <xdr:col>22</xdr:col>
      <xdr:colOff>565150</xdr:colOff>
      <xdr:row>75</xdr:row>
      <xdr:rowOff>130810</xdr:rowOff>
    </xdr:to>
    <xdr:cxnSp macro="">
      <xdr:nvCxnSpPr>
        <xdr:cNvPr id="436" name="直線コネクタ 435"/>
        <xdr:cNvCxnSpPr/>
      </xdr:nvCxnSpPr>
      <xdr:spPr>
        <a:xfrm>
          <a:off x="14782800" y="127838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7" name="フローチャート : 判断 436"/>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38" name="テキスト ボックス 437"/>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96520</xdr:rowOff>
    </xdr:from>
    <xdr:to>
      <xdr:col>21</xdr:col>
      <xdr:colOff>361950</xdr:colOff>
      <xdr:row>75</xdr:row>
      <xdr:rowOff>146050</xdr:rowOff>
    </xdr:to>
    <xdr:cxnSp macro="">
      <xdr:nvCxnSpPr>
        <xdr:cNvPr id="439" name="直線コネクタ 438"/>
        <xdr:cNvCxnSpPr/>
      </xdr:nvCxnSpPr>
      <xdr:spPr>
        <a:xfrm flipV="1">
          <a:off x="13893800" y="127838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40" name="フローチャート : 判断 439"/>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41" name="テキスト ボックス 440"/>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xdr:rowOff>
    </xdr:from>
    <xdr:to>
      <xdr:col>20</xdr:col>
      <xdr:colOff>158750</xdr:colOff>
      <xdr:row>75</xdr:row>
      <xdr:rowOff>146050</xdr:rowOff>
    </xdr:to>
    <xdr:cxnSp macro="">
      <xdr:nvCxnSpPr>
        <xdr:cNvPr id="442" name="直線コネクタ 441"/>
        <xdr:cNvCxnSpPr/>
      </xdr:nvCxnSpPr>
      <xdr:spPr>
        <a:xfrm>
          <a:off x="13004800" y="12700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3" name="フローチャート :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5" name="フローチャート : 判断 444"/>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128288</xdr:rowOff>
    </xdr:from>
    <xdr:ext cx="762000" cy="259045"/>
    <xdr:sp macro="" textlink="">
      <xdr:nvSpPr>
        <xdr:cNvPr id="446" name="テキスト ボックス 445"/>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83820</xdr:rowOff>
    </xdr:from>
    <xdr:to>
      <xdr:col>24</xdr:col>
      <xdr:colOff>82550</xdr:colOff>
      <xdr:row>77</xdr:row>
      <xdr:rowOff>13970</xdr:rowOff>
    </xdr:to>
    <xdr:sp macro="" textlink="">
      <xdr:nvSpPr>
        <xdr:cNvPr id="452" name="円/楕円 451"/>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100347</xdr:rowOff>
    </xdr:from>
    <xdr:ext cx="762000" cy="259045"/>
    <xdr:sp macro="" textlink="">
      <xdr:nvSpPr>
        <xdr:cNvPr id="453" name="公債費以外該当値テキスト"/>
        <xdr:cNvSpPr txBox="1"/>
      </xdr:nvSpPr>
      <xdr:spPr>
        <a:xfrm>
          <a:off x="16598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80010</xdr:rowOff>
    </xdr:from>
    <xdr:to>
      <xdr:col>22</xdr:col>
      <xdr:colOff>615950</xdr:colOff>
      <xdr:row>76</xdr:row>
      <xdr:rowOff>10161</xdr:rowOff>
    </xdr:to>
    <xdr:sp macro="" textlink="">
      <xdr:nvSpPr>
        <xdr:cNvPr id="454" name="円/楕円 453"/>
        <xdr:cNvSpPr/>
      </xdr:nvSpPr>
      <xdr:spPr>
        <a:xfrm>
          <a:off x="15621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20337</xdr:rowOff>
    </xdr:from>
    <xdr:ext cx="736600" cy="259045"/>
    <xdr:sp macro="" textlink="">
      <xdr:nvSpPr>
        <xdr:cNvPr id="455" name="テキスト ボックス 454"/>
        <xdr:cNvSpPr txBox="1"/>
      </xdr:nvSpPr>
      <xdr:spPr>
        <a:xfrm>
          <a:off x="15290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45720</xdr:rowOff>
    </xdr:from>
    <xdr:to>
      <xdr:col>21</xdr:col>
      <xdr:colOff>412750</xdr:colOff>
      <xdr:row>74</xdr:row>
      <xdr:rowOff>147320</xdr:rowOff>
    </xdr:to>
    <xdr:sp macro="" textlink="">
      <xdr:nvSpPr>
        <xdr:cNvPr id="456" name="円/楕円 455"/>
        <xdr:cNvSpPr/>
      </xdr:nvSpPr>
      <xdr:spPr>
        <a:xfrm>
          <a:off x="14732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157497</xdr:rowOff>
    </xdr:from>
    <xdr:ext cx="762000" cy="259045"/>
    <xdr:sp macro="" textlink="">
      <xdr:nvSpPr>
        <xdr:cNvPr id="457" name="テキスト ボックス 456"/>
        <xdr:cNvSpPr txBox="1"/>
      </xdr:nvSpPr>
      <xdr:spPr>
        <a:xfrm>
          <a:off x="14401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95250</xdr:rowOff>
    </xdr:from>
    <xdr:to>
      <xdr:col>20</xdr:col>
      <xdr:colOff>209550</xdr:colOff>
      <xdr:row>76</xdr:row>
      <xdr:rowOff>25400</xdr:rowOff>
    </xdr:to>
    <xdr:sp macro="" textlink="">
      <xdr:nvSpPr>
        <xdr:cNvPr id="458" name="円/楕円 457"/>
        <xdr:cNvSpPr/>
      </xdr:nvSpPr>
      <xdr:spPr>
        <a:xfrm>
          <a:off x="13843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35577</xdr:rowOff>
    </xdr:from>
    <xdr:ext cx="762000" cy="259045"/>
    <xdr:sp macro="" textlink="">
      <xdr:nvSpPr>
        <xdr:cNvPr id="459" name="テキスト ボックス 458"/>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133350</xdr:rowOff>
    </xdr:from>
    <xdr:to>
      <xdr:col>19</xdr:col>
      <xdr:colOff>6350</xdr:colOff>
      <xdr:row>74</xdr:row>
      <xdr:rowOff>63500</xdr:rowOff>
    </xdr:to>
    <xdr:sp macro="" textlink="">
      <xdr:nvSpPr>
        <xdr:cNvPr id="460" name="円/楕円 459"/>
        <xdr:cNvSpPr/>
      </xdr:nvSpPr>
      <xdr:spPr>
        <a:xfrm>
          <a:off x="12954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73677</xdr:rowOff>
    </xdr:from>
    <xdr:ext cx="762000" cy="259045"/>
    <xdr:sp macro="" textlink="">
      <xdr:nvSpPr>
        <xdr:cNvPr id="461" name="テキスト ボックス 460"/>
        <xdr:cNvSpPr txBox="1"/>
      </xdr:nvSpPr>
      <xdr:spPr>
        <a:xfrm>
          <a:off x="12623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福島県伊達市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152542</xdr:rowOff>
    </xdr:from>
    <xdr:to>
      <xdr:col>4</xdr:col>
      <xdr:colOff>1117600</xdr:colOff>
      <xdr:row>16</xdr:row>
      <xdr:rowOff>170945</xdr:rowOff>
    </xdr:to>
    <xdr:cxnSp macro="">
      <xdr:nvCxnSpPr>
        <xdr:cNvPr id="48" name="直線コネクタ 47"/>
        <xdr:cNvCxnSpPr/>
      </xdr:nvCxnSpPr>
      <xdr:spPr bwMode="auto">
        <a:xfrm flipV="1">
          <a:off x="5003800" y="2943367"/>
          <a:ext cx="647700" cy="1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17355</xdr:rowOff>
    </xdr:from>
    <xdr:ext cx="762000" cy="259045"/>
    <xdr:sp macro="" textlink="">
      <xdr:nvSpPr>
        <xdr:cNvPr id="49" name="人口1人当たり決算額の推移平均値テキスト130"/>
        <xdr:cNvSpPr txBox="1"/>
      </xdr:nvSpPr>
      <xdr:spPr>
        <a:xfrm>
          <a:off x="5740400" y="2979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134894</xdr:rowOff>
    </xdr:from>
    <xdr:to>
      <xdr:col>4</xdr:col>
      <xdr:colOff>469900</xdr:colOff>
      <xdr:row>16</xdr:row>
      <xdr:rowOff>170945</xdr:rowOff>
    </xdr:to>
    <xdr:cxnSp macro="">
      <xdr:nvCxnSpPr>
        <xdr:cNvPr id="51" name="直線コネクタ 50"/>
        <xdr:cNvCxnSpPr/>
      </xdr:nvCxnSpPr>
      <xdr:spPr bwMode="auto">
        <a:xfrm>
          <a:off x="4305300" y="2925719"/>
          <a:ext cx="698500" cy="36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165282</xdr:rowOff>
    </xdr:from>
    <xdr:ext cx="736600" cy="259045"/>
    <xdr:sp macro="" textlink="">
      <xdr:nvSpPr>
        <xdr:cNvPr id="53" name="テキスト ボックス 52"/>
        <xdr:cNvSpPr txBox="1"/>
      </xdr:nvSpPr>
      <xdr:spPr>
        <a:xfrm>
          <a:off x="4622800" y="312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79390</xdr:rowOff>
    </xdr:from>
    <xdr:to>
      <xdr:col>3</xdr:col>
      <xdr:colOff>904875</xdr:colOff>
      <xdr:row>16</xdr:row>
      <xdr:rowOff>134894</xdr:rowOff>
    </xdr:to>
    <xdr:cxnSp macro="">
      <xdr:nvCxnSpPr>
        <xdr:cNvPr id="54" name="直線コネクタ 53"/>
        <xdr:cNvCxnSpPr/>
      </xdr:nvCxnSpPr>
      <xdr:spPr bwMode="auto">
        <a:xfrm>
          <a:off x="3606800" y="2870215"/>
          <a:ext cx="698500" cy="55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113596</xdr:rowOff>
    </xdr:from>
    <xdr:ext cx="762000" cy="259045"/>
    <xdr:sp macro="" textlink="">
      <xdr:nvSpPr>
        <xdr:cNvPr id="56" name="テキスト ボックス 55"/>
        <xdr:cNvSpPr txBox="1"/>
      </xdr:nvSpPr>
      <xdr:spPr>
        <a:xfrm>
          <a:off x="3924300" y="307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79390</xdr:rowOff>
    </xdr:from>
    <xdr:to>
      <xdr:col>3</xdr:col>
      <xdr:colOff>206375</xdr:colOff>
      <xdr:row>16</xdr:row>
      <xdr:rowOff>147924</xdr:rowOff>
    </xdr:to>
    <xdr:cxnSp macro="">
      <xdr:nvCxnSpPr>
        <xdr:cNvPr id="57" name="直線コネクタ 56"/>
        <xdr:cNvCxnSpPr/>
      </xdr:nvCxnSpPr>
      <xdr:spPr bwMode="auto">
        <a:xfrm flipV="1">
          <a:off x="2908300" y="2870215"/>
          <a:ext cx="698500" cy="68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31894</xdr:rowOff>
    </xdr:from>
    <xdr:ext cx="762000" cy="259045"/>
    <xdr:sp macro="" textlink="">
      <xdr:nvSpPr>
        <xdr:cNvPr id="59" name="テキスト ボックス 58"/>
        <xdr:cNvSpPr txBox="1"/>
      </xdr:nvSpPr>
      <xdr:spPr>
        <a:xfrm>
          <a:off x="32258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28476</xdr:rowOff>
    </xdr:from>
    <xdr:to>
      <xdr:col>2</xdr:col>
      <xdr:colOff>692150</xdr:colOff>
      <xdr:row>16</xdr:row>
      <xdr:rowOff>130076</xdr:rowOff>
    </xdr:to>
    <xdr:sp macro="" textlink="">
      <xdr:nvSpPr>
        <xdr:cNvPr id="60" name="フローチャート : 判断 59"/>
        <xdr:cNvSpPr/>
      </xdr:nvSpPr>
      <xdr:spPr bwMode="auto">
        <a:xfrm>
          <a:off x="28575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140253</xdr:rowOff>
    </xdr:from>
    <xdr:ext cx="762000" cy="259045"/>
    <xdr:sp macro="" textlink="">
      <xdr:nvSpPr>
        <xdr:cNvPr id="61" name="テキスト ボックス 60"/>
        <xdr:cNvSpPr txBox="1"/>
      </xdr:nvSpPr>
      <xdr:spPr>
        <a:xfrm>
          <a:off x="25273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101742</xdr:rowOff>
    </xdr:from>
    <xdr:to>
      <xdr:col>5</xdr:col>
      <xdr:colOff>34925</xdr:colOff>
      <xdr:row>17</xdr:row>
      <xdr:rowOff>31892</xdr:rowOff>
    </xdr:to>
    <xdr:sp macro="" textlink="">
      <xdr:nvSpPr>
        <xdr:cNvPr id="67" name="円/楕円 66"/>
        <xdr:cNvSpPr/>
      </xdr:nvSpPr>
      <xdr:spPr bwMode="auto">
        <a:xfrm>
          <a:off x="5600700" y="289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118269</xdr:rowOff>
    </xdr:from>
    <xdr:ext cx="762000" cy="259045"/>
    <xdr:sp macro="" textlink="">
      <xdr:nvSpPr>
        <xdr:cNvPr id="68" name="人口1人当たり決算額の推移該当値テキスト130"/>
        <xdr:cNvSpPr txBox="1"/>
      </xdr:nvSpPr>
      <xdr:spPr>
        <a:xfrm>
          <a:off x="5740400" y="2737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83,466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120145</xdr:rowOff>
    </xdr:from>
    <xdr:to>
      <xdr:col>4</xdr:col>
      <xdr:colOff>520700</xdr:colOff>
      <xdr:row>17</xdr:row>
      <xdr:rowOff>50295</xdr:rowOff>
    </xdr:to>
    <xdr:sp macro="" textlink="">
      <xdr:nvSpPr>
        <xdr:cNvPr id="69" name="円/楕円 68"/>
        <xdr:cNvSpPr/>
      </xdr:nvSpPr>
      <xdr:spPr bwMode="auto">
        <a:xfrm>
          <a:off x="4953000" y="2910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60472</xdr:rowOff>
    </xdr:from>
    <xdr:ext cx="736600" cy="259045"/>
    <xdr:sp macro="" textlink="">
      <xdr:nvSpPr>
        <xdr:cNvPr id="70" name="テキスト ボックス 69"/>
        <xdr:cNvSpPr txBox="1"/>
      </xdr:nvSpPr>
      <xdr:spPr>
        <a:xfrm>
          <a:off x="4622800" y="2679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82,661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84094</xdr:rowOff>
    </xdr:from>
    <xdr:to>
      <xdr:col>3</xdr:col>
      <xdr:colOff>955675</xdr:colOff>
      <xdr:row>17</xdr:row>
      <xdr:rowOff>14244</xdr:rowOff>
    </xdr:to>
    <xdr:sp macro="" textlink="">
      <xdr:nvSpPr>
        <xdr:cNvPr id="71" name="円/楕円 70"/>
        <xdr:cNvSpPr/>
      </xdr:nvSpPr>
      <xdr:spPr bwMode="auto">
        <a:xfrm>
          <a:off x="4254500" y="2874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24421</xdr:rowOff>
    </xdr:from>
    <xdr:ext cx="762000" cy="259045"/>
    <xdr:sp macro="" textlink="">
      <xdr:nvSpPr>
        <xdr:cNvPr id="72" name="テキスト ボックス 71"/>
        <xdr:cNvSpPr txBox="1"/>
      </xdr:nvSpPr>
      <xdr:spPr>
        <a:xfrm>
          <a:off x="3924300" y="264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84,238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28590</xdr:rowOff>
    </xdr:from>
    <xdr:to>
      <xdr:col>3</xdr:col>
      <xdr:colOff>257175</xdr:colOff>
      <xdr:row>16</xdr:row>
      <xdr:rowOff>130190</xdr:rowOff>
    </xdr:to>
    <xdr:sp macro="" textlink="">
      <xdr:nvSpPr>
        <xdr:cNvPr id="73" name="円/楕円 72"/>
        <xdr:cNvSpPr/>
      </xdr:nvSpPr>
      <xdr:spPr bwMode="auto">
        <a:xfrm>
          <a:off x="3556000" y="2819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140367</xdr:rowOff>
    </xdr:from>
    <xdr:ext cx="762000" cy="259045"/>
    <xdr:sp macro="" textlink="">
      <xdr:nvSpPr>
        <xdr:cNvPr id="74" name="テキスト ボックス 73"/>
        <xdr:cNvSpPr txBox="1"/>
      </xdr:nvSpPr>
      <xdr:spPr>
        <a:xfrm>
          <a:off x="3225800" y="258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86,666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97124</xdr:rowOff>
    </xdr:from>
    <xdr:to>
      <xdr:col>2</xdr:col>
      <xdr:colOff>692150</xdr:colOff>
      <xdr:row>17</xdr:row>
      <xdr:rowOff>27274</xdr:rowOff>
    </xdr:to>
    <xdr:sp macro="" textlink="">
      <xdr:nvSpPr>
        <xdr:cNvPr id="75" name="円/楕円 74"/>
        <xdr:cNvSpPr/>
      </xdr:nvSpPr>
      <xdr:spPr bwMode="auto">
        <a:xfrm>
          <a:off x="2857500" y="2887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12051</xdr:rowOff>
    </xdr:from>
    <xdr:ext cx="762000" cy="259045"/>
    <xdr:sp macro="" textlink="">
      <xdr:nvSpPr>
        <xdr:cNvPr id="76" name="テキスト ボックス 75"/>
        <xdr:cNvSpPr txBox="1"/>
      </xdr:nvSpPr>
      <xdr:spPr>
        <a:xfrm>
          <a:off x="2527300" y="2974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102638</xdr:rowOff>
    </xdr:from>
    <xdr:to>
      <xdr:col>4</xdr:col>
      <xdr:colOff>1117600</xdr:colOff>
      <xdr:row>35</xdr:row>
      <xdr:rowOff>177357</xdr:rowOff>
    </xdr:to>
    <xdr:cxnSp macro="">
      <xdr:nvCxnSpPr>
        <xdr:cNvPr id="111" name="直線コネクタ 110"/>
        <xdr:cNvCxnSpPr/>
      </xdr:nvCxnSpPr>
      <xdr:spPr bwMode="auto">
        <a:xfrm>
          <a:off x="5003800" y="6712988"/>
          <a:ext cx="647700" cy="74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264308</xdr:rowOff>
    </xdr:from>
    <xdr:ext cx="762000" cy="259045"/>
    <xdr:sp macro="" textlink="">
      <xdr:nvSpPr>
        <xdr:cNvPr id="112" name="人口1人当たり決算額の推移平均値テキスト445"/>
        <xdr:cNvSpPr txBox="1"/>
      </xdr:nvSpPr>
      <xdr:spPr>
        <a:xfrm>
          <a:off x="5740400" y="6531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12178</xdr:rowOff>
    </xdr:from>
    <xdr:to>
      <xdr:col>4</xdr:col>
      <xdr:colOff>469900</xdr:colOff>
      <xdr:row>35</xdr:row>
      <xdr:rowOff>102638</xdr:rowOff>
    </xdr:to>
    <xdr:cxnSp macro="">
      <xdr:nvCxnSpPr>
        <xdr:cNvPr id="114" name="直線コネクタ 113"/>
        <xdr:cNvCxnSpPr/>
      </xdr:nvCxnSpPr>
      <xdr:spPr bwMode="auto">
        <a:xfrm>
          <a:off x="4305300" y="6622528"/>
          <a:ext cx="698500" cy="90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98986</xdr:rowOff>
    </xdr:from>
    <xdr:ext cx="736600" cy="259045"/>
    <xdr:sp macro="" textlink="">
      <xdr:nvSpPr>
        <xdr:cNvPr id="116" name="テキスト ボックス 115"/>
        <xdr:cNvSpPr txBox="1"/>
      </xdr:nvSpPr>
      <xdr:spPr>
        <a:xfrm>
          <a:off x="4622800" y="6366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298091</xdr:rowOff>
    </xdr:from>
    <xdr:to>
      <xdr:col>3</xdr:col>
      <xdr:colOff>904875</xdr:colOff>
      <xdr:row>35</xdr:row>
      <xdr:rowOff>12178</xdr:rowOff>
    </xdr:to>
    <xdr:cxnSp macro="">
      <xdr:nvCxnSpPr>
        <xdr:cNvPr id="117" name="直線コネクタ 116"/>
        <xdr:cNvCxnSpPr/>
      </xdr:nvCxnSpPr>
      <xdr:spPr bwMode="auto">
        <a:xfrm>
          <a:off x="3606800" y="6565541"/>
          <a:ext cx="698500" cy="56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52254</xdr:rowOff>
    </xdr:from>
    <xdr:ext cx="762000" cy="259045"/>
    <xdr:sp macro="" textlink="">
      <xdr:nvSpPr>
        <xdr:cNvPr id="119" name="テキスト ボックス 118"/>
        <xdr:cNvSpPr txBox="1"/>
      </xdr:nvSpPr>
      <xdr:spPr>
        <a:xfrm>
          <a:off x="3924300" y="63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92416</xdr:rowOff>
    </xdr:from>
    <xdr:to>
      <xdr:col>3</xdr:col>
      <xdr:colOff>206375</xdr:colOff>
      <xdr:row>34</xdr:row>
      <xdr:rowOff>298091</xdr:rowOff>
    </xdr:to>
    <xdr:cxnSp macro="">
      <xdr:nvCxnSpPr>
        <xdr:cNvPr id="120" name="直線コネクタ 119"/>
        <xdr:cNvCxnSpPr/>
      </xdr:nvCxnSpPr>
      <xdr:spPr bwMode="auto">
        <a:xfrm>
          <a:off x="2908300" y="6359866"/>
          <a:ext cx="698500" cy="205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313772</xdr:rowOff>
    </xdr:from>
    <xdr:ext cx="762000" cy="259045"/>
    <xdr:sp macro="" textlink="">
      <xdr:nvSpPr>
        <xdr:cNvPr id="122" name="テキスト ボックス 121"/>
        <xdr:cNvSpPr txBox="1"/>
      </xdr:nvSpPr>
      <xdr:spPr>
        <a:xfrm>
          <a:off x="3225800" y="623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311625</xdr:rowOff>
    </xdr:from>
    <xdr:to>
      <xdr:col>2</xdr:col>
      <xdr:colOff>692150</xdr:colOff>
      <xdr:row>34</xdr:row>
      <xdr:rowOff>70325</xdr:rowOff>
    </xdr:to>
    <xdr:sp macro="" textlink="">
      <xdr:nvSpPr>
        <xdr:cNvPr id="123" name="フローチャート : 判断 122"/>
        <xdr:cNvSpPr/>
      </xdr:nvSpPr>
      <xdr:spPr bwMode="auto">
        <a:xfrm>
          <a:off x="28575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80502</xdr:rowOff>
    </xdr:from>
    <xdr:ext cx="762000" cy="259045"/>
    <xdr:sp macro="" textlink="">
      <xdr:nvSpPr>
        <xdr:cNvPr id="124" name="テキスト ボックス 123"/>
        <xdr:cNvSpPr txBox="1"/>
      </xdr:nvSpPr>
      <xdr:spPr>
        <a:xfrm>
          <a:off x="2527300" y="600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126557</xdr:rowOff>
    </xdr:from>
    <xdr:to>
      <xdr:col>5</xdr:col>
      <xdr:colOff>34925</xdr:colOff>
      <xdr:row>35</xdr:row>
      <xdr:rowOff>228157</xdr:rowOff>
    </xdr:to>
    <xdr:sp macro="" textlink="">
      <xdr:nvSpPr>
        <xdr:cNvPr id="130" name="円/楕円 129"/>
        <xdr:cNvSpPr/>
      </xdr:nvSpPr>
      <xdr:spPr bwMode="auto">
        <a:xfrm>
          <a:off x="5600700" y="6736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98634</xdr:rowOff>
    </xdr:from>
    <xdr:ext cx="762000" cy="259045"/>
    <xdr:sp macro="" textlink="">
      <xdr:nvSpPr>
        <xdr:cNvPr id="131" name="人口1人当たり決算額の推移該当値テキスト445"/>
        <xdr:cNvSpPr txBox="1"/>
      </xdr:nvSpPr>
      <xdr:spPr>
        <a:xfrm>
          <a:off x="5740400" y="6708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15,208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51838</xdr:rowOff>
    </xdr:from>
    <xdr:to>
      <xdr:col>4</xdr:col>
      <xdr:colOff>520700</xdr:colOff>
      <xdr:row>35</xdr:row>
      <xdr:rowOff>153438</xdr:rowOff>
    </xdr:to>
    <xdr:sp macro="" textlink="">
      <xdr:nvSpPr>
        <xdr:cNvPr id="132" name="円/楕円 131"/>
        <xdr:cNvSpPr/>
      </xdr:nvSpPr>
      <xdr:spPr bwMode="auto">
        <a:xfrm>
          <a:off x="4953000" y="6662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138215</xdr:rowOff>
    </xdr:from>
    <xdr:ext cx="736600" cy="259045"/>
    <xdr:sp macro="" textlink="">
      <xdr:nvSpPr>
        <xdr:cNvPr id="133" name="テキスト ボックス 132"/>
        <xdr:cNvSpPr txBox="1"/>
      </xdr:nvSpPr>
      <xdr:spPr>
        <a:xfrm>
          <a:off x="4622800" y="6748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17,496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304278</xdr:rowOff>
    </xdr:from>
    <xdr:to>
      <xdr:col>3</xdr:col>
      <xdr:colOff>955675</xdr:colOff>
      <xdr:row>35</xdr:row>
      <xdr:rowOff>62978</xdr:rowOff>
    </xdr:to>
    <xdr:sp macro="" textlink="">
      <xdr:nvSpPr>
        <xdr:cNvPr id="134" name="円/楕円 133"/>
        <xdr:cNvSpPr/>
      </xdr:nvSpPr>
      <xdr:spPr bwMode="auto">
        <a:xfrm>
          <a:off x="4254500" y="6571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47755</xdr:rowOff>
    </xdr:from>
    <xdr:ext cx="762000" cy="259045"/>
    <xdr:sp macro="" textlink="">
      <xdr:nvSpPr>
        <xdr:cNvPr id="135" name="テキスト ボックス 134"/>
        <xdr:cNvSpPr txBox="1"/>
      </xdr:nvSpPr>
      <xdr:spPr>
        <a:xfrm>
          <a:off x="3924300" y="665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20,266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247291</xdr:rowOff>
    </xdr:from>
    <xdr:to>
      <xdr:col>3</xdr:col>
      <xdr:colOff>257175</xdr:colOff>
      <xdr:row>35</xdr:row>
      <xdr:rowOff>5991</xdr:rowOff>
    </xdr:to>
    <xdr:sp macro="" textlink="">
      <xdr:nvSpPr>
        <xdr:cNvPr id="136" name="円/楕円 135"/>
        <xdr:cNvSpPr/>
      </xdr:nvSpPr>
      <xdr:spPr bwMode="auto">
        <a:xfrm>
          <a:off x="3556000" y="6514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333668</xdr:rowOff>
    </xdr:from>
    <xdr:ext cx="762000" cy="259045"/>
    <xdr:sp macro="" textlink="">
      <xdr:nvSpPr>
        <xdr:cNvPr id="137" name="テキスト ボックス 136"/>
        <xdr:cNvSpPr txBox="1"/>
      </xdr:nvSpPr>
      <xdr:spPr>
        <a:xfrm>
          <a:off x="3225800" y="660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22,011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41616</xdr:rowOff>
    </xdr:from>
    <xdr:to>
      <xdr:col>2</xdr:col>
      <xdr:colOff>692150</xdr:colOff>
      <xdr:row>34</xdr:row>
      <xdr:rowOff>143216</xdr:rowOff>
    </xdr:to>
    <xdr:sp macro="" textlink="">
      <xdr:nvSpPr>
        <xdr:cNvPr id="138" name="円/楕円 137"/>
        <xdr:cNvSpPr/>
      </xdr:nvSpPr>
      <xdr:spPr bwMode="auto">
        <a:xfrm>
          <a:off x="2857500" y="6309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127993</xdr:rowOff>
    </xdr:from>
    <xdr:ext cx="762000" cy="259045"/>
    <xdr:sp macro="" textlink="">
      <xdr:nvSpPr>
        <xdr:cNvPr id="139" name="テキスト ボックス 138"/>
        <xdr:cNvSpPr txBox="1"/>
      </xdr:nvSpPr>
      <xdr:spPr>
        <a:xfrm>
          <a:off x="2527300" y="639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実質単年度収支は</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年度以降黒字化し</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年度まで改善してきた。</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年度については、東日本大震災による放射能対策のため積極的に除染や健康管理事業に取組んだため、歳出が大幅に増加し、実質単年度収支が減少した。</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度は、県支出金が大幅に減少したこと等による歳入の減に対して、歳出の減額率が低いため、単年度収支額が昨年度比較で減額となり、積立金、繰上償還が大幅に減少したため実質単年度収支比率がマイナスに転じ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各会計とも歳入の確保と歳出の適正な執行に努めたことにより黒字となった。</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以降は、東日本大震災への対応において、除染や健康管理事業等の放射能対策事業に積極的に取組んだことと、国、県と協議を重ね財源を確保することに努めたことや、震災復興特別交付税の国の財政措置がなされたこと等により一般会計の割合が大きくなってい</a:t>
          </a:r>
          <a:r>
            <a:rPr kumimoji="1" lang="ja-JP" altLang="en-US" sz="1400">
              <a:solidFill>
                <a:schemeClr val="dk1"/>
              </a:solidFill>
              <a:effectLst/>
              <a:latin typeface="+mn-lt"/>
              <a:ea typeface="+mn-ea"/>
              <a:cs typeface="+mn-cs"/>
            </a:rPr>
            <a:t>たが、</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年度では、除染事業に関係する除染対策交付金等県支出金が大幅に減少したため、一般会計の割合が</a:t>
          </a:r>
          <a:r>
            <a:rPr kumimoji="1" lang="en-US" altLang="ja-JP" sz="1400">
              <a:solidFill>
                <a:schemeClr val="dk1"/>
              </a:solidFill>
              <a:effectLst/>
              <a:latin typeface="+mn-lt"/>
              <a:ea typeface="+mn-ea"/>
              <a:cs typeface="+mn-cs"/>
            </a:rPr>
            <a:t>4.5%</a:t>
          </a:r>
          <a:r>
            <a:rPr kumimoji="1" lang="ja-JP" altLang="en-US" sz="1400">
              <a:solidFill>
                <a:schemeClr val="dk1"/>
              </a:solidFill>
              <a:effectLst/>
              <a:latin typeface="+mn-lt"/>
              <a:ea typeface="+mn-ea"/>
              <a:cs typeface="+mn-cs"/>
            </a:rPr>
            <a:t>減少した。</a:t>
          </a:r>
          <a:endParaRPr kumimoji="1" lang="en-US" altLang="ja-JP" sz="1400">
            <a:solidFill>
              <a:schemeClr val="dk1"/>
            </a:solidFill>
            <a:effectLst/>
            <a:latin typeface="+mn-lt"/>
            <a:ea typeface="+mn-ea"/>
            <a:cs typeface="+mn-cs"/>
          </a:endParaRPr>
        </a:p>
        <a:p>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ea"/>
              <a:ea typeface="+mn-ea"/>
              <a:cs typeface="+mn-cs"/>
            </a:rPr>
            <a:t>公営企業債の元利償還に対する繰入金は、増額となったが、</a:t>
          </a:r>
          <a:r>
            <a:rPr kumimoji="1" lang="ja-JP" altLang="ja-JP" sz="1400">
              <a:solidFill>
                <a:schemeClr val="dk1"/>
              </a:solidFill>
              <a:effectLst/>
              <a:latin typeface="+mn-lt"/>
              <a:ea typeface="+mn-ea"/>
              <a:cs typeface="+mn-cs"/>
            </a:rPr>
            <a:t>政府資金の利率見直し等により、元利償還金が減少している</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控除対象となる基準財政需要額に算入された公債費のうち、災害復旧費が前年度よりも</a:t>
          </a:r>
          <a:r>
            <a:rPr kumimoji="1" lang="ja-JP" altLang="en-US" sz="1400">
              <a:solidFill>
                <a:schemeClr val="dk1"/>
              </a:solidFill>
              <a:effectLst/>
              <a:latin typeface="+mn-lt"/>
              <a:ea typeface="+mn-ea"/>
              <a:cs typeface="+mn-cs"/>
            </a:rPr>
            <a:t>増加したことにより、</a:t>
          </a:r>
          <a:r>
            <a:rPr kumimoji="1" lang="ja-JP" altLang="ja-JP" sz="1400">
              <a:solidFill>
                <a:schemeClr val="dk1"/>
              </a:solidFill>
              <a:effectLst/>
              <a:latin typeface="+mn-lt"/>
              <a:ea typeface="+mn-ea"/>
              <a:cs typeface="+mn-cs"/>
            </a:rPr>
            <a:t>算入公債費等が増加している</a:t>
          </a:r>
          <a:r>
            <a:rPr kumimoji="1" lang="ja-JP" altLang="en-US" sz="1400">
              <a:solidFill>
                <a:schemeClr val="dk1"/>
              </a:solidFill>
              <a:effectLst/>
              <a:latin typeface="+mn-lt"/>
              <a:ea typeface="+mn-ea"/>
              <a:cs typeface="+mn-cs"/>
            </a:rPr>
            <a:t>。</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特例債等による借入額の増加により、地方債の現在高が増となり、公営企業債等繰入見込額も増となったが、職員の勤続年数別構成の変化により、退職負担見込額が減となった。減債基金、公共施設維持整備基金及び教育施設整備基金を積み増ししたため、充当可能基金は増となった。</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X31" workbookViewId="0">
      <selection activeCell="AO46" sqref="AO45:AO46"/>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35494432</v>
      </c>
      <c r="BO4" s="379"/>
      <c r="BP4" s="379"/>
      <c r="BQ4" s="379"/>
      <c r="BR4" s="379"/>
      <c r="BS4" s="379"/>
      <c r="BT4" s="379"/>
      <c r="BU4" s="380"/>
      <c r="BV4" s="378">
        <v>50657912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9.9</v>
      </c>
      <c r="CU4" s="556"/>
      <c r="CV4" s="556"/>
      <c r="CW4" s="556"/>
      <c r="CX4" s="556"/>
      <c r="CY4" s="556"/>
      <c r="CZ4" s="556"/>
      <c r="DA4" s="557"/>
      <c r="DB4" s="555">
        <v>13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33453774</v>
      </c>
      <c r="BO5" s="384"/>
      <c r="BP5" s="384"/>
      <c r="BQ5" s="384"/>
      <c r="BR5" s="384"/>
      <c r="BS5" s="384"/>
      <c r="BT5" s="384"/>
      <c r="BU5" s="385"/>
      <c r="BV5" s="383">
        <v>47504277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87.2</v>
      </c>
      <c r="CU5" s="354"/>
      <c r="CV5" s="354"/>
      <c r="CW5" s="354"/>
      <c r="CX5" s="354"/>
      <c r="CY5" s="354"/>
      <c r="CZ5" s="354"/>
      <c r="DA5" s="355"/>
      <c r="DB5" s="353">
        <v>85.3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2040658</v>
      </c>
      <c r="BO6" s="384"/>
      <c r="BP6" s="384"/>
      <c r="BQ6" s="384"/>
      <c r="BR6" s="384"/>
      <c r="BS6" s="384"/>
      <c r="BT6" s="384"/>
      <c r="BU6" s="385"/>
      <c r="BV6" s="383">
        <v>3153635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93</v>
      </c>
      <c r="CU6" s="530"/>
      <c r="CV6" s="530"/>
      <c r="CW6" s="530"/>
      <c r="CX6" s="530"/>
      <c r="CY6" s="530"/>
      <c r="CZ6" s="530"/>
      <c r="DA6" s="531"/>
      <c r="DB6" s="529">
        <v>91.2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284612</v>
      </c>
      <c r="BO7" s="384"/>
      <c r="BP7" s="384"/>
      <c r="BQ7" s="384"/>
      <c r="BR7" s="384"/>
      <c r="BS7" s="384"/>
      <c r="BT7" s="384"/>
      <c r="BU7" s="385"/>
      <c r="BV7" s="383">
        <v>806113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17727231</v>
      </c>
      <c r="CU7" s="384"/>
      <c r="CV7" s="384"/>
      <c r="CW7" s="384"/>
      <c r="CX7" s="384"/>
      <c r="CY7" s="384"/>
      <c r="CZ7" s="384"/>
      <c r="DA7" s="385"/>
      <c r="DB7" s="383">
        <v>18024866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1756046</v>
      </c>
      <c r="BO8" s="384"/>
      <c r="BP8" s="384"/>
      <c r="BQ8" s="384"/>
      <c r="BR8" s="384"/>
      <c r="BS8" s="384"/>
      <c r="BT8" s="384"/>
      <c r="BU8" s="385"/>
      <c r="BV8" s="383">
        <v>2347522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0.39</v>
      </c>
      <c r="CU8" s="493"/>
      <c r="CV8" s="493"/>
      <c r="CW8" s="493"/>
      <c r="CX8" s="493"/>
      <c r="CY8" s="493"/>
      <c r="CZ8" s="493"/>
      <c r="DA8" s="494"/>
      <c r="DB8" s="492">
        <v>0.39</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66027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-591476</v>
      </c>
      <c r="BO9" s="384"/>
      <c r="BP9" s="384"/>
      <c r="BQ9" s="384"/>
      <c r="BR9" s="384"/>
      <c r="BS9" s="384"/>
      <c r="BT9" s="384"/>
      <c r="BU9" s="385"/>
      <c r="BV9" s="383">
        <v>178317</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15.6</v>
      </c>
      <c r="CU9" s="354"/>
      <c r="CV9" s="354"/>
      <c r="CW9" s="354"/>
      <c r="CX9" s="354"/>
      <c r="CY9" s="354"/>
      <c r="CZ9" s="354"/>
      <c r="DA9" s="355"/>
      <c r="DB9" s="353">
        <v>17.100000000000001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69289</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5537</v>
      </c>
      <c r="BO10" s="384"/>
      <c r="BP10" s="384"/>
      <c r="BQ10" s="384"/>
      <c r="BR10" s="384"/>
      <c r="BS10" s="384"/>
      <c r="BT10" s="384"/>
      <c r="BU10" s="385"/>
      <c r="BV10" s="383">
        <v>84432</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v>100000</v>
      </c>
      <c r="BO11" s="384"/>
      <c r="BP11" s="384"/>
      <c r="BQ11" s="384"/>
      <c r="BR11" s="384"/>
      <c r="BS11" s="384"/>
      <c r="BT11" s="384"/>
      <c r="BU11" s="385"/>
      <c r="BV11" s="383">
        <v>470602</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63755</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63459</v>
      </c>
      <c r="S13" s="485"/>
      <c r="T13" s="485"/>
      <c r="U13" s="485"/>
      <c r="V13" s="486"/>
      <c r="W13" s="472" t="s">
        <v>124</v>
      </c>
      <c r="X13" s="396"/>
      <c r="Y13" s="396"/>
      <c r="Z13" s="396"/>
      <c r="AA13" s="396"/>
      <c r="AB13" s="397"/>
      <c r="AC13" s="359">
        <v>4303</v>
      </c>
      <c r="AD13" s="360"/>
      <c r="AE13" s="360"/>
      <c r="AF13" s="360"/>
      <c r="AG13" s="361"/>
      <c r="AH13" s="359">
        <v>5816</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-485939</v>
      </c>
      <c r="BO13" s="384"/>
      <c r="BP13" s="384"/>
      <c r="BQ13" s="384"/>
      <c r="BR13" s="384"/>
      <c r="BS13" s="384"/>
      <c r="BT13" s="384"/>
      <c r="BU13" s="385"/>
      <c r="BV13" s="383">
        <v>733351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7.4</v>
      </c>
      <c r="CU13" s="354"/>
      <c r="CV13" s="354"/>
      <c r="CW13" s="354"/>
      <c r="CX13" s="354"/>
      <c r="CY13" s="354"/>
      <c r="CZ13" s="354"/>
      <c r="DA13" s="355"/>
      <c r="DB13" s="353">
        <v>8.3000000000000007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64338</v>
      </c>
      <c r="S14" s="485"/>
      <c r="T14" s="485"/>
      <c r="U14" s="485"/>
      <c r="V14" s="486"/>
      <c r="W14" s="487"/>
      <c r="X14" s="399"/>
      <c r="Y14" s="399"/>
      <c r="Z14" s="399"/>
      <c r="AA14" s="399"/>
      <c r="AB14" s="400"/>
      <c r="AC14" s="477">
        <v>14</v>
      </c>
      <c r="AD14" s="478"/>
      <c r="AE14" s="478"/>
      <c r="AF14" s="478"/>
      <c r="AG14" s="479"/>
      <c r="AH14" s="477">
        <v>16.3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35.4</v>
      </c>
      <c r="CU14" s="456"/>
      <c r="CV14" s="456"/>
      <c r="CW14" s="456"/>
      <c r="CX14" s="456"/>
      <c r="CY14" s="456"/>
      <c r="CZ14" s="456"/>
      <c r="DA14" s="457"/>
      <c r="DB14" s="488">
        <v>40.6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64067</v>
      </c>
      <c r="S15" s="485"/>
      <c r="T15" s="485"/>
      <c r="U15" s="485"/>
      <c r="V15" s="486"/>
      <c r="W15" s="472" t="s">
        <v>131</v>
      </c>
      <c r="X15" s="396"/>
      <c r="Y15" s="396"/>
      <c r="Z15" s="396"/>
      <c r="AA15" s="396"/>
      <c r="AB15" s="397"/>
      <c r="AC15" s="359">
        <v>9789</v>
      </c>
      <c r="AD15" s="360"/>
      <c r="AE15" s="360"/>
      <c r="AF15" s="360"/>
      <c r="AG15" s="361"/>
      <c r="AH15" s="359">
        <v>11640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5172516</v>
      </c>
      <c r="BO15" s="379"/>
      <c r="BP15" s="379"/>
      <c r="BQ15" s="379"/>
      <c r="BR15" s="379"/>
      <c r="BS15" s="379"/>
      <c r="BT15" s="379"/>
      <c r="BU15" s="380"/>
      <c r="BV15" s="378">
        <v>5157803</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31.9</v>
      </c>
      <c r="AD16" s="478"/>
      <c r="AE16" s="478"/>
      <c r="AF16" s="478"/>
      <c r="AG16" s="479"/>
      <c r="AH16" s="477">
        <v>32.700000000000003</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12981293</v>
      </c>
      <c r="BO16" s="384"/>
      <c r="BP16" s="384"/>
      <c r="BQ16" s="384"/>
      <c r="BR16" s="384"/>
      <c r="BS16" s="384"/>
      <c r="BT16" s="384"/>
      <c r="BU16" s="385"/>
      <c r="BV16" s="383">
        <v>12847617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16606</v>
      </c>
      <c r="AD17" s="360"/>
      <c r="AE17" s="360"/>
      <c r="AF17" s="360"/>
      <c r="AG17" s="361"/>
      <c r="AH17" s="359">
        <v>18147</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6555598</v>
      </c>
      <c r="BO17" s="384"/>
      <c r="BP17" s="384"/>
      <c r="BQ17" s="384"/>
      <c r="BR17" s="384"/>
      <c r="BS17" s="384"/>
      <c r="BT17" s="384"/>
      <c r="BU17" s="385"/>
      <c r="BV17" s="383">
        <v>6574384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265.12</v>
      </c>
      <c r="M18" s="448"/>
      <c r="N18" s="448"/>
      <c r="O18" s="448"/>
      <c r="P18" s="448"/>
      <c r="Q18" s="448"/>
      <c r="R18" s="449"/>
      <c r="S18" s="449"/>
      <c r="T18" s="449"/>
      <c r="U18" s="449"/>
      <c r="V18" s="450"/>
      <c r="W18" s="464"/>
      <c r="X18" s="465"/>
      <c r="Y18" s="465"/>
      <c r="Z18" s="465"/>
      <c r="AA18" s="465"/>
      <c r="AB18" s="473"/>
      <c r="AC18" s="347">
        <v>54.1</v>
      </c>
      <c r="AD18" s="348"/>
      <c r="AE18" s="348"/>
      <c r="AF18" s="348"/>
      <c r="AG18" s="451"/>
      <c r="AH18" s="347">
        <v>50.9</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15558227</v>
      </c>
      <c r="BO18" s="384"/>
      <c r="BP18" s="384"/>
      <c r="BQ18" s="384"/>
      <c r="BR18" s="384"/>
      <c r="BS18" s="384"/>
      <c r="BT18" s="384"/>
      <c r="BU18" s="385"/>
      <c r="BV18" s="383">
        <v>15275140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249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21911545</v>
      </c>
      <c r="BO19" s="384"/>
      <c r="BP19" s="384"/>
      <c r="BQ19" s="384"/>
      <c r="BR19" s="384"/>
      <c r="BS19" s="384"/>
      <c r="BT19" s="384"/>
      <c r="BU19" s="385"/>
      <c r="BV19" s="383">
        <v>22614752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20870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36493165</v>
      </c>
      <c r="BO23" s="384"/>
      <c r="BP23" s="384"/>
      <c r="BQ23" s="384"/>
      <c r="BR23" s="384"/>
      <c r="BS23" s="384"/>
      <c r="BT23" s="384"/>
      <c r="BU23" s="385"/>
      <c r="BV23" s="383">
        <v>35271493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9810</v>
      </c>
      <c r="R24" s="360"/>
      <c r="S24" s="360"/>
      <c r="T24" s="360"/>
      <c r="U24" s="360"/>
      <c r="V24" s="361"/>
      <c r="W24" s="425"/>
      <c r="X24" s="416"/>
      <c r="Y24" s="417"/>
      <c r="Z24" s="356" t="s">
        <v>154</v>
      </c>
      <c r="AA24" s="357"/>
      <c r="AB24" s="357"/>
      <c r="AC24" s="357"/>
      <c r="AD24" s="357"/>
      <c r="AE24" s="357"/>
      <c r="AF24" s="357"/>
      <c r="AG24" s="358"/>
      <c r="AH24" s="359">
        <v>445</v>
      </c>
      <c r="AI24" s="360"/>
      <c r="AJ24" s="360"/>
      <c r="AK24" s="360"/>
      <c r="AL24" s="361"/>
      <c r="AM24" s="359">
        <v>1400860</v>
      </c>
      <c r="AN24" s="360"/>
      <c r="AO24" s="360"/>
      <c r="AP24" s="360"/>
      <c r="AQ24" s="360"/>
      <c r="AR24" s="361"/>
      <c r="AS24" s="359">
        <v>3148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19016557</v>
      </c>
      <c r="BO24" s="384"/>
      <c r="BP24" s="384"/>
      <c r="BQ24" s="384"/>
      <c r="BR24" s="384"/>
      <c r="BS24" s="384"/>
      <c r="BT24" s="384"/>
      <c r="BU24" s="385"/>
      <c r="BV24" s="383">
        <v>19102807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7770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505804</v>
      </c>
      <c r="BO25" s="379"/>
      <c r="BP25" s="379"/>
      <c r="BQ25" s="379"/>
      <c r="BR25" s="379"/>
      <c r="BS25" s="379"/>
      <c r="BT25" s="379"/>
      <c r="BU25" s="380"/>
      <c r="BV25" s="378">
        <v>221132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7290</v>
      </c>
      <c r="R26" s="360"/>
      <c r="S26" s="360"/>
      <c r="T26" s="360"/>
      <c r="U26" s="360"/>
      <c r="V26" s="361"/>
      <c r="W26" s="425"/>
      <c r="X26" s="416"/>
      <c r="Y26" s="417"/>
      <c r="Z26" s="356" t="s">
        <v>160</v>
      </c>
      <c r="AA26" s="438"/>
      <c r="AB26" s="438"/>
      <c r="AC26" s="438"/>
      <c r="AD26" s="438"/>
      <c r="AE26" s="438"/>
      <c r="AF26" s="438"/>
      <c r="AG26" s="439"/>
      <c r="AH26" s="359">
        <v>16</v>
      </c>
      <c r="AI26" s="360"/>
      <c r="AJ26" s="360"/>
      <c r="AK26" s="360"/>
      <c r="AL26" s="361"/>
      <c r="AM26" s="359">
        <v>54128</v>
      </c>
      <c r="AN26" s="360"/>
      <c r="AO26" s="360"/>
      <c r="AP26" s="360"/>
      <c r="AQ26" s="360"/>
      <c r="AR26" s="361"/>
      <c r="AS26" s="359">
        <v>3383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4630</v>
      </c>
      <c r="R27" s="360"/>
      <c r="S27" s="360"/>
      <c r="T27" s="360"/>
      <c r="U27" s="360"/>
      <c r="V27" s="361"/>
      <c r="W27" s="425"/>
      <c r="X27" s="416"/>
      <c r="Y27" s="417"/>
      <c r="Z27" s="356" t="s">
        <v>163</v>
      </c>
      <c r="AA27" s="357"/>
      <c r="AB27" s="357"/>
      <c r="AC27" s="357"/>
      <c r="AD27" s="357"/>
      <c r="AE27" s="357"/>
      <c r="AF27" s="357"/>
      <c r="AG27" s="358"/>
      <c r="AH27" s="359">
        <v>40</v>
      </c>
      <c r="AI27" s="360"/>
      <c r="AJ27" s="360"/>
      <c r="AK27" s="360"/>
      <c r="AL27" s="361"/>
      <c r="AM27" s="359">
        <v>127954</v>
      </c>
      <c r="AN27" s="360"/>
      <c r="AO27" s="360"/>
      <c r="AP27" s="360"/>
      <c r="AQ27" s="360"/>
      <c r="AR27" s="361"/>
      <c r="AS27" s="359">
        <v>3199</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4060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4240246</v>
      </c>
      <c r="BO28" s="379"/>
      <c r="BP28" s="379"/>
      <c r="BQ28" s="379"/>
      <c r="BR28" s="379"/>
      <c r="BS28" s="379"/>
      <c r="BT28" s="379"/>
      <c r="BU28" s="380"/>
      <c r="BV28" s="378">
        <v>4234709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24</v>
      </c>
      <c r="M29" s="360"/>
      <c r="N29" s="360"/>
      <c r="O29" s="360"/>
      <c r="P29" s="361"/>
      <c r="Q29" s="359">
        <v>3850</v>
      </c>
      <c r="R29" s="360"/>
      <c r="S29" s="360"/>
      <c r="T29" s="360"/>
      <c r="U29" s="360"/>
      <c r="V29" s="361"/>
      <c r="W29" s="426"/>
      <c r="X29" s="427"/>
      <c r="Y29" s="428"/>
      <c r="Z29" s="356" t="s">
        <v>170</v>
      </c>
      <c r="AA29" s="357"/>
      <c r="AB29" s="357"/>
      <c r="AC29" s="357"/>
      <c r="AD29" s="357"/>
      <c r="AE29" s="357"/>
      <c r="AF29" s="357"/>
      <c r="AG29" s="358"/>
      <c r="AH29" s="359">
        <v>485</v>
      </c>
      <c r="AI29" s="360"/>
      <c r="AJ29" s="360"/>
      <c r="AK29" s="360"/>
      <c r="AL29" s="361"/>
      <c r="AM29" s="359">
        <v>1528814</v>
      </c>
      <c r="AN29" s="360"/>
      <c r="AO29" s="360"/>
      <c r="AP29" s="360"/>
      <c r="AQ29" s="360"/>
      <c r="AR29" s="361"/>
      <c r="AS29" s="359">
        <v>3152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859378</v>
      </c>
      <c r="BO29" s="384"/>
      <c r="BP29" s="384"/>
      <c r="BQ29" s="384"/>
      <c r="BR29" s="384"/>
      <c r="BS29" s="384"/>
      <c r="BT29" s="384"/>
      <c r="BU29" s="385"/>
      <c r="BV29" s="383">
        <v>167203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9422287</v>
      </c>
      <c r="BO30" s="387"/>
      <c r="BP30" s="387"/>
      <c r="BQ30" s="387"/>
      <c r="BR30" s="387"/>
      <c r="BS30" s="387"/>
      <c r="BT30" s="387"/>
      <c r="BU30" s="388"/>
      <c r="BV30" s="386">
        <v>8865350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伊達地方消防組合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福島土地開発公社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粟野地区農業集落排水処理事業特別会計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伊達地方衛生処理組合　一般会計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保原振興公社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工業団地特別会計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伊達地方衛生処理組合　し尿処理事業特別会計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つきだて振興公社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9</v>
      </c>
      <c r="BF37" s="343"/>
      <c r="BG37" s="342" t="str">
        <f>IF('各会計、関係団体の財政状況及び健全化判断比率'!B35="","",'各会計、関係団体の財政状況及び健全化判断比率'!B35)</f>
        <v>月舘宅地造成事業特別会計</v>
      </c>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伊達地方衛生処理組合　ごみ処理事業特別会計</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伊達市農林業振興公社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福島地方水道用水供給企業団　水道用水供給事業会計</v>
      </c>
      <c r="BZ38" s="342"/>
      <c r="CA38" s="342"/>
      <c r="CB38" s="342"/>
      <c r="CC38" s="342"/>
      <c r="CD38" s="342"/>
      <c r="CE38" s="342"/>
      <c r="CF38" s="342"/>
      <c r="CG38" s="342"/>
      <c r="CH38" s="342"/>
      <c r="CI38" s="342"/>
      <c r="CJ38" s="342"/>
      <c r="CK38" s="342"/>
      <c r="CL38" s="342"/>
      <c r="CM38" s="342"/>
      <c r="CN38" s="165"/>
      <c r="CO38" s="343">
        <f t="shared" si="3"/>
        <v>24</v>
      </c>
      <c r="CP38" s="343"/>
      <c r="CQ38" s="342" t="str">
        <f>IF('各会計、関係団体の財政状況及び健全化判断比率'!BS11="","",'各会計、関係団体の財政状況及び健全化判断比率'!BS11)</f>
        <v>伊達市スポーツ振興公社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公立藤田病院組合　病院事業会計</v>
      </c>
      <c r="BZ39" s="342"/>
      <c r="CA39" s="342"/>
      <c r="CB39" s="342"/>
      <c r="CC39" s="342"/>
      <c r="CD39" s="342"/>
      <c r="CE39" s="342"/>
      <c r="CF39" s="342"/>
      <c r="CG39" s="342"/>
      <c r="CH39" s="342"/>
      <c r="CI39" s="342"/>
      <c r="CJ39" s="342"/>
      <c r="CK39" s="342"/>
      <c r="CL39" s="342"/>
      <c r="CM39" s="342"/>
      <c r="CN39" s="165"/>
      <c r="CO39" s="343">
        <f t="shared" si="3"/>
        <v>25</v>
      </c>
      <c r="CP39" s="343"/>
      <c r="CQ39" s="342" t="str">
        <f>IF('各会計、関係団体の財政状況及び健全化判断比率'!BS12="","",'各会計、関係団体の財政状況及び健全化判断比率'!BS12)</f>
        <v>りょうぜん振興公社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福島県市町村総合事務組合　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福島県市町村総合事務組合　消防補償等特別会計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福島県市町村総合事務組合　消防賞じゅつ金特別会計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福島県市町村総合事務組合　非常勤特別職員公務災害補償特別会計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0" zoomScale="60" zoomScaleNormal="60" zoomScaleSheetLayoutView="100" workbookViewId="0">
      <selection activeCell="E48" sqref="E48:H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81" t="s">
        <v>24</v>
      </c>
      <c r="C41" s="1182"/>
      <c r="D41" s="81"/>
      <c r="E41" s="1183" t="s">
        <v>25</v>
      </c>
      <c r="F41" s="1183"/>
      <c r="G41" s="1183"/>
      <c r="H41" s="1184"/>
      <c r="I41" s="82">
        <v>35420</v>
      </c>
      <c r="J41" s="83">
        <v>36024</v>
      </c>
      <c r="K41" s="83">
        <v>35515</v>
      </c>
      <c r="L41" s="83">
        <v>35707</v>
      </c>
      <c r="M41" s="84">
        <v>36922</v>
      </c>
    </row>
    <row r="42" spans="2:13" ht="27.75" customHeight="1">
      <c r="B42" s="1171"/>
      <c r="C42" s="1172"/>
      <c r="D42" s="85"/>
      <c r="E42" s="1175" t="s">
        <v>26</v>
      </c>
      <c r="F42" s="1175"/>
      <c r="G42" s="1175"/>
      <c r="H42" s="1176"/>
      <c r="I42" s="86">
        <v>276</v>
      </c>
      <c r="J42" s="87">
        <v>189</v>
      </c>
      <c r="K42" s="87">
        <v>143</v>
      </c>
      <c r="L42" s="87">
        <v>97</v>
      </c>
      <c r="M42" s="88">
        <v>52</v>
      </c>
    </row>
    <row r="43" spans="2:13" ht="27.75" customHeight="1">
      <c r="B43" s="1171"/>
      <c r="C43" s="1172"/>
      <c r="D43" s="85"/>
      <c r="E43" s="1175" t="s">
        <v>27</v>
      </c>
      <c r="F43" s="1175"/>
      <c r="G43" s="1175"/>
      <c r="H43" s="1176"/>
      <c r="I43" s="86">
        <v>6206</v>
      </c>
      <c r="J43" s="87">
        <v>5948</v>
      </c>
      <c r="K43" s="87">
        <v>6030</v>
      </c>
      <c r="L43" s="87">
        <v>5164</v>
      </c>
      <c r="M43" s="88">
        <v>5645</v>
      </c>
    </row>
    <row r="44" spans="2:13" ht="27.75" customHeight="1">
      <c r="B44" s="1171"/>
      <c r="C44" s="1172"/>
      <c r="D44" s="85"/>
      <c r="E44" s="1175" t="s">
        <v>28</v>
      </c>
      <c r="F44" s="1175"/>
      <c r="G44" s="1175"/>
      <c r="H44" s="1176"/>
      <c r="I44" s="86">
        <v>1525</v>
      </c>
      <c r="J44" s="87">
        <v>1598</v>
      </c>
      <c r="K44" s="87">
        <v>1486</v>
      </c>
      <c r="L44" s="87">
        <v>1474</v>
      </c>
      <c r="M44" s="88">
        <v>1866</v>
      </c>
    </row>
    <row r="45" spans="2:13" ht="27.75" customHeight="1">
      <c r="B45" s="1171"/>
      <c r="C45" s="1172"/>
      <c r="D45" s="85"/>
      <c r="E45" s="1175" t="s">
        <v>29</v>
      </c>
      <c r="F45" s="1175"/>
      <c r="G45" s="1175"/>
      <c r="H45" s="1176"/>
      <c r="I45" s="86">
        <v>6135</v>
      </c>
      <c r="J45" s="87">
        <v>6258</v>
      </c>
      <c r="K45" s="87">
        <v>6081</v>
      </c>
      <c r="L45" s="87">
        <v>5720</v>
      </c>
      <c r="M45" s="88">
        <v>5161</v>
      </c>
    </row>
    <row r="46" spans="2:13" ht="27.75" customHeight="1">
      <c r="B46" s="1171"/>
      <c r="C46" s="1172"/>
      <c r="D46" s="85"/>
      <c r="E46" s="1175" t="s">
        <v>30</v>
      </c>
      <c r="F46" s="1175"/>
      <c r="G46" s="1175"/>
      <c r="H46" s="1176"/>
      <c r="I46" s="86" t="s">
        <v>487</v>
      </c>
      <c r="J46" s="87" t="s">
        <v>487</v>
      </c>
      <c r="K46" s="87" t="s">
        <v>487</v>
      </c>
      <c r="L46" s="87" t="s">
        <v>487</v>
      </c>
      <c r="M46" s="88" t="s">
        <v>487</v>
      </c>
    </row>
    <row r="47" spans="2:13" ht="27.75" customHeight="1">
      <c r="B47" s="1171"/>
      <c r="C47" s="1172"/>
      <c r="D47" s="85"/>
      <c r="E47" s="1175" t="s">
        <v>31</v>
      </c>
      <c r="F47" s="1175"/>
      <c r="G47" s="1175"/>
      <c r="H47" s="1176"/>
      <c r="I47" s="86" t="s">
        <v>487</v>
      </c>
      <c r="J47" s="87" t="s">
        <v>487</v>
      </c>
      <c r="K47" s="87" t="s">
        <v>487</v>
      </c>
      <c r="L47" s="87" t="s">
        <v>487</v>
      </c>
      <c r="M47" s="88" t="s">
        <v>487</v>
      </c>
    </row>
    <row r="48" spans="2:13" ht="27.75" customHeight="1">
      <c r="B48" s="1173"/>
      <c r="C48" s="1174"/>
      <c r="D48" s="85"/>
      <c r="E48" s="1175" t="s">
        <v>32</v>
      </c>
      <c r="F48" s="1175"/>
      <c r="G48" s="1175"/>
      <c r="H48" s="1176"/>
      <c r="I48" s="86" t="s">
        <v>487</v>
      </c>
      <c r="J48" s="87" t="s">
        <v>487</v>
      </c>
      <c r="K48" s="87" t="s">
        <v>487</v>
      </c>
      <c r="L48" s="87" t="s">
        <v>487</v>
      </c>
      <c r="M48" s="88" t="s">
        <v>487</v>
      </c>
    </row>
    <row r="49" spans="2:13" ht="27.75" customHeight="1">
      <c r="B49" s="1169" t="s">
        <v>33</v>
      </c>
      <c r="C49" s="1170"/>
      <c r="D49" s="89"/>
      <c r="E49" s="1175" t="s">
        <v>34</v>
      </c>
      <c r="F49" s="1175"/>
      <c r="G49" s="1175"/>
      <c r="H49" s="1176"/>
      <c r="I49" s="86">
        <v>5185</v>
      </c>
      <c r="J49" s="87">
        <v>6694</v>
      </c>
      <c r="K49" s="87">
        <v>9256</v>
      </c>
      <c r="L49" s="87">
        <v>10188</v>
      </c>
      <c r="M49" s="88">
        <v>11396</v>
      </c>
    </row>
    <row r="50" spans="2:13" ht="27.75" customHeight="1">
      <c r="B50" s="1171"/>
      <c r="C50" s="1172"/>
      <c r="D50" s="85"/>
      <c r="E50" s="1175" t="s">
        <v>35</v>
      </c>
      <c r="F50" s="1175"/>
      <c r="G50" s="1175"/>
      <c r="H50" s="1176"/>
      <c r="I50" s="86">
        <v>451</v>
      </c>
      <c r="J50" s="87">
        <v>438</v>
      </c>
      <c r="K50" s="87">
        <v>410</v>
      </c>
      <c r="L50" s="87">
        <v>330</v>
      </c>
      <c r="M50" s="88">
        <v>344</v>
      </c>
    </row>
    <row r="51" spans="2:13" ht="27.75" customHeight="1">
      <c r="B51" s="1173"/>
      <c r="C51" s="1174"/>
      <c r="D51" s="85"/>
      <c r="E51" s="1175" t="s">
        <v>36</v>
      </c>
      <c r="F51" s="1175"/>
      <c r="G51" s="1175"/>
      <c r="H51" s="1176"/>
      <c r="I51" s="86">
        <v>29042</v>
      </c>
      <c r="J51" s="87">
        <v>30268</v>
      </c>
      <c r="K51" s="87">
        <v>30654</v>
      </c>
      <c r="L51" s="87">
        <v>31402</v>
      </c>
      <c r="M51" s="88">
        <v>32605</v>
      </c>
    </row>
    <row r="52" spans="2:13" ht="27.75" customHeight="1" thickBot="1">
      <c r="B52" s="1177" t="s">
        <v>37</v>
      </c>
      <c r="C52" s="1178"/>
      <c r="D52" s="90"/>
      <c r="E52" s="1179" t="s">
        <v>38</v>
      </c>
      <c r="F52" s="1179"/>
      <c r="G52" s="1179"/>
      <c r="H52" s="1180"/>
      <c r="I52" s="91">
        <v>14884</v>
      </c>
      <c r="J52" s="92">
        <v>12618</v>
      </c>
      <c r="K52" s="92">
        <v>8935</v>
      </c>
      <c r="L52" s="92">
        <v>6244</v>
      </c>
      <c r="M52" s="93">
        <v>5300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50758</v>
      </c>
      <c r="E3" s="116"/>
      <c r="F3" s="117">
        <v>66876</v>
      </c>
      <c r="G3" s="118"/>
      <c r="H3" s="119"/>
    </row>
    <row r="4" spans="1:8">
      <c r="A4" s="120"/>
      <c r="B4" s="121"/>
      <c r="C4" s="122"/>
      <c r="D4" s="123">
        <v>20313</v>
      </c>
      <c r="E4" s="124"/>
      <c r="F4" s="125">
        <v>36310</v>
      </c>
      <c r="G4" s="126"/>
      <c r="H4" s="127"/>
    </row>
    <row r="5" spans="1:8">
      <c r="A5" s="108" t="s">
        <v>520</v>
      </c>
      <c r="B5" s="113"/>
      <c r="C5" s="114"/>
      <c r="D5" s="115">
        <v>70331</v>
      </c>
      <c r="E5" s="116"/>
      <c r="F5" s="117">
        <v>51704</v>
      </c>
      <c r="G5" s="118"/>
      <c r="H5" s="119"/>
    </row>
    <row r="6" spans="1:8">
      <c r="A6" s="120"/>
      <c r="B6" s="121"/>
      <c r="C6" s="122"/>
      <c r="D6" s="123">
        <v>29470</v>
      </c>
      <c r="E6" s="124"/>
      <c r="F6" s="125">
        <v>26896</v>
      </c>
      <c r="G6" s="126"/>
      <c r="H6" s="127"/>
    </row>
    <row r="7" spans="1:8">
      <c r="A7" s="108" t="s">
        <v>521</v>
      </c>
      <c r="B7" s="113"/>
      <c r="C7" s="114"/>
      <c r="D7" s="115">
        <v>45981</v>
      </c>
      <c r="E7" s="116"/>
      <c r="F7" s="117">
        <v>52678</v>
      </c>
      <c r="G7" s="118"/>
      <c r="H7" s="119"/>
    </row>
    <row r="8" spans="1:8">
      <c r="A8" s="120"/>
      <c r="B8" s="121"/>
      <c r="C8" s="122"/>
      <c r="D8" s="123">
        <v>25338</v>
      </c>
      <c r="E8" s="124"/>
      <c r="F8" s="125">
        <v>30185</v>
      </c>
      <c r="G8" s="126"/>
      <c r="H8" s="127"/>
    </row>
    <row r="9" spans="1:8">
      <c r="A9" s="108" t="s">
        <v>522</v>
      </c>
      <c r="B9" s="113"/>
      <c r="C9" s="114"/>
      <c r="D9" s="115">
        <v>70976</v>
      </c>
      <c r="E9" s="116"/>
      <c r="F9" s="117">
        <v>69560</v>
      </c>
      <c r="G9" s="118"/>
      <c r="H9" s="119"/>
    </row>
    <row r="10" spans="1:8">
      <c r="A10" s="120"/>
      <c r="B10" s="121"/>
      <c r="C10" s="122"/>
      <c r="D10" s="123">
        <v>33456</v>
      </c>
      <c r="E10" s="124"/>
      <c r="F10" s="125">
        <v>35305</v>
      </c>
      <c r="G10" s="126"/>
      <c r="H10" s="127"/>
    </row>
    <row r="11" spans="1:8">
      <c r="A11" s="108" t="s">
        <v>523</v>
      </c>
      <c r="B11" s="113"/>
      <c r="C11" s="114"/>
      <c r="D11" s="115">
        <v>107267</v>
      </c>
      <c r="E11" s="116"/>
      <c r="F11" s="117">
        <v>65988</v>
      </c>
      <c r="G11" s="118"/>
      <c r="H11" s="119"/>
    </row>
    <row r="12" spans="1:8">
      <c r="A12" s="120"/>
      <c r="B12" s="121"/>
      <c r="C12" s="128"/>
      <c r="D12" s="123">
        <v>28041</v>
      </c>
      <c r="E12" s="124"/>
      <c r="F12" s="125">
        <v>36473</v>
      </c>
      <c r="G12" s="126"/>
      <c r="H12" s="127"/>
    </row>
    <row r="13" spans="1:8">
      <c r="A13" s="108"/>
      <c r="B13" s="113"/>
      <c r="C13" s="129"/>
      <c r="D13" s="130">
        <v>69063</v>
      </c>
      <c r="E13" s="131"/>
      <c r="F13" s="132">
        <v>61361</v>
      </c>
      <c r="G13" s="133"/>
      <c r="H13" s="119"/>
    </row>
    <row r="14" spans="1:8">
      <c r="A14" s="120"/>
      <c r="B14" s="121"/>
      <c r="C14" s="122"/>
      <c r="D14" s="123">
        <v>27324</v>
      </c>
      <c r="E14" s="124"/>
      <c r="F14" s="125">
        <v>33034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5.3</v>
      </c>
      <c r="C19" s="134">
        <f>ROUND(VALUE(SUBSTITUTE(実質収支比率等に係る経年分析!G$48,"▲","-")),2)</f>
        <v>12.95</v>
      </c>
      <c r="D19" s="134">
        <f>ROUND(VALUE(SUBSTITUTE(実質収支比率等に係る経年分析!H$48,"▲","-")),2)</f>
        <v>12.14</v>
      </c>
      <c r="E19" s="134">
        <f>ROUND(VALUE(SUBSTITUTE(実質収支比率等に係る経年分析!I$48,"▲","-")),2)</f>
        <v>13.02</v>
      </c>
      <c r="F19" s="134">
        <f>ROUND(VALUE(SUBSTITUTE(実質収支比率等に係る経年分析!J$48,"▲","-")),2)</f>
        <v>9.91</v>
      </c>
    </row>
    <row r="20" spans="1:11">
      <c r="A20" s="134" t="s">
        <v>43</v>
      </c>
      <c r="B20" s="134">
        <f>ROUND(VALUE(SUBSTITUTE(実質収支比率等に係る経年分析!F$47,"▲","-")),2)</f>
        <v>17.16</v>
      </c>
      <c r="C20" s="134">
        <f>ROUND(VALUE(SUBSTITUTE(実質収支比率等に係る経年分析!G$47,"▲","-")),2)</f>
        <v>17.61</v>
      </c>
      <c r="D20" s="134">
        <f>ROUND(VALUE(SUBSTITUTE(実質収支比率等に係る経年分析!H$47,"▲","-")),2)</f>
        <v>23.23</v>
      </c>
      <c r="E20" s="134">
        <f>ROUND(VALUE(SUBSTITUTE(実質収支比率等に係る経年分析!I$47,"▲","-")),2)</f>
        <v>23.49</v>
      </c>
      <c r="F20" s="134">
        <f>ROUND(VALUE(SUBSTITUTE(実質収支比率等に係る経年分析!J$47,"▲","-")),2)</f>
        <v>23.92</v>
      </c>
    </row>
    <row r="21" spans="1:11">
      <c r="A21" s="134" t="s">
        <v>44</v>
      </c>
      <c r="B21" s="134">
        <f>IF(ISNUMBER(VALUE(SUBSTITUTE(実質収支比率等に係る経年分析!F$49,"▲","-"))),ROUND(VALUE(SUBSTITUTE(実質収支比率等に係る経年分析!F$49,"▲","-")),2),NA())</f>
        <v>11.94</v>
      </c>
      <c r="C21" s="134">
        <f>IF(ISNUMBER(VALUE(SUBSTITUTE(実質収支比率等に係る経年分析!G$49,"▲","-"))),ROUND(VALUE(SUBSTITUTE(実質収支比率等に係る経年分析!G$49,"▲","-")),2),NA())</f>
        <v>9.2200000000000006</v>
      </c>
      <c r="D21" s="134">
        <f>IF(ISNUMBER(VALUE(SUBSTITUTE(実質収支比率等に係る経年分析!H$49,"▲","-"))),ROUND(VALUE(SUBSTITUTE(実質収支比率等に係る経年分析!H$49,"▲","-")),2),NA())</f>
        <v>5.63</v>
      </c>
      <c r="E21" s="134">
        <f>IF(ISNUMBER(VALUE(SUBSTITUTE(実質収支比率等に係る経年分析!I$49,"▲","-"))),ROUND(VALUE(SUBSTITUTE(実質収支比率等に係る経年分析!I$49,"▲","-")),2),NA())</f>
        <v>4.07</v>
      </c>
      <c r="F21" s="134">
        <f>IF(ISNUMBER(VALUE(SUBSTITUTE(実質収支比率等に係る経年分析!J$49,"▲","-"))),ROUND(VALUE(SUBSTITUTE(実質収支比率等に係る経年分析!J$49,"▲","-")),2),NA())</f>
        <v>-2.74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1.89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1.95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1.25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0.64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粟野地区農業集落排水処理事業特別会計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月舘宅地造成事業特別会計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工業団地特別会計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2.1800000000000002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12.94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2430</v>
      </c>
      <c r="E42" s="136"/>
      <c r="F42" s="136"/>
      <c r="G42" s="136">
        <f>'実質公債費比率（分子）の構造'!L$52</f>
        <v>2566</v>
      </c>
      <c r="H42" s="136"/>
      <c r="I42" s="136"/>
      <c r="J42" s="136">
        <f>'実質公債費比率（分子）の構造'!M$52</f>
        <v>2632</v>
      </c>
      <c r="K42" s="136"/>
      <c r="L42" s="136"/>
      <c r="M42" s="136">
        <f>'実質公債費比率（分子）の構造'!N$52</f>
        <v>2769</v>
      </c>
      <c r="N42" s="136"/>
      <c r="O42" s="136"/>
      <c r="P42" s="136">
        <f>'実質公債費比率（分子）の構造'!O$52</f>
        <v>2879</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186</v>
      </c>
      <c r="C44" s="136"/>
      <c r="D44" s="136"/>
      <c r="E44" s="136">
        <f>'実質公債費比率（分子）の構造'!L$50</f>
        <v>138</v>
      </c>
      <c r="F44" s="136"/>
      <c r="G44" s="136"/>
      <c r="H44" s="136">
        <f>'実質公債費比率（分子）の構造'!M$50</f>
        <v>53</v>
      </c>
      <c r="I44" s="136"/>
      <c r="J44" s="136"/>
      <c r="K44" s="136">
        <f>'実質公債費比率（分子）の構造'!N$50</f>
        <v>50</v>
      </c>
      <c r="L44" s="136"/>
      <c r="M44" s="136"/>
      <c r="N44" s="136">
        <f>'実質公債費比率（分子）の構造'!O$50</f>
        <v>47</v>
      </c>
      <c r="O44" s="136"/>
      <c r="P44" s="136"/>
    </row>
    <row r="45" spans="1:16">
      <c r="A45" s="136" t="s">
        <v>54</v>
      </c>
      <c r="B45" s="136">
        <f>'実質公債費比率（分子）の構造'!K$49</f>
        <v>235</v>
      </c>
      <c r="C45" s="136"/>
      <c r="D45" s="136"/>
      <c r="E45" s="136">
        <f>'実質公債費比率（分子）の構造'!L$49</f>
        <v>221</v>
      </c>
      <c r="F45" s="136"/>
      <c r="G45" s="136"/>
      <c r="H45" s="136">
        <f>'実質公債費比率（分子）の構造'!M$49</f>
        <v>176</v>
      </c>
      <c r="I45" s="136"/>
      <c r="J45" s="136"/>
      <c r="K45" s="136">
        <f>'実質公債費比率（分子）の構造'!N$49</f>
        <v>131</v>
      </c>
      <c r="L45" s="136"/>
      <c r="M45" s="136"/>
      <c r="N45" s="136">
        <f>'実質公債費比率（分子）の構造'!O$49</f>
        <v>140</v>
      </c>
      <c r="O45" s="136"/>
      <c r="P45" s="136"/>
    </row>
    <row r="46" spans="1:16">
      <c r="A46" s="136" t="s">
        <v>55</v>
      </c>
      <c r="B46" s="136">
        <f>'実質公債費比率（分子）の構造'!K$48</f>
        <v>312</v>
      </c>
      <c r="C46" s="136"/>
      <c r="D46" s="136"/>
      <c r="E46" s="136">
        <f>'実質公債費比率（分子）の構造'!L$48</f>
        <v>322</v>
      </c>
      <c r="F46" s="136"/>
      <c r="G46" s="136"/>
      <c r="H46" s="136">
        <f>'実質公債費比率（分子）の構造'!M$48</f>
        <v>413</v>
      </c>
      <c r="I46" s="136"/>
      <c r="J46" s="136"/>
      <c r="K46" s="136">
        <f>'実質公債費比率（分子）の構造'!N$48</f>
        <v>371</v>
      </c>
      <c r="L46" s="136"/>
      <c r="M46" s="136"/>
      <c r="N46" s="136">
        <f>'実質公債費比率（分子）の構造'!O$48</f>
        <v>400</v>
      </c>
      <c r="O46" s="136"/>
      <c r="P46" s="136"/>
    </row>
    <row r="47" spans="1:16">
      <c r="A47" s="136" t="s">
        <v>56</v>
      </c>
      <c r="B47" s="136">
        <f>'実質公債費比率（分子）の構造'!K$47</f>
        <v>20</v>
      </c>
      <c r="C47" s="136"/>
      <c r="D47" s="136"/>
      <c r="E47" s="136">
        <f>'実質公債費比率（分子）の構造'!L$47</f>
        <v>27</v>
      </c>
      <c r="F47" s="136"/>
      <c r="G47" s="136"/>
      <c r="H47" s="136">
        <f>'実質公債費比率（分子）の構造'!M$47</f>
        <v>33</v>
      </c>
      <c r="I47" s="136"/>
      <c r="J47" s="136"/>
      <c r="K47" s="136">
        <f>'実質公債費比率（分子）の構造'!N$47</f>
        <v>40</v>
      </c>
      <c r="L47" s="136"/>
      <c r="M47" s="136"/>
      <c r="N47" s="136">
        <f>'実質公債費比率（分子）の構造'!O$47</f>
        <v>47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3572</v>
      </c>
      <c r="C49" s="136"/>
      <c r="D49" s="136"/>
      <c r="E49" s="136">
        <f>'実質公債費比率（分子）の構造'!L$45</f>
        <v>3302</v>
      </c>
      <c r="F49" s="136"/>
      <c r="G49" s="136"/>
      <c r="H49" s="136">
        <f>'実質公債費比率（分子）の構造'!M$45</f>
        <v>3271</v>
      </c>
      <c r="I49" s="136"/>
      <c r="J49" s="136"/>
      <c r="K49" s="136">
        <f>'実質公債費比率（分子）の構造'!N$45</f>
        <v>3302</v>
      </c>
      <c r="L49" s="136"/>
      <c r="M49" s="136"/>
      <c r="N49" s="136">
        <f>'実質公債費比率（分子）の構造'!O$45</f>
        <v>3214</v>
      </c>
      <c r="O49" s="136"/>
      <c r="P49" s="136"/>
    </row>
    <row r="50" spans="1:16">
      <c r="A50" s="136" t="s">
        <v>59</v>
      </c>
      <c r="B50" s="136" t="e">
        <f>NA()</f>
        <v>#N/A</v>
      </c>
      <c r="C50" s="136">
        <f>IF(ISNUMBER('実質公債費比率（分子）の構造'!K$53),'実質公債費比率（分子）の構造'!K$53,NA())</f>
        <v>1895</v>
      </c>
      <c r="D50" s="136" t="e">
        <f>NA()</f>
        <v>#N/A</v>
      </c>
      <c r="E50" s="136" t="e">
        <f>NA()</f>
        <v>#N/A</v>
      </c>
      <c r="F50" s="136">
        <f>IF(ISNUMBER('実質公債費比率（分子）の構造'!L$53),'実質公債費比率（分子）の構造'!L$53,NA())</f>
        <v>1444</v>
      </c>
      <c r="G50" s="136" t="e">
        <f>NA()</f>
        <v>#N/A</v>
      </c>
      <c r="H50" s="136" t="e">
        <f>NA()</f>
        <v>#N/A</v>
      </c>
      <c r="I50" s="136">
        <f>IF(ISNUMBER('実質公債費比率（分子）の構造'!M$53),'実質公債費比率（分子）の構造'!M$53,NA())</f>
        <v>1314</v>
      </c>
      <c r="J50" s="136" t="e">
        <f>NA()</f>
        <v>#N/A</v>
      </c>
      <c r="K50" s="136" t="e">
        <f>NA()</f>
        <v>#N/A</v>
      </c>
      <c r="L50" s="136">
        <f>IF(ISNUMBER('実質公債費比率（分子）の構造'!N$53),'実質公債費比率（分子）の構造'!N$53,NA())</f>
        <v>1125</v>
      </c>
      <c r="M50" s="136" t="e">
        <f>NA()</f>
        <v>#N/A</v>
      </c>
      <c r="N50" s="136" t="e">
        <f>NA()</f>
        <v>#N/A</v>
      </c>
      <c r="O50" s="136">
        <f>IF(ISNUMBER('実質公債費比率（分子）の構造'!O$53),'実質公債費比率（分子）の構造'!O$53,NA())</f>
        <v>969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29042</v>
      </c>
      <c r="E56" s="135"/>
      <c r="F56" s="135"/>
      <c r="G56" s="135">
        <f>'将来負担比率（分子）の構造'!J$51</f>
        <v>30268</v>
      </c>
      <c r="H56" s="135"/>
      <c r="I56" s="135"/>
      <c r="J56" s="135">
        <f>'将来負担比率（分子）の構造'!K$51</f>
        <v>30654</v>
      </c>
      <c r="K56" s="135"/>
      <c r="L56" s="135"/>
      <c r="M56" s="135">
        <f>'将来負担比率（分子）の構造'!L$51</f>
        <v>31402</v>
      </c>
      <c r="N56" s="135"/>
      <c r="O56" s="135"/>
      <c r="P56" s="135">
        <f>'将来負担比率（分子）の構造'!M$51</f>
        <v>32605</v>
      </c>
    </row>
    <row r="57" spans="1:16">
      <c r="A57" s="135" t="s">
        <v>35</v>
      </c>
      <c r="B57" s="135"/>
      <c r="C57" s="135"/>
      <c r="D57" s="135">
        <f>'将来負担比率（分子）の構造'!I$50</f>
        <v>451</v>
      </c>
      <c r="E57" s="135"/>
      <c r="F57" s="135"/>
      <c r="G57" s="135">
        <f>'将来負担比率（分子）の構造'!J$50</f>
        <v>438</v>
      </c>
      <c r="H57" s="135"/>
      <c r="I57" s="135"/>
      <c r="J57" s="135">
        <f>'将来負担比率（分子）の構造'!K$50</f>
        <v>410</v>
      </c>
      <c r="K57" s="135"/>
      <c r="L57" s="135"/>
      <c r="M57" s="135">
        <f>'将来負担比率（分子）の構造'!L$50</f>
        <v>330</v>
      </c>
      <c r="N57" s="135"/>
      <c r="O57" s="135"/>
      <c r="P57" s="135">
        <f>'将来負担比率（分子）の構造'!M$50</f>
        <v>344</v>
      </c>
    </row>
    <row r="58" spans="1:16">
      <c r="A58" s="135" t="s">
        <v>34</v>
      </c>
      <c r="B58" s="135"/>
      <c r="C58" s="135"/>
      <c r="D58" s="135">
        <f>'将来負担比率（分子）の構造'!I$49</f>
        <v>5185</v>
      </c>
      <c r="E58" s="135"/>
      <c r="F58" s="135"/>
      <c r="G58" s="135">
        <f>'将来負担比率（分子）の構造'!J$49</f>
        <v>6694</v>
      </c>
      <c r="H58" s="135"/>
      <c r="I58" s="135"/>
      <c r="J58" s="135">
        <f>'将来負担比率（分子）の構造'!K$49</f>
        <v>9256</v>
      </c>
      <c r="K58" s="135"/>
      <c r="L58" s="135"/>
      <c r="M58" s="135">
        <f>'将来負担比率（分子）の構造'!L$49</f>
        <v>10188</v>
      </c>
      <c r="N58" s="135"/>
      <c r="O58" s="135"/>
      <c r="P58" s="135">
        <f>'将来負担比率（分子）の構造'!M$49</f>
        <v>11396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6135</v>
      </c>
      <c r="C62" s="135"/>
      <c r="D62" s="135"/>
      <c r="E62" s="135">
        <f>'将来負担比率（分子）の構造'!J$45</f>
        <v>6258</v>
      </c>
      <c r="F62" s="135"/>
      <c r="G62" s="135"/>
      <c r="H62" s="135">
        <f>'将来負担比率（分子）の構造'!K$45</f>
        <v>6081</v>
      </c>
      <c r="I62" s="135"/>
      <c r="J62" s="135"/>
      <c r="K62" s="135">
        <f>'将来負担比率（分子）の構造'!L$45</f>
        <v>5720</v>
      </c>
      <c r="L62" s="135"/>
      <c r="M62" s="135"/>
      <c r="N62" s="135">
        <f>'将来負担比率（分子）の構造'!M$45</f>
        <v>5161</v>
      </c>
      <c r="O62" s="135"/>
      <c r="P62" s="135"/>
    </row>
    <row r="63" spans="1:16">
      <c r="A63" s="135" t="s">
        <v>28</v>
      </c>
      <c r="B63" s="135">
        <f>'将来負担比率（分子）の構造'!I$44</f>
        <v>1525</v>
      </c>
      <c r="C63" s="135"/>
      <c r="D63" s="135"/>
      <c r="E63" s="135">
        <f>'将来負担比率（分子）の構造'!J$44</f>
        <v>1598</v>
      </c>
      <c r="F63" s="135"/>
      <c r="G63" s="135"/>
      <c r="H63" s="135">
        <f>'将来負担比率（分子）の構造'!K$44</f>
        <v>1486</v>
      </c>
      <c r="I63" s="135"/>
      <c r="J63" s="135"/>
      <c r="K63" s="135">
        <f>'将来負担比率（分子）の構造'!L$44</f>
        <v>1474</v>
      </c>
      <c r="L63" s="135"/>
      <c r="M63" s="135"/>
      <c r="N63" s="135">
        <f>'将来負担比率（分子）の構造'!M$44</f>
        <v>1866</v>
      </c>
      <c r="O63" s="135"/>
      <c r="P63" s="135"/>
    </row>
    <row r="64" spans="1:16">
      <c r="A64" s="135" t="s">
        <v>27</v>
      </c>
      <c r="B64" s="135">
        <f>'将来負担比率（分子）の構造'!I$43</f>
        <v>6206</v>
      </c>
      <c r="C64" s="135"/>
      <c r="D64" s="135"/>
      <c r="E64" s="135">
        <f>'将来負担比率（分子）の構造'!J$43</f>
        <v>5948</v>
      </c>
      <c r="F64" s="135"/>
      <c r="G64" s="135"/>
      <c r="H64" s="135">
        <f>'将来負担比率（分子）の構造'!K$43</f>
        <v>6030</v>
      </c>
      <c r="I64" s="135"/>
      <c r="J64" s="135"/>
      <c r="K64" s="135">
        <f>'将来負担比率（分子）の構造'!L$43</f>
        <v>5164</v>
      </c>
      <c r="L64" s="135"/>
      <c r="M64" s="135"/>
      <c r="N64" s="135">
        <f>'将来負担比率（分子）の構造'!M$43</f>
        <v>5645</v>
      </c>
      <c r="O64" s="135"/>
      <c r="P64" s="135"/>
    </row>
    <row r="65" spans="1:16">
      <c r="A65" s="135" t="s">
        <v>26</v>
      </c>
      <c r="B65" s="135">
        <f>'将来負担比率（分子）の構造'!I$42</f>
        <v>276</v>
      </c>
      <c r="C65" s="135"/>
      <c r="D65" s="135"/>
      <c r="E65" s="135">
        <f>'将来負担比率（分子）の構造'!J$42</f>
        <v>189</v>
      </c>
      <c r="F65" s="135"/>
      <c r="G65" s="135"/>
      <c r="H65" s="135">
        <f>'将来負担比率（分子）の構造'!K$42</f>
        <v>143</v>
      </c>
      <c r="I65" s="135"/>
      <c r="J65" s="135"/>
      <c r="K65" s="135">
        <f>'将来負担比率（分子）の構造'!L$42</f>
        <v>97</v>
      </c>
      <c r="L65" s="135"/>
      <c r="M65" s="135"/>
      <c r="N65" s="135">
        <f>'将来負担比率（分子）の構造'!M$42</f>
        <v>52</v>
      </c>
      <c r="O65" s="135"/>
      <c r="P65" s="135"/>
    </row>
    <row r="66" spans="1:16">
      <c r="A66" s="135" t="s">
        <v>25</v>
      </c>
      <c r="B66" s="135">
        <f>'将来負担比率（分子）の構造'!I$41</f>
        <v>35420</v>
      </c>
      <c r="C66" s="135"/>
      <c r="D66" s="135"/>
      <c r="E66" s="135">
        <f>'将来負担比率（分子）の構造'!J$41</f>
        <v>36024</v>
      </c>
      <c r="F66" s="135"/>
      <c r="G66" s="135"/>
      <c r="H66" s="135">
        <f>'将来負担比率（分子）の構造'!K$41</f>
        <v>35515</v>
      </c>
      <c r="I66" s="135"/>
      <c r="J66" s="135"/>
      <c r="K66" s="135">
        <f>'将来負担比率（分子）の構造'!L$41</f>
        <v>35707</v>
      </c>
      <c r="L66" s="135"/>
      <c r="M66" s="135"/>
      <c r="N66" s="135">
        <f>'将来負担比率（分子）の構造'!M$41</f>
        <v>36922</v>
      </c>
      <c r="O66" s="135"/>
      <c r="P66" s="135"/>
    </row>
    <row r="67" spans="1:16">
      <c r="A67" s="135" t="s">
        <v>63</v>
      </c>
      <c r="B67" s="135" t="e">
        <f>NA()</f>
        <v>#N/A</v>
      </c>
      <c r="C67" s="135">
        <f>IF(ISNUMBER('将来負担比率（分子）の構造'!I$52), IF('将来負担比率（分子）の構造'!I$52 &lt; 0, 0, '将来負担比率（分子）の構造'!I$52), NA())</f>
        <v>14884</v>
      </c>
      <c r="D67" s="135" t="e">
        <f>NA()</f>
        <v>#N/A</v>
      </c>
      <c r="E67" s="135" t="e">
        <f>NA()</f>
        <v>#N/A</v>
      </c>
      <c r="F67" s="135">
        <f>IF(ISNUMBER('将来負担比率（分子）の構造'!J$52), IF('将来負担比率（分子）の構造'!J$52 &lt; 0, 0, '将来負担比率（分子）の構造'!J$52), NA())</f>
        <v>12618</v>
      </c>
      <c r="G67" s="135" t="e">
        <f>NA()</f>
        <v>#N/A</v>
      </c>
      <c r="H67" s="135" t="e">
        <f>NA()</f>
        <v>#N/A</v>
      </c>
      <c r="I67" s="135">
        <f>IF(ISNUMBER('将来負担比率（分子）の構造'!K$52), IF('将来負担比率（分子）の構造'!K$52 &lt; 0, 0, '将来負担比率（分子）の構造'!K$52), NA())</f>
        <v>8935</v>
      </c>
      <c r="J67" s="135" t="e">
        <f>NA()</f>
        <v>#N/A</v>
      </c>
      <c r="K67" s="135" t="e">
        <f>NA()</f>
        <v>#N/A</v>
      </c>
      <c r="L67" s="135">
        <f>IF(ISNUMBER('将来負担比率（分子）の構造'!L$52), IF('将来負担比率（分子）の構造'!L$52 &lt; 0, 0, '将来負担比率（分子）の構造'!L$52), NA())</f>
        <v>6244</v>
      </c>
      <c r="M67" s="135" t="e">
        <f>NA()</f>
        <v>#N/A</v>
      </c>
      <c r="N67" s="135" t="e">
        <f>NA()</f>
        <v>#N/A</v>
      </c>
      <c r="O67" s="135">
        <f>IF(ISNUMBER('将来負担比率（分子）の構造'!M$52), IF('将来負担比率（分子）の構造'!M$52 &lt; 0, 0, '将来負担比率（分子）の構造'!M$52), NA())</f>
        <v>5300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election activeCell="AD14" sqref="AD14:AK1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5475814</v>
      </c>
      <c r="S5" s="639"/>
      <c r="T5" s="639"/>
      <c r="U5" s="639"/>
      <c r="V5" s="639"/>
      <c r="W5" s="639"/>
      <c r="X5" s="639"/>
      <c r="Y5" s="686"/>
      <c r="Z5" s="699">
        <v>15.4</v>
      </c>
      <c r="AA5" s="699"/>
      <c r="AB5" s="699"/>
      <c r="AC5" s="699"/>
      <c r="AD5" s="700">
        <v>5475814</v>
      </c>
      <c r="AE5" s="700"/>
      <c r="AF5" s="700"/>
      <c r="AG5" s="700"/>
      <c r="AH5" s="700"/>
      <c r="AI5" s="700"/>
      <c r="AJ5" s="700"/>
      <c r="AK5" s="700"/>
      <c r="AL5" s="687">
        <v>32.700000000000003</v>
      </c>
      <c r="AM5" s="656"/>
      <c r="AN5" s="656"/>
      <c r="AO5" s="688"/>
      <c r="AP5" s="675" t="s">
        <v>208</v>
      </c>
      <c r="AQ5" s="676"/>
      <c r="AR5" s="676"/>
      <c r="AS5" s="676"/>
      <c r="AT5" s="676"/>
      <c r="AU5" s="676"/>
      <c r="AV5" s="676"/>
      <c r="AW5" s="676"/>
      <c r="AX5" s="676"/>
      <c r="AY5" s="676"/>
      <c r="AZ5" s="676"/>
      <c r="BA5" s="676"/>
      <c r="BB5" s="676"/>
      <c r="BC5" s="676"/>
      <c r="BD5" s="676"/>
      <c r="BE5" s="676"/>
      <c r="BF5" s="677"/>
      <c r="BG5" s="588">
        <v>5473651</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328138</v>
      </c>
      <c r="S6" s="589"/>
      <c r="T6" s="589"/>
      <c r="U6" s="589"/>
      <c r="V6" s="589"/>
      <c r="W6" s="589"/>
      <c r="X6" s="589"/>
      <c r="Y6" s="590"/>
      <c r="Z6" s="641">
        <v>0.9</v>
      </c>
      <c r="AA6" s="641"/>
      <c r="AB6" s="641"/>
      <c r="AC6" s="641"/>
      <c r="AD6" s="642">
        <v>328138</v>
      </c>
      <c r="AE6" s="642"/>
      <c r="AF6" s="642"/>
      <c r="AG6" s="642"/>
      <c r="AH6" s="642"/>
      <c r="AI6" s="642"/>
      <c r="AJ6" s="642"/>
      <c r="AK6" s="642"/>
      <c r="AL6" s="611">
        <v>2</v>
      </c>
      <c r="AM6" s="643"/>
      <c r="AN6" s="643"/>
      <c r="AO6" s="644"/>
      <c r="AP6" s="585" t="s">
        <v>214</v>
      </c>
      <c r="AQ6" s="586"/>
      <c r="AR6" s="586"/>
      <c r="AS6" s="586"/>
      <c r="AT6" s="586"/>
      <c r="AU6" s="586"/>
      <c r="AV6" s="586"/>
      <c r="AW6" s="586"/>
      <c r="AX6" s="586"/>
      <c r="AY6" s="586"/>
      <c r="AZ6" s="586"/>
      <c r="BA6" s="586"/>
      <c r="BB6" s="586"/>
      <c r="BC6" s="586"/>
      <c r="BD6" s="586"/>
      <c r="BE6" s="586"/>
      <c r="BF6" s="587"/>
      <c r="BG6" s="588">
        <v>5473651</v>
      </c>
      <c r="BH6" s="589"/>
      <c r="BI6" s="589"/>
      <c r="BJ6" s="589"/>
      <c r="BK6" s="589"/>
      <c r="BL6" s="589"/>
      <c r="BM6" s="589"/>
      <c r="BN6" s="590"/>
      <c r="BO6" s="641">
        <v>100</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289444</v>
      </c>
      <c r="CS6" s="589"/>
      <c r="CT6" s="589"/>
      <c r="CU6" s="589"/>
      <c r="CV6" s="589"/>
      <c r="CW6" s="589"/>
      <c r="CX6" s="589"/>
      <c r="CY6" s="590"/>
      <c r="CZ6" s="641">
        <v>0.9</v>
      </c>
      <c r="DA6" s="641"/>
      <c r="DB6" s="641"/>
      <c r="DC6" s="641"/>
      <c r="DD6" s="594" t="s">
        <v>209</v>
      </c>
      <c r="DE6" s="589"/>
      <c r="DF6" s="589"/>
      <c r="DG6" s="589"/>
      <c r="DH6" s="589"/>
      <c r="DI6" s="589"/>
      <c r="DJ6" s="589"/>
      <c r="DK6" s="589"/>
      <c r="DL6" s="589"/>
      <c r="DM6" s="589"/>
      <c r="DN6" s="589"/>
      <c r="DO6" s="589"/>
      <c r="DP6" s="590"/>
      <c r="DQ6" s="594">
        <v>289444</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12643</v>
      </c>
      <c r="S7" s="589"/>
      <c r="T7" s="589"/>
      <c r="U7" s="589"/>
      <c r="V7" s="589"/>
      <c r="W7" s="589"/>
      <c r="X7" s="589"/>
      <c r="Y7" s="590"/>
      <c r="Z7" s="641">
        <v>0</v>
      </c>
      <c r="AA7" s="641"/>
      <c r="AB7" s="641"/>
      <c r="AC7" s="641"/>
      <c r="AD7" s="642">
        <v>12643</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2726237</v>
      </c>
      <c r="BH7" s="589"/>
      <c r="BI7" s="589"/>
      <c r="BJ7" s="589"/>
      <c r="BK7" s="589"/>
      <c r="BL7" s="589"/>
      <c r="BM7" s="589"/>
      <c r="BN7" s="590"/>
      <c r="BO7" s="641">
        <v>49.8</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5459391</v>
      </c>
      <c r="CS7" s="589"/>
      <c r="CT7" s="589"/>
      <c r="CU7" s="589"/>
      <c r="CV7" s="589"/>
      <c r="CW7" s="589"/>
      <c r="CX7" s="589"/>
      <c r="CY7" s="590"/>
      <c r="CZ7" s="641">
        <v>16.3</v>
      </c>
      <c r="DA7" s="641"/>
      <c r="DB7" s="641"/>
      <c r="DC7" s="641"/>
      <c r="DD7" s="594">
        <v>416877</v>
      </c>
      <c r="DE7" s="589"/>
      <c r="DF7" s="589"/>
      <c r="DG7" s="589"/>
      <c r="DH7" s="589"/>
      <c r="DI7" s="589"/>
      <c r="DJ7" s="589"/>
      <c r="DK7" s="589"/>
      <c r="DL7" s="589"/>
      <c r="DM7" s="589"/>
      <c r="DN7" s="589"/>
      <c r="DO7" s="589"/>
      <c r="DP7" s="590"/>
      <c r="DQ7" s="594">
        <v>4807949</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35329</v>
      </c>
      <c r="S8" s="589"/>
      <c r="T8" s="589"/>
      <c r="U8" s="589"/>
      <c r="V8" s="589"/>
      <c r="W8" s="589"/>
      <c r="X8" s="589"/>
      <c r="Y8" s="590"/>
      <c r="Z8" s="641">
        <v>0.1</v>
      </c>
      <c r="AA8" s="641"/>
      <c r="AB8" s="641"/>
      <c r="AC8" s="641"/>
      <c r="AD8" s="642">
        <v>35329</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105150</v>
      </c>
      <c r="BH8" s="589"/>
      <c r="BI8" s="589"/>
      <c r="BJ8" s="589"/>
      <c r="BK8" s="589"/>
      <c r="BL8" s="589"/>
      <c r="BM8" s="589"/>
      <c r="BN8" s="590"/>
      <c r="BO8" s="641">
        <v>1.9</v>
      </c>
      <c r="BP8" s="641"/>
      <c r="BQ8" s="641"/>
      <c r="BR8" s="641"/>
      <c r="BS8" s="594" t="s">
        <v>113</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9944434</v>
      </c>
      <c r="CS8" s="589"/>
      <c r="CT8" s="589"/>
      <c r="CU8" s="589"/>
      <c r="CV8" s="589"/>
      <c r="CW8" s="589"/>
      <c r="CX8" s="589"/>
      <c r="CY8" s="590"/>
      <c r="CZ8" s="641">
        <v>29.7</v>
      </c>
      <c r="DA8" s="641"/>
      <c r="DB8" s="641"/>
      <c r="DC8" s="641"/>
      <c r="DD8" s="594">
        <v>1534342</v>
      </c>
      <c r="DE8" s="589"/>
      <c r="DF8" s="589"/>
      <c r="DG8" s="589"/>
      <c r="DH8" s="589"/>
      <c r="DI8" s="589"/>
      <c r="DJ8" s="589"/>
      <c r="DK8" s="589"/>
      <c r="DL8" s="589"/>
      <c r="DM8" s="589"/>
      <c r="DN8" s="589"/>
      <c r="DO8" s="589"/>
      <c r="DP8" s="590"/>
      <c r="DQ8" s="594">
        <v>4345955</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18585</v>
      </c>
      <c r="S9" s="589"/>
      <c r="T9" s="589"/>
      <c r="U9" s="589"/>
      <c r="V9" s="589"/>
      <c r="W9" s="589"/>
      <c r="X9" s="589"/>
      <c r="Y9" s="590"/>
      <c r="Z9" s="641">
        <v>0.1</v>
      </c>
      <c r="AA9" s="641"/>
      <c r="AB9" s="641"/>
      <c r="AC9" s="641"/>
      <c r="AD9" s="642">
        <v>18585</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2243524</v>
      </c>
      <c r="BH9" s="589"/>
      <c r="BI9" s="589"/>
      <c r="BJ9" s="589"/>
      <c r="BK9" s="589"/>
      <c r="BL9" s="589"/>
      <c r="BM9" s="589"/>
      <c r="BN9" s="590"/>
      <c r="BO9" s="641">
        <v>41</v>
      </c>
      <c r="BP9" s="641"/>
      <c r="BQ9" s="641"/>
      <c r="BR9" s="641"/>
      <c r="BS9" s="594" t="s">
        <v>113</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1961073</v>
      </c>
      <c r="CS9" s="589"/>
      <c r="CT9" s="589"/>
      <c r="CU9" s="589"/>
      <c r="CV9" s="589"/>
      <c r="CW9" s="589"/>
      <c r="CX9" s="589"/>
      <c r="CY9" s="590"/>
      <c r="CZ9" s="641">
        <v>5.9</v>
      </c>
      <c r="DA9" s="641"/>
      <c r="DB9" s="641"/>
      <c r="DC9" s="641"/>
      <c r="DD9" s="594">
        <v>44825</v>
      </c>
      <c r="DE9" s="589"/>
      <c r="DF9" s="589"/>
      <c r="DG9" s="589"/>
      <c r="DH9" s="589"/>
      <c r="DI9" s="589"/>
      <c r="DJ9" s="589"/>
      <c r="DK9" s="589"/>
      <c r="DL9" s="589"/>
      <c r="DM9" s="589"/>
      <c r="DN9" s="589"/>
      <c r="DO9" s="589"/>
      <c r="DP9" s="590"/>
      <c r="DQ9" s="594">
        <v>1700154</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684077</v>
      </c>
      <c r="S10" s="589"/>
      <c r="T10" s="589"/>
      <c r="U10" s="589"/>
      <c r="V10" s="589"/>
      <c r="W10" s="589"/>
      <c r="X10" s="589"/>
      <c r="Y10" s="590"/>
      <c r="Z10" s="641">
        <v>1.9</v>
      </c>
      <c r="AA10" s="641"/>
      <c r="AB10" s="641"/>
      <c r="AC10" s="641"/>
      <c r="AD10" s="642">
        <v>684077</v>
      </c>
      <c r="AE10" s="642"/>
      <c r="AF10" s="642"/>
      <c r="AG10" s="642"/>
      <c r="AH10" s="642"/>
      <c r="AI10" s="642"/>
      <c r="AJ10" s="642"/>
      <c r="AK10" s="642"/>
      <c r="AL10" s="611">
        <v>4.0999999999999996</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119273</v>
      </c>
      <c r="BH10" s="589"/>
      <c r="BI10" s="589"/>
      <c r="BJ10" s="589"/>
      <c r="BK10" s="589"/>
      <c r="BL10" s="589"/>
      <c r="BM10" s="589"/>
      <c r="BN10" s="590"/>
      <c r="BO10" s="641">
        <v>2.2000000000000002</v>
      </c>
      <c r="BP10" s="641"/>
      <c r="BQ10" s="641"/>
      <c r="BR10" s="641"/>
      <c r="BS10" s="594" t="s">
        <v>113</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143412</v>
      </c>
      <c r="CS10" s="589"/>
      <c r="CT10" s="589"/>
      <c r="CU10" s="589"/>
      <c r="CV10" s="589"/>
      <c r="CW10" s="589"/>
      <c r="CX10" s="589"/>
      <c r="CY10" s="590"/>
      <c r="CZ10" s="641">
        <v>0.4</v>
      </c>
      <c r="DA10" s="641"/>
      <c r="DB10" s="641"/>
      <c r="DC10" s="641"/>
      <c r="DD10" s="594" t="s">
        <v>113</v>
      </c>
      <c r="DE10" s="589"/>
      <c r="DF10" s="589"/>
      <c r="DG10" s="589"/>
      <c r="DH10" s="589"/>
      <c r="DI10" s="589"/>
      <c r="DJ10" s="589"/>
      <c r="DK10" s="589"/>
      <c r="DL10" s="589"/>
      <c r="DM10" s="589"/>
      <c r="DN10" s="589"/>
      <c r="DO10" s="589"/>
      <c r="DP10" s="590"/>
      <c r="DQ10" s="594">
        <v>113863</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19962</v>
      </c>
      <c r="S11" s="589"/>
      <c r="T11" s="589"/>
      <c r="U11" s="589"/>
      <c r="V11" s="589"/>
      <c r="W11" s="589"/>
      <c r="X11" s="589"/>
      <c r="Y11" s="590"/>
      <c r="Z11" s="641">
        <v>0.1</v>
      </c>
      <c r="AA11" s="641"/>
      <c r="AB11" s="641"/>
      <c r="AC11" s="641"/>
      <c r="AD11" s="642">
        <v>19962</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258290</v>
      </c>
      <c r="BH11" s="589"/>
      <c r="BI11" s="589"/>
      <c r="BJ11" s="589"/>
      <c r="BK11" s="589"/>
      <c r="BL11" s="589"/>
      <c r="BM11" s="589"/>
      <c r="BN11" s="590"/>
      <c r="BO11" s="641">
        <v>4.7</v>
      </c>
      <c r="BP11" s="641"/>
      <c r="BQ11" s="641"/>
      <c r="BR11" s="641"/>
      <c r="BS11" s="594" t="s">
        <v>113</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1555468</v>
      </c>
      <c r="CS11" s="589"/>
      <c r="CT11" s="589"/>
      <c r="CU11" s="589"/>
      <c r="CV11" s="589"/>
      <c r="CW11" s="589"/>
      <c r="CX11" s="589"/>
      <c r="CY11" s="590"/>
      <c r="CZ11" s="641">
        <v>4.5999999999999996</v>
      </c>
      <c r="DA11" s="641"/>
      <c r="DB11" s="641"/>
      <c r="DC11" s="641"/>
      <c r="DD11" s="594">
        <v>111923</v>
      </c>
      <c r="DE11" s="589"/>
      <c r="DF11" s="589"/>
      <c r="DG11" s="589"/>
      <c r="DH11" s="589"/>
      <c r="DI11" s="589"/>
      <c r="DJ11" s="589"/>
      <c r="DK11" s="589"/>
      <c r="DL11" s="589"/>
      <c r="DM11" s="589"/>
      <c r="DN11" s="589"/>
      <c r="DO11" s="589"/>
      <c r="DP11" s="590"/>
      <c r="DQ11" s="594">
        <v>396052</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2171811</v>
      </c>
      <c r="BH12" s="589"/>
      <c r="BI12" s="589"/>
      <c r="BJ12" s="589"/>
      <c r="BK12" s="589"/>
      <c r="BL12" s="589"/>
      <c r="BM12" s="589"/>
      <c r="BN12" s="590"/>
      <c r="BO12" s="641">
        <v>39.700000000000003</v>
      </c>
      <c r="BP12" s="641"/>
      <c r="BQ12" s="641"/>
      <c r="BR12" s="641"/>
      <c r="BS12" s="594" t="s">
        <v>113</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633409</v>
      </c>
      <c r="CS12" s="589"/>
      <c r="CT12" s="589"/>
      <c r="CU12" s="589"/>
      <c r="CV12" s="589"/>
      <c r="CW12" s="589"/>
      <c r="CX12" s="589"/>
      <c r="CY12" s="590"/>
      <c r="CZ12" s="641">
        <v>1.9</v>
      </c>
      <c r="DA12" s="641"/>
      <c r="DB12" s="641"/>
      <c r="DC12" s="641"/>
      <c r="DD12" s="594">
        <v>214891</v>
      </c>
      <c r="DE12" s="589"/>
      <c r="DF12" s="589"/>
      <c r="DG12" s="589"/>
      <c r="DH12" s="589"/>
      <c r="DI12" s="589"/>
      <c r="DJ12" s="589"/>
      <c r="DK12" s="589"/>
      <c r="DL12" s="589"/>
      <c r="DM12" s="589"/>
      <c r="DN12" s="589"/>
      <c r="DO12" s="589"/>
      <c r="DP12" s="590"/>
      <c r="DQ12" s="594">
        <v>177828</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44107</v>
      </c>
      <c r="S13" s="589"/>
      <c r="T13" s="589"/>
      <c r="U13" s="589"/>
      <c r="V13" s="589"/>
      <c r="W13" s="589"/>
      <c r="X13" s="589"/>
      <c r="Y13" s="590"/>
      <c r="Z13" s="641">
        <v>0.1</v>
      </c>
      <c r="AA13" s="641"/>
      <c r="AB13" s="641"/>
      <c r="AC13" s="641"/>
      <c r="AD13" s="642">
        <v>44107</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2170807</v>
      </c>
      <c r="BH13" s="589"/>
      <c r="BI13" s="589"/>
      <c r="BJ13" s="589"/>
      <c r="BK13" s="589"/>
      <c r="BL13" s="589"/>
      <c r="BM13" s="589"/>
      <c r="BN13" s="590"/>
      <c r="BO13" s="641">
        <v>39.6</v>
      </c>
      <c r="BP13" s="641"/>
      <c r="BQ13" s="641"/>
      <c r="BR13" s="641"/>
      <c r="BS13" s="594" t="s">
        <v>113</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2058322</v>
      </c>
      <c r="CS13" s="589"/>
      <c r="CT13" s="589"/>
      <c r="CU13" s="589"/>
      <c r="CV13" s="589"/>
      <c r="CW13" s="589"/>
      <c r="CX13" s="589"/>
      <c r="CY13" s="590"/>
      <c r="CZ13" s="641">
        <v>6.2</v>
      </c>
      <c r="DA13" s="641"/>
      <c r="DB13" s="641"/>
      <c r="DC13" s="641"/>
      <c r="DD13" s="594">
        <v>1350330</v>
      </c>
      <c r="DE13" s="589"/>
      <c r="DF13" s="589"/>
      <c r="DG13" s="589"/>
      <c r="DH13" s="589"/>
      <c r="DI13" s="589"/>
      <c r="DJ13" s="589"/>
      <c r="DK13" s="589"/>
      <c r="DL13" s="589"/>
      <c r="DM13" s="589"/>
      <c r="DN13" s="589"/>
      <c r="DO13" s="589"/>
      <c r="DP13" s="590"/>
      <c r="DQ13" s="594">
        <v>1006376</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172409</v>
      </c>
      <c r="BH14" s="589"/>
      <c r="BI14" s="589"/>
      <c r="BJ14" s="589"/>
      <c r="BK14" s="589"/>
      <c r="BL14" s="589"/>
      <c r="BM14" s="589"/>
      <c r="BN14" s="590"/>
      <c r="BO14" s="641">
        <v>3.1</v>
      </c>
      <c r="BP14" s="641"/>
      <c r="BQ14" s="641"/>
      <c r="BR14" s="641"/>
      <c r="BS14" s="594" t="s">
        <v>113</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1698862</v>
      </c>
      <c r="CS14" s="589"/>
      <c r="CT14" s="589"/>
      <c r="CU14" s="589"/>
      <c r="CV14" s="589"/>
      <c r="CW14" s="589"/>
      <c r="CX14" s="589"/>
      <c r="CY14" s="590"/>
      <c r="CZ14" s="641">
        <v>5.0999999999999996</v>
      </c>
      <c r="DA14" s="641"/>
      <c r="DB14" s="641"/>
      <c r="DC14" s="641"/>
      <c r="DD14" s="594">
        <v>559868</v>
      </c>
      <c r="DE14" s="589"/>
      <c r="DF14" s="589"/>
      <c r="DG14" s="589"/>
      <c r="DH14" s="589"/>
      <c r="DI14" s="589"/>
      <c r="DJ14" s="589"/>
      <c r="DK14" s="589"/>
      <c r="DL14" s="589"/>
      <c r="DM14" s="589"/>
      <c r="DN14" s="589"/>
      <c r="DO14" s="589"/>
      <c r="DP14" s="590"/>
      <c r="DQ14" s="594">
        <v>1121549</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21067</v>
      </c>
      <c r="S15" s="589"/>
      <c r="T15" s="589"/>
      <c r="U15" s="589"/>
      <c r="V15" s="589"/>
      <c r="W15" s="589"/>
      <c r="X15" s="589"/>
      <c r="Y15" s="590"/>
      <c r="Z15" s="641">
        <v>0.1</v>
      </c>
      <c r="AA15" s="641"/>
      <c r="AB15" s="641"/>
      <c r="AC15" s="641"/>
      <c r="AD15" s="642">
        <v>21067</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403194</v>
      </c>
      <c r="BH15" s="589"/>
      <c r="BI15" s="589"/>
      <c r="BJ15" s="589"/>
      <c r="BK15" s="589"/>
      <c r="BL15" s="589"/>
      <c r="BM15" s="589"/>
      <c r="BN15" s="590"/>
      <c r="BO15" s="641">
        <v>7.4</v>
      </c>
      <c r="BP15" s="641"/>
      <c r="BQ15" s="641"/>
      <c r="BR15" s="641"/>
      <c r="BS15" s="594" t="s">
        <v>113</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5305974</v>
      </c>
      <c r="CS15" s="589"/>
      <c r="CT15" s="589"/>
      <c r="CU15" s="589"/>
      <c r="CV15" s="589"/>
      <c r="CW15" s="589"/>
      <c r="CX15" s="589"/>
      <c r="CY15" s="590"/>
      <c r="CZ15" s="641">
        <v>15.9</v>
      </c>
      <c r="DA15" s="641"/>
      <c r="DB15" s="641"/>
      <c r="DC15" s="641"/>
      <c r="DD15" s="594">
        <v>2605750</v>
      </c>
      <c r="DE15" s="589"/>
      <c r="DF15" s="589"/>
      <c r="DG15" s="589"/>
      <c r="DH15" s="589"/>
      <c r="DI15" s="589"/>
      <c r="DJ15" s="589"/>
      <c r="DK15" s="589"/>
      <c r="DL15" s="589"/>
      <c r="DM15" s="589"/>
      <c r="DN15" s="589"/>
      <c r="DO15" s="589"/>
      <c r="DP15" s="590"/>
      <c r="DQ15" s="594">
        <v>2402222</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11507718</v>
      </c>
      <c r="S16" s="589"/>
      <c r="T16" s="589"/>
      <c r="U16" s="589"/>
      <c r="V16" s="589"/>
      <c r="W16" s="589"/>
      <c r="X16" s="589"/>
      <c r="Y16" s="590"/>
      <c r="Z16" s="641">
        <v>32.4</v>
      </c>
      <c r="AA16" s="641"/>
      <c r="AB16" s="641"/>
      <c r="AC16" s="641"/>
      <c r="AD16" s="642">
        <v>10067274</v>
      </c>
      <c r="AE16" s="642"/>
      <c r="AF16" s="642"/>
      <c r="AG16" s="642"/>
      <c r="AH16" s="642"/>
      <c r="AI16" s="642"/>
      <c r="AJ16" s="642"/>
      <c r="AK16" s="642"/>
      <c r="AL16" s="611">
        <v>60.2</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895845</v>
      </c>
      <c r="CS16" s="589"/>
      <c r="CT16" s="589"/>
      <c r="CU16" s="589"/>
      <c r="CV16" s="589"/>
      <c r="CW16" s="589"/>
      <c r="CX16" s="589"/>
      <c r="CY16" s="590"/>
      <c r="CZ16" s="641">
        <v>2.7</v>
      </c>
      <c r="DA16" s="641"/>
      <c r="DB16" s="641"/>
      <c r="DC16" s="641"/>
      <c r="DD16" s="594" t="s">
        <v>113</v>
      </c>
      <c r="DE16" s="589"/>
      <c r="DF16" s="589"/>
      <c r="DG16" s="589"/>
      <c r="DH16" s="589"/>
      <c r="DI16" s="589"/>
      <c r="DJ16" s="589"/>
      <c r="DK16" s="589"/>
      <c r="DL16" s="589"/>
      <c r="DM16" s="589"/>
      <c r="DN16" s="589"/>
      <c r="DO16" s="589"/>
      <c r="DP16" s="590"/>
      <c r="DQ16" s="594">
        <v>199334</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10067274</v>
      </c>
      <c r="S17" s="589"/>
      <c r="T17" s="589"/>
      <c r="U17" s="589"/>
      <c r="V17" s="589"/>
      <c r="W17" s="589"/>
      <c r="X17" s="589"/>
      <c r="Y17" s="590"/>
      <c r="Z17" s="641">
        <v>28.4</v>
      </c>
      <c r="AA17" s="641"/>
      <c r="AB17" s="641"/>
      <c r="AC17" s="641"/>
      <c r="AD17" s="642">
        <v>10067274</v>
      </c>
      <c r="AE17" s="642"/>
      <c r="AF17" s="642"/>
      <c r="AG17" s="642"/>
      <c r="AH17" s="642"/>
      <c r="AI17" s="642"/>
      <c r="AJ17" s="642"/>
      <c r="AK17" s="642"/>
      <c r="AL17" s="611">
        <v>60.2</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3508140</v>
      </c>
      <c r="CS17" s="589"/>
      <c r="CT17" s="589"/>
      <c r="CU17" s="589"/>
      <c r="CV17" s="589"/>
      <c r="CW17" s="589"/>
      <c r="CX17" s="589"/>
      <c r="CY17" s="590"/>
      <c r="CZ17" s="641">
        <v>10.5</v>
      </c>
      <c r="DA17" s="641"/>
      <c r="DB17" s="641"/>
      <c r="DC17" s="641"/>
      <c r="DD17" s="594" t="s">
        <v>113</v>
      </c>
      <c r="DE17" s="589"/>
      <c r="DF17" s="589"/>
      <c r="DG17" s="589"/>
      <c r="DH17" s="589"/>
      <c r="DI17" s="589"/>
      <c r="DJ17" s="589"/>
      <c r="DK17" s="589"/>
      <c r="DL17" s="589"/>
      <c r="DM17" s="589"/>
      <c r="DN17" s="589"/>
      <c r="DO17" s="589"/>
      <c r="DP17" s="590"/>
      <c r="DQ17" s="594">
        <v>3414824</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847056</v>
      </c>
      <c r="S18" s="589"/>
      <c r="T18" s="589"/>
      <c r="U18" s="589"/>
      <c r="V18" s="589"/>
      <c r="W18" s="589"/>
      <c r="X18" s="589"/>
      <c r="Y18" s="590"/>
      <c r="Z18" s="641">
        <v>2.4</v>
      </c>
      <c r="AA18" s="641"/>
      <c r="AB18" s="641"/>
      <c r="AC18" s="641"/>
      <c r="AD18" s="642" t="s">
        <v>113</v>
      </c>
      <c r="AE18" s="642"/>
      <c r="AF18" s="642"/>
      <c r="AG18" s="642"/>
      <c r="AH18" s="642"/>
      <c r="AI18" s="642"/>
      <c r="AJ18" s="642"/>
      <c r="AK18" s="642"/>
      <c r="AL18" s="611" t="s">
        <v>113</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593388</v>
      </c>
      <c r="S19" s="589"/>
      <c r="T19" s="589"/>
      <c r="U19" s="589"/>
      <c r="V19" s="589"/>
      <c r="W19" s="589"/>
      <c r="X19" s="589"/>
      <c r="Y19" s="590"/>
      <c r="Z19" s="641">
        <v>1.7</v>
      </c>
      <c r="AA19" s="641"/>
      <c r="AB19" s="641"/>
      <c r="AC19" s="641"/>
      <c r="AD19" s="642" t="s">
        <v>113</v>
      </c>
      <c r="AE19" s="642"/>
      <c r="AF19" s="642"/>
      <c r="AG19" s="642"/>
      <c r="AH19" s="642"/>
      <c r="AI19" s="642"/>
      <c r="AJ19" s="642"/>
      <c r="AK19" s="642"/>
      <c r="AL19" s="611" t="s">
        <v>113</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2163</v>
      </c>
      <c r="BH19" s="589"/>
      <c r="BI19" s="589"/>
      <c r="BJ19" s="589"/>
      <c r="BK19" s="589"/>
      <c r="BL19" s="589"/>
      <c r="BM19" s="589"/>
      <c r="BN19" s="590"/>
      <c r="BO19" s="641">
        <v>0</v>
      </c>
      <c r="BP19" s="641"/>
      <c r="BQ19" s="641"/>
      <c r="BR19" s="641"/>
      <c r="BS19" s="594" t="s">
        <v>113</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18147440</v>
      </c>
      <c r="S20" s="589"/>
      <c r="T20" s="589"/>
      <c r="U20" s="589"/>
      <c r="V20" s="589"/>
      <c r="W20" s="589"/>
      <c r="X20" s="589"/>
      <c r="Y20" s="590"/>
      <c r="Z20" s="641">
        <v>51.1</v>
      </c>
      <c r="AA20" s="641"/>
      <c r="AB20" s="641"/>
      <c r="AC20" s="641"/>
      <c r="AD20" s="642">
        <v>16706996</v>
      </c>
      <c r="AE20" s="642"/>
      <c r="AF20" s="642"/>
      <c r="AG20" s="642"/>
      <c r="AH20" s="642"/>
      <c r="AI20" s="642"/>
      <c r="AJ20" s="642"/>
      <c r="AK20" s="642"/>
      <c r="AL20" s="611">
        <v>99.8</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2163</v>
      </c>
      <c r="BH20" s="589"/>
      <c r="BI20" s="589"/>
      <c r="BJ20" s="589"/>
      <c r="BK20" s="589"/>
      <c r="BL20" s="589"/>
      <c r="BM20" s="589"/>
      <c r="BN20" s="590"/>
      <c r="BO20" s="641">
        <v>0</v>
      </c>
      <c r="BP20" s="641"/>
      <c r="BQ20" s="641"/>
      <c r="BR20" s="641"/>
      <c r="BS20" s="594" t="s">
        <v>113</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33453774</v>
      </c>
      <c r="CS20" s="589"/>
      <c r="CT20" s="589"/>
      <c r="CU20" s="589"/>
      <c r="CV20" s="589"/>
      <c r="CW20" s="589"/>
      <c r="CX20" s="589"/>
      <c r="CY20" s="590"/>
      <c r="CZ20" s="641">
        <v>100</v>
      </c>
      <c r="DA20" s="641"/>
      <c r="DB20" s="641"/>
      <c r="DC20" s="641"/>
      <c r="DD20" s="594">
        <v>6838806</v>
      </c>
      <c r="DE20" s="589"/>
      <c r="DF20" s="589"/>
      <c r="DG20" s="589"/>
      <c r="DH20" s="589"/>
      <c r="DI20" s="589"/>
      <c r="DJ20" s="589"/>
      <c r="DK20" s="589"/>
      <c r="DL20" s="589"/>
      <c r="DM20" s="589"/>
      <c r="DN20" s="589"/>
      <c r="DO20" s="589"/>
      <c r="DP20" s="590"/>
      <c r="DQ20" s="594">
        <v>19975550</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8104</v>
      </c>
      <c r="S21" s="589"/>
      <c r="T21" s="589"/>
      <c r="U21" s="589"/>
      <c r="V21" s="589"/>
      <c r="W21" s="589"/>
      <c r="X21" s="589"/>
      <c r="Y21" s="590"/>
      <c r="Z21" s="641">
        <v>0</v>
      </c>
      <c r="AA21" s="641"/>
      <c r="AB21" s="641"/>
      <c r="AC21" s="641"/>
      <c r="AD21" s="642">
        <v>8104</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2163</v>
      </c>
      <c r="BH21" s="589"/>
      <c r="BI21" s="589"/>
      <c r="BJ21" s="589"/>
      <c r="BK21" s="589"/>
      <c r="BL21" s="589"/>
      <c r="BM21" s="589"/>
      <c r="BN21" s="590"/>
      <c r="BO21" s="641">
        <v>0</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129554</v>
      </c>
      <c r="S22" s="589"/>
      <c r="T22" s="589"/>
      <c r="U22" s="589"/>
      <c r="V22" s="589"/>
      <c r="W22" s="589"/>
      <c r="X22" s="589"/>
      <c r="Y22" s="590"/>
      <c r="Z22" s="641">
        <v>0.4</v>
      </c>
      <c r="AA22" s="641"/>
      <c r="AB22" s="641"/>
      <c r="AC22" s="641"/>
      <c r="AD22" s="642" t="s">
        <v>113</v>
      </c>
      <c r="AE22" s="642"/>
      <c r="AF22" s="642"/>
      <c r="AG22" s="642"/>
      <c r="AH22" s="642"/>
      <c r="AI22" s="642"/>
      <c r="AJ22" s="642"/>
      <c r="AK22" s="642"/>
      <c r="AL22" s="611" t="s">
        <v>113</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305114</v>
      </c>
      <c r="S23" s="589"/>
      <c r="T23" s="589"/>
      <c r="U23" s="589"/>
      <c r="V23" s="589"/>
      <c r="W23" s="589"/>
      <c r="X23" s="589"/>
      <c r="Y23" s="590"/>
      <c r="Z23" s="641">
        <v>0.9</v>
      </c>
      <c r="AA23" s="641"/>
      <c r="AB23" s="641"/>
      <c r="AC23" s="641"/>
      <c r="AD23" s="642">
        <v>14311</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113</v>
      </c>
      <c r="BH23" s="589"/>
      <c r="BI23" s="589"/>
      <c r="BJ23" s="589"/>
      <c r="BK23" s="589"/>
      <c r="BL23" s="589"/>
      <c r="BM23" s="589"/>
      <c r="BN23" s="590"/>
      <c r="BO23" s="641" t="s">
        <v>113</v>
      </c>
      <c r="BP23" s="641"/>
      <c r="BQ23" s="641"/>
      <c r="BR23" s="641"/>
      <c r="BS23" s="594" t="s">
        <v>113</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38875</v>
      </c>
      <c r="S24" s="589"/>
      <c r="T24" s="589"/>
      <c r="U24" s="589"/>
      <c r="V24" s="589"/>
      <c r="W24" s="589"/>
      <c r="X24" s="589"/>
      <c r="Y24" s="590"/>
      <c r="Z24" s="641">
        <v>0.1</v>
      </c>
      <c r="AA24" s="641"/>
      <c r="AB24" s="641"/>
      <c r="AC24" s="641"/>
      <c r="AD24" s="642">
        <v>7</v>
      </c>
      <c r="AE24" s="642"/>
      <c r="AF24" s="642"/>
      <c r="AG24" s="642"/>
      <c r="AH24" s="642"/>
      <c r="AI24" s="642"/>
      <c r="AJ24" s="642"/>
      <c r="AK24" s="642"/>
      <c r="AL24" s="611">
        <v>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11899733</v>
      </c>
      <c r="CS24" s="639"/>
      <c r="CT24" s="639"/>
      <c r="CU24" s="639"/>
      <c r="CV24" s="639"/>
      <c r="CW24" s="639"/>
      <c r="CX24" s="639"/>
      <c r="CY24" s="686"/>
      <c r="CZ24" s="690">
        <v>35.6</v>
      </c>
      <c r="DA24" s="691"/>
      <c r="DB24" s="691"/>
      <c r="DC24" s="692"/>
      <c r="DD24" s="685">
        <v>8785839</v>
      </c>
      <c r="DE24" s="639"/>
      <c r="DF24" s="639"/>
      <c r="DG24" s="639"/>
      <c r="DH24" s="639"/>
      <c r="DI24" s="639"/>
      <c r="DJ24" s="639"/>
      <c r="DK24" s="686"/>
      <c r="DL24" s="685">
        <v>8520273</v>
      </c>
      <c r="DM24" s="639"/>
      <c r="DN24" s="639"/>
      <c r="DO24" s="639"/>
      <c r="DP24" s="639"/>
      <c r="DQ24" s="639"/>
      <c r="DR24" s="639"/>
      <c r="DS24" s="639"/>
      <c r="DT24" s="639"/>
      <c r="DU24" s="639"/>
      <c r="DV24" s="686"/>
      <c r="DW24" s="687">
        <v>47.8</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3521227</v>
      </c>
      <c r="S25" s="589"/>
      <c r="T25" s="589"/>
      <c r="U25" s="589"/>
      <c r="V25" s="589"/>
      <c r="W25" s="589"/>
      <c r="X25" s="589"/>
      <c r="Y25" s="590"/>
      <c r="Z25" s="641">
        <v>9.9</v>
      </c>
      <c r="AA25" s="641"/>
      <c r="AB25" s="641"/>
      <c r="AC25" s="641"/>
      <c r="AD25" s="642" t="s">
        <v>113</v>
      </c>
      <c r="AE25" s="642"/>
      <c r="AF25" s="642"/>
      <c r="AG25" s="642"/>
      <c r="AH25" s="642"/>
      <c r="AI25" s="642"/>
      <c r="AJ25" s="642"/>
      <c r="AK25" s="642"/>
      <c r="AL25" s="611" t="s">
        <v>113</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4361012</v>
      </c>
      <c r="CS25" s="607"/>
      <c r="CT25" s="607"/>
      <c r="CU25" s="607"/>
      <c r="CV25" s="607"/>
      <c r="CW25" s="607"/>
      <c r="CX25" s="607"/>
      <c r="CY25" s="608"/>
      <c r="CZ25" s="591">
        <v>13</v>
      </c>
      <c r="DA25" s="609"/>
      <c r="DB25" s="609"/>
      <c r="DC25" s="610"/>
      <c r="DD25" s="594">
        <v>4188011</v>
      </c>
      <c r="DE25" s="607"/>
      <c r="DF25" s="607"/>
      <c r="DG25" s="607"/>
      <c r="DH25" s="607"/>
      <c r="DI25" s="607"/>
      <c r="DJ25" s="607"/>
      <c r="DK25" s="608"/>
      <c r="DL25" s="594">
        <v>4116984</v>
      </c>
      <c r="DM25" s="607"/>
      <c r="DN25" s="607"/>
      <c r="DO25" s="607"/>
      <c r="DP25" s="607"/>
      <c r="DQ25" s="607"/>
      <c r="DR25" s="607"/>
      <c r="DS25" s="607"/>
      <c r="DT25" s="607"/>
      <c r="DU25" s="607"/>
      <c r="DV25" s="608"/>
      <c r="DW25" s="611">
        <v>23.1</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2727956</v>
      </c>
      <c r="CS26" s="589"/>
      <c r="CT26" s="589"/>
      <c r="CU26" s="589"/>
      <c r="CV26" s="589"/>
      <c r="CW26" s="589"/>
      <c r="CX26" s="589"/>
      <c r="CY26" s="590"/>
      <c r="CZ26" s="591">
        <v>8.1999999999999993</v>
      </c>
      <c r="DA26" s="609"/>
      <c r="DB26" s="609"/>
      <c r="DC26" s="610"/>
      <c r="DD26" s="594">
        <v>2587310</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4155233</v>
      </c>
      <c r="S27" s="589"/>
      <c r="T27" s="589"/>
      <c r="U27" s="589"/>
      <c r="V27" s="589"/>
      <c r="W27" s="589"/>
      <c r="X27" s="589"/>
      <c r="Y27" s="590"/>
      <c r="Z27" s="641">
        <v>11.7</v>
      </c>
      <c r="AA27" s="641"/>
      <c r="AB27" s="641"/>
      <c r="AC27" s="641"/>
      <c r="AD27" s="642" t="s">
        <v>113</v>
      </c>
      <c r="AE27" s="642"/>
      <c r="AF27" s="642"/>
      <c r="AG27" s="642"/>
      <c r="AH27" s="642"/>
      <c r="AI27" s="642"/>
      <c r="AJ27" s="642"/>
      <c r="AK27" s="642"/>
      <c r="AL27" s="611" t="s">
        <v>113</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5475814</v>
      </c>
      <c r="BH27" s="589"/>
      <c r="BI27" s="589"/>
      <c r="BJ27" s="589"/>
      <c r="BK27" s="589"/>
      <c r="BL27" s="589"/>
      <c r="BM27" s="589"/>
      <c r="BN27" s="590"/>
      <c r="BO27" s="641">
        <v>100</v>
      </c>
      <c r="BP27" s="641"/>
      <c r="BQ27" s="641"/>
      <c r="BR27" s="641"/>
      <c r="BS27" s="594" t="s">
        <v>113</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4032023</v>
      </c>
      <c r="CS27" s="607"/>
      <c r="CT27" s="607"/>
      <c r="CU27" s="607"/>
      <c r="CV27" s="607"/>
      <c r="CW27" s="607"/>
      <c r="CX27" s="607"/>
      <c r="CY27" s="608"/>
      <c r="CZ27" s="591">
        <v>12.1</v>
      </c>
      <c r="DA27" s="609"/>
      <c r="DB27" s="609"/>
      <c r="DC27" s="610"/>
      <c r="DD27" s="594">
        <v>1184446</v>
      </c>
      <c r="DE27" s="607"/>
      <c r="DF27" s="607"/>
      <c r="DG27" s="607"/>
      <c r="DH27" s="607"/>
      <c r="DI27" s="607"/>
      <c r="DJ27" s="607"/>
      <c r="DK27" s="608"/>
      <c r="DL27" s="594">
        <v>1089907</v>
      </c>
      <c r="DM27" s="607"/>
      <c r="DN27" s="607"/>
      <c r="DO27" s="607"/>
      <c r="DP27" s="607"/>
      <c r="DQ27" s="607"/>
      <c r="DR27" s="607"/>
      <c r="DS27" s="607"/>
      <c r="DT27" s="607"/>
      <c r="DU27" s="607"/>
      <c r="DV27" s="608"/>
      <c r="DW27" s="611">
        <v>6.1</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90088</v>
      </c>
      <c r="S28" s="589"/>
      <c r="T28" s="589"/>
      <c r="U28" s="589"/>
      <c r="V28" s="589"/>
      <c r="W28" s="589"/>
      <c r="X28" s="589"/>
      <c r="Y28" s="590"/>
      <c r="Z28" s="641">
        <v>0.3</v>
      </c>
      <c r="AA28" s="641"/>
      <c r="AB28" s="641"/>
      <c r="AC28" s="641"/>
      <c r="AD28" s="642">
        <v>1884</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3506698</v>
      </c>
      <c r="CS28" s="589"/>
      <c r="CT28" s="589"/>
      <c r="CU28" s="589"/>
      <c r="CV28" s="589"/>
      <c r="CW28" s="589"/>
      <c r="CX28" s="589"/>
      <c r="CY28" s="590"/>
      <c r="CZ28" s="591">
        <v>10.5</v>
      </c>
      <c r="DA28" s="609"/>
      <c r="DB28" s="609"/>
      <c r="DC28" s="610"/>
      <c r="DD28" s="594">
        <v>3413382</v>
      </c>
      <c r="DE28" s="589"/>
      <c r="DF28" s="589"/>
      <c r="DG28" s="589"/>
      <c r="DH28" s="589"/>
      <c r="DI28" s="589"/>
      <c r="DJ28" s="589"/>
      <c r="DK28" s="590"/>
      <c r="DL28" s="594">
        <v>3313382</v>
      </c>
      <c r="DM28" s="589"/>
      <c r="DN28" s="589"/>
      <c r="DO28" s="589"/>
      <c r="DP28" s="589"/>
      <c r="DQ28" s="589"/>
      <c r="DR28" s="589"/>
      <c r="DS28" s="589"/>
      <c r="DT28" s="589"/>
      <c r="DU28" s="589"/>
      <c r="DV28" s="590"/>
      <c r="DW28" s="611">
        <v>18.600000000000001</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14351</v>
      </c>
      <c r="S29" s="589"/>
      <c r="T29" s="589"/>
      <c r="U29" s="589"/>
      <c r="V29" s="589"/>
      <c r="W29" s="589"/>
      <c r="X29" s="589"/>
      <c r="Y29" s="590"/>
      <c r="Z29" s="641">
        <v>0</v>
      </c>
      <c r="AA29" s="641"/>
      <c r="AB29" s="641"/>
      <c r="AC29" s="641"/>
      <c r="AD29" s="642" t="s">
        <v>113</v>
      </c>
      <c r="AE29" s="642"/>
      <c r="AF29" s="642"/>
      <c r="AG29" s="642"/>
      <c r="AH29" s="642"/>
      <c r="AI29" s="642"/>
      <c r="AJ29" s="642"/>
      <c r="AK29" s="642"/>
      <c r="AL29" s="611" t="s">
        <v>113</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3506698</v>
      </c>
      <c r="CS29" s="607"/>
      <c r="CT29" s="607"/>
      <c r="CU29" s="607"/>
      <c r="CV29" s="607"/>
      <c r="CW29" s="607"/>
      <c r="CX29" s="607"/>
      <c r="CY29" s="608"/>
      <c r="CZ29" s="591">
        <v>10.5</v>
      </c>
      <c r="DA29" s="609"/>
      <c r="DB29" s="609"/>
      <c r="DC29" s="610"/>
      <c r="DD29" s="594">
        <v>3413382</v>
      </c>
      <c r="DE29" s="607"/>
      <c r="DF29" s="607"/>
      <c r="DG29" s="607"/>
      <c r="DH29" s="607"/>
      <c r="DI29" s="607"/>
      <c r="DJ29" s="607"/>
      <c r="DK29" s="608"/>
      <c r="DL29" s="594">
        <v>3313382</v>
      </c>
      <c r="DM29" s="607"/>
      <c r="DN29" s="607"/>
      <c r="DO29" s="607"/>
      <c r="DP29" s="607"/>
      <c r="DQ29" s="607"/>
      <c r="DR29" s="607"/>
      <c r="DS29" s="607"/>
      <c r="DT29" s="607"/>
      <c r="DU29" s="607"/>
      <c r="DV29" s="608"/>
      <c r="DW29" s="611">
        <v>18.600000000000001</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841311</v>
      </c>
      <c r="S30" s="589"/>
      <c r="T30" s="589"/>
      <c r="U30" s="589"/>
      <c r="V30" s="589"/>
      <c r="W30" s="589"/>
      <c r="X30" s="589"/>
      <c r="Y30" s="590"/>
      <c r="Z30" s="641">
        <v>2.4</v>
      </c>
      <c r="AA30" s="641"/>
      <c r="AB30" s="641"/>
      <c r="AC30" s="641"/>
      <c r="AD30" s="642" t="s">
        <v>113</v>
      </c>
      <c r="AE30" s="642"/>
      <c r="AF30" s="642"/>
      <c r="AG30" s="642"/>
      <c r="AH30" s="642"/>
      <c r="AI30" s="642"/>
      <c r="AJ30" s="642"/>
      <c r="AK30" s="642"/>
      <c r="AL30" s="611" t="s">
        <v>113</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98.3</v>
      </c>
      <c r="BH30" s="655"/>
      <c r="BI30" s="655"/>
      <c r="BJ30" s="655"/>
      <c r="BK30" s="655"/>
      <c r="BL30" s="655"/>
      <c r="BM30" s="656">
        <v>91.2</v>
      </c>
      <c r="BN30" s="655"/>
      <c r="BO30" s="655"/>
      <c r="BP30" s="655"/>
      <c r="BQ30" s="657"/>
      <c r="BR30" s="654">
        <v>98.3</v>
      </c>
      <c r="BS30" s="655"/>
      <c r="BT30" s="655"/>
      <c r="BU30" s="655"/>
      <c r="BV30" s="655"/>
      <c r="BW30" s="655"/>
      <c r="BX30" s="656">
        <v>90.6</v>
      </c>
      <c r="BY30" s="655"/>
      <c r="BZ30" s="655"/>
      <c r="CA30" s="655"/>
      <c r="CB30" s="657"/>
      <c r="CD30" s="660"/>
      <c r="CE30" s="661"/>
      <c r="CF30" s="625" t="s">
        <v>292</v>
      </c>
      <c r="CG30" s="622"/>
      <c r="CH30" s="622"/>
      <c r="CI30" s="622"/>
      <c r="CJ30" s="622"/>
      <c r="CK30" s="622"/>
      <c r="CL30" s="622"/>
      <c r="CM30" s="622"/>
      <c r="CN30" s="622"/>
      <c r="CO30" s="622"/>
      <c r="CP30" s="622"/>
      <c r="CQ30" s="623"/>
      <c r="CR30" s="588">
        <v>3059228</v>
      </c>
      <c r="CS30" s="589"/>
      <c r="CT30" s="589"/>
      <c r="CU30" s="589"/>
      <c r="CV30" s="589"/>
      <c r="CW30" s="589"/>
      <c r="CX30" s="589"/>
      <c r="CY30" s="590"/>
      <c r="CZ30" s="591">
        <v>9.1</v>
      </c>
      <c r="DA30" s="609"/>
      <c r="DB30" s="609"/>
      <c r="DC30" s="610"/>
      <c r="DD30" s="594">
        <v>2965912</v>
      </c>
      <c r="DE30" s="589"/>
      <c r="DF30" s="589"/>
      <c r="DG30" s="589"/>
      <c r="DH30" s="589"/>
      <c r="DI30" s="589"/>
      <c r="DJ30" s="589"/>
      <c r="DK30" s="590"/>
      <c r="DL30" s="594">
        <v>2865912</v>
      </c>
      <c r="DM30" s="589"/>
      <c r="DN30" s="589"/>
      <c r="DO30" s="589"/>
      <c r="DP30" s="589"/>
      <c r="DQ30" s="589"/>
      <c r="DR30" s="589"/>
      <c r="DS30" s="589"/>
      <c r="DT30" s="589"/>
      <c r="DU30" s="589"/>
      <c r="DV30" s="590"/>
      <c r="DW30" s="611">
        <v>16.100000000000001</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3153635</v>
      </c>
      <c r="S31" s="589"/>
      <c r="T31" s="589"/>
      <c r="U31" s="589"/>
      <c r="V31" s="589"/>
      <c r="W31" s="589"/>
      <c r="X31" s="589"/>
      <c r="Y31" s="590"/>
      <c r="Z31" s="641">
        <v>8.9</v>
      </c>
      <c r="AA31" s="641"/>
      <c r="AB31" s="641"/>
      <c r="AC31" s="641"/>
      <c r="AD31" s="642" t="s">
        <v>113</v>
      </c>
      <c r="AE31" s="642"/>
      <c r="AF31" s="642"/>
      <c r="AG31" s="642"/>
      <c r="AH31" s="642"/>
      <c r="AI31" s="642"/>
      <c r="AJ31" s="642"/>
      <c r="AK31" s="642"/>
      <c r="AL31" s="611" t="s">
        <v>113</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98.2</v>
      </c>
      <c r="BH31" s="607"/>
      <c r="BI31" s="607"/>
      <c r="BJ31" s="607"/>
      <c r="BK31" s="607"/>
      <c r="BL31" s="607"/>
      <c r="BM31" s="643">
        <v>94.2</v>
      </c>
      <c r="BN31" s="653"/>
      <c r="BO31" s="653"/>
      <c r="BP31" s="653"/>
      <c r="BQ31" s="617"/>
      <c r="BR31" s="652">
        <v>98.2</v>
      </c>
      <c r="BS31" s="607"/>
      <c r="BT31" s="607"/>
      <c r="BU31" s="607"/>
      <c r="BV31" s="607"/>
      <c r="BW31" s="607"/>
      <c r="BX31" s="643">
        <v>93.5</v>
      </c>
      <c r="BY31" s="653"/>
      <c r="BZ31" s="653"/>
      <c r="CA31" s="653"/>
      <c r="CB31" s="617"/>
      <c r="CD31" s="660"/>
      <c r="CE31" s="661"/>
      <c r="CF31" s="625" t="s">
        <v>296</v>
      </c>
      <c r="CG31" s="622"/>
      <c r="CH31" s="622"/>
      <c r="CI31" s="622"/>
      <c r="CJ31" s="622"/>
      <c r="CK31" s="622"/>
      <c r="CL31" s="622"/>
      <c r="CM31" s="622"/>
      <c r="CN31" s="622"/>
      <c r="CO31" s="622"/>
      <c r="CP31" s="622"/>
      <c r="CQ31" s="623"/>
      <c r="CR31" s="588">
        <v>447470</v>
      </c>
      <c r="CS31" s="607"/>
      <c r="CT31" s="607"/>
      <c r="CU31" s="607"/>
      <c r="CV31" s="607"/>
      <c r="CW31" s="607"/>
      <c r="CX31" s="607"/>
      <c r="CY31" s="608"/>
      <c r="CZ31" s="591">
        <v>1.3</v>
      </c>
      <c r="DA31" s="609"/>
      <c r="DB31" s="609"/>
      <c r="DC31" s="610"/>
      <c r="DD31" s="594">
        <v>447470</v>
      </c>
      <c r="DE31" s="607"/>
      <c r="DF31" s="607"/>
      <c r="DG31" s="607"/>
      <c r="DH31" s="607"/>
      <c r="DI31" s="607"/>
      <c r="DJ31" s="607"/>
      <c r="DK31" s="608"/>
      <c r="DL31" s="594">
        <v>447470</v>
      </c>
      <c r="DM31" s="607"/>
      <c r="DN31" s="607"/>
      <c r="DO31" s="607"/>
      <c r="DP31" s="607"/>
      <c r="DQ31" s="607"/>
      <c r="DR31" s="607"/>
      <c r="DS31" s="607"/>
      <c r="DT31" s="607"/>
      <c r="DU31" s="607"/>
      <c r="DV31" s="608"/>
      <c r="DW31" s="611">
        <v>2.5</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808600</v>
      </c>
      <c r="S32" s="589"/>
      <c r="T32" s="589"/>
      <c r="U32" s="589"/>
      <c r="V32" s="589"/>
      <c r="W32" s="589"/>
      <c r="X32" s="589"/>
      <c r="Y32" s="590"/>
      <c r="Z32" s="641">
        <v>2.2999999999999998</v>
      </c>
      <c r="AA32" s="641"/>
      <c r="AB32" s="641"/>
      <c r="AC32" s="641"/>
      <c r="AD32" s="642">
        <v>2017</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98.1</v>
      </c>
      <c r="BH32" s="573"/>
      <c r="BI32" s="573"/>
      <c r="BJ32" s="573"/>
      <c r="BK32" s="573"/>
      <c r="BL32" s="573"/>
      <c r="BM32" s="636">
        <v>86.3</v>
      </c>
      <c r="BN32" s="573"/>
      <c r="BO32" s="573"/>
      <c r="BP32" s="573"/>
      <c r="BQ32" s="630"/>
      <c r="BR32" s="651">
        <v>98.3</v>
      </c>
      <c r="BS32" s="573"/>
      <c r="BT32" s="573"/>
      <c r="BU32" s="573"/>
      <c r="BV32" s="573"/>
      <c r="BW32" s="573"/>
      <c r="BX32" s="636">
        <v>85.9</v>
      </c>
      <c r="BY32" s="573"/>
      <c r="BZ32" s="573"/>
      <c r="CA32" s="573"/>
      <c r="CB32" s="630"/>
      <c r="CD32" s="662"/>
      <c r="CE32" s="663"/>
      <c r="CF32" s="625" t="s">
        <v>299</v>
      </c>
      <c r="CG32" s="622"/>
      <c r="CH32" s="622"/>
      <c r="CI32" s="622"/>
      <c r="CJ32" s="622"/>
      <c r="CK32" s="622"/>
      <c r="CL32" s="622"/>
      <c r="CM32" s="622"/>
      <c r="CN32" s="622"/>
      <c r="CO32" s="622"/>
      <c r="CP32" s="622"/>
      <c r="CQ32" s="623"/>
      <c r="CR32" s="588" t="s">
        <v>113</v>
      </c>
      <c r="CS32" s="589"/>
      <c r="CT32" s="589"/>
      <c r="CU32" s="589"/>
      <c r="CV32" s="589"/>
      <c r="CW32" s="589"/>
      <c r="CX32" s="589"/>
      <c r="CY32" s="590"/>
      <c r="CZ32" s="591" t="s">
        <v>113</v>
      </c>
      <c r="DA32" s="609"/>
      <c r="DB32" s="609"/>
      <c r="DC32" s="610"/>
      <c r="DD32" s="594" t="s">
        <v>113</v>
      </c>
      <c r="DE32" s="589"/>
      <c r="DF32" s="589"/>
      <c r="DG32" s="589"/>
      <c r="DH32" s="589"/>
      <c r="DI32" s="589"/>
      <c r="DJ32" s="589"/>
      <c r="DK32" s="590"/>
      <c r="DL32" s="594" t="s">
        <v>113</v>
      </c>
      <c r="DM32" s="589"/>
      <c r="DN32" s="589"/>
      <c r="DO32" s="589"/>
      <c r="DP32" s="589"/>
      <c r="DQ32" s="589"/>
      <c r="DR32" s="589"/>
      <c r="DS32" s="589"/>
      <c r="DT32" s="589"/>
      <c r="DU32" s="589"/>
      <c r="DV32" s="590"/>
      <c r="DW32" s="611" t="s">
        <v>113</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4280900</v>
      </c>
      <c r="S33" s="589"/>
      <c r="T33" s="589"/>
      <c r="U33" s="589"/>
      <c r="V33" s="589"/>
      <c r="W33" s="589"/>
      <c r="X33" s="589"/>
      <c r="Y33" s="590"/>
      <c r="Z33" s="641">
        <v>12.1</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13819390</v>
      </c>
      <c r="CS33" s="607"/>
      <c r="CT33" s="607"/>
      <c r="CU33" s="607"/>
      <c r="CV33" s="607"/>
      <c r="CW33" s="607"/>
      <c r="CX33" s="607"/>
      <c r="CY33" s="608"/>
      <c r="CZ33" s="591">
        <v>41.3</v>
      </c>
      <c r="DA33" s="609"/>
      <c r="DB33" s="609"/>
      <c r="DC33" s="610"/>
      <c r="DD33" s="594">
        <v>10041234</v>
      </c>
      <c r="DE33" s="607"/>
      <c r="DF33" s="607"/>
      <c r="DG33" s="607"/>
      <c r="DH33" s="607"/>
      <c r="DI33" s="607"/>
      <c r="DJ33" s="607"/>
      <c r="DK33" s="608"/>
      <c r="DL33" s="594">
        <v>7037954</v>
      </c>
      <c r="DM33" s="607"/>
      <c r="DN33" s="607"/>
      <c r="DO33" s="607"/>
      <c r="DP33" s="607"/>
      <c r="DQ33" s="607"/>
      <c r="DR33" s="607"/>
      <c r="DS33" s="607"/>
      <c r="DT33" s="607"/>
      <c r="DU33" s="607"/>
      <c r="DV33" s="608"/>
      <c r="DW33" s="611">
        <v>39.5</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5296252</v>
      </c>
      <c r="CS34" s="589"/>
      <c r="CT34" s="589"/>
      <c r="CU34" s="589"/>
      <c r="CV34" s="589"/>
      <c r="CW34" s="589"/>
      <c r="CX34" s="589"/>
      <c r="CY34" s="590"/>
      <c r="CZ34" s="591">
        <v>15.8</v>
      </c>
      <c r="DA34" s="609"/>
      <c r="DB34" s="609"/>
      <c r="DC34" s="610"/>
      <c r="DD34" s="594">
        <v>3343294</v>
      </c>
      <c r="DE34" s="589"/>
      <c r="DF34" s="589"/>
      <c r="DG34" s="589"/>
      <c r="DH34" s="589"/>
      <c r="DI34" s="589"/>
      <c r="DJ34" s="589"/>
      <c r="DK34" s="590"/>
      <c r="DL34" s="594">
        <v>2885223</v>
      </c>
      <c r="DM34" s="589"/>
      <c r="DN34" s="589"/>
      <c r="DO34" s="589"/>
      <c r="DP34" s="589"/>
      <c r="DQ34" s="589"/>
      <c r="DR34" s="589"/>
      <c r="DS34" s="589"/>
      <c r="DT34" s="589"/>
      <c r="DU34" s="589"/>
      <c r="DV34" s="590"/>
      <c r="DW34" s="611">
        <v>16.2</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1104300</v>
      </c>
      <c r="S35" s="589"/>
      <c r="T35" s="589"/>
      <c r="U35" s="589"/>
      <c r="V35" s="589"/>
      <c r="W35" s="589"/>
      <c r="X35" s="589"/>
      <c r="Y35" s="590"/>
      <c r="Z35" s="641">
        <v>3.1</v>
      </c>
      <c r="AA35" s="641"/>
      <c r="AB35" s="641"/>
      <c r="AC35" s="641"/>
      <c r="AD35" s="642" t="s">
        <v>113</v>
      </c>
      <c r="AE35" s="642"/>
      <c r="AF35" s="642"/>
      <c r="AG35" s="642"/>
      <c r="AH35" s="642"/>
      <c r="AI35" s="642"/>
      <c r="AJ35" s="642"/>
      <c r="AK35" s="642"/>
      <c r="AL35" s="611" t="s">
        <v>113</v>
      </c>
      <c r="AM35" s="643"/>
      <c r="AN35" s="643"/>
      <c r="AO35" s="644"/>
      <c r="AP35" s="186"/>
      <c r="AQ35" s="645" t="s">
        <v>307</v>
      </c>
      <c r="AR35" s="646"/>
      <c r="AS35" s="646"/>
      <c r="AT35" s="646"/>
      <c r="AU35" s="646"/>
      <c r="AV35" s="646"/>
      <c r="AW35" s="646"/>
      <c r="AX35" s="646"/>
      <c r="AY35" s="647"/>
      <c r="AZ35" s="638">
        <v>2860315</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312078</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183756</v>
      </c>
      <c r="CS35" s="607"/>
      <c r="CT35" s="607"/>
      <c r="CU35" s="607"/>
      <c r="CV35" s="607"/>
      <c r="CW35" s="607"/>
      <c r="CX35" s="607"/>
      <c r="CY35" s="608"/>
      <c r="CZ35" s="591">
        <v>0.5</v>
      </c>
      <c r="DA35" s="609"/>
      <c r="DB35" s="609"/>
      <c r="DC35" s="610"/>
      <c r="DD35" s="594">
        <v>167222</v>
      </c>
      <c r="DE35" s="607"/>
      <c r="DF35" s="607"/>
      <c r="DG35" s="607"/>
      <c r="DH35" s="607"/>
      <c r="DI35" s="607"/>
      <c r="DJ35" s="607"/>
      <c r="DK35" s="608"/>
      <c r="DL35" s="594">
        <v>167222</v>
      </c>
      <c r="DM35" s="607"/>
      <c r="DN35" s="607"/>
      <c r="DO35" s="607"/>
      <c r="DP35" s="607"/>
      <c r="DQ35" s="607"/>
      <c r="DR35" s="607"/>
      <c r="DS35" s="607"/>
      <c r="DT35" s="607"/>
      <c r="DU35" s="607"/>
      <c r="DV35" s="608"/>
      <c r="DW35" s="611">
        <v>0.9</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35494432</v>
      </c>
      <c r="S36" s="629"/>
      <c r="T36" s="629"/>
      <c r="U36" s="629"/>
      <c r="V36" s="629"/>
      <c r="W36" s="629"/>
      <c r="X36" s="629"/>
      <c r="Y36" s="632"/>
      <c r="Z36" s="633">
        <v>100</v>
      </c>
      <c r="AA36" s="633"/>
      <c r="AB36" s="633"/>
      <c r="AC36" s="633"/>
      <c r="AD36" s="634">
        <v>16733319</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261780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184491</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3286401</v>
      </c>
      <c r="CS36" s="589"/>
      <c r="CT36" s="589"/>
      <c r="CU36" s="589"/>
      <c r="CV36" s="589"/>
      <c r="CW36" s="589"/>
      <c r="CX36" s="589"/>
      <c r="CY36" s="590"/>
      <c r="CZ36" s="591">
        <v>9.8000000000000007</v>
      </c>
      <c r="DA36" s="609"/>
      <c r="DB36" s="609"/>
      <c r="DC36" s="610"/>
      <c r="DD36" s="594">
        <v>2146045</v>
      </c>
      <c r="DE36" s="589"/>
      <c r="DF36" s="589"/>
      <c r="DG36" s="589"/>
      <c r="DH36" s="589"/>
      <c r="DI36" s="589"/>
      <c r="DJ36" s="589"/>
      <c r="DK36" s="590"/>
      <c r="DL36" s="594">
        <v>1815199</v>
      </c>
      <c r="DM36" s="589"/>
      <c r="DN36" s="589"/>
      <c r="DO36" s="589"/>
      <c r="DP36" s="589"/>
      <c r="DQ36" s="589"/>
      <c r="DR36" s="589"/>
      <c r="DS36" s="589"/>
      <c r="DT36" s="589"/>
      <c r="DU36" s="589"/>
      <c r="DV36" s="590"/>
      <c r="DW36" s="611">
        <v>10.199999999999999</v>
      </c>
      <c r="DX36" s="612"/>
      <c r="DY36" s="612"/>
      <c r="DZ36" s="612"/>
      <c r="EA36" s="612"/>
      <c r="EB36" s="612"/>
      <c r="EC36" s="613"/>
    </row>
    <row r="37" spans="2:133" ht="11.25" customHeight="1">
      <c r="AQ37" s="614" t="s">
        <v>314</v>
      </c>
      <c r="AR37" s="615"/>
      <c r="AS37" s="615"/>
      <c r="AT37" s="615"/>
      <c r="AU37" s="615"/>
      <c r="AV37" s="615"/>
      <c r="AW37" s="615"/>
      <c r="AX37" s="615"/>
      <c r="AY37" s="616"/>
      <c r="AZ37" s="588">
        <v>209279</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9703</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1292589</v>
      </c>
      <c r="CS37" s="607"/>
      <c r="CT37" s="607"/>
      <c r="CU37" s="607"/>
      <c r="CV37" s="607"/>
      <c r="CW37" s="607"/>
      <c r="CX37" s="607"/>
      <c r="CY37" s="608"/>
      <c r="CZ37" s="591">
        <v>3.9</v>
      </c>
      <c r="DA37" s="609"/>
      <c r="DB37" s="609"/>
      <c r="DC37" s="610"/>
      <c r="DD37" s="594">
        <v>1292589</v>
      </c>
      <c r="DE37" s="607"/>
      <c r="DF37" s="607"/>
      <c r="DG37" s="607"/>
      <c r="DH37" s="607"/>
      <c r="DI37" s="607"/>
      <c r="DJ37" s="607"/>
      <c r="DK37" s="608"/>
      <c r="DL37" s="594">
        <v>1292589</v>
      </c>
      <c r="DM37" s="607"/>
      <c r="DN37" s="607"/>
      <c r="DO37" s="607"/>
      <c r="DP37" s="607"/>
      <c r="DQ37" s="607"/>
      <c r="DR37" s="607"/>
      <c r="DS37" s="607"/>
      <c r="DT37" s="607"/>
      <c r="DU37" s="607"/>
      <c r="DV37" s="608"/>
      <c r="DW37" s="611">
        <v>7.2</v>
      </c>
      <c r="DX37" s="612"/>
      <c r="DY37" s="612"/>
      <c r="DZ37" s="612"/>
      <c r="EA37" s="612"/>
      <c r="EB37" s="612"/>
      <c r="EC37" s="613"/>
    </row>
    <row r="38" spans="2:133" ht="11.25" customHeight="1">
      <c r="AQ38" s="614" t="s">
        <v>317</v>
      </c>
      <c r="AR38" s="615"/>
      <c r="AS38" s="615"/>
      <c r="AT38" s="615"/>
      <c r="AU38" s="615"/>
      <c r="AV38" s="615"/>
      <c r="AW38" s="615"/>
      <c r="AX38" s="615"/>
      <c r="AY38" s="616"/>
      <c r="AZ38" s="588">
        <v>16507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17215</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2634529</v>
      </c>
      <c r="CS38" s="589"/>
      <c r="CT38" s="589"/>
      <c r="CU38" s="589"/>
      <c r="CV38" s="589"/>
      <c r="CW38" s="589"/>
      <c r="CX38" s="589"/>
      <c r="CY38" s="590"/>
      <c r="CZ38" s="591">
        <v>7.9</v>
      </c>
      <c r="DA38" s="609"/>
      <c r="DB38" s="609"/>
      <c r="DC38" s="610"/>
      <c r="DD38" s="594">
        <v>2258515</v>
      </c>
      <c r="DE38" s="589"/>
      <c r="DF38" s="589"/>
      <c r="DG38" s="589"/>
      <c r="DH38" s="589"/>
      <c r="DI38" s="589"/>
      <c r="DJ38" s="589"/>
      <c r="DK38" s="590"/>
      <c r="DL38" s="594">
        <v>2127569</v>
      </c>
      <c r="DM38" s="589"/>
      <c r="DN38" s="589"/>
      <c r="DO38" s="589"/>
      <c r="DP38" s="589"/>
      <c r="DQ38" s="589"/>
      <c r="DR38" s="589"/>
      <c r="DS38" s="589"/>
      <c r="DT38" s="589"/>
      <c r="DU38" s="589"/>
      <c r="DV38" s="590"/>
      <c r="DW38" s="611">
        <v>11.9</v>
      </c>
      <c r="DX38" s="612"/>
      <c r="DY38" s="612"/>
      <c r="DZ38" s="612"/>
      <c r="EA38" s="612"/>
      <c r="EB38" s="612"/>
      <c r="EC38" s="613"/>
    </row>
    <row r="39" spans="2:133" ht="11.25" customHeight="1">
      <c r="AQ39" s="614" t="s">
        <v>320</v>
      </c>
      <c r="AR39" s="615"/>
      <c r="AS39" s="615"/>
      <c r="AT39" s="615"/>
      <c r="AU39" s="615"/>
      <c r="AV39" s="615"/>
      <c r="AW39" s="615"/>
      <c r="AX39" s="615"/>
      <c r="AY39" s="616"/>
      <c r="AZ39" s="588">
        <v>10585</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101</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2067040</v>
      </c>
      <c r="CS39" s="607"/>
      <c r="CT39" s="607"/>
      <c r="CU39" s="607"/>
      <c r="CV39" s="607"/>
      <c r="CW39" s="607"/>
      <c r="CX39" s="607"/>
      <c r="CY39" s="608"/>
      <c r="CZ39" s="591">
        <v>6.2</v>
      </c>
      <c r="DA39" s="609"/>
      <c r="DB39" s="609"/>
      <c r="DC39" s="610"/>
      <c r="DD39" s="594">
        <v>1991746</v>
      </c>
      <c r="DE39" s="607"/>
      <c r="DF39" s="607"/>
      <c r="DG39" s="607"/>
      <c r="DH39" s="607"/>
      <c r="DI39" s="607"/>
      <c r="DJ39" s="607"/>
      <c r="DK39" s="608"/>
      <c r="DL39" s="594" t="s">
        <v>113</v>
      </c>
      <c r="DM39" s="607"/>
      <c r="DN39" s="607"/>
      <c r="DO39" s="607"/>
      <c r="DP39" s="607"/>
      <c r="DQ39" s="607"/>
      <c r="DR39" s="607"/>
      <c r="DS39" s="607"/>
      <c r="DT39" s="607"/>
      <c r="DU39" s="607"/>
      <c r="DV39" s="608"/>
      <c r="DW39" s="611" t="s">
        <v>113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540398</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106</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351412</v>
      </c>
      <c r="CS40" s="589"/>
      <c r="CT40" s="589"/>
      <c r="CU40" s="589"/>
      <c r="CV40" s="589"/>
      <c r="CW40" s="589"/>
      <c r="CX40" s="589"/>
      <c r="CY40" s="590"/>
      <c r="CZ40" s="591">
        <v>1.1000000000000001</v>
      </c>
      <c r="DA40" s="609"/>
      <c r="DB40" s="609"/>
      <c r="DC40" s="610"/>
      <c r="DD40" s="594">
        <v>134412</v>
      </c>
      <c r="DE40" s="589"/>
      <c r="DF40" s="589"/>
      <c r="DG40" s="589"/>
      <c r="DH40" s="589"/>
      <c r="DI40" s="589"/>
      <c r="DJ40" s="589"/>
      <c r="DK40" s="590"/>
      <c r="DL40" s="594">
        <v>42741</v>
      </c>
      <c r="DM40" s="589"/>
      <c r="DN40" s="589"/>
      <c r="DO40" s="589"/>
      <c r="DP40" s="589"/>
      <c r="DQ40" s="589"/>
      <c r="DR40" s="589"/>
      <c r="DS40" s="589"/>
      <c r="DT40" s="589"/>
      <c r="DU40" s="589"/>
      <c r="DV40" s="590"/>
      <c r="DW40" s="611">
        <v>0.2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1821766</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282</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7734651</v>
      </c>
      <c r="CS42" s="589"/>
      <c r="CT42" s="589"/>
      <c r="CU42" s="589"/>
      <c r="CV42" s="589"/>
      <c r="CW42" s="589"/>
      <c r="CX42" s="589"/>
      <c r="CY42" s="590"/>
      <c r="CZ42" s="591">
        <v>23.1</v>
      </c>
      <c r="DA42" s="592"/>
      <c r="DB42" s="592"/>
      <c r="DC42" s="593"/>
      <c r="DD42" s="594">
        <v>1148477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162056</v>
      </c>
      <c r="CS43" s="607"/>
      <c r="CT43" s="607"/>
      <c r="CU43" s="607"/>
      <c r="CV43" s="607"/>
      <c r="CW43" s="607"/>
      <c r="CX43" s="607"/>
      <c r="CY43" s="608"/>
      <c r="CZ43" s="591">
        <v>0.5</v>
      </c>
      <c r="DA43" s="609"/>
      <c r="DB43" s="609"/>
      <c r="DC43" s="610"/>
      <c r="DD43" s="594">
        <v>162056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287</v>
      </c>
      <c r="CE44" s="602"/>
      <c r="CF44" s="585" t="s">
        <v>335</v>
      </c>
      <c r="CG44" s="586"/>
      <c r="CH44" s="586"/>
      <c r="CI44" s="586"/>
      <c r="CJ44" s="586"/>
      <c r="CK44" s="586"/>
      <c r="CL44" s="586"/>
      <c r="CM44" s="586"/>
      <c r="CN44" s="586"/>
      <c r="CO44" s="586"/>
      <c r="CP44" s="586"/>
      <c r="CQ44" s="587"/>
      <c r="CR44" s="588">
        <v>6838806</v>
      </c>
      <c r="CS44" s="589"/>
      <c r="CT44" s="589"/>
      <c r="CU44" s="589"/>
      <c r="CV44" s="589"/>
      <c r="CW44" s="589"/>
      <c r="CX44" s="589"/>
      <c r="CY44" s="590"/>
      <c r="CZ44" s="591">
        <v>20.399999999999999</v>
      </c>
      <c r="DA44" s="592"/>
      <c r="DB44" s="592"/>
      <c r="DC44" s="593"/>
      <c r="DD44" s="594">
        <v>949143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5003944</v>
      </c>
      <c r="CS45" s="607"/>
      <c r="CT45" s="607"/>
      <c r="CU45" s="607"/>
      <c r="CV45" s="607"/>
      <c r="CW45" s="607"/>
      <c r="CX45" s="607"/>
      <c r="CY45" s="608"/>
      <c r="CZ45" s="591">
        <v>15</v>
      </c>
      <c r="DA45" s="609"/>
      <c r="DB45" s="609"/>
      <c r="DC45" s="610"/>
      <c r="DD45" s="594">
        <v>427229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1787766</v>
      </c>
      <c r="CS46" s="589"/>
      <c r="CT46" s="589"/>
      <c r="CU46" s="589"/>
      <c r="CV46" s="589"/>
      <c r="CW46" s="589"/>
      <c r="CX46" s="589"/>
      <c r="CY46" s="590"/>
      <c r="CZ46" s="591">
        <v>5.3</v>
      </c>
      <c r="DA46" s="592"/>
      <c r="DB46" s="592"/>
      <c r="DC46" s="593"/>
      <c r="DD46" s="594">
        <v>506818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895845</v>
      </c>
      <c r="CS47" s="607"/>
      <c r="CT47" s="607"/>
      <c r="CU47" s="607"/>
      <c r="CV47" s="607"/>
      <c r="CW47" s="607"/>
      <c r="CX47" s="607"/>
      <c r="CY47" s="608"/>
      <c r="CZ47" s="591">
        <v>2.7</v>
      </c>
      <c r="DA47" s="609"/>
      <c r="DB47" s="609"/>
      <c r="DC47" s="610"/>
      <c r="DD47" s="594">
        <v>199334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340</v>
      </c>
      <c r="CS48" s="589"/>
      <c r="CT48" s="589"/>
      <c r="CU48" s="589"/>
      <c r="CV48" s="589"/>
      <c r="CW48" s="589"/>
      <c r="CX48" s="589"/>
      <c r="CY48" s="590"/>
      <c r="CZ48" s="591" t="s">
        <v>340</v>
      </c>
      <c r="DA48" s="592"/>
      <c r="DB48" s="592"/>
      <c r="DC48" s="593"/>
      <c r="DD48" s="594" t="s">
        <v>340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33453774</v>
      </c>
      <c r="CS49" s="573"/>
      <c r="CT49" s="573"/>
      <c r="CU49" s="573"/>
      <c r="CV49" s="573"/>
      <c r="CW49" s="573"/>
      <c r="CX49" s="573"/>
      <c r="CY49" s="574"/>
      <c r="CZ49" s="575">
        <v>100</v>
      </c>
      <c r="DA49" s="576"/>
      <c r="DB49" s="576"/>
      <c r="DC49" s="577"/>
      <c r="DD49" s="578">
        <v>19975550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1" zoomScale="70" zoomScaleNormal="70" zoomScaleSheetLayoutView="70" workbookViewId="0">
      <selection activeCell="AZ76" sqref="AZ76:BD7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35702</v>
      </c>
      <c r="R7" s="1101"/>
      <c r="S7" s="1101"/>
      <c r="T7" s="1101"/>
      <c r="U7" s="1101"/>
      <c r="V7" s="1101">
        <v>33661</v>
      </c>
      <c r="W7" s="1101"/>
      <c r="X7" s="1101"/>
      <c r="Y7" s="1101"/>
      <c r="Z7" s="1101"/>
      <c r="AA7" s="1101">
        <v>2041</v>
      </c>
      <c r="AB7" s="1101"/>
      <c r="AC7" s="1101"/>
      <c r="AD7" s="1101"/>
      <c r="AE7" s="1102"/>
      <c r="AF7" s="1103">
        <v>1511</v>
      </c>
      <c r="AG7" s="1104"/>
      <c r="AH7" s="1104"/>
      <c r="AI7" s="1104"/>
      <c r="AJ7" s="1105"/>
      <c r="AK7" s="1087">
        <v>841</v>
      </c>
      <c r="AL7" s="1088"/>
      <c r="AM7" s="1088"/>
      <c r="AN7" s="1088"/>
      <c r="AO7" s="1088"/>
      <c r="AP7" s="1088">
        <v>36992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542</v>
      </c>
      <c r="BT7" s="1092"/>
      <c r="BU7" s="1092"/>
      <c r="BV7" s="1092"/>
      <c r="BW7" s="1092"/>
      <c r="BX7" s="1092"/>
      <c r="BY7" s="1092"/>
      <c r="BZ7" s="1092"/>
      <c r="CA7" s="1092"/>
      <c r="CB7" s="1092"/>
      <c r="CC7" s="1092"/>
      <c r="CD7" s="1092"/>
      <c r="CE7" s="1092"/>
      <c r="CF7" s="1092"/>
      <c r="CG7" s="1093"/>
      <c r="CH7" s="1084">
        <v>27</v>
      </c>
      <c r="CI7" s="1085"/>
      <c r="CJ7" s="1085"/>
      <c r="CK7" s="1085"/>
      <c r="CL7" s="1086"/>
      <c r="CM7" s="1084">
        <v>1460</v>
      </c>
      <c r="CN7" s="1085"/>
      <c r="CO7" s="1085"/>
      <c r="CP7" s="1085"/>
      <c r="CQ7" s="1086"/>
      <c r="CR7" s="1084">
        <v>3</v>
      </c>
      <c r="CS7" s="1085"/>
      <c r="CT7" s="1085"/>
      <c r="CU7" s="1085"/>
      <c r="CV7" s="1086"/>
      <c r="CW7" s="1084">
        <v>0</v>
      </c>
      <c r="CX7" s="1085"/>
      <c r="CY7" s="1085"/>
      <c r="CZ7" s="1085"/>
      <c r="DA7" s="1086"/>
      <c r="DB7" s="1084">
        <v>0</v>
      </c>
      <c r="DC7" s="1085"/>
      <c r="DD7" s="1085"/>
      <c r="DE7" s="1085"/>
      <c r="DF7" s="1086"/>
      <c r="DG7" s="1084" t="s">
        <v>562</v>
      </c>
      <c r="DH7" s="1085"/>
      <c r="DI7" s="1085"/>
      <c r="DJ7" s="1085"/>
      <c r="DK7" s="1086"/>
      <c r="DL7" s="1084" t="s">
        <v>562</v>
      </c>
      <c r="DM7" s="1085"/>
      <c r="DN7" s="1085"/>
      <c r="DO7" s="1085"/>
      <c r="DP7" s="1086"/>
      <c r="DQ7" s="1084" t="s">
        <v>562</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543</v>
      </c>
      <c r="BT8" s="1011"/>
      <c r="BU8" s="1011"/>
      <c r="BV8" s="1011"/>
      <c r="BW8" s="1011"/>
      <c r="BX8" s="1011"/>
      <c r="BY8" s="1011"/>
      <c r="BZ8" s="1011"/>
      <c r="CA8" s="1011"/>
      <c r="CB8" s="1011"/>
      <c r="CC8" s="1011"/>
      <c r="CD8" s="1011"/>
      <c r="CE8" s="1011"/>
      <c r="CF8" s="1011"/>
      <c r="CG8" s="1012"/>
      <c r="CH8" s="985">
        <v>2</v>
      </c>
      <c r="CI8" s="986"/>
      <c r="CJ8" s="986"/>
      <c r="CK8" s="986"/>
      <c r="CL8" s="987"/>
      <c r="CM8" s="985">
        <v>10</v>
      </c>
      <c r="CN8" s="986"/>
      <c r="CO8" s="986"/>
      <c r="CP8" s="986"/>
      <c r="CQ8" s="987"/>
      <c r="CR8" s="985">
        <v>7</v>
      </c>
      <c r="CS8" s="986"/>
      <c r="CT8" s="986"/>
      <c r="CU8" s="986"/>
      <c r="CV8" s="987"/>
      <c r="CW8" s="985">
        <v>0</v>
      </c>
      <c r="CX8" s="986"/>
      <c r="CY8" s="986"/>
      <c r="CZ8" s="986"/>
      <c r="DA8" s="987"/>
      <c r="DB8" s="985">
        <v>0</v>
      </c>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544</v>
      </c>
      <c r="BT9" s="1011"/>
      <c r="BU9" s="1011"/>
      <c r="BV9" s="1011"/>
      <c r="BW9" s="1011"/>
      <c r="BX9" s="1011"/>
      <c r="BY9" s="1011"/>
      <c r="BZ9" s="1011"/>
      <c r="CA9" s="1011"/>
      <c r="CB9" s="1011"/>
      <c r="CC9" s="1011"/>
      <c r="CD9" s="1011"/>
      <c r="CE9" s="1011"/>
      <c r="CF9" s="1011"/>
      <c r="CG9" s="1012"/>
      <c r="CH9" s="985">
        <v>141</v>
      </c>
      <c r="CI9" s="986"/>
      <c r="CJ9" s="986"/>
      <c r="CK9" s="986"/>
      <c r="CL9" s="987"/>
      <c r="CM9" s="985">
        <v>69</v>
      </c>
      <c r="CN9" s="986"/>
      <c r="CO9" s="986"/>
      <c r="CP9" s="986"/>
      <c r="CQ9" s="987"/>
      <c r="CR9" s="985">
        <v>35</v>
      </c>
      <c r="CS9" s="986"/>
      <c r="CT9" s="986"/>
      <c r="CU9" s="986"/>
      <c r="CV9" s="987"/>
      <c r="CW9" s="985">
        <v>0</v>
      </c>
      <c r="CX9" s="986"/>
      <c r="CY9" s="986"/>
      <c r="CZ9" s="986"/>
      <c r="DA9" s="987"/>
      <c r="DB9" s="985">
        <v>0</v>
      </c>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545</v>
      </c>
      <c r="BT10" s="1011"/>
      <c r="BU10" s="1011"/>
      <c r="BV10" s="1011"/>
      <c r="BW10" s="1011"/>
      <c r="BX10" s="1011"/>
      <c r="BY10" s="1011"/>
      <c r="BZ10" s="1011"/>
      <c r="CA10" s="1011"/>
      <c r="CB10" s="1011"/>
      <c r="CC10" s="1011"/>
      <c r="CD10" s="1011"/>
      <c r="CE10" s="1011"/>
      <c r="CF10" s="1011"/>
      <c r="CG10" s="1012"/>
      <c r="CH10" s="985">
        <v>11</v>
      </c>
      <c r="CI10" s="986"/>
      <c r="CJ10" s="986"/>
      <c r="CK10" s="986"/>
      <c r="CL10" s="987"/>
      <c r="CM10" s="985">
        <v>17</v>
      </c>
      <c r="CN10" s="986"/>
      <c r="CO10" s="986"/>
      <c r="CP10" s="986"/>
      <c r="CQ10" s="987"/>
      <c r="CR10" s="985">
        <v>15</v>
      </c>
      <c r="CS10" s="986"/>
      <c r="CT10" s="986"/>
      <c r="CU10" s="986"/>
      <c r="CV10" s="987"/>
      <c r="CW10" s="985">
        <v>4</v>
      </c>
      <c r="CX10" s="986"/>
      <c r="CY10" s="986"/>
      <c r="CZ10" s="986"/>
      <c r="DA10" s="987"/>
      <c r="DB10" s="985">
        <v>0</v>
      </c>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546</v>
      </c>
      <c r="BT11" s="1011"/>
      <c r="BU11" s="1011"/>
      <c r="BV11" s="1011"/>
      <c r="BW11" s="1011"/>
      <c r="BX11" s="1011"/>
      <c r="BY11" s="1011"/>
      <c r="BZ11" s="1011"/>
      <c r="CA11" s="1011"/>
      <c r="CB11" s="1011"/>
      <c r="CC11" s="1011"/>
      <c r="CD11" s="1011"/>
      <c r="CE11" s="1011"/>
      <c r="CF11" s="1011"/>
      <c r="CG11" s="1012"/>
      <c r="CH11" s="985">
        <v>0</v>
      </c>
      <c r="CI11" s="986"/>
      <c r="CJ11" s="986"/>
      <c r="CK11" s="986"/>
      <c r="CL11" s="987"/>
      <c r="CM11" s="985">
        <v>30</v>
      </c>
      <c r="CN11" s="986"/>
      <c r="CO11" s="986"/>
      <c r="CP11" s="986"/>
      <c r="CQ11" s="987"/>
      <c r="CR11" s="985">
        <v>30</v>
      </c>
      <c r="CS11" s="986"/>
      <c r="CT11" s="986"/>
      <c r="CU11" s="986"/>
      <c r="CV11" s="987"/>
      <c r="CW11" s="985">
        <v>0</v>
      </c>
      <c r="CX11" s="986"/>
      <c r="CY11" s="986"/>
      <c r="CZ11" s="986"/>
      <c r="DA11" s="987"/>
      <c r="DB11" s="985">
        <v>0</v>
      </c>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547</v>
      </c>
      <c r="BT12" s="1011"/>
      <c r="BU12" s="1011"/>
      <c r="BV12" s="1011"/>
      <c r="BW12" s="1011"/>
      <c r="BX12" s="1011"/>
      <c r="BY12" s="1011"/>
      <c r="BZ12" s="1011"/>
      <c r="CA12" s="1011"/>
      <c r="CB12" s="1011"/>
      <c r="CC12" s="1011"/>
      <c r="CD12" s="1011"/>
      <c r="CE12" s="1011"/>
      <c r="CF12" s="1011"/>
      <c r="CG12" s="1012"/>
      <c r="CH12" s="985">
        <v>52</v>
      </c>
      <c r="CI12" s="986"/>
      <c r="CJ12" s="986"/>
      <c r="CK12" s="986"/>
      <c r="CL12" s="987"/>
      <c r="CM12" s="985">
        <v>90</v>
      </c>
      <c r="CN12" s="986"/>
      <c r="CO12" s="986"/>
      <c r="CP12" s="986"/>
      <c r="CQ12" s="987"/>
      <c r="CR12" s="985">
        <v>30</v>
      </c>
      <c r="CS12" s="986"/>
      <c r="CT12" s="986"/>
      <c r="CU12" s="986"/>
      <c r="CV12" s="987"/>
      <c r="CW12" s="985">
        <v>0</v>
      </c>
      <c r="CX12" s="986"/>
      <c r="CY12" s="986"/>
      <c r="CZ12" s="986"/>
      <c r="DA12" s="987"/>
      <c r="DB12" s="985">
        <v>0</v>
      </c>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1511</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368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7723</v>
      </c>
      <c r="R28" s="1050"/>
      <c r="S28" s="1050"/>
      <c r="T28" s="1050"/>
      <c r="U28" s="1050"/>
      <c r="V28" s="1050">
        <v>7411</v>
      </c>
      <c r="W28" s="1050"/>
      <c r="X28" s="1050"/>
      <c r="Y28" s="1050"/>
      <c r="Z28" s="1050"/>
      <c r="AA28" s="1050">
        <v>312</v>
      </c>
      <c r="AB28" s="1050"/>
      <c r="AC28" s="1050"/>
      <c r="AD28" s="1050"/>
      <c r="AE28" s="1051"/>
      <c r="AF28" s="1052">
        <v>312</v>
      </c>
      <c r="AG28" s="1050"/>
      <c r="AH28" s="1050"/>
      <c r="AI28" s="1050"/>
      <c r="AJ28" s="1053"/>
      <c r="AK28" s="1054">
        <v>540</v>
      </c>
      <c r="AL28" s="1042"/>
      <c r="AM28" s="1042"/>
      <c r="AN28" s="1042"/>
      <c r="AO28" s="1042"/>
      <c r="AP28" s="1042" t="s">
        <v>562</v>
      </c>
      <c r="AQ28" s="1042"/>
      <c r="AR28" s="1042"/>
      <c r="AS28" s="1042"/>
      <c r="AT28" s="1042"/>
      <c r="AU28" s="1042" t="s">
        <v>562</v>
      </c>
      <c r="AV28" s="1042"/>
      <c r="AW28" s="1042"/>
      <c r="AX28" s="1042"/>
      <c r="AY28" s="1042"/>
      <c r="AZ28" s="1043" t="s">
        <v>562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6313</v>
      </c>
      <c r="R29" s="1040"/>
      <c r="S29" s="1040"/>
      <c r="T29" s="1040"/>
      <c r="U29" s="1040"/>
      <c r="V29" s="1040">
        <v>6313</v>
      </c>
      <c r="W29" s="1040"/>
      <c r="X29" s="1040"/>
      <c r="Y29" s="1040"/>
      <c r="Z29" s="1040"/>
      <c r="AA29" s="1040">
        <v>0</v>
      </c>
      <c r="AB29" s="1040"/>
      <c r="AC29" s="1040"/>
      <c r="AD29" s="1040"/>
      <c r="AE29" s="1041"/>
      <c r="AF29" s="1015">
        <v>0</v>
      </c>
      <c r="AG29" s="1016"/>
      <c r="AH29" s="1016"/>
      <c r="AI29" s="1016"/>
      <c r="AJ29" s="1017"/>
      <c r="AK29" s="976">
        <v>902</v>
      </c>
      <c r="AL29" s="967"/>
      <c r="AM29" s="967"/>
      <c r="AN29" s="967"/>
      <c r="AO29" s="967"/>
      <c r="AP29" s="967" t="s">
        <v>562</v>
      </c>
      <c r="AQ29" s="967"/>
      <c r="AR29" s="967"/>
      <c r="AS29" s="967"/>
      <c r="AT29" s="967"/>
      <c r="AU29" s="967" t="s">
        <v>563</v>
      </c>
      <c r="AV29" s="967"/>
      <c r="AW29" s="967"/>
      <c r="AX29" s="967"/>
      <c r="AY29" s="967"/>
      <c r="AZ29" s="1038" t="s">
        <v>563</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676</v>
      </c>
      <c r="R30" s="1040"/>
      <c r="S30" s="1040"/>
      <c r="T30" s="1040"/>
      <c r="U30" s="1040"/>
      <c r="V30" s="1040">
        <v>674</v>
      </c>
      <c r="W30" s="1040"/>
      <c r="X30" s="1040"/>
      <c r="Y30" s="1040"/>
      <c r="Z30" s="1040"/>
      <c r="AA30" s="1040">
        <v>2</v>
      </c>
      <c r="AB30" s="1040"/>
      <c r="AC30" s="1040"/>
      <c r="AD30" s="1040"/>
      <c r="AE30" s="1041"/>
      <c r="AF30" s="1015">
        <v>2</v>
      </c>
      <c r="AG30" s="1016"/>
      <c r="AH30" s="1016"/>
      <c r="AI30" s="1016"/>
      <c r="AJ30" s="1017"/>
      <c r="AK30" s="976">
        <v>218</v>
      </c>
      <c r="AL30" s="967"/>
      <c r="AM30" s="967"/>
      <c r="AN30" s="967"/>
      <c r="AO30" s="967"/>
      <c r="AP30" s="967" t="s">
        <v>566</v>
      </c>
      <c r="AQ30" s="967"/>
      <c r="AR30" s="967"/>
      <c r="AS30" s="967"/>
      <c r="AT30" s="967"/>
      <c r="AU30" s="967" t="s">
        <v>562</v>
      </c>
      <c r="AV30" s="967"/>
      <c r="AW30" s="967"/>
      <c r="AX30" s="967"/>
      <c r="AY30" s="967"/>
      <c r="AZ30" s="1038" t="s">
        <v>563</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v>1825</v>
      </c>
      <c r="R31" s="1040"/>
      <c r="S31" s="1040"/>
      <c r="T31" s="1040"/>
      <c r="U31" s="1040"/>
      <c r="V31" s="1040">
        <v>1968</v>
      </c>
      <c r="W31" s="1040"/>
      <c r="X31" s="1040"/>
      <c r="Y31" s="1040"/>
      <c r="Z31" s="1040"/>
      <c r="AA31" s="1040">
        <v>-143</v>
      </c>
      <c r="AB31" s="1040"/>
      <c r="AC31" s="1040"/>
      <c r="AD31" s="1040"/>
      <c r="AE31" s="1041"/>
      <c r="AF31" s="1015">
        <v>755</v>
      </c>
      <c r="AG31" s="1016"/>
      <c r="AH31" s="1016"/>
      <c r="AI31" s="1016"/>
      <c r="AJ31" s="1017"/>
      <c r="AK31" s="976">
        <v>209</v>
      </c>
      <c r="AL31" s="967"/>
      <c r="AM31" s="967"/>
      <c r="AN31" s="967"/>
      <c r="AO31" s="967"/>
      <c r="AP31" s="967">
        <v>6388</v>
      </c>
      <c r="AQ31" s="967"/>
      <c r="AR31" s="967"/>
      <c r="AS31" s="967"/>
      <c r="AT31" s="967"/>
      <c r="AU31" s="967">
        <v>1386</v>
      </c>
      <c r="AV31" s="967"/>
      <c r="AW31" s="967"/>
      <c r="AX31" s="967"/>
      <c r="AY31" s="967"/>
      <c r="AZ31" s="1038" t="s">
        <v>563</v>
      </c>
      <c r="BA31" s="1038"/>
      <c r="BB31" s="1038"/>
      <c r="BC31" s="1038"/>
      <c r="BD31" s="1038"/>
      <c r="BE31" s="1028" t="s">
        <v>383</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1004</v>
      </c>
      <c r="R32" s="1040"/>
      <c r="S32" s="1040"/>
      <c r="T32" s="1040"/>
      <c r="U32" s="1040"/>
      <c r="V32" s="1040">
        <v>982</v>
      </c>
      <c r="W32" s="1040"/>
      <c r="X32" s="1040"/>
      <c r="Y32" s="1040"/>
      <c r="Z32" s="1040"/>
      <c r="AA32" s="1040">
        <v>22</v>
      </c>
      <c r="AB32" s="1040"/>
      <c r="AC32" s="1040"/>
      <c r="AD32" s="1040"/>
      <c r="AE32" s="1041"/>
      <c r="AF32" s="1015">
        <v>22</v>
      </c>
      <c r="AG32" s="1016"/>
      <c r="AH32" s="1016"/>
      <c r="AI32" s="1016"/>
      <c r="AJ32" s="1017"/>
      <c r="AK32" s="976">
        <v>262</v>
      </c>
      <c r="AL32" s="967"/>
      <c r="AM32" s="967"/>
      <c r="AN32" s="967"/>
      <c r="AO32" s="967"/>
      <c r="AP32" s="967">
        <v>7806</v>
      </c>
      <c r="AQ32" s="967"/>
      <c r="AR32" s="967"/>
      <c r="AS32" s="967"/>
      <c r="AT32" s="967"/>
      <c r="AU32" s="967">
        <v>4254</v>
      </c>
      <c r="AV32" s="967"/>
      <c r="AW32" s="967"/>
      <c r="AX32" s="967"/>
      <c r="AY32" s="967"/>
      <c r="AZ32" s="1038" t="s">
        <v>562</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386</v>
      </c>
      <c r="C33" s="1034"/>
      <c r="D33" s="1034"/>
      <c r="E33" s="1034"/>
      <c r="F33" s="1034"/>
      <c r="G33" s="1034"/>
      <c r="H33" s="1034"/>
      <c r="I33" s="1034"/>
      <c r="J33" s="1034"/>
      <c r="K33" s="1034"/>
      <c r="L33" s="1034"/>
      <c r="M33" s="1034"/>
      <c r="N33" s="1034"/>
      <c r="O33" s="1034"/>
      <c r="P33" s="1035"/>
      <c r="Q33" s="1039">
        <v>20</v>
      </c>
      <c r="R33" s="1040"/>
      <c r="S33" s="1040"/>
      <c r="T33" s="1040"/>
      <c r="U33" s="1040"/>
      <c r="V33" s="1040">
        <v>17</v>
      </c>
      <c r="W33" s="1040"/>
      <c r="X33" s="1040"/>
      <c r="Y33" s="1040"/>
      <c r="Z33" s="1040"/>
      <c r="AA33" s="1040">
        <v>3</v>
      </c>
      <c r="AB33" s="1040"/>
      <c r="AC33" s="1040"/>
      <c r="AD33" s="1040"/>
      <c r="AE33" s="1041"/>
      <c r="AF33" s="1015">
        <v>3</v>
      </c>
      <c r="AG33" s="1016"/>
      <c r="AH33" s="1016"/>
      <c r="AI33" s="1016"/>
      <c r="AJ33" s="1017"/>
      <c r="AK33" s="976">
        <v>0</v>
      </c>
      <c r="AL33" s="967"/>
      <c r="AM33" s="967"/>
      <c r="AN33" s="967"/>
      <c r="AO33" s="967"/>
      <c r="AP33" s="967" t="s">
        <v>562</v>
      </c>
      <c r="AQ33" s="967"/>
      <c r="AR33" s="967"/>
      <c r="AS33" s="967"/>
      <c r="AT33" s="967"/>
      <c r="AU33" s="967" t="s">
        <v>562</v>
      </c>
      <c r="AV33" s="967"/>
      <c r="AW33" s="967"/>
      <c r="AX33" s="967"/>
      <c r="AY33" s="967"/>
      <c r="AZ33" s="1038" t="s">
        <v>564</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387</v>
      </c>
      <c r="C34" s="1034"/>
      <c r="D34" s="1034"/>
      <c r="E34" s="1034"/>
      <c r="F34" s="1034"/>
      <c r="G34" s="1034"/>
      <c r="H34" s="1034"/>
      <c r="I34" s="1034"/>
      <c r="J34" s="1034"/>
      <c r="K34" s="1034"/>
      <c r="L34" s="1034"/>
      <c r="M34" s="1034"/>
      <c r="N34" s="1034"/>
      <c r="O34" s="1034"/>
      <c r="P34" s="1035"/>
      <c r="Q34" s="1039">
        <v>5</v>
      </c>
      <c r="R34" s="1040"/>
      <c r="S34" s="1040"/>
      <c r="T34" s="1040"/>
      <c r="U34" s="1040"/>
      <c r="V34" s="1040">
        <v>5</v>
      </c>
      <c r="W34" s="1040"/>
      <c r="X34" s="1040"/>
      <c r="Y34" s="1040"/>
      <c r="Z34" s="1040"/>
      <c r="AA34" s="1040">
        <v>0</v>
      </c>
      <c r="AB34" s="1040"/>
      <c r="AC34" s="1040"/>
      <c r="AD34" s="1040"/>
      <c r="AE34" s="1041"/>
      <c r="AF34" s="1015">
        <v>21</v>
      </c>
      <c r="AG34" s="1016"/>
      <c r="AH34" s="1016"/>
      <c r="AI34" s="1016"/>
      <c r="AJ34" s="1017"/>
      <c r="AK34" s="976">
        <v>0</v>
      </c>
      <c r="AL34" s="967"/>
      <c r="AM34" s="967"/>
      <c r="AN34" s="967"/>
      <c r="AO34" s="967"/>
      <c r="AP34" s="967" t="s">
        <v>562</v>
      </c>
      <c r="AQ34" s="967"/>
      <c r="AR34" s="967"/>
      <c r="AS34" s="967"/>
      <c r="AT34" s="967"/>
      <c r="AU34" s="967" t="s">
        <v>562</v>
      </c>
      <c r="AV34" s="967"/>
      <c r="AW34" s="967"/>
      <c r="AX34" s="967"/>
      <c r="AY34" s="967"/>
      <c r="AZ34" s="1038" t="s">
        <v>565</v>
      </c>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388</v>
      </c>
      <c r="C35" s="1034"/>
      <c r="D35" s="1034"/>
      <c r="E35" s="1034"/>
      <c r="F35" s="1034"/>
      <c r="G35" s="1034"/>
      <c r="H35" s="1034"/>
      <c r="I35" s="1034"/>
      <c r="J35" s="1034"/>
      <c r="K35" s="1034"/>
      <c r="L35" s="1034"/>
      <c r="M35" s="1034"/>
      <c r="N35" s="1034"/>
      <c r="O35" s="1034"/>
      <c r="P35" s="1035"/>
      <c r="Q35" s="1039">
        <v>13</v>
      </c>
      <c r="R35" s="1040"/>
      <c r="S35" s="1040"/>
      <c r="T35" s="1040"/>
      <c r="U35" s="1040"/>
      <c r="V35" s="1040">
        <v>11</v>
      </c>
      <c r="W35" s="1040"/>
      <c r="X35" s="1040"/>
      <c r="Y35" s="1040"/>
      <c r="Z35" s="1040"/>
      <c r="AA35" s="1040">
        <v>2</v>
      </c>
      <c r="AB35" s="1040"/>
      <c r="AC35" s="1040"/>
      <c r="AD35" s="1040"/>
      <c r="AE35" s="1041"/>
      <c r="AF35" s="1015">
        <v>20</v>
      </c>
      <c r="AG35" s="1016"/>
      <c r="AH35" s="1016"/>
      <c r="AI35" s="1016"/>
      <c r="AJ35" s="1017"/>
      <c r="AK35" s="976">
        <v>0</v>
      </c>
      <c r="AL35" s="967"/>
      <c r="AM35" s="967"/>
      <c r="AN35" s="967"/>
      <c r="AO35" s="967"/>
      <c r="AP35" s="967" t="s">
        <v>562</v>
      </c>
      <c r="AQ35" s="967"/>
      <c r="AR35" s="967"/>
      <c r="AS35" s="967"/>
      <c r="AT35" s="967"/>
      <c r="AU35" s="967" t="s">
        <v>562</v>
      </c>
      <c r="AV35" s="967"/>
      <c r="AW35" s="967"/>
      <c r="AX35" s="967"/>
      <c r="AY35" s="967"/>
      <c r="AZ35" s="1038" t="s">
        <v>562</v>
      </c>
      <c r="BA35" s="1038"/>
      <c r="BB35" s="1038"/>
      <c r="BC35" s="1038"/>
      <c r="BD35" s="1038"/>
      <c r="BE35" s="1028" t="s">
        <v>385</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1135</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393</v>
      </c>
      <c r="R66" s="998"/>
      <c r="S66" s="998"/>
      <c r="T66" s="998"/>
      <c r="U66" s="999"/>
      <c r="V66" s="997" t="s">
        <v>394</v>
      </c>
      <c r="W66" s="998"/>
      <c r="X66" s="998"/>
      <c r="Y66" s="998"/>
      <c r="Z66" s="999"/>
      <c r="AA66" s="997" t="s">
        <v>395</v>
      </c>
      <c r="AB66" s="998"/>
      <c r="AC66" s="998"/>
      <c r="AD66" s="998"/>
      <c r="AE66" s="999"/>
      <c r="AF66" s="1003" t="s">
        <v>396</v>
      </c>
      <c r="AG66" s="1004"/>
      <c r="AH66" s="1004"/>
      <c r="AI66" s="1004"/>
      <c r="AJ66" s="1005"/>
      <c r="AK66" s="997" t="s">
        <v>397</v>
      </c>
      <c r="AL66" s="992"/>
      <c r="AM66" s="992"/>
      <c r="AN66" s="992"/>
      <c r="AO66" s="993"/>
      <c r="AP66" s="997" t="s">
        <v>398</v>
      </c>
      <c r="AQ66" s="998"/>
      <c r="AR66" s="998"/>
      <c r="AS66" s="998"/>
      <c r="AT66" s="999"/>
      <c r="AU66" s="997" t="s">
        <v>399</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548</v>
      </c>
      <c r="C68" s="982"/>
      <c r="D68" s="982"/>
      <c r="E68" s="982"/>
      <c r="F68" s="982"/>
      <c r="G68" s="982"/>
      <c r="H68" s="982"/>
      <c r="I68" s="982"/>
      <c r="J68" s="982"/>
      <c r="K68" s="982"/>
      <c r="L68" s="982"/>
      <c r="M68" s="982"/>
      <c r="N68" s="982"/>
      <c r="O68" s="982"/>
      <c r="P68" s="983"/>
      <c r="Q68" s="984">
        <v>2400</v>
      </c>
      <c r="R68" s="978"/>
      <c r="S68" s="978"/>
      <c r="T68" s="978"/>
      <c r="U68" s="978"/>
      <c r="V68" s="978">
        <v>2376</v>
      </c>
      <c r="W68" s="978"/>
      <c r="X68" s="978"/>
      <c r="Y68" s="978"/>
      <c r="Z68" s="978"/>
      <c r="AA68" s="978">
        <v>24</v>
      </c>
      <c r="AB68" s="978"/>
      <c r="AC68" s="978"/>
      <c r="AD68" s="978"/>
      <c r="AE68" s="978"/>
      <c r="AF68" s="978">
        <v>24</v>
      </c>
      <c r="AG68" s="978"/>
      <c r="AH68" s="978"/>
      <c r="AI68" s="978"/>
      <c r="AJ68" s="978"/>
      <c r="AK68" s="978">
        <v>0</v>
      </c>
      <c r="AL68" s="978"/>
      <c r="AM68" s="978"/>
      <c r="AN68" s="978"/>
      <c r="AO68" s="978"/>
      <c r="AP68" s="978">
        <v>1215</v>
      </c>
      <c r="AQ68" s="978"/>
      <c r="AR68" s="978"/>
      <c r="AS68" s="978"/>
      <c r="AT68" s="978"/>
      <c r="AU68" s="978" t="s">
        <v>571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549</v>
      </c>
      <c r="C69" s="971"/>
      <c r="D69" s="971"/>
      <c r="E69" s="971"/>
      <c r="F69" s="971"/>
      <c r="G69" s="971"/>
      <c r="H69" s="971"/>
      <c r="I69" s="971"/>
      <c r="J69" s="971"/>
      <c r="K69" s="971"/>
      <c r="L69" s="971"/>
      <c r="M69" s="971"/>
      <c r="N69" s="971"/>
      <c r="O69" s="971"/>
      <c r="P69" s="972"/>
      <c r="Q69" s="973">
        <v>58</v>
      </c>
      <c r="R69" s="967"/>
      <c r="S69" s="967"/>
      <c r="T69" s="967"/>
      <c r="U69" s="967"/>
      <c r="V69" s="967">
        <v>57</v>
      </c>
      <c r="W69" s="967"/>
      <c r="X69" s="967"/>
      <c r="Y69" s="967"/>
      <c r="Z69" s="967"/>
      <c r="AA69" s="967">
        <v>1</v>
      </c>
      <c r="AB69" s="967"/>
      <c r="AC69" s="967"/>
      <c r="AD69" s="967"/>
      <c r="AE69" s="967"/>
      <c r="AF69" s="967">
        <v>1</v>
      </c>
      <c r="AG69" s="967"/>
      <c r="AH69" s="967"/>
      <c r="AI69" s="967"/>
      <c r="AJ69" s="967"/>
      <c r="AK69" s="967">
        <v>2</v>
      </c>
      <c r="AL69" s="967"/>
      <c r="AM69" s="967"/>
      <c r="AN69" s="967"/>
      <c r="AO69" s="967"/>
      <c r="AP69" s="967" t="s">
        <v>567</v>
      </c>
      <c r="AQ69" s="967"/>
      <c r="AR69" s="967"/>
      <c r="AS69" s="967"/>
      <c r="AT69" s="967"/>
      <c r="AU69" s="967" t="s">
        <v>567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550</v>
      </c>
      <c r="C70" s="971"/>
      <c r="D70" s="971"/>
      <c r="E70" s="971"/>
      <c r="F70" s="971"/>
      <c r="G70" s="971"/>
      <c r="H70" s="971"/>
      <c r="I70" s="971"/>
      <c r="J70" s="971"/>
      <c r="K70" s="971"/>
      <c r="L70" s="971"/>
      <c r="M70" s="971"/>
      <c r="N70" s="971"/>
      <c r="O70" s="971"/>
      <c r="P70" s="972"/>
      <c r="Q70" s="973">
        <v>344</v>
      </c>
      <c r="R70" s="967"/>
      <c r="S70" s="967"/>
      <c r="T70" s="967"/>
      <c r="U70" s="967"/>
      <c r="V70" s="967">
        <v>343</v>
      </c>
      <c r="W70" s="967"/>
      <c r="X70" s="967"/>
      <c r="Y70" s="967"/>
      <c r="Z70" s="967"/>
      <c r="AA70" s="967">
        <v>1</v>
      </c>
      <c r="AB70" s="967"/>
      <c r="AC70" s="967"/>
      <c r="AD70" s="967"/>
      <c r="AE70" s="967"/>
      <c r="AF70" s="967">
        <v>1</v>
      </c>
      <c r="AG70" s="967"/>
      <c r="AH70" s="967"/>
      <c r="AI70" s="967"/>
      <c r="AJ70" s="967"/>
      <c r="AK70" s="967">
        <v>61</v>
      </c>
      <c r="AL70" s="967"/>
      <c r="AM70" s="967"/>
      <c r="AN70" s="967"/>
      <c r="AO70" s="967"/>
      <c r="AP70" s="967">
        <v>1068</v>
      </c>
      <c r="AQ70" s="967"/>
      <c r="AR70" s="967"/>
      <c r="AS70" s="967"/>
      <c r="AT70" s="967"/>
      <c r="AU70" s="967" t="s">
        <v>567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551</v>
      </c>
      <c r="C71" s="971"/>
      <c r="D71" s="971"/>
      <c r="E71" s="971"/>
      <c r="F71" s="971"/>
      <c r="G71" s="971"/>
      <c r="H71" s="971"/>
      <c r="I71" s="971"/>
      <c r="J71" s="971"/>
      <c r="K71" s="971"/>
      <c r="L71" s="971"/>
      <c r="M71" s="971"/>
      <c r="N71" s="971"/>
      <c r="O71" s="971"/>
      <c r="P71" s="972"/>
      <c r="Q71" s="973">
        <v>3290</v>
      </c>
      <c r="R71" s="967"/>
      <c r="S71" s="967"/>
      <c r="T71" s="967"/>
      <c r="U71" s="967"/>
      <c r="V71" s="967">
        <v>3275</v>
      </c>
      <c r="W71" s="967"/>
      <c r="X71" s="967"/>
      <c r="Y71" s="967"/>
      <c r="Z71" s="967"/>
      <c r="AA71" s="967">
        <v>15</v>
      </c>
      <c r="AB71" s="967"/>
      <c r="AC71" s="967"/>
      <c r="AD71" s="967"/>
      <c r="AE71" s="967"/>
      <c r="AF71" s="967">
        <v>10</v>
      </c>
      <c r="AG71" s="967"/>
      <c r="AH71" s="967"/>
      <c r="AI71" s="967"/>
      <c r="AJ71" s="967"/>
      <c r="AK71" s="967">
        <v>12</v>
      </c>
      <c r="AL71" s="967"/>
      <c r="AM71" s="967"/>
      <c r="AN71" s="967"/>
      <c r="AO71" s="967"/>
      <c r="AP71" s="967">
        <v>481</v>
      </c>
      <c r="AQ71" s="967"/>
      <c r="AR71" s="967"/>
      <c r="AS71" s="967"/>
      <c r="AT71" s="967"/>
      <c r="AU71" s="967" t="s">
        <v>567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552</v>
      </c>
      <c r="C72" s="971"/>
      <c r="D72" s="971"/>
      <c r="E72" s="971"/>
      <c r="F72" s="971"/>
      <c r="G72" s="971"/>
      <c r="H72" s="971"/>
      <c r="I72" s="971"/>
      <c r="J72" s="971"/>
      <c r="K72" s="971"/>
      <c r="L72" s="971"/>
      <c r="M72" s="971"/>
      <c r="N72" s="971"/>
      <c r="O72" s="971"/>
      <c r="P72" s="972"/>
      <c r="Q72" s="973">
        <v>4633</v>
      </c>
      <c r="R72" s="967"/>
      <c r="S72" s="967"/>
      <c r="T72" s="967"/>
      <c r="U72" s="967"/>
      <c r="V72" s="967">
        <v>4470</v>
      </c>
      <c r="W72" s="967"/>
      <c r="X72" s="967"/>
      <c r="Y72" s="967"/>
      <c r="Z72" s="967"/>
      <c r="AA72" s="967">
        <v>163</v>
      </c>
      <c r="AB72" s="967"/>
      <c r="AC72" s="967"/>
      <c r="AD72" s="967"/>
      <c r="AE72" s="967"/>
      <c r="AF72" s="967">
        <v>7929</v>
      </c>
      <c r="AG72" s="967"/>
      <c r="AH72" s="967"/>
      <c r="AI72" s="967"/>
      <c r="AJ72" s="967"/>
      <c r="AK72" s="967">
        <v>0</v>
      </c>
      <c r="AL72" s="967"/>
      <c r="AM72" s="967"/>
      <c r="AN72" s="967"/>
      <c r="AO72" s="967"/>
      <c r="AP72" s="967">
        <v>991</v>
      </c>
      <c r="AQ72" s="967"/>
      <c r="AR72" s="967"/>
      <c r="AS72" s="967"/>
      <c r="AT72" s="967"/>
      <c r="AU72" s="967" t="s">
        <v>567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553</v>
      </c>
      <c r="C73" s="971"/>
      <c r="D73" s="971"/>
      <c r="E73" s="971"/>
      <c r="F73" s="971"/>
      <c r="G73" s="971"/>
      <c r="H73" s="971"/>
      <c r="I73" s="971"/>
      <c r="J73" s="971"/>
      <c r="K73" s="971"/>
      <c r="L73" s="971"/>
      <c r="M73" s="971"/>
      <c r="N73" s="971"/>
      <c r="O73" s="971"/>
      <c r="P73" s="972"/>
      <c r="Q73" s="973">
        <v>6694</v>
      </c>
      <c r="R73" s="967"/>
      <c r="S73" s="967"/>
      <c r="T73" s="967"/>
      <c r="U73" s="967"/>
      <c r="V73" s="967">
        <v>5981</v>
      </c>
      <c r="W73" s="967"/>
      <c r="X73" s="967"/>
      <c r="Y73" s="967"/>
      <c r="Z73" s="967"/>
      <c r="AA73" s="967">
        <v>713</v>
      </c>
      <c r="AB73" s="967"/>
      <c r="AC73" s="967"/>
      <c r="AD73" s="967"/>
      <c r="AE73" s="967"/>
      <c r="AF73" s="967" t="s">
        <v>571</v>
      </c>
      <c r="AG73" s="967"/>
      <c r="AH73" s="967"/>
      <c r="AI73" s="967"/>
      <c r="AJ73" s="967"/>
      <c r="AK73" s="967" t="s">
        <v>571</v>
      </c>
      <c r="AL73" s="967"/>
      <c r="AM73" s="967"/>
      <c r="AN73" s="967"/>
      <c r="AO73" s="967"/>
      <c r="AP73" s="967">
        <v>6514</v>
      </c>
      <c r="AQ73" s="967"/>
      <c r="AR73" s="967"/>
      <c r="AS73" s="967"/>
      <c r="AT73" s="967"/>
      <c r="AU73" s="967" t="s">
        <v>571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554</v>
      </c>
      <c r="C74" s="971"/>
      <c r="D74" s="971"/>
      <c r="E74" s="971"/>
      <c r="F74" s="971"/>
      <c r="G74" s="971"/>
      <c r="H74" s="971"/>
      <c r="I74" s="971"/>
      <c r="J74" s="971"/>
      <c r="K74" s="971"/>
      <c r="L74" s="971"/>
      <c r="M74" s="971"/>
      <c r="N74" s="971"/>
      <c r="O74" s="971"/>
      <c r="P74" s="972"/>
      <c r="Q74" s="973">
        <v>9335</v>
      </c>
      <c r="R74" s="967"/>
      <c r="S74" s="967"/>
      <c r="T74" s="967"/>
      <c r="U74" s="967"/>
      <c r="V74" s="967">
        <v>8167</v>
      </c>
      <c r="W74" s="967"/>
      <c r="X74" s="967"/>
      <c r="Y74" s="967"/>
      <c r="Z74" s="967"/>
      <c r="AA74" s="967">
        <v>1168</v>
      </c>
      <c r="AB74" s="967"/>
      <c r="AC74" s="967"/>
      <c r="AD74" s="967"/>
      <c r="AE74" s="967"/>
      <c r="AF74" s="967" t="s">
        <v>568</v>
      </c>
      <c r="AG74" s="967"/>
      <c r="AH74" s="967"/>
      <c r="AI74" s="967"/>
      <c r="AJ74" s="967"/>
      <c r="AK74" s="967">
        <v>15</v>
      </c>
      <c r="AL74" s="967"/>
      <c r="AM74" s="967"/>
      <c r="AN74" s="967"/>
      <c r="AO74" s="967"/>
      <c r="AP74" s="967" t="s">
        <v>571</v>
      </c>
      <c r="AQ74" s="967"/>
      <c r="AR74" s="967"/>
      <c r="AS74" s="967"/>
      <c r="AT74" s="967"/>
      <c r="AU74" s="967" t="s">
        <v>562</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555</v>
      </c>
      <c r="C75" s="971"/>
      <c r="D75" s="971"/>
      <c r="E75" s="971"/>
      <c r="F75" s="971"/>
      <c r="G75" s="971"/>
      <c r="H75" s="971"/>
      <c r="I75" s="971"/>
      <c r="J75" s="971"/>
      <c r="K75" s="971"/>
      <c r="L75" s="971"/>
      <c r="M75" s="971"/>
      <c r="N75" s="971"/>
      <c r="O75" s="971"/>
      <c r="P75" s="972"/>
      <c r="Q75" s="977">
        <v>1528</v>
      </c>
      <c r="R75" s="975"/>
      <c r="S75" s="975"/>
      <c r="T75" s="975"/>
      <c r="U75" s="976"/>
      <c r="V75" s="974">
        <v>1527</v>
      </c>
      <c r="W75" s="975"/>
      <c r="X75" s="975"/>
      <c r="Y75" s="975"/>
      <c r="Z75" s="976"/>
      <c r="AA75" s="974">
        <v>1</v>
      </c>
      <c r="AB75" s="975"/>
      <c r="AC75" s="975"/>
      <c r="AD75" s="975"/>
      <c r="AE75" s="976"/>
      <c r="AF75" s="974" t="s">
        <v>568</v>
      </c>
      <c r="AG75" s="975"/>
      <c r="AH75" s="975"/>
      <c r="AI75" s="975"/>
      <c r="AJ75" s="976"/>
      <c r="AK75" s="974" t="s">
        <v>567</v>
      </c>
      <c r="AL75" s="975"/>
      <c r="AM75" s="975"/>
      <c r="AN75" s="975"/>
      <c r="AO75" s="976"/>
      <c r="AP75" s="974" t="s">
        <v>567</v>
      </c>
      <c r="AQ75" s="975"/>
      <c r="AR75" s="975"/>
      <c r="AS75" s="975"/>
      <c r="AT75" s="976"/>
      <c r="AU75" s="974" t="s">
        <v>567</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556</v>
      </c>
      <c r="C76" s="971"/>
      <c r="D76" s="971"/>
      <c r="E76" s="971"/>
      <c r="F76" s="971"/>
      <c r="G76" s="971"/>
      <c r="H76" s="971"/>
      <c r="I76" s="971"/>
      <c r="J76" s="971"/>
      <c r="K76" s="971"/>
      <c r="L76" s="971"/>
      <c r="M76" s="971"/>
      <c r="N76" s="971"/>
      <c r="O76" s="971"/>
      <c r="P76" s="972"/>
      <c r="Q76" s="977">
        <v>20</v>
      </c>
      <c r="R76" s="975"/>
      <c r="S76" s="975"/>
      <c r="T76" s="975"/>
      <c r="U76" s="976"/>
      <c r="V76" s="974">
        <v>19</v>
      </c>
      <c r="W76" s="975"/>
      <c r="X76" s="975"/>
      <c r="Y76" s="975"/>
      <c r="Z76" s="976"/>
      <c r="AA76" s="974">
        <v>1</v>
      </c>
      <c r="AB76" s="975"/>
      <c r="AC76" s="975"/>
      <c r="AD76" s="975"/>
      <c r="AE76" s="976"/>
      <c r="AF76" s="974" t="s">
        <v>568</v>
      </c>
      <c r="AG76" s="975"/>
      <c r="AH76" s="975"/>
      <c r="AI76" s="975"/>
      <c r="AJ76" s="976"/>
      <c r="AK76" s="974" t="s">
        <v>567</v>
      </c>
      <c r="AL76" s="975"/>
      <c r="AM76" s="975"/>
      <c r="AN76" s="975"/>
      <c r="AO76" s="976"/>
      <c r="AP76" s="974" t="s">
        <v>567</v>
      </c>
      <c r="AQ76" s="975"/>
      <c r="AR76" s="975"/>
      <c r="AS76" s="975"/>
      <c r="AT76" s="976"/>
      <c r="AU76" s="974" t="s">
        <v>567</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557</v>
      </c>
      <c r="C77" s="971"/>
      <c r="D77" s="971"/>
      <c r="E77" s="971"/>
      <c r="F77" s="971"/>
      <c r="G77" s="971"/>
      <c r="H77" s="971"/>
      <c r="I77" s="971"/>
      <c r="J77" s="971"/>
      <c r="K77" s="971"/>
      <c r="L77" s="971"/>
      <c r="M77" s="971"/>
      <c r="N77" s="971"/>
      <c r="O77" s="971"/>
      <c r="P77" s="972"/>
      <c r="Q77" s="977">
        <v>55</v>
      </c>
      <c r="R77" s="975"/>
      <c r="S77" s="975"/>
      <c r="T77" s="975"/>
      <c r="U77" s="976"/>
      <c r="V77" s="974">
        <v>46</v>
      </c>
      <c r="W77" s="975"/>
      <c r="X77" s="975"/>
      <c r="Y77" s="975"/>
      <c r="Z77" s="976"/>
      <c r="AA77" s="974">
        <v>9</v>
      </c>
      <c r="AB77" s="975"/>
      <c r="AC77" s="975"/>
      <c r="AD77" s="975"/>
      <c r="AE77" s="976"/>
      <c r="AF77" s="974" t="s">
        <v>568</v>
      </c>
      <c r="AG77" s="975"/>
      <c r="AH77" s="975"/>
      <c r="AI77" s="975"/>
      <c r="AJ77" s="976"/>
      <c r="AK77" s="974" t="s">
        <v>567</v>
      </c>
      <c r="AL77" s="975"/>
      <c r="AM77" s="975"/>
      <c r="AN77" s="975"/>
      <c r="AO77" s="976"/>
      <c r="AP77" s="974" t="s">
        <v>567</v>
      </c>
      <c r="AQ77" s="975"/>
      <c r="AR77" s="975"/>
      <c r="AS77" s="975"/>
      <c r="AT77" s="976"/>
      <c r="AU77" s="974" t="s">
        <v>567</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558</v>
      </c>
      <c r="C78" s="971"/>
      <c r="D78" s="971"/>
      <c r="E78" s="971"/>
      <c r="F78" s="971"/>
      <c r="G78" s="971"/>
      <c r="H78" s="971"/>
      <c r="I78" s="971"/>
      <c r="J78" s="971"/>
      <c r="K78" s="971"/>
      <c r="L78" s="971"/>
      <c r="M78" s="971"/>
      <c r="N78" s="971"/>
      <c r="O78" s="971"/>
      <c r="P78" s="972"/>
      <c r="Q78" s="973">
        <v>14</v>
      </c>
      <c r="R78" s="967"/>
      <c r="S78" s="967"/>
      <c r="T78" s="967"/>
      <c r="U78" s="967"/>
      <c r="V78" s="967">
        <v>13</v>
      </c>
      <c r="W78" s="967"/>
      <c r="X78" s="967"/>
      <c r="Y78" s="967"/>
      <c r="Z78" s="967"/>
      <c r="AA78" s="967">
        <v>1</v>
      </c>
      <c r="AB78" s="967"/>
      <c r="AC78" s="967"/>
      <c r="AD78" s="967"/>
      <c r="AE78" s="967"/>
      <c r="AF78" s="974" t="s">
        <v>568</v>
      </c>
      <c r="AG78" s="975"/>
      <c r="AH78" s="975"/>
      <c r="AI78" s="975"/>
      <c r="AJ78" s="976"/>
      <c r="AK78" s="974" t="s">
        <v>567</v>
      </c>
      <c r="AL78" s="975"/>
      <c r="AM78" s="975"/>
      <c r="AN78" s="975"/>
      <c r="AO78" s="976"/>
      <c r="AP78" s="974" t="s">
        <v>567</v>
      </c>
      <c r="AQ78" s="975"/>
      <c r="AR78" s="975"/>
      <c r="AS78" s="975"/>
      <c r="AT78" s="976"/>
      <c r="AU78" s="974" t="s">
        <v>567</v>
      </c>
      <c r="AV78" s="975"/>
      <c r="AW78" s="975"/>
      <c r="AX78" s="975"/>
      <c r="AY78" s="976"/>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559</v>
      </c>
      <c r="C79" s="971"/>
      <c r="D79" s="971"/>
      <c r="E79" s="971"/>
      <c r="F79" s="971"/>
      <c r="G79" s="971"/>
      <c r="H79" s="971"/>
      <c r="I79" s="971"/>
      <c r="J79" s="971"/>
      <c r="K79" s="971"/>
      <c r="L79" s="971"/>
      <c r="M79" s="971"/>
      <c r="N79" s="971"/>
      <c r="O79" s="971"/>
      <c r="P79" s="972"/>
      <c r="Q79" s="973">
        <v>2137</v>
      </c>
      <c r="R79" s="967"/>
      <c r="S79" s="967"/>
      <c r="T79" s="967"/>
      <c r="U79" s="967"/>
      <c r="V79" s="967">
        <v>2095</v>
      </c>
      <c r="W79" s="967"/>
      <c r="X79" s="967"/>
      <c r="Y79" s="967"/>
      <c r="Z79" s="967"/>
      <c r="AA79" s="967">
        <v>42</v>
      </c>
      <c r="AB79" s="967"/>
      <c r="AC79" s="967"/>
      <c r="AD79" s="967"/>
      <c r="AE79" s="967"/>
      <c r="AF79" s="967">
        <v>42</v>
      </c>
      <c r="AG79" s="967"/>
      <c r="AH79" s="967"/>
      <c r="AI79" s="967"/>
      <c r="AJ79" s="967"/>
      <c r="AK79" s="967" t="s">
        <v>569</v>
      </c>
      <c r="AL79" s="967"/>
      <c r="AM79" s="967"/>
      <c r="AN79" s="967"/>
      <c r="AO79" s="967"/>
      <c r="AP79" s="967" t="s">
        <v>569</v>
      </c>
      <c r="AQ79" s="967"/>
      <c r="AR79" s="967"/>
      <c r="AS79" s="967"/>
      <c r="AT79" s="967"/>
      <c r="AU79" s="967" t="s">
        <v>569</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560</v>
      </c>
      <c r="C80" s="971"/>
      <c r="D80" s="971"/>
      <c r="E80" s="971"/>
      <c r="F80" s="971"/>
      <c r="G80" s="971"/>
      <c r="H80" s="971"/>
      <c r="I80" s="971"/>
      <c r="J80" s="971"/>
      <c r="K80" s="971"/>
      <c r="L80" s="971"/>
      <c r="M80" s="971"/>
      <c r="N80" s="971"/>
      <c r="O80" s="971"/>
      <c r="P80" s="972"/>
      <c r="Q80" s="973">
        <v>246077</v>
      </c>
      <c r="R80" s="967"/>
      <c r="S80" s="967"/>
      <c r="T80" s="967"/>
      <c r="U80" s="967"/>
      <c r="V80" s="967">
        <v>233284</v>
      </c>
      <c r="W80" s="967"/>
      <c r="X80" s="967"/>
      <c r="Y80" s="967"/>
      <c r="Z80" s="967"/>
      <c r="AA80" s="967">
        <v>12793</v>
      </c>
      <c r="AB80" s="967"/>
      <c r="AC80" s="967"/>
      <c r="AD80" s="967"/>
      <c r="AE80" s="967"/>
      <c r="AF80" s="967">
        <v>12793</v>
      </c>
      <c r="AG80" s="967"/>
      <c r="AH80" s="967"/>
      <c r="AI80" s="967"/>
      <c r="AJ80" s="967"/>
      <c r="AK80" s="967">
        <v>2000</v>
      </c>
      <c r="AL80" s="967"/>
      <c r="AM80" s="967"/>
      <c r="AN80" s="967"/>
      <c r="AO80" s="967"/>
      <c r="AP80" s="967" t="s">
        <v>569</v>
      </c>
      <c r="AQ80" s="967"/>
      <c r="AR80" s="967"/>
      <c r="AS80" s="967"/>
      <c r="AT80" s="967"/>
      <c r="AU80" s="967" t="s">
        <v>569</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561</v>
      </c>
      <c r="C81" s="971"/>
      <c r="D81" s="971"/>
      <c r="E81" s="971"/>
      <c r="F81" s="971"/>
      <c r="G81" s="971"/>
      <c r="H81" s="971"/>
      <c r="I81" s="971"/>
      <c r="J81" s="971"/>
      <c r="K81" s="971"/>
      <c r="L81" s="971"/>
      <c r="M81" s="971"/>
      <c r="N81" s="971"/>
      <c r="O81" s="971"/>
      <c r="P81" s="972"/>
      <c r="Q81" s="973">
        <v>356</v>
      </c>
      <c r="R81" s="967"/>
      <c r="S81" s="967"/>
      <c r="T81" s="967"/>
      <c r="U81" s="967"/>
      <c r="V81" s="967">
        <v>292</v>
      </c>
      <c r="W81" s="967"/>
      <c r="X81" s="967"/>
      <c r="Y81" s="967"/>
      <c r="Z81" s="967"/>
      <c r="AA81" s="967">
        <v>64</v>
      </c>
      <c r="AB81" s="967"/>
      <c r="AC81" s="967"/>
      <c r="AD81" s="967"/>
      <c r="AE81" s="967"/>
      <c r="AF81" s="967">
        <v>64</v>
      </c>
      <c r="AG81" s="967"/>
      <c r="AH81" s="967"/>
      <c r="AI81" s="967"/>
      <c r="AJ81" s="967"/>
      <c r="AK81" s="967">
        <v>0</v>
      </c>
      <c r="AL81" s="967"/>
      <c r="AM81" s="967"/>
      <c r="AN81" s="967"/>
      <c r="AO81" s="967"/>
      <c r="AP81" s="967" t="s">
        <v>570</v>
      </c>
      <c r="AQ81" s="967"/>
      <c r="AR81" s="967"/>
      <c r="AS81" s="967"/>
      <c r="AT81" s="967"/>
      <c r="AU81" s="967" t="s">
        <v>570</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400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401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409</v>
      </c>
      <c r="AB109" s="888"/>
      <c r="AC109" s="888"/>
      <c r="AD109" s="888"/>
      <c r="AE109" s="889"/>
      <c r="AF109" s="890" t="s">
        <v>286</v>
      </c>
      <c r="AG109" s="888"/>
      <c r="AH109" s="888"/>
      <c r="AI109" s="888"/>
      <c r="AJ109" s="889"/>
      <c r="AK109" s="890" t="s">
        <v>285</v>
      </c>
      <c r="AL109" s="888"/>
      <c r="AM109" s="888"/>
      <c r="AN109" s="888"/>
      <c r="AO109" s="889"/>
      <c r="AP109" s="890" t="s">
        <v>410</v>
      </c>
      <c r="AQ109" s="888"/>
      <c r="AR109" s="888"/>
      <c r="AS109" s="888"/>
      <c r="AT109" s="919"/>
      <c r="AU109" s="887" t="s">
        <v>408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409</v>
      </c>
      <c r="BR109" s="888"/>
      <c r="BS109" s="888"/>
      <c r="BT109" s="888"/>
      <c r="BU109" s="889"/>
      <c r="BV109" s="890" t="s">
        <v>286</v>
      </c>
      <c r="BW109" s="888"/>
      <c r="BX109" s="888"/>
      <c r="BY109" s="888"/>
      <c r="BZ109" s="889"/>
      <c r="CA109" s="890" t="s">
        <v>285</v>
      </c>
      <c r="CB109" s="888"/>
      <c r="CC109" s="888"/>
      <c r="CD109" s="888"/>
      <c r="CE109" s="889"/>
      <c r="CF109" s="928" t="s">
        <v>410</v>
      </c>
      <c r="CG109" s="928"/>
      <c r="CH109" s="928"/>
      <c r="CI109" s="928"/>
      <c r="CJ109" s="928"/>
      <c r="CK109" s="890" t="s">
        <v>411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409</v>
      </c>
      <c r="DH109" s="888"/>
      <c r="DI109" s="888"/>
      <c r="DJ109" s="888"/>
      <c r="DK109" s="889"/>
      <c r="DL109" s="890" t="s">
        <v>286</v>
      </c>
      <c r="DM109" s="888"/>
      <c r="DN109" s="888"/>
      <c r="DO109" s="888"/>
      <c r="DP109" s="889"/>
      <c r="DQ109" s="890" t="s">
        <v>285</v>
      </c>
      <c r="DR109" s="888"/>
      <c r="DS109" s="888"/>
      <c r="DT109" s="888"/>
      <c r="DU109" s="889"/>
      <c r="DV109" s="890" t="s">
        <v>410</v>
      </c>
      <c r="DW109" s="888"/>
      <c r="DX109" s="888"/>
      <c r="DY109" s="888"/>
      <c r="DZ109" s="919"/>
    </row>
    <row r="110" spans="1:131" s="197" customFormat="1" ht="26.25" customHeight="1">
      <c r="A110" s="757" t="s">
        <v>412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3271128</v>
      </c>
      <c r="AB110" s="873"/>
      <c r="AC110" s="873"/>
      <c r="AD110" s="873"/>
      <c r="AE110" s="874"/>
      <c r="AF110" s="875">
        <v>3301882</v>
      </c>
      <c r="AG110" s="873"/>
      <c r="AH110" s="873"/>
      <c r="AI110" s="873"/>
      <c r="AJ110" s="874"/>
      <c r="AK110" s="875">
        <v>3214181</v>
      </c>
      <c r="AL110" s="873"/>
      <c r="AM110" s="873"/>
      <c r="AN110" s="873"/>
      <c r="AO110" s="874"/>
      <c r="AP110" s="876">
        <v>21.5</v>
      </c>
      <c r="AQ110" s="877"/>
      <c r="AR110" s="877"/>
      <c r="AS110" s="877"/>
      <c r="AT110" s="878"/>
      <c r="AU110" s="920" t="s">
        <v>61</v>
      </c>
      <c r="AV110" s="921"/>
      <c r="AW110" s="921"/>
      <c r="AX110" s="921"/>
      <c r="AY110" s="922"/>
      <c r="AZ110" s="816" t="s">
        <v>413</v>
      </c>
      <c r="BA110" s="758"/>
      <c r="BB110" s="758"/>
      <c r="BC110" s="758"/>
      <c r="BD110" s="758"/>
      <c r="BE110" s="758"/>
      <c r="BF110" s="758"/>
      <c r="BG110" s="758"/>
      <c r="BH110" s="758"/>
      <c r="BI110" s="758"/>
      <c r="BJ110" s="758"/>
      <c r="BK110" s="758"/>
      <c r="BL110" s="758"/>
      <c r="BM110" s="758"/>
      <c r="BN110" s="758"/>
      <c r="BO110" s="758"/>
      <c r="BP110" s="759"/>
      <c r="BQ110" s="799">
        <v>35514946</v>
      </c>
      <c r="BR110" s="800"/>
      <c r="BS110" s="800"/>
      <c r="BT110" s="800"/>
      <c r="BU110" s="800"/>
      <c r="BV110" s="800">
        <v>35707470</v>
      </c>
      <c r="BW110" s="800"/>
      <c r="BX110" s="800"/>
      <c r="BY110" s="800"/>
      <c r="BZ110" s="800"/>
      <c r="CA110" s="800">
        <v>36922361</v>
      </c>
      <c r="CB110" s="800"/>
      <c r="CC110" s="800"/>
      <c r="CD110" s="800"/>
      <c r="CE110" s="800"/>
      <c r="CF110" s="861">
        <v>247.1</v>
      </c>
      <c r="CG110" s="862"/>
      <c r="CH110" s="862"/>
      <c r="CI110" s="862"/>
      <c r="CJ110" s="862"/>
      <c r="CK110" s="916" t="s">
        <v>414</v>
      </c>
      <c r="CL110" s="864"/>
      <c r="CM110" s="869" t="s">
        <v>415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416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417</v>
      </c>
      <c r="BA111" s="768"/>
      <c r="BB111" s="768"/>
      <c r="BC111" s="768"/>
      <c r="BD111" s="768"/>
      <c r="BE111" s="768"/>
      <c r="BF111" s="768"/>
      <c r="BG111" s="768"/>
      <c r="BH111" s="768"/>
      <c r="BI111" s="768"/>
      <c r="BJ111" s="768"/>
      <c r="BK111" s="768"/>
      <c r="BL111" s="768"/>
      <c r="BM111" s="768"/>
      <c r="BN111" s="768"/>
      <c r="BO111" s="768"/>
      <c r="BP111" s="769"/>
      <c r="BQ111" s="770">
        <v>143396</v>
      </c>
      <c r="BR111" s="771"/>
      <c r="BS111" s="771"/>
      <c r="BT111" s="771"/>
      <c r="BU111" s="771"/>
      <c r="BV111" s="771">
        <v>97396</v>
      </c>
      <c r="BW111" s="771"/>
      <c r="BX111" s="771"/>
      <c r="BY111" s="771"/>
      <c r="BZ111" s="771"/>
      <c r="CA111" s="771">
        <v>51806</v>
      </c>
      <c r="CB111" s="771"/>
      <c r="CC111" s="771"/>
      <c r="CD111" s="771"/>
      <c r="CE111" s="771"/>
      <c r="CF111" s="848">
        <v>0.3</v>
      </c>
      <c r="CG111" s="849"/>
      <c r="CH111" s="849"/>
      <c r="CI111" s="849"/>
      <c r="CJ111" s="849"/>
      <c r="CK111" s="917"/>
      <c r="CL111" s="866"/>
      <c r="CM111" s="803" t="s">
        <v>418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419</v>
      </c>
      <c r="B112" s="903"/>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33333</v>
      </c>
      <c r="AB112" s="784"/>
      <c r="AC112" s="784"/>
      <c r="AD112" s="784"/>
      <c r="AE112" s="785"/>
      <c r="AF112" s="786">
        <v>40000</v>
      </c>
      <c r="AG112" s="784"/>
      <c r="AH112" s="784"/>
      <c r="AI112" s="784"/>
      <c r="AJ112" s="785"/>
      <c r="AK112" s="786">
        <v>46667</v>
      </c>
      <c r="AL112" s="784"/>
      <c r="AM112" s="784"/>
      <c r="AN112" s="784"/>
      <c r="AO112" s="785"/>
      <c r="AP112" s="754">
        <v>0.3</v>
      </c>
      <c r="AQ112" s="755"/>
      <c r="AR112" s="755"/>
      <c r="AS112" s="755"/>
      <c r="AT112" s="756"/>
      <c r="AU112" s="923"/>
      <c r="AV112" s="924"/>
      <c r="AW112" s="924"/>
      <c r="AX112" s="924"/>
      <c r="AY112" s="925"/>
      <c r="AZ112" s="767" t="s">
        <v>421</v>
      </c>
      <c r="BA112" s="768"/>
      <c r="BB112" s="768"/>
      <c r="BC112" s="768"/>
      <c r="BD112" s="768"/>
      <c r="BE112" s="768"/>
      <c r="BF112" s="768"/>
      <c r="BG112" s="768"/>
      <c r="BH112" s="768"/>
      <c r="BI112" s="768"/>
      <c r="BJ112" s="768"/>
      <c r="BK112" s="768"/>
      <c r="BL112" s="768"/>
      <c r="BM112" s="768"/>
      <c r="BN112" s="768"/>
      <c r="BO112" s="768"/>
      <c r="BP112" s="769"/>
      <c r="BQ112" s="770">
        <v>6029621</v>
      </c>
      <c r="BR112" s="771"/>
      <c r="BS112" s="771"/>
      <c r="BT112" s="771"/>
      <c r="BU112" s="771"/>
      <c r="BV112" s="771">
        <v>5164493</v>
      </c>
      <c r="BW112" s="771"/>
      <c r="BX112" s="771"/>
      <c r="BY112" s="771"/>
      <c r="BZ112" s="771"/>
      <c r="CA112" s="771">
        <v>5644636</v>
      </c>
      <c r="CB112" s="771"/>
      <c r="CC112" s="771"/>
      <c r="CD112" s="771"/>
      <c r="CE112" s="771"/>
      <c r="CF112" s="848">
        <v>37.799999999999997</v>
      </c>
      <c r="CG112" s="849"/>
      <c r="CH112" s="849"/>
      <c r="CI112" s="849"/>
      <c r="CJ112" s="849"/>
      <c r="CK112" s="917"/>
      <c r="CL112" s="866"/>
      <c r="CM112" s="803" t="s">
        <v>422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412836</v>
      </c>
      <c r="AB113" s="909"/>
      <c r="AC113" s="909"/>
      <c r="AD113" s="909"/>
      <c r="AE113" s="910"/>
      <c r="AF113" s="911">
        <v>370954</v>
      </c>
      <c r="AG113" s="909"/>
      <c r="AH113" s="909"/>
      <c r="AI113" s="909"/>
      <c r="AJ113" s="910"/>
      <c r="AK113" s="911">
        <v>399891</v>
      </c>
      <c r="AL113" s="909"/>
      <c r="AM113" s="909"/>
      <c r="AN113" s="909"/>
      <c r="AO113" s="910"/>
      <c r="AP113" s="912">
        <v>2.7</v>
      </c>
      <c r="AQ113" s="913"/>
      <c r="AR113" s="913"/>
      <c r="AS113" s="913"/>
      <c r="AT113" s="914"/>
      <c r="AU113" s="923"/>
      <c r="AV113" s="924"/>
      <c r="AW113" s="924"/>
      <c r="AX113" s="924"/>
      <c r="AY113" s="925"/>
      <c r="AZ113" s="767" t="s">
        <v>424</v>
      </c>
      <c r="BA113" s="768"/>
      <c r="BB113" s="768"/>
      <c r="BC113" s="768"/>
      <c r="BD113" s="768"/>
      <c r="BE113" s="768"/>
      <c r="BF113" s="768"/>
      <c r="BG113" s="768"/>
      <c r="BH113" s="768"/>
      <c r="BI113" s="768"/>
      <c r="BJ113" s="768"/>
      <c r="BK113" s="768"/>
      <c r="BL113" s="768"/>
      <c r="BM113" s="768"/>
      <c r="BN113" s="768"/>
      <c r="BO113" s="768"/>
      <c r="BP113" s="769"/>
      <c r="BQ113" s="770">
        <v>1485910</v>
      </c>
      <c r="BR113" s="771"/>
      <c r="BS113" s="771"/>
      <c r="BT113" s="771"/>
      <c r="BU113" s="771"/>
      <c r="BV113" s="771">
        <v>1474134</v>
      </c>
      <c r="BW113" s="771"/>
      <c r="BX113" s="771"/>
      <c r="BY113" s="771"/>
      <c r="BZ113" s="771"/>
      <c r="CA113" s="771">
        <v>1866109</v>
      </c>
      <c r="CB113" s="771"/>
      <c r="CC113" s="771"/>
      <c r="CD113" s="771"/>
      <c r="CE113" s="771"/>
      <c r="CF113" s="848">
        <v>12.5</v>
      </c>
      <c r="CG113" s="849"/>
      <c r="CH113" s="849"/>
      <c r="CI113" s="849"/>
      <c r="CJ113" s="849"/>
      <c r="CK113" s="917"/>
      <c r="CL113" s="866"/>
      <c r="CM113" s="803" t="s">
        <v>425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176024</v>
      </c>
      <c r="AB114" s="784"/>
      <c r="AC114" s="784"/>
      <c r="AD114" s="784"/>
      <c r="AE114" s="785"/>
      <c r="AF114" s="786">
        <v>130602</v>
      </c>
      <c r="AG114" s="784"/>
      <c r="AH114" s="784"/>
      <c r="AI114" s="784"/>
      <c r="AJ114" s="785"/>
      <c r="AK114" s="786">
        <v>140060</v>
      </c>
      <c r="AL114" s="784"/>
      <c r="AM114" s="784"/>
      <c r="AN114" s="784"/>
      <c r="AO114" s="785"/>
      <c r="AP114" s="754">
        <v>0.9</v>
      </c>
      <c r="AQ114" s="755"/>
      <c r="AR114" s="755"/>
      <c r="AS114" s="755"/>
      <c r="AT114" s="756"/>
      <c r="AU114" s="923"/>
      <c r="AV114" s="924"/>
      <c r="AW114" s="924"/>
      <c r="AX114" s="924"/>
      <c r="AY114" s="925"/>
      <c r="AZ114" s="767" t="s">
        <v>427</v>
      </c>
      <c r="BA114" s="768"/>
      <c r="BB114" s="768"/>
      <c r="BC114" s="768"/>
      <c r="BD114" s="768"/>
      <c r="BE114" s="768"/>
      <c r="BF114" s="768"/>
      <c r="BG114" s="768"/>
      <c r="BH114" s="768"/>
      <c r="BI114" s="768"/>
      <c r="BJ114" s="768"/>
      <c r="BK114" s="768"/>
      <c r="BL114" s="768"/>
      <c r="BM114" s="768"/>
      <c r="BN114" s="768"/>
      <c r="BO114" s="768"/>
      <c r="BP114" s="769"/>
      <c r="BQ114" s="770">
        <v>6081267</v>
      </c>
      <c r="BR114" s="771"/>
      <c r="BS114" s="771"/>
      <c r="BT114" s="771"/>
      <c r="BU114" s="771"/>
      <c r="BV114" s="771">
        <v>5719598</v>
      </c>
      <c r="BW114" s="771"/>
      <c r="BX114" s="771"/>
      <c r="BY114" s="771"/>
      <c r="BZ114" s="771"/>
      <c r="CA114" s="771">
        <v>5160903</v>
      </c>
      <c r="CB114" s="771"/>
      <c r="CC114" s="771"/>
      <c r="CD114" s="771"/>
      <c r="CE114" s="771"/>
      <c r="CF114" s="848">
        <v>34.5</v>
      </c>
      <c r="CG114" s="849"/>
      <c r="CH114" s="849"/>
      <c r="CI114" s="849"/>
      <c r="CJ114" s="849"/>
      <c r="CK114" s="917"/>
      <c r="CL114" s="866"/>
      <c r="CM114" s="803" t="s">
        <v>428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52892</v>
      </c>
      <c r="AB115" s="909"/>
      <c r="AC115" s="909"/>
      <c r="AD115" s="909"/>
      <c r="AE115" s="910"/>
      <c r="AF115" s="911">
        <v>49819</v>
      </c>
      <c r="AG115" s="909"/>
      <c r="AH115" s="909"/>
      <c r="AI115" s="909"/>
      <c r="AJ115" s="910"/>
      <c r="AK115" s="911">
        <v>46918</v>
      </c>
      <c r="AL115" s="909"/>
      <c r="AM115" s="909"/>
      <c r="AN115" s="909"/>
      <c r="AO115" s="910"/>
      <c r="AP115" s="912">
        <v>0.3</v>
      </c>
      <c r="AQ115" s="913"/>
      <c r="AR115" s="913"/>
      <c r="AS115" s="913"/>
      <c r="AT115" s="914"/>
      <c r="AU115" s="923"/>
      <c r="AV115" s="924"/>
      <c r="AW115" s="924"/>
      <c r="AX115" s="924"/>
      <c r="AY115" s="925"/>
      <c r="AZ115" s="767" t="s">
        <v>430</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431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432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433</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434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143396</v>
      </c>
      <c r="DH116" s="784"/>
      <c r="DI116" s="784"/>
      <c r="DJ116" s="784"/>
      <c r="DK116" s="785"/>
      <c r="DL116" s="786">
        <v>97396</v>
      </c>
      <c r="DM116" s="784"/>
      <c r="DN116" s="784"/>
      <c r="DO116" s="784"/>
      <c r="DP116" s="785"/>
      <c r="DQ116" s="786">
        <v>51806</v>
      </c>
      <c r="DR116" s="784"/>
      <c r="DS116" s="784"/>
      <c r="DT116" s="784"/>
      <c r="DU116" s="785"/>
      <c r="DV116" s="754">
        <v>0.3</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435</v>
      </c>
      <c r="Z117" s="889"/>
      <c r="AA117" s="894">
        <v>3946213</v>
      </c>
      <c r="AB117" s="895"/>
      <c r="AC117" s="895"/>
      <c r="AD117" s="895"/>
      <c r="AE117" s="896"/>
      <c r="AF117" s="898">
        <v>3893257</v>
      </c>
      <c r="AG117" s="895"/>
      <c r="AH117" s="895"/>
      <c r="AI117" s="895"/>
      <c r="AJ117" s="896"/>
      <c r="AK117" s="898">
        <v>3847717</v>
      </c>
      <c r="AL117" s="895"/>
      <c r="AM117" s="895"/>
      <c r="AN117" s="895"/>
      <c r="AO117" s="896"/>
      <c r="AP117" s="899"/>
      <c r="AQ117" s="900"/>
      <c r="AR117" s="900"/>
      <c r="AS117" s="900"/>
      <c r="AT117" s="901"/>
      <c r="AU117" s="923"/>
      <c r="AV117" s="924"/>
      <c r="AW117" s="924"/>
      <c r="AX117" s="924"/>
      <c r="AY117" s="925"/>
      <c r="AZ117" s="845" t="s">
        <v>436</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411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409</v>
      </c>
      <c r="AB118" s="888"/>
      <c r="AC118" s="888"/>
      <c r="AD118" s="888"/>
      <c r="AE118" s="889"/>
      <c r="AF118" s="890" t="s">
        <v>286</v>
      </c>
      <c r="AG118" s="888"/>
      <c r="AH118" s="888"/>
      <c r="AI118" s="888"/>
      <c r="AJ118" s="889"/>
      <c r="AK118" s="890" t="s">
        <v>285</v>
      </c>
      <c r="AL118" s="888"/>
      <c r="AM118" s="888"/>
      <c r="AN118" s="888"/>
      <c r="AO118" s="889"/>
      <c r="AP118" s="891" t="s">
        <v>410</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438</v>
      </c>
      <c r="BP118" s="838"/>
      <c r="BQ118" s="857">
        <v>49255140</v>
      </c>
      <c r="BR118" s="858"/>
      <c r="BS118" s="858"/>
      <c r="BT118" s="858"/>
      <c r="BU118" s="858"/>
      <c r="BV118" s="858">
        <v>48163091</v>
      </c>
      <c r="BW118" s="858"/>
      <c r="BX118" s="858"/>
      <c r="BY118" s="858"/>
      <c r="BZ118" s="858"/>
      <c r="CA118" s="858">
        <v>49645815</v>
      </c>
      <c r="CB118" s="858"/>
      <c r="CC118" s="858"/>
      <c r="CD118" s="858"/>
      <c r="CE118" s="858"/>
      <c r="CF118" s="743"/>
      <c r="CG118" s="744"/>
      <c r="CH118" s="744"/>
      <c r="CI118" s="744"/>
      <c r="CJ118" s="841"/>
      <c r="CK118" s="917"/>
      <c r="CL118" s="866"/>
      <c r="CM118" s="803" t="s">
        <v>439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440</v>
      </c>
      <c r="DH118" s="784"/>
      <c r="DI118" s="784"/>
      <c r="DJ118" s="784"/>
      <c r="DK118" s="785"/>
      <c r="DL118" s="786" t="s">
        <v>440</v>
      </c>
      <c r="DM118" s="784"/>
      <c r="DN118" s="784"/>
      <c r="DO118" s="784"/>
      <c r="DP118" s="785"/>
      <c r="DQ118" s="786" t="s">
        <v>440</v>
      </c>
      <c r="DR118" s="784"/>
      <c r="DS118" s="784"/>
      <c r="DT118" s="784"/>
      <c r="DU118" s="785"/>
      <c r="DV118" s="754" t="s">
        <v>440</v>
      </c>
      <c r="DW118" s="755"/>
      <c r="DX118" s="755"/>
      <c r="DY118" s="755"/>
      <c r="DZ118" s="756"/>
    </row>
    <row r="119" spans="1:130" s="197" customFormat="1" ht="26.25" customHeight="1">
      <c r="A119" s="863" t="s">
        <v>414</v>
      </c>
      <c r="B119" s="864"/>
      <c r="C119" s="869" t="s">
        <v>415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440</v>
      </c>
      <c r="AB119" s="873"/>
      <c r="AC119" s="873"/>
      <c r="AD119" s="873"/>
      <c r="AE119" s="874"/>
      <c r="AF119" s="875" t="s">
        <v>440</v>
      </c>
      <c r="AG119" s="873"/>
      <c r="AH119" s="873"/>
      <c r="AI119" s="873"/>
      <c r="AJ119" s="874"/>
      <c r="AK119" s="875" t="s">
        <v>440</v>
      </c>
      <c r="AL119" s="873"/>
      <c r="AM119" s="873"/>
      <c r="AN119" s="873"/>
      <c r="AO119" s="874"/>
      <c r="AP119" s="876" t="s">
        <v>440</v>
      </c>
      <c r="AQ119" s="877"/>
      <c r="AR119" s="877"/>
      <c r="AS119" s="877"/>
      <c r="AT119" s="878"/>
      <c r="AU119" s="879" t="s">
        <v>441</v>
      </c>
      <c r="AV119" s="880"/>
      <c r="AW119" s="880"/>
      <c r="AX119" s="880"/>
      <c r="AY119" s="881"/>
      <c r="AZ119" s="816" t="s">
        <v>442</v>
      </c>
      <c r="BA119" s="758"/>
      <c r="BB119" s="758"/>
      <c r="BC119" s="758"/>
      <c r="BD119" s="758"/>
      <c r="BE119" s="758"/>
      <c r="BF119" s="758"/>
      <c r="BG119" s="758"/>
      <c r="BH119" s="758"/>
      <c r="BI119" s="758"/>
      <c r="BJ119" s="758"/>
      <c r="BK119" s="758"/>
      <c r="BL119" s="758"/>
      <c r="BM119" s="758"/>
      <c r="BN119" s="758"/>
      <c r="BO119" s="758"/>
      <c r="BP119" s="759"/>
      <c r="BQ119" s="799">
        <v>9256125</v>
      </c>
      <c r="BR119" s="800"/>
      <c r="BS119" s="800"/>
      <c r="BT119" s="800"/>
      <c r="BU119" s="800"/>
      <c r="BV119" s="800">
        <v>10187742</v>
      </c>
      <c r="BW119" s="800"/>
      <c r="BX119" s="800"/>
      <c r="BY119" s="800"/>
      <c r="BZ119" s="800"/>
      <c r="CA119" s="800">
        <v>11396094</v>
      </c>
      <c r="CB119" s="800"/>
      <c r="CC119" s="800"/>
      <c r="CD119" s="800"/>
      <c r="CE119" s="800"/>
      <c r="CF119" s="861">
        <v>76.3</v>
      </c>
      <c r="CG119" s="862"/>
      <c r="CH119" s="862"/>
      <c r="CI119" s="862"/>
      <c r="CJ119" s="862"/>
      <c r="CK119" s="918"/>
      <c r="CL119" s="868"/>
      <c r="CM119" s="825" t="s">
        <v>443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440</v>
      </c>
      <c r="DH119" s="717"/>
      <c r="DI119" s="717"/>
      <c r="DJ119" s="717"/>
      <c r="DK119" s="718"/>
      <c r="DL119" s="719" t="s">
        <v>440</v>
      </c>
      <c r="DM119" s="717"/>
      <c r="DN119" s="717"/>
      <c r="DO119" s="717"/>
      <c r="DP119" s="718"/>
      <c r="DQ119" s="719" t="s">
        <v>440</v>
      </c>
      <c r="DR119" s="717"/>
      <c r="DS119" s="717"/>
      <c r="DT119" s="717"/>
      <c r="DU119" s="718"/>
      <c r="DV119" s="807" t="s">
        <v>440</v>
      </c>
      <c r="DW119" s="808"/>
      <c r="DX119" s="808"/>
      <c r="DY119" s="808"/>
      <c r="DZ119" s="809"/>
    </row>
    <row r="120" spans="1:130" s="197" customFormat="1" ht="26.25" customHeight="1">
      <c r="A120" s="865"/>
      <c r="B120" s="866"/>
      <c r="C120" s="803" t="s">
        <v>418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440</v>
      </c>
      <c r="AB120" s="784"/>
      <c r="AC120" s="784"/>
      <c r="AD120" s="784"/>
      <c r="AE120" s="785"/>
      <c r="AF120" s="786" t="s">
        <v>440</v>
      </c>
      <c r="AG120" s="784"/>
      <c r="AH120" s="784"/>
      <c r="AI120" s="784"/>
      <c r="AJ120" s="785"/>
      <c r="AK120" s="786" t="s">
        <v>440</v>
      </c>
      <c r="AL120" s="784"/>
      <c r="AM120" s="784"/>
      <c r="AN120" s="784"/>
      <c r="AO120" s="785"/>
      <c r="AP120" s="754" t="s">
        <v>440</v>
      </c>
      <c r="AQ120" s="755"/>
      <c r="AR120" s="755"/>
      <c r="AS120" s="755"/>
      <c r="AT120" s="756"/>
      <c r="AU120" s="882"/>
      <c r="AV120" s="883"/>
      <c r="AW120" s="883"/>
      <c r="AX120" s="883"/>
      <c r="AY120" s="884"/>
      <c r="AZ120" s="767" t="s">
        <v>444</v>
      </c>
      <c r="BA120" s="768"/>
      <c r="BB120" s="768"/>
      <c r="BC120" s="768"/>
      <c r="BD120" s="768"/>
      <c r="BE120" s="768"/>
      <c r="BF120" s="768"/>
      <c r="BG120" s="768"/>
      <c r="BH120" s="768"/>
      <c r="BI120" s="768"/>
      <c r="BJ120" s="768"/>
      <c r="BK120" s="768"/>
      <c r="BL120" s="768"/>
      <c r="BM120" s="768"/>
      <c r="BN120" s="768"/>
      <c r="BO120" s="768"/>
      <c r="BP120" s="769"/>
      <c r="BQ120" s="770">
        <v>410407</v>
      </c>
      <c r="BR120" s="771"/>
      <c r="BS120" s="771"/>
      <c r="BT120" s="771"/>
      <c r="BU120" s="771"/>
      <c r="BV120" s="771">
        <v>330140</v>
      </c>
      <c r="BW120" s="771"/>
      <c r="BX120" s="771"/>
      <c r="BY120" s="771"/>
      <c r="BZ120" s="771"/>
      <c r="CA120" s="771">
        <v>344331</v>
      </c>
      <c r="CB120" s="771"/>
      <c r="CC120" s="771"/>
      <c r="CD120" s="771"/>
      <c r="CE120" s="771"/>
      <c r="CF120" s="848">
        <v>2.2999999999999998</v>
      </c>
      <c r="CG120" s="849"/>
      <c r="CH120" s="849"/>
      <c r="CI120" s="849"/>
      <c r="CJ120" s="849"/>
      <c r="CK120" s="850" t="s">
        <v>445</v>
      </c>
      <c r="CL120" s="810"/>
      <c r="CM120" s="810"/>
      <c r="CN120" s="810"/>
      <c r="CO120" s="811"/>
      <c r="CP120" s="854" t="s">
        <v>446</v>
      </c>
      <c r="CQ120" s="855"/>
      <c r="CR120" s="855"/>
      <c r="CS120" s="855"/>
      <c r="CT120" s="855"/>
      <c r="CU120" s="855"/>
      <c r="CV120" s="855"/>
      <c r="CW120" s="855"/>
      <c r="CX120" s="855"/>
      <c r="CY120" s="855"/>
      <c r="CZ120" s="855"/>
      <c r="DA120" s="855"/>
      <c r="DB120" s="855"/>
      <c r="DC120" s="855"/>
      <c r="DD120" s="855"/>
      <c r="DE120" s="855"/>
      <c r="DF120" s="856"/>
      <c r="DG120" s="799">
        <v>3991197</v>
      </c>
      <c r="DH120" s="800"/>
      <c r="DI120" s="800"/>
      <c r="DJ120" s="800"/>
      <c r="DK120" s="800"/>
      <c r="DL120" s="800">
        <v>3908770</v>
      </c>
      <c r="DM120" s="800"/>
      <c r="DN120" s="800"/>
      <c r="DO120" s="800"/>
      <c r="DP120" s="800"/>
      <c r="DQ120" s="800">
        <v>4254325</v>
      </c>
      <c r="DR120" s="800"/>
      <c r="DS120" s="800"/>
      <c r="DT120" s="800"/>
      <c r="DU120" s="800"/>
      <c r="DV120" s="801">
        <v>28.5</v>
      </c>
      <c r="DW120" s="801"/>
      <c r="DX120" s="801"/>
      <c r="DY120" s="801"/>
      <c r="DZ120" s="802"/>
    </row>
    <row r="121" spans="1:130" s="197" customFormat="1" ht="26.25" customHeight="1">
      <c r="A121" s="865"/>
      <c r="B121" s="866"/>
      <c r="C121" s="842" t="s">
        <v>447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440</v>
      </c>
      <c r="AB121" s="784"/>
      <c r="AC121" s="784"/>
      <c r="AD121" s="784"/>
      <c r="AE121" s="785"/>
      <c r="AF121" s="786" t="s">
        <v>440</v>
      </c>
      <c r="AG121" s="784"/>
      <c r="AH121" s="784"/>
      <c r="AI121" s="784"/>
      <c r="AJ121" s="785"/>
      <c r="AK121" s="786" t="s">
        <v>440</v>
      </c>
      <c r="AL121" s="784"/>
      <c r="AM121" s="784"/>
      <c r="AN121" s="784"/>
      <c r="AO121" s="785"/>
      <c r="AP121" s="754" t="s">
        <v>440</v>
      </c>
      <c r="AQ121" s="755"/>
      <c r="AR121" s="755"/>
      <c r="AS121" s="755"/>
      <c r="AT121" s="756"/>
      <c r="AU121" s="882"/>
      <c r="AV121" s="883"/>
      <c r="AW121" s="883"/>
      <c r="AX121" s="883"/>
      <c r="AY121" s="884"/>
      <c r="AZ121" s="845" t="s">
        <v>448</v>
      </c>
      <c r="BA121" s="846"/>
      <c r="BB121" s="846"/>
      <c r="BC121" s="846"/>
      <c r="BD121" s="846"/>
      <c r="BE121" s="846"/>
      <c r="BF121" s="846"/>
      <c r="BG121" s="846"/>
      <c r="BH121" s="846"/>
      <c r="BI121" s="846"/>
      <c r="BJ121" s="846"/>
      <c r="BK121" s="846"/>
      <c r="BL121" s="846"/>
      <c r="BM121" s="846"/>
      <c r="BN121" s="846"/>
      <c r="BO121" s="846"/>
      <c r="BP121" s="847"/>
      <c r="BQ121" s="857">
        <v>30653679</v>
      </c>
      <c r="BR121" s="858"/>
      <c r="BS121" s="858"/>
      <c r="BT121" s="858"/>
      <c r="BU121" s="858"/>
      <c r="BV121" s="858">
        <v>31401585</v>
      </c>
      <c r="BW121" s="858"/>
      <c r="BX121" s="858"/>
      <c r="BY121" s="858"/>
      <c r="BZ121" s="858"/>
      <c r="CA121" s="858">
        <v>32605254</v>
      </c>
      <c r="CB121" s="858"/>
      <c r="CC121" s="858"/>
      <c r="CD121" s="858"/>
      <c r="CE121" s="858"/>
      <c r="CF121" s="859">
        <v>218.2</v>
      </c>
      <c r="CG121" s="860"/>
      <c r="CH121" s="860"/>
      <c r="CI121" s="860"/>
      <c r="CJ121" s="860"/>
      <c r="CK121" s="851"/>
      <c r="CL121" s="812"/>
      <c r="CM121" s="812"/>
      <c r="CN121" s="812"/>
      <c r="CO121" s="813"/>
      <c r="CP121" s="828" t="s">
        <v>449</v>
      </c>
      <c r="CQ121" s="829"/>
      <c r="CR121" s="829"/>
      <c r="CS121" s="829"/>
      <c r="CT121" s="829"/>
      <c r="CU121" s="829"/>
      <c r="CV121" s="829"/>
      <c r="CW121" s="829"/>
      <c r="CX121" s="829"/>
      <c r="CY121" s="829"/>
      <c r="CZ121" s="829"/>
      <c r="DA121" s="829"/>
      <c r="DB121" s="829"/>
      <c r="DC121" s="829"/>
      <c r="DD121" s="829"/>
      <c r="DE121" s="829"/>
      <c r="DF121" s="830"/>
      <c r="DG121" s="770">
        <v>1136338</v>
      </c>
      <c r="DH121" s="771"/>
      <c r="DI121" s="771"/>
      <c r="DJ121" s="771"/>
      <c r="DK121" s="771"/>
      <c r="DL121" s="771">
        <v>1250990</v>
      </c>
      <c r="DM121" s="771"/>
      <c r="DN121" s="771"/>
      <c r="DO121" s="771"/>
      <c r="DP121" s="771"/>
      <c r="DQ121" s="771">
        <v>1386166</v>
      </c>
      <c r="DR121" s="771"/>
      <c r="DS121" s="771"/>
      <c r="DT121" s="771"/>
      <c r="DU121" s="771"/>
      <c r="DV121" s="823">
        <v>9.3000000000000007</v>
      </c>
      <c r="DW121" s="823"/>
      <c r="DX121" s="823"/>
      <c r="DY121" s="823"/>
      <c r="DZ121" s="824"/>
    </row>
    <row r="122" spans="1:130" s="197" customFormat="1" ht="26.25" customHeight="1">
      <c r="A122" s="865"/>
      <c r="B122" s="866"/>
      <c r="C122" s="803" t="s">
        <v>428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440</v>
      </c>
      <c r="AB122" s="784"/>
      <c r="AC122" s="784"/>
      <c r="AD122" s="784"/>
      <c r="AE122" s="785"/>
      <c r="AF122" s="786" t="s">
        <v>440</v>
      </c>
      <c r="AG122" s="784"/>
      <c r="AH122" s="784"/>
      <c r="AI122" s="784"/>
      <c r="AJ122" s="785"/>
      <c r="AK122" s="786" t="s">
        <v>440</v>
      </c>
      <c r="AL122" s="784"/>
      <c r="AM122" s="784"/>
      <c r="AN122" s="784"/>
      <c r="AO122" s="785"/>
      <c r="AP122" s="754" t="s">
        <v>440</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450</v>
      </c>
      <c r="BP122" s="838"/>
      <c r="BQ122" s="839">
        <v>40320211</v>
      </c>
      <c r="BR122" s="840"/>
      <c r="BS122" s="840"/>
      <c r="BT122" s="840"/>
      <c r="BU122" s="840"/>
      <c r="BV122" s="840">
        <v>41919467</v>
      </c>
      <c r="BW122" s="840"/>
      <c r="BX122" s="840"/>
      <c r="BY122" s="840"/>
      <c r="BZ122" s="840"/>
      <c r="CA122" s="840">
        <v>44345679</v>
      </c>
      <c r="CB122" s="840"/>
      <c r="CC122" s="840"/>
      <c r="CD122" s="840"/>
      <c r="CE122" s="840"/>
      <c r="CF122" s="743"/>
      <c r="CG122" s="744"/>
      <c r="CH122" s="744"/>
      <c r="CI122" s="744"/>
      <c r="CJ122" s="841"/>
      <c r="CK122" s="851"/>
      <c r="CL122" s="812"/>
      <c r="CM122" s="812"/>
      <c r="CN122" s="812"/>
      <c r="CO122" s="813"/>
      <c r="CP122" s="828" t="s">
        <v>451</v>
      </c>
      <c r="CQ122" s="829"/>
      <c r="CR122" s="829"/>
      <c r="CS122" s="829"/>
      <c r="CT122" s="829"/>
      <c r="CU122" s="829"/>
      <c r="CV122" s="829"/>
      <c r="CW122" s="829"/>
      <c r="CX122" s="829"/>
      <c r="CY122" s="829"/>
      <c r="CZ122" s="829"/>
      <c r="DA122" s="829"/>
      <c r="DB122" s="829"/>
      <c r="DC122" s="829"/>
      <c r="DD122" s="829"/>
      <c r="DE122" s="829"/>
      <c r="DF122" s="830"/>
      <c r="DG122" s="770" t="s">
        <v>440</v>
      </c>
      <c r="DH122" s="771"/>
      <c r="DI122" s="771"/>
      <c r="DJ122" s="771"/>
      <c r="DK122" s="771"/>
      <c r="DL122" s="771" t="s">
        <v>440</v>
      </c>
      <c r="DM122" s="771"/>
      <c r="DN122" s="771"/>
      <c r="DO122" s="771"/>
      <c r="DP122" s="771"/>
      <c r="DQ122" s="771" t="s">
        <v>440</v>
      </c>
      <c r="DR122" s="771"/>
      <c r="DS122" s="771"/>
      <c r="DT122" s="771"/>
      <c r="DU122" s="771"/>
      <c r="DV122" s="823" t="s">
        <v>440</v>
      </c>
      <c r="DW122" s="823"/>
      <c r="DX122" s="823"/>
      <c r="DY122" s="823"/>
      <c r="DZ122" s="824"/>
    </row>
    <row r="123" spans="1:130" s="197" customFormat="1" ht="26.25" customHeight="1" thickBot="1">
      <c r="A123" s="865"/>
      <c r="B123" s="866"/>
      <c r="C123" s="803" t="s">
        <v>434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50387</v>
      </c>
      <c r="AB123" s="784"/>
      <c r="AC123" s="784"/>
      <c r="AD123" s="784"/>
      <c r="AE123" s="785"/>
      <c r="AF123" s="786">
        <v>49527</v>
      </c>
      <c r="AG123" s="784"/>
      <c r="AH123" s="784"/>
      <c r="AI123" s="784"/>
      <c r="AJ123" s="785"/>
      <c r="AK123" s="786">
        <v>46671</v>
      </c>
      <c r="AL123" s="784"/>
      <c r="AM123" s="784"/>
      <c r="AN123" s="784"/>
      <c r="AO123" s="785"/>
      <c r="AP123" s="754">
        <v>0.3</v>
      </c>
      <c r="AQ123" s="755"/>
      <c r="AR123" s="755"/>
      <c r="AS123" s="755"/>
      <c r="AT123" s="756"/>
      <c r="AU123" s="834" t="s">
        <v>452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58.3</v>
      </c>
      <c r="BR123" s="832"/>
      <c r="BS123" s="832"/>
      <c r="BT123" s="832"/>
      <c r="BU123" s="832"/>
      <c r="BV123" s="832">
        <v>40.6</v>
      </c>
      <c r="BW123" s="832"/>
      <c r="BX123" s="832"/>
      <c r="BY123" s="832"/>
      <c r="BZ123" s="832"/>
      <c r="CA123" s="832">
        <v>35.4</v>
      </c>
      <c r="CB123" s="832"/>
      <c r="CC123" s="832"/>
      <c r="CD123" s="832"/>
      <c r="CE123" s="832"/>
      <c r="CF123" s="730"/>
      <c r="CG123" s="731"/>
      <c r="CH123" s="731"/>
      <c r="CI123" s="731"/>
      <c r="CJ123" s="833"/>
      <c r="CK123" s="851"/>
      <c r="CL123" s="812"/>
      <c r="CM123" s="812"/>
      <c r="CN123" s="812"/>
      <c r="CO123" s="813"/>
      <c r="CP123" s="828" t="s">
        <v>388</v>
      </c>
      <c r="CQ123" s="829"/>
      <c r="CR123" s="829"/>
      <c r="CS123" s="829"/>
      <c r="CT123" s="829"/>
      <c r="CU123" s="829"/>
      <c r="CV123" s="829"/>
      <c r="CW123" s="829"/>
      <c r="CX123" s="829"/>
      <c r="CY123" s="829"/>
      <c r="CZ123" s="829"/>
      <c r="DA123" s="829"/>
      <c r="DB123" s="829"/>
      <c r="DC123" s="829"/>
      <c r="DD123" s="829"/>
      <c r="DE123" s="829"/>
      <c r="DF123" s="830"/>
      <c r="DG123" s="783" t="s">
        <v>113</v>
      </c>
      <c r="DH123" s="784"/>
      <c r="DI123" s="784"/>
      <c r="DJ123" s="784"/>
      <c r="DK123" s="785"/>
      <c r="DL123" s="786" t="s">
        <v>113</v>
      </c>
      <c r="DM123" s="784"/>
      <c r="DN123" s="784"/>
      <c r="DO123" s="784"/>
      <c r="DP123" s="785"/>
      <c r="DQ123" s="786" t="s">
        <v>113</v>
      </c>
      <c r="DR123" s="784"/>
      <c r="DS123" s="784"/>
      <c r="DT123" s="784"/>
      <c r="DU123" s="785"/>
      <c r="DV123" s="754" t="s">
        <v>113</v>
      </c>
      <c r="DW123" s="755"/>
      <c r="DX123" s="755"/>
      <c r="DY123" s="755"/>
      <c r="DZ123" s="756"/>
    </row>
    <row r="124" spans="1:130" s="197" customFormat="1" ht="26.25" customHeight="1">
      <c r="A124" s="865"/>
      <c r="B124" s="866"/>
      <c r="C124" s="803" t="s">
        <v>437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453</v>
      </c>
      <c r="CQ124" s="829"/>
      <c r="CR124" s="829"/>
      <c r="CS124" s="829"/>
      <c r="CT124" s="829"/>
      <c r="CU124" s="829"/>
      <c r="CV124" s="829"/>
      <c r="CW124" s="829"/>
      <c r="CX124" s="829"/>
      <c r="CY124" s="829"/>
      <c r="CZ124" s="829"/>
      <c r="DA124" s="829"/>
      <c r="DB124" s="829"/>
      <c r="DC124" s="829"/>
      <c r="DD124" s="829"/>
      <c r="DE124" s="829"/>
      <c r="DF124" s="830"/>
      <c r="DG124" s="716">
        <v>892420</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c r="A125" s="865"/>
      <c r="B125" s="866"/>
      <c r="C125" s="803" t="s">
        <v>439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454</v>
      </c>
      <c r="CL125" s="810"/>
      <c r="CM125" s="810"/>
      <c r="CN125" s="810"/>
      <c r="CO125" s="811"/>
      <c r="CP125" s="816" t="s">
        <v>455</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443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229</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456</v>
      </c>
      <c r="AY126" s="764"/>
      <c r="AZ126" s="764"/>
      <c r="BA126" s="764"/>
      <c r="BB126" s="764"/>
      <c r="BC126" s="764"/>
      <c r="BD126" s="764"/>
      <c r="BE126" s="765"/>
      <c r="BF126" s="763" t="s">
        <v>457</v>
      </c>
      <c r="BG126" s="764"/>
      <c r="BH126" s="764"/>
      <c r="BI126" s="764"/>
      <c r="BJ126" s="764"/>
      <c r="BK126" s="764"/>
      <c r="BL126" s="765"/>
      <c r="BM126" s="763" t="s">
        <v>458</v>
      </c>
      <c r="BN126" s="764"/>
      <c r="BO126" s="764"/>
      <c r="BP126" s="764"/>
      <c r="BQ126" s="764"/>
      <c r="BR126" s="764"/>
      <c r="BS126" s="765"/>
      <c r="BT126" s="763" t="s">
        <v>459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460</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c r="A127" s="867"/>
      <c r="B127" s="868"/>
      <c r="C127" s="825" t="s">
        <v>461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2276</v>
      </c>
      <c r="AB127" s="784"/>
      <c r="AC127" s="784"/>
      <c r="AD127" s="784"/>
      <c r="AE127" s="785"/>
      <c r="AF127" s="786">
        <v>292</v>
      </c>
      <c r="AG127" s="784"/>
      <c r="AH127" s="784"/>
      <c r="AI127" s="784"/>
      <c r="AJ127" s="785"/>
      <c r="AK127" s="786">
        <v>247</v>
      </c>
      <c r="AL127" s="784"/>
      <c r="AM127" s="784"/>
      <c r="AN127" s="784"/>
      <c r="AO127" s="785"/>
      <c r="AP127" s="754">
        <v>0</v>
      </c>
      <c r="AQ127" s="755"/>
      <c r="AR127" s="755"/>
      <c r="AS127" s="755"/>
      <c r="AT127" s="756"/>
      <c r="AU127" s="233"/>
      <c r="AV127" s="233"/>
      <c r="AW127" s="233"/>
      <c r="AX127" s="757" t="s">
        <v>462</v>
      </c>
      <c r="AY127" s="758"/>
      <c r="AZ127" s="758"/>
      <c r="BA127" s="758"/>
      <c r="BB127" s="758"/>
      <c r="BC127" s="758"/>
      <c r="BD127" s="758"/>
      <c r="BE127" s="759"/>
      <c r="BF127" s="760" t="s">
        <v>113</v>
      </c>
      <c r="BG127" s="761"/>
      <c r="BH127" s="761"/>
      <c r="BI127" s="761"/>
      <c r="BJ127" s="761"/>
      <c r="BK127" s="761"/>
      <c r="BL127" s="762"/>
      <c r="BM127" s="760">
        <v>12.61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463</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c r="A128" s="795" t="s">
        <v>464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465</v>
      </c>
      <c r="X128" s="797"/>
      <c r="Y128" s="797"/>
      <c r="Z128" s="798"/>
      <c r="AA128" s="723">
        <v>89434</v>
      </c>
      <c r="AB128" s="724"/>
      <c r="AC128" s="724"/>
      <c r="AD128" s="724"/>
      <c r="AE128" s="725"/>
      <c r="AF128" s="726">
        <v>86671</v>
      </c>
      <c r="AG128" s="724"/>
      <c r="AH128" s="724"/>
      <c r="AI128" s="724"/>
      <c r="AJ128" s="725"/>
      <c r="AK128" s="726">
        <v>93316</v>
      </c>
      <c r="AL128" s="724"/>
      <c r="AM128" s="724"/>
      <c r="AN128" s="724"/>
      <c r="AO128" s="725"/>
      <c r="AP128" s="727"/>
      <c r="AQ128" s="728"/>
      <c r="AR128" s="728"/>
      <c r="AS128" s="728"/>
      <c r="AT128" s="729"/>
      <c r="AU128" s="235"/>
      <c r="AV128" s="235"/>
      <c r="AW128" s="235"/>
      <c r="AX128" s="772" t="s">
        <v>466</v>
      </c>
      <c r="AY128" s="768"/>
      <c r="AZ128" s="768"/>
      <c r="BA128" s="768"/>
      <c r="BB128" s="768"/>
      <c r="BC128" s="768"/>
      <c r="BD128" s="768"/>
      <c r="BE128" s="769"/>
      <c r="BF128" s="790" t="s">
        <v>113</v>
      </c>
      <c r="BG128" s="791"/>
      <c r="BH128" s="791"/>
      <c r="BI128" s="791"/>
      <c r="BJ128" s="791"/>
      <c r="BK128" s="791"/>
      <c r="BL128" s="792"/>
      <c r="BM128" s="790">
        <v>17.61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467</v>
      </c>
      <c r="X129" s="781"/>
      <c r="Y129" s="781"/>
      <c r="Z129" s="782"/>
      <c r="AA129" s="783">
        <v>17867505</v>
      </c>
      <c r="AB129" s="784"/>
      <c r="AC129" s="784"/>
      <c r="AD129" s="784"/>
      <c r="AE129" s="785"/>
      <c r="AF129" s="786">
        <v>18024866</v>
      </c>
      <c r="AG129" s="784"/>
      <c r="AH129" s="784"/>
      <c r="AI129" s="784"/>
      <c r="AJ129" s="785"/>
      <c r="AK129" s="786">
        <v>17727231</v>
      </c>
      <c r="AL129" s="784"/>
      <c r="AM129" s="784"/>
      <c r="AN129" s="784"/>
      <c r="AO129" s="785"/>
      <c r="AP129" s="787"/>
      <c r="AQ129" s="788"/>
      <c r="AR129" s="788"/>
      <c r="AS129" s="788"/>
      <c r="AT129" s="789"/>
      <c r="AU129" s="235"/>
      <c r="AV129" s="235"/>
      <c r="AW129" s="235"/>
      <c r="AX129" s="772" t="s">
        <v>468</v>
      </c>
      <c r="AY129" s="768"/>
      <c r="AZ129" s="768"/>
      <c r="BA129" s="768"/>
      <c r="BB129" s="768"/>
      <c r="BC129" s="768"/>
      <c r="BD129" s="768"/>
      <c r="BE129" s="769"/>
      <c r="BF129" s="773">
        <v>7.4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470</v>
      </c>
      <c r="X130" s="781"/>
      <c r="Y130" s="781"/>
      <c r="Z130" s="782"/>
      <c r="AA130" s="783">
        <v>2543163</v>
      </c>
      <c r="AB130" s="784"/>
      <c r="AC130" s="784"/>
      <c r="AD130" s="784"/>
      <c r="AE130" s="785"/>
      <c r="AF130" s="786">
        <v>2680939</v>
      </c>
      <c r="AG130" s="784"/>
      <c r="AH130" s="784"/>
      <c r="AI130" s="784"/>
      <c r="AJ130" s="785"/>
      <c r="AK130" s="786">
        <v>2784819</v>
      </c>
      <c r="AL130" s="784"/>
      <c r="AM130" s="784"/>
      <c r="AN130" s="784"/>
      <c r="AO130" s="785"/>
      <c r="AP130" s="787"/>
      <c r="AQ130" s="788"/>
      <c r="AR130" s="788"/>
      <c r="AS130" s="788"/>
      <c r="AT130" s="789"/>
      <c r="AU130" s="235"/>
      <c r="AV130" s="235"/>
      <c r="AW130" s="235"/>
      <c r="AX130" s="751" t="s">
        <v>471</v>
      </c>
      <c r="AY130" s="752"/>
      <c r="AZ130" s="752"/>
      <c r="BA130" s="752"/>
      <c r="BB130" s="752"/>
      <c r="BC130" s="752"/>
      <c r="BD130" s="752"/>
      <c r="BE130" s="753"/>
      <c r="BF130" s="705">
        <v>35.4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472</v>
      </c>
      <c r="X131" s="714"/>
      <c r="Y131" s="714"/>
      <c r="Z131" s="715"/>
      <c r="AA131" s="716">
        <v>15324342</v>
      </c>
      <c r="AB131" s="717"/>
      <c r="AC131" s="717"/>
      <c r="AD131" s="717"/>
      <c r="AE131" s="718"/>
      <c r="AF131" s="719">
        <v>15343927</v>
      </c>
      <c r="AG131" s="717"/>
      <c r="AH131" s="717"/>
      <c r="AI131" s="717"/>
      <c r="AJ131" s="718"/>
      <c r="AK131" s="719">
        <v>14942412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474</v>
      </c>
      <c r="W132" s="737"/>
      <c r="X132" s="737"/>
      <c r="Y132" s="737"/>
      <c r="Z132" s="738"/>
      <c r="AA132" s="739">
        <v>8.5720874669999994</v>
      </c>
      <c r="AB132" s="740"/>
      <c r="AC132" s="740"/>
      <c r="AD132" s="740"/>
      <c r="AE132" s="741"/>
      <c r="AF132" s="742">
        <v>7.3361076340000002</v>
      </c>
      <c r="AG132" s="740"/>
      <c r="AH132" s="740"/>
      <c r="AI132" s="740"/>
      <c r="AJ132" s="741"/>
      <c r="AK132" s="742">
        <v>6.4887917689999997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475</v>
      </c>
      <c r="W133" s="746"/>
      <c r="X133" s="746"/>
      <c r="Y133" s="746"/>
      <c r="Z133" s="747"/>
      <c r="AA133" s="748">
        <v>9.8000000000000007</v>
      </c>
      <c r="AB133" s="749"/>
      <c r="AC133" s="749"/>
      <c r="AD133" s="749"/>
      <c r="AE133" s="750"/>
      <c r="AF133" s="748">
        <v>8.3000000000000007</v>
      </c>
      <c r="AG133" s="749"/>
      <c r="AH133" s="749"/>
      <c r="AI133" s="749"/>
      <c r="AJ133" s="750"/>
      <c r="AK133" s="748">
        <v>7.4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1" zoomScale="80" zoomScaleNormal="85" zoomScaleSheetLayoutView="80" workbookViewId="0">
      <selection activeCell="AC30" sqref="AC3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19"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zoomScale="80" zoomScaleSheetLayoutView="80" workbookViewId="0">
      <selection activeCell="F37" sqref="F37"/>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9" t="s">
        <v>478</v>
      </c>
      <c r="L7" s="254"/>
      <c r="M7" s="255" t="s">
        <v>479</v>
      </c>
      <c r="N7" s="256"/>
    </row>
    <row r="8" spans="1:16">
      <c r="A8" s="248"/>
      <c r="B8" s="244"/>
      <c r="C8" s="244"/>
      <c r="D8" s="244"/>
      <c r="E8" s="244"/>
      <c r="F8" s="244"/>
      <c r="G8" s="257"/>
      <c r="H8" s="258"/>
      <c r="I8" s="258"/>
      <c r="J8" s="259"/>
      <c r="K8" s="1120"/>
      <c r="L8" s="260" t="s">
        <v>480</v>
      </c>
      <c r="M8" s="261" t="s">
        <v>481</v>
      </c>
      <c r="N8" s="262" t="s">
        <v>482</v>
      </c>
    </row>
    <row r="9" spans="1:16">
      <c r="A9" s="248"/>
      <c r="B9" s="244"/>
      <c r="C9" s="244"/>
      <c r="D9" s="244"/>
      <c r="E9" s="244"/>
      <c r="F9" s="244"/>
      <c r="G9" s="1133" t="s">
        <v>483</v>
      </c>
      <c r="H9" s="1134"/>
      <c r="I9" s="1134"/>
      <c r="J9" s="1135"/>
      <c r="K9" s="263">
        <v>4361012</v>
      </c>
      <c r="L9" s="264">
        <v>68403</v>
      </c>
      <c r="M9" s="265">
        <v>66168</v>
      </c>
      <c r="N9" s="266">
        <v>3.4</v>
      </c>
    </row>
    <row r="10" spans="1:16">
      <c r="A10" s="248"/>
      <c r="B10" s="244"/>
      <c r="C10" s="244"/>
      <c r="D10" s="244"/>
      <c r="E10" s="244"/>
      <c r="F10" s="244"/>
      <c r="G10" s="1133" t="s">
        <v>484</v>
      </c>
      <c r="H10" s="1134"/>
      <c r="I10" s="1134"/>
      <c r="J10" s="1135"/>
      <c r="K10" s="267">
        <v>515116</v>
      </c>
      <c r="L10" s="268">
        <v>8080</v>
      </c>
      <c r="M10" s="269">
        <v>6044</v>
      </c>
      <c r="N10" s="270">
        <v>33.700000000000003</v>
      </c>
    </row>
    <row r="11" spans="1:16" ht="13.5" customHeight="1">
      <c r="A11" s="248"/>
      <c r="B11" s="244"/>
      <c r="C11" s="244"/>
      <c r="D11" s="244"/>
      <c r="E11" s="244"/>
      <c r="F11" s="244"/>
      <c r="G11" s="1133" t="s">
        <v>485</v>
      </c>
      <c r="H11" s="1134"/>
      <c r="I11" s="1134"/>
      <c r="J11" s="1135"/>
      <c r="K11" s="267">
        <v>724267</v>
      </c>
      <c r="L11" s="268">
        <v>11360</v>
      </c>
      <c r="M11" s="269">
        <v>8094</v>
      </c>
      <c r="N11" s="270">
        <v>40.4</v>
      </c>
    </row>
    <row r="12" spans="1:16" ht="13.5" customHeight="1">
      <c r="A12" s="248"/>
      <c r="B12" s="244"/>
      <c r="C12" s="244"/>
      <c r="D12" s="244"/>
      <c r="E12" s="244"/>
      <c r="F12" s="244"/>
      <c r="G12" s="1133" t="s">
        <v>486</v>
      </c>
      <c r="H12" s="1134"/>
      <c r="I12" s="1134"/>
      <c r="J12" s="1135"/>
      <c r="K12" s="267" t="s">
        <v>487</v>
      </c>
      <c r="L12" s="268" t="s">
        <v>487</v>
      </c>
      <c r="M12" s="269">
        <v>834</v>
      </c>
      <c r="N12" s="270" t="s">
        <v>487</v>
      </c>
    </row>
    <row r="13" spans="1:16" ht="13.5" customHeight="1">
      <c r="A13" s="248"/>
      <c r="B13" s="244"/>
      <c r="C13" s="244"/>
      <c r="D13" s="244"/>
      <c r="E13" s="244"/>
      <c r="F13" s="244"/>
      <c r="G13" s="1133" t="s">
        <v>488</v>
      </c>
      <c r="H13" s="1134"/>
      <c r="I13" s="1134"/>
      <c r="J13" s="1135"/>
      <c r="K13" s="267" t="s">
        <v>487</v>
      </c>
      <c r="L13" s="268" t="s">
        <v>487</v>
      </c>
      <c r="M13" s="269" t="s">
        <v>487</v>
      </c>
      <c r="N13" s="270" t="s">
        <v>487</v>
      </c>
    </row>
    <row r="14" spans="1:16" ht="13.5" customHeight="1">
      <c r="A14" s="248"/>
      <c r="B14" s="244"/>
      <c r="C14" s="244"/>
      <c r="D14" s="244"/>
      <c r="E14" s="244"/>
      <c r="F14" s="244"/>
      <c r="G14" s="1133" t="s">
        <v>489</v>
      </c>
      <c r="H14" s="1134"/>
      <c r="I14" s="1134"/>
      <c r="J14" s="1135"/>
      <c r="K14" s="267">
        <v>137867</v>
      </c>
      <c r="L14" s="268">
        <v>2162</v>
      </c>
      <c r="M14" s="269">
        <v>2447</v>
      </c>
      <c r="N14" s="270">
        <v>-11.6</v>
      </c>
    </row>
    <row r="15" spans="1:16" ht="13.5" customHeight="1">
      <c r="A15" s="248"/>
      <c r="B15" s="244"/>
      <c r="C15" s="244"/>
      <c r="D15" s="244"/>
      <c r="E15" s="244"/>
      <c r="F15" s="244"/>
      <c r="G15" s="1133" t="s">
        <v>490</v>
      </c>
      <c r="H15" s="1134"/>
      <c r="I15" s="1134"/>
      <c r="J15" s="1135"/>
      <c r="K15" s="267">
        <v>162056</v>
      </c>
      <c r="L15" s="268">
        <v>2542</v>
      </c>
      <c r="M15" s="269">
        <v>1555</v>
      </c>
      <c r="N15" s="270">
        <v>63.5</v>
      </c>
    </row>
    <row r="16" spans="1:16">
      <c r="A16" s="248"/>
      <c r="B16" s="244"/>
      <c r="C16" s="244"/>
      <c r="D16" s="244"/>
      <c r="E16" s="244"/>
      <c r="F16" s="244"/>
      <c r="G16" s="1136" t="s">
        <v>491</v>
      </c>
      <c r="H16" s="1137"/>
      <c r="I16" s="1137"/>
      <c r="J16" s="1138"/>
      <c r="K16" s="268">
        <v>-578970</v>
      </c>
      <c r="L16" s="268">
        <v>-9081</v>
      </c>
      <c r="M16" s="269">
        <v>-6706</v>
      </c>
      <c r="N16" s="270">
        <v>35.4</v>
      </c>
    </row>
    <row r="17" spans="1:16">
      <c r="A17" s="248"/>
      <c r="B17" s="244"/>
      <c r="C17" s="244"/>
      <c r="D17" s="244"/>
      <c r="E17" s="244"/>
      <c r="F17" s="244"/>
      <c r="G17" s="1136" t="s">
        <v>170</v>
      </c>
      <c r="H17" s="1137"/>
      <c r="I17" s="1137"/>
      <c r="J17" s="1138"/>
      <c r="K17" s="268">
        <v>5321348</v>
      </c>
      <c r="L17" s="268">
        <v>83466</v>
      </c>
      <c r="M17" s="269">
        <v>78436</v>
      </c>
      <c r="N17" s="270">
        <v>6.4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30" t="s">
        <v>496</v>
      </c>
      <c r="H21" s="1131"/>
      <c r="I21" s="1131"/>
      <c r="J21" s="1132"/>
      <c r="K21" s="280">
        <v>7.61</v>
      </c>
      <c r="L21" s="281">
        <v>7.54</v>
      </c>
      <c r="M21" s="282">
        <v>7.0000000000000007E-2</v>
      </c>
      <c r="N21" s="249"/>
      <c r="O21" s="283"/>
      <c r="P21" s="279"/>
    </row>
    <row r="22" spans="1:16" s="284" customFormat="1">
      <c r="A22" s="279"/>
      <c r="B22" s="249"/>
      <c r="C22" s="249"/>
      <c r="D22" s="249"/>
      <c r="E22" s="249"/>
      <c r="F22" s="249"/>
      <c r="G22" s="1130" t="s">
        <v>497</v>
      </c>
      <c r="H22" s="1131"/>
      <c r="I22" s="1131"/>
      <c r="J22" s="1132"/>
      <c r="K22" s="285">
        <v>98</v>
      </c>
      <c r="L22" s="286">
        <v>97.7</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9" t="s">
        <v>478</v>
      </c>
      <c r="L30" s="254"/>
      <c r="M30" s="255" t="s">
        <v>479</v>
      </c>
      <c r="N30" s="256"/>
    </row>
    <row r="31" spans="1:16">
      <c r="A31" s="248"/>
      <c r="B31" s="244"/>
      <c r="C31" s="244"/>
      <c r="D31" s="244"/>
      <c r="E31" s="244"/>
      <c r="F31" s="244"/>
      <c r="G31" s="257"/>
      <c r="H31" s="258"/>
      <c r="I31" s="258"/>
      <c r="J31" s="259"/>
      <c r="K31" s="1120"/>
      <c r="L31" s="260" t="s">
        <v>480</v>
      </c>
      <c r="M31" s="261" t="s">
        <v>481</v>
      </c>
      <c r="N31" s="262" t="s">
        <v>482</v>
      </c>
    </row>
    <row r="32" spans="1:16" ht="27" customHeight="1">
      <c r="A32" s="248"/>
      <c r="B32" s="244"/>
      <c r="C32" s="244"/>
      <c r="D32" s="244"/>
      <c r="E32" s="244"/>
      <c r="F32" s="244"/>
      <c r="G32" s="1121" t="s">
        <v>500</v>
      </c>
      <c r="H32" s="1122"/>
      <c r="I32" s="1122"/>
      <c r="J32" s="1123"/>
      <c r="K32" s="294">
        <v>3214181</v>
      </c>
      <c r="L32" s="294">
        <v>50415</v>
      </c>
      <c r="M32" s="295">
        <v>44718</v>
      </c>
      <c r="N32" s="296">
        <v>12.7</v>
      </c>
    </row>
    <row r="33" spans="1:16" ht="13.5" customHeight="1">
      <c r="A33" s="248"/>
      <c r="B33" s="244"/>
      <c r="C33" s="244"/>
      <c r="D33" s="244"/>
      <c r="E33" s="244"/>
      <c r="F33" s="244"/>
      <c r="G33" s="1121" t="s">
        <v>501</v>
      </c>
      <c r="H33" s="1122"/>
      <c r="I33" s="1122"/>
      <c r="J33" s="1123"/>
      <c r="K33" s="294" t="s">
        <v>487</v>
      </c>
      <c r="L33" s="294" t="s">
        <v>487</v>
      </c>
      <c r="M33" s="295" t="s">
        <v>487</v>
      </c>
      <c r="N33" s="296" t="s">
        <v>487</v>
      </c>
    </row>
    <row r="34" spans="1:16" ht="27" customHeight="1">
      <c r="A34" s="248"/>
      <c r="B34" s="244"/>
      <c r="C34" s="244"/>
      <c r="D34" s="244"/>
      <c r="E34" s="244"/>
      <c r="F34" s="244"/>
      <c r="G34" s="1121" t="s">
        <v>502</v>
      </c>
      <c r="H34" s="1122"/>
      <c r="I34" s="1122"/>
      <c r="J34" s="1123"/>
      <c r="K34" s="294">
        <v>46667</v>
      </c>
      <c r="L34" s="294">
        <v>732</v>
      </c>
      <c r="M34" s="295">
        <v>82</v>
      </c>
      <c r="N34" s="296">
        <v>792.7</v>
      </c>
    </row>
    <row r="35" spans="1:16" ht="27" customHeight="1">
      <c r="A35" s="248"/>
      <c r="B35" s="244"/>
      <c r="C35" s="244"/>
      <c r="D35" s="244"/>
      <c r="E35" s="244"/>
      <c r="F35" s="244"/>
      <c r="G35" s="1121" t="s">
        <v>503</v>
      </c>
      <c r="H35" s="1122"/>
      <c r="I35" s="1122"/>
      <c r="J35" s="1123"/>
      <c r="K35" s="294">
        <v>399891</v>
      </c>
      <c r="L35" s="294">
        <v>6272</v>
      </c>
      <c r="M35" s="295">
        <v>14132</v>
      </c>
      <c r="N35" s="296">
        <v>-55.6</v>
      </c>
    </row>
    <row r="36" spans="1:16" ht="27" customHeight="1">
      <c r="A36" s="248"/>
      <c r="B36" s="244"/>
      <c r="C36" s="244"/>
      <c r="D36" s="244"/>
      <c r="E36" s="244"/>
      <c r="F36" s="244"/>
      <c r="G36" s="1121" t="s">
        <v>504</v>
      </c>
      <c r="H36" s="1122"/>
      <c r="I36" s="1122"/>
      <c r="J36" s="1123"/>
      <c r="K36" s="294">
        <v>140060</v>
      </c>
      <c r="L36" s="294">
        <v>2197</v>
      </c>
      <c r="M36" s="295">
        <v>2847</v>
      </c>
      <c r="N36" s="296">
        <v>-22.8</v>
      </c>
    </row>
    <row r="37" spans="1:16" ht="13.5" customHeight="1">
      <c r="A37" s="248"/>
      <c r="B37" s="244"/>
      <c r="C37" s="244"/>
      <c r="D37" s="244"/>
      <c r="E37" s="244"/>
      <c r="F37" s="244"/>
      <c r="G37" s="1121" t="s">
        <v>505</v>
      </c>
      <c r="H37" s="1122"/>
      <c r="I37" s="1122"/>
      <c r="J37" s="1123"/>
      <c r="K37" s="294">
        <v>46918</v>
      </c>
      <c r="L37" s="294">
        <v>736</v>
      </c>
      <c r="M37" s="295">
        <v>1188</v>
      </c>
      <c r="N37" s="296">
        <v>-38</v>
      </c>
    </row>
    <row r="38" spans="1:16" ht="27" customHeight="1">
      <c r="A38" s="248"/>
      <c r="B38" s="244"/>
      <c r="C38" s="244"/>
      <c r="D38" s="244"/>
      <c r="E38" s="244"/>
      <c r="F38" s="244"/>
      <c r="G38" s="1124" t="s">
        <v>506</v>
      </c>
      <c r="H38" s="1125"/>
      <c r="I38" s="1125"/>
      <c r="J38" s="1126"/>
      <c r="K38" s="297" t="s">
        <v>487</v>
      </c>
      <c r="L38" s="297" t="s">
        <v>487</v>
      </c>
      <c r="M38" s="298">
        <v>2</v>
      </c>
      <c r="N38" s="299" t="s">
        <v>487</v>
      </c>
      <c r="O38" s="293"/>
    </row>
    <row r="39" spans="1:16">
      <c r="A39" s="248"/>
      <c r="B39" s="244"/>
      <c r="C39" s="244"/>
      <c r="D39" s="244"/>
      <c r="E39" s="244"/>
      <c r="F39" s="244"/>
      <c r="G39" s="1124" t="s">
        <v>507</v>
      </c>
      <c r="H39" s="1125"/>
      <c r="I39" s="1125"/>
      <c r="J39" s="1126"/>
      <c r="K39" s="300">
        <v>-93316</v>
      </c>
      <c r="L39" s="300">
        <v>-1464</v>
      </c>
      <c r="M39" s="301">
        <v>-4508</v>
      </c>
      <c r="N39" s="302">
        <v>-67.5</v>
      </c>
      <c r="O39" s="293"/>
    </row>
    <row r="40" spans="1:16" ht="27" customHeight="1">
      <c r="A40" s="248"/>
      <c r="B40" s="244"/>
      <c r="C40" s="244"/>
      <c r="D40" s="244"/>
      <c r="E40" s="244"/>
      <c r="F40" s="244"/>
      <c r="G40" s="1121" t="s">
        <v>508</v>
      </c>
      <c r="H40" s="1122"/>
      <c r="I40" s="1122"/>
      <c r="J40" s="1123"/>
      <c r="K40" s="300">
        <v>-2784819</v>
      </c>
      <c r="L40" s="300">
        <v>-43680</v>
      </c>
      <c r="M40" s="301">
        <v>-41714</v>
      </c>
      <c r="N40" s="302">
        <v>4.7</v>
      </c>
      <c r="O40" s="293"/>
    </row>
    <row r="41" spans="1:16">
      <c r="A41" s="248"/>
      <c r="B41" s="244"/>
      <c r="C41" s="244"/>
      <c r="D41" s="244"/>
      <c r="E41" s="244"/>
      <c r="F41" s="244"/>
      <c r="G41" s="1127" t="s">
        <v>280</v>
      </c>
      <c r="H41" s="1128"/>
      <c r="I41" s="1128"/>
      <c r="J41" s="1129"/>
      <c r="K41" s="294">
        <v>969582</v>
      </c>
      <c r="L41" s="300">
        <v>15208</v>
      </c>
      <c r="M41" s="301">
        <v>16746</v>
      </c>
      <c r="N41" s="302">
        <v>-9.1999999999999993</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14" t="s">
        <v>478</v>
      </c>
      <c r="J49" s="1116" t="s">
        <v>512</v>
      </c>
      <c r="K49" s="1117"/>
      <c r="L49" s="1117"/>
      <c r="M49" s="1117"/>
      <c r="N49" s="1118"/>
    </row>
    <row r="50" spans="1:14">
      <c r="A50" s="248"/>
      <c r="B50" s="244"/>
      <c r="C50" s="244"/>
      <c r="D50" s="244"/>
      <c r="E50" s="244"/>
      <c r="F50" s="244"/>
      <c r="G50" s="312"/>
      <c r="H50" s="313"/>
      <c r="I50" s="1115"/>
      <c r="J50" s="314" t="s">
        <v>513</v>
      </c>
      <c r="K50" s="315" t="s">
        <v>514</v>
      </c>
      <c r="L50" s="316" t="s">
        <v>515</v>
      </c>
      <c r="M50" s="317" t="s">
        <v>516</v>
      </c>
      <c r="N50" s="318" t="s">
        <v>517</v>
      </c>
    </row>
    <row r="51" spans="1:14">
      <c r="A51" s="248"/>
      <c r="B51" s="244"/>
      <c r="C51" s="244"/>
      <c r="D51" s="244"/>
      <c r="E51" s="244"/>
      <c r="F51" s="244"/>
      <c r="G51" s="310" t="s">
        <v>518</v>
      </c>
      <c r="H51" s="311"/>
      <c r="I51" s="319">
        <v>3400461</v>
      </c>
      <c r="J51" s="320">
        <v>50758</v>
      </c>
      <c r="K51" s="321">
        <v>-18.5</v>
      </c>
      <c r="L51" s="322">
        <v>66876</v>
      </c>
      <c r="M51" s="323">
        <v>-5.5</v>
      </c>
      <c r="N51" s="324">
        <v>-13</v>
      </c>
    </row>
    <row r="52" spans="1:14">
      <c r="A52" s="248"/>
      <c r="B52" s="244"/>
      <c r="C52" s="244"/>
      <c r="D52" s="244"/>
      <c r="E52" s="244"/>
      <c r="F52" s="244"/>
      <c r="G52" s="325"/>
      <c r="H52" s="326" t="s">
        <v>519</v>
      </c>
      <c r="I52" s="327">
        <v>1360882</v>
      </c>
      <c r="J52" s="328">
        <v>20313</v>
      </c>
      <c r="K52" s="329">
        <v>-60.1</v>
      </c>
      <c r="L52" s="330">
        <v>36310</v>
      </c>
      <c r="M52" s="331">
        <v>-11.2</v>
      </c>
      <c r="N52" s="332">
        <v>-48.9</v>
      </c>
    </row>
    <row r="53" spans="1:14">
      <c r="A53" s="248"/>
      <c r="B53" s="244"/>
      <c r="C53" s="244"/>
      <c r="D53" s="244"/>
      <c r="E53" s="244"/>
      <c r="F53" s="244"/>
      <c r="G53" s="310" t="s">
        <v>520</v>
      </c>
      <c r="H53" s="311"/>
      <c r="I53" s="319">
        <v>4615536</v>
      </c>
      <c r="J53" s="320">
        <v>70331</v>
      </c>
      <c r="K53" s="321">
        <v>38.6</v>
      </c>
      <c r="L53" s="322">
        <v>51704</v>
      </c>
      <c r="M53" s="323">
        <v>-22.7</v>
      </c>
      <c r="N53" s="324">
        <v>61.3</v>
      </c>
    </row>
    <row r="54" spans="1:14">
      <c r="A54" s="248"/>
      <c r="B54" s="244"/>
      <c r="C54" s="244"/>
      <c r="D54" s="244"/>
      <c r="E54" s="244"/>
      <c r="F54" s="244"/>
      <c r="G54" s="325"/>
      <c r="H54" s="326" t="s">
        <v>519</v>
      </c>
      <c r="I54" s="327">
        <v>1934027</v>
      </c>
      <c r="J54" s="328">
        <v>29470</v>
      </c>
      <c r="K54" s="329">
        <v>45.1</v>
      </c>
      <c r="L54" s="330">
        <v>26896</v>
      </c>
      <c r="M54" s="331">
        <v>-25.9</v>
      </c>
      <c r="N54" s="332">
        <v>71</v>
      </c>
    </row>
    <row r="55" spans="1:14">
      <c r="A55" s="248"/>
      <c r="B55" s="244"/>
      <c r="C55" s="244"/>
      <c r="D55" s="244"/>
      <c r="E55" s="244"/>
      <c r="F55" s="244"/>
      <c r="G55" s="310" t="s">
        <v>521</v>
      </c>
      <c r="H55" s="311"/>
      <c r="I55" s="319">
        <v>2980496</v>
      </c>
      <c r="J55" s="320">
        <v>45981</v>
      </c>
      <c r="K55" s="321">
        <v>-34.6</v>
      </c>
      <c r="L55" s="322">
        <v>52678</v>
      </c>
      <c r="M55" s="323">
        <v>1.9</v>
      </c>
      <c r="N55" s="324">
        <v>-36.5</v>
      </c>
    </row>
    <row r="56" spans="1:14">
      <c r="A56" s="248"/>
      <c r="B56" s="244"/>
      <c r="C56" s="244"/>
      <c r="D56" s="244"/>
      <c r="E56" s="244"/>
      <c r="F56" s="244"/>
      <c r="G56" s="325"/>
      <c r="H56" s="326" t="s">
        <v>519</v>
      </c>
      <c r="I56" s="327">
        <v>1642386</v>
      </c>
      <c r="J56" s="328">
        <v>25338</v>
      </c>
      <c r="K56" s="329">
        <v>-14</v>
      </c>
      <c r="L56" s="330">
        <v>30185</v>
      </c>
      <c r="M56" s="331">
        <v>12.2</v>
      </c>
      <c r="N56" s="332">
        <v>-26.2</v>
      </c>
    </row>
    <row r="57" spans="1:14">
      <c r="A57" s="248"/>
      <c r="B57" s="244"/>
      <c r="C57" s="244"/>
      <c r="D57" s="244"/>
      <c r="E57" s="244"/>
      <c r="F57" s="244"/>
      <c r="G57" s="310" t="s">
        <v>522</v>
      </c>
      <c r="H57" s="311"/>
      <c r="I57" s="319">
        <v>4566428</v>
      </c>
      <c r="J57" s="320">
        <v>70976</v>
      </c>
      <c r="K57" s="321">
        <v>54.4</v>
      </c>
      <c r="L57" s="322">
        <v>69560</v>
      </c>
      <c r="M57" s="323">
        <v>32</v>
      </c>
      <c r="N57" s="324">
        <v>22.4</v>
      </c>
    </row>
    <row r="58" spans="1:14">
      <c r="A58" s="248"/>
      <c r="B58" s="244"/>
      <c r="C58" s="244"/>
      <c r="D58" s="244"/>
      <c r="E58" s="244"/>
      <c r="F58" s="244"/>
      <c r="G58" s="325"/>
      <c r="H58" s="326" t="s">
        <v>519</v>
      </c>
      <c r="I58" s="327">
        <v>2152490</v>
      </c>
      <c r="J58" s="328">
        <v>33456</v>
      </c>
      <c r="K58" s="329">
        <v>32</v>
      </c>
      <c r="L58" s="330">
        <v>35305</v>
      </c>
      <c r="M58" s="331">
        <v>17</v>
      </c>
      <c r="N58" s="332">
        <v>15</v>
      </c>
    </row>
    <row r="59" spans="1:14">
      <c r="A59" s="248"/>
      <c r="B59" s="244"/>
      <c r="C59" s="244"/>
      <c r="D59" s="244"/>
      <c r="E59" s="244"/>
      <c r="F59" s="244"/>
      <c r="G59" s="310" t="s">
        <v>523</v>
      </c>
      <c r="H59" s="311"/>
      <c r="I59" s="319">
        <v>6838806</v>
      </c>
      <c r="J59" s="320">
        <v>107267</v>
      </c>
      <c r="K59" s="321">
        <v>51.1</v>
      </c>
      <c r="L59" s="322">
        <v>65988</v>
      </c>
      <c r="M59" s="323">
        <v>-5.0999999999999996</v>
      </c>
      <c r="N59" s="324">
        <v>56.2</v>
      </c>
    </row>
    <row r="60" spans="1:14">
      <c r="A60" s="248"/>
      <c r="B60" s="244"/>
      <c r="C60" s="244"/>
      <c r="D60" s="244"/>
      <c r="E60" s="244"/>
      <c r="F60" s="244"/>
      <c r="G60" s="325"/>
      <c r="H60" s="326" t="s">
        <v>519</v>
      </c>
      <c r="I60" s="333">
        <v>1787766</v>
      </c>
      <c r="J60" s="328">
        <v>28041</v>
      </c>
      <c r="K60" s="329">
        <v>-16.2</v>
      </c>
      <c r="L60" s="330">
        <v>36473</v>
      </c>
      <c r="M60" s="331">
        <v>3.3</v>
      </c>
      <c r="N60" s="332">
        <v>-19.5</v>
      </c>
    </row>
    <row r="61" spans="1:14">
      <c r="A61" s="248"/>
      <c r="B61" s="244"/>
      <c r="C61" s="244"/>
      <c r="D61" s="244"/>
      <c r="E61" s="244"/>
      <c r="F61" s="244"/>
      <c r="G61" s="310" t="s">
        <v>524</v>
      </c>
      <c r="H61" s="334"/>
      <c r="I61" s="335">
        <v>4480345</v>
      </c>
      <c r="J61" s="336">
        <v>69063</v>
      </c>
      <c r="K61" s="337">
        <v>18.2</v>
      </c>
      <c r="L61" s="338">
        <v>61361</v>
      </c>
      <c r="M61" s="339">
        <v>0.1</v>
      </c>
      <c r="N61" s="324">
        <v>18.100000000000001</v>
      </c>
    </row>
    <row r="62" spans="1:14">
      <c r="A62" s="248"/>
      <c r="B62" s="244"/>
      <c r="C62" s="244"/>
      <c r="D62" s="244"/>
      <c r="E62" s="244"/>
      <c r="F62" s="244"/>
      <c r="G62" s="325"/>
      <c r="H62" s="326" t="s">
        <v>519</v>
      </c>
      <c r="I62" s="327">
        <v>1775510</v>
      </c>
      <c r="J62" s="328">
        <v>27324</v>
      </c>
      <c r="K62" s="329">
        <v>-2.6</v>
      </c>
      <c r="L62" s="330">
        <v>33034</v>
      </c>
      <c r="M62" s="331">
        <v>-0.9</v>
      </c>
      <c r="N62" s="332">
        <v>-1.7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0" zoomScaleNormal="70" zoomScaleSheetLayoutView="100" workbookViewId="0">
      <selection activeCell="J49" sqref="J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9" t="s">
        <v>3</v>
      </c>
      <c r="D47" s="1139"/>
      <c r="E47" s="1140"/>
      <c r="F47" s="11">
        <v>17.16</v>
      </c>
      <c r="G47" s="12">
        <v>17.61</v>
      </c>
      <c r="H47" s="12">
        <v>23.23</v>
      </c>
      <c r="I47" s="12">
        <v>23.49</v>
      </c>
      <c r="J47" s="13">
        <v>23.92</v>
      </c>
    </row>
    <row r="48" spans="2:10" ht="57.75" customHeight="1">
      <c r="B48" s="14"/>
      <c r="C48" s="1141" t="s">
        <v>4</v>
      </c>
      <c r="D48" s="1141"/>
      <c r="E48" s="1142"/>
      <c r="F48" s="15">
        <v>5.3</v>
      </c>
      <c r="G48" s="16">
        <v>12.95</v>
      </c>
      <c r="H48" s="16">
        <v>12.14</v>
      </c>
      <c r="I48" s="16">
        <v>13.02</v>
      </c>
      <c r="J48" s="17">
        <v>9.91</v>
      </c>
    </row>
    <row r="49" spans="2:10" ht="57.75" customHeight="1" thickBot="1">
      <c r="B49" s="18"/>
      <c r="C49" s="1143" t="s">
        <v>5</v>
      </c>
      <c r="D49" s="1143"/>
      <c r="E49" s="1144"/>
      <c r="F49" s="19">
        <v>11.94</v>
      </c>
      <c r="G49" s="20">
        <v>9.2200000000000006</v>
      </c>
      <c r="H49" s="20">
        <v>5.63</v>
      </c>
      <c r="I49" s="20">
        <v>4.07</v>
      </c>
      <c r="J49" s="21" t="s">
        <v>531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9" zoomScale="80" zoomScaleNormal="80" zoomScaleSheetLayoutView="100" workbookViewId="0">
      <selection activeCell="J36" sqref="J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1" t="s">
        <v>532</v>
      </c>
      <c r="D34" s="1151"/>
      <c r="E34" s="1152"/>
      <c r="F34" s="32">
        <v>5.29</v>
      </c>
      <c r="G34" s="33">
        <v>12.94</v>
      </c>
      <c r="H34" s="33">
        <v>12.14</v>
      </c>
      <c r="I34" s="33">
        <v>13.02</v>
      </c>
      <c r="J34" s="34">
        <v>8.52</v>
      </c>
      <c r="K34" s="22"/>
      <c r="L34" s="22"/>
      <c r="M34" s="22"/>
      <c r="N34" s="22"/>
      <c r="O34" s="22"/>
      <c r="P34" s="22"/>
    </row>
    <row r="35" spans="1:16" ht="39" customHeight="1">
      <c r="A35" s="22"/>
      <c r="B35" s="35"/>
      <c r="C35" s="1145" t="s">
        <v>533</v>
      </c>
      <c r="D35" s="1146"/>
      <c r="E35" s="1147"/>
      <c r="F35" s="36">
        <v>3.33</v>
      </c>
      <c r="G35" s="37">
        <v>3.62</v>
      </c>
      <c r="H35" s="37">
        <v>4</v>
      </c>
      <c r="I35" s="37">
        <v>4.07</v>
      </c>
      <c r="J35" s="38">
        <v>4.25</v>
      </c>
      <c r="K35" s="22"/>
      <c r="L35" s="22"/>
      <c r="M35" s="22"/>
      <c r="N35" s="22"/>
      <c r="O35" s="22"/>
      <c r="P35" s="22"/>
    </row>
    <row r="36" spans="1:16" ht="39" customHeight="1">
      <c r="A36" s="22"/>
      <c r="B36" s="35"/>
      <c r="C36" s="1145" t="s">
        <v>534</v>
      </c>
      <c r="D36" s="1146"/>
      <c r="E36" s="1147"/>
      <c r="F36" s="36">
        <v>2.1800000000000002</v>
      </c>
      <c r="G36" s="37">
        <v>1.49</v>
      </c>
      <c r="H36" s="37">
        <v>1.33</v>
      </c>
      <c r="I36" s="37">
        <v>1.55</v>
      </c>
      <c r="J36" s="38">
        <v>1.76</v>
      </c>
      <c r="K36" s="22"/>
      <c r="L36" s="22"/>
      <c r="M36" s="22"/>
      <c r="N36" s="22"/>
      <c r="O36" s="22"/>
      <c r="P36" s="22"/>
    </row>
    <row r="37" spans="1:16" ht="39" customHeight="1">
      <c r="A37" s="22"/>
      <c r="B37" s="35"/>
      <c r="C37" s="1145" t="s">
        <v>535</v>
      </c>
      <c r="D37" s="1146"/>
      <c r="E37" s="1147"/>
      <c r="F37" s="36">
        <v>0.27</v>
      </c>
      <c r="G37" s="37">
        <v>0.26</v>
      </c>
      <c r="H37" s="37">
        <v>0.2</v>
      </c>
      <c r="I37" s="37">
        <v>0.2</v>
      </c>
      <c r="J37" s="38">
        <v>0.12</v>
      </c>
      <c r="K37" s="22"/>
      <c r="L37" s="22"/>
      <c r="M37" s="22"/>
      <c r="N37" s="22"/>
      <c r="O37" s="22"/>
      <c r="P37" s="22"/>
    </row>
    <row r="38" spans="1:16" ht="39" customHeight="1">
      <c r="A38" s="22"/>
      <c r="B38" s="35"/>
      <c r="C38" s="1145" t="s">
        <v>536</v>
      </c>
      <c r="D38" s="1146"/>
      <c r="E38" s="1147"/>
      <c r="F38" s="36">
        <v>0.13</v>
      </c>
      <c r="G38" s="37">
        <v>0.12</v>
      </c>
      <c r="H38" s="37">
        <v>0.12</v>
      </c>
      <c r="I38" s="37">
        <v>0.11</v>
      </c>
      <c r="J38" s="38">
        <v>0.11</v>
      </c>
      <c r="K38" s="22"/>
      <c r="L38" s="22"/>
      <c r="M38" s="22"/>
      <c r="N38" s="22"/>
      <c r="O38" s="22"/>
      <c r="P38" s="22"/>
    </row>
    <row r="39" spans="1:16" ht="39" customHeight="1">
      <c r="A39" s="22"/>
      <c r="B39" s="35"/>
      <c r="C39" s="1145" t="s">
        <v>537</v>
      </c>
      <c r="D39" s="1146"/>
      <c r="E39" s="1147"/>
      <c r="F39" s="36">
        <v>0</v>
      </c>
      <c r="G39" s="37">
        <v>0</v>
      </c>
      <c r="H39" s="37">
        <v>0</v>
      </c>
      <c r="I39" s="37">
        <v>0.05</v>
      </c>
      <c r="J39" s="38">
        <v>0.11</v>
      </c>
      <c r="K39" s="22"/>
      <c r="L39" s="22"/>
      <c r="M39" s="22"/>
      <c r="N39" s="22"/>
      <c r="O39" s="22"/>
      <c r="P39" s="22"/>
    </row>
    <row r="40" spans="1:16" ht="39" customHeight="1">
      <c r="A40" s="22"/>
      <c r="B40" s="35"/>
      <c r="C40" s="1145" t="s">
        <v>538</v>
      </c>
      <c r="D40" s="1146"/>
      <c r="E40" s="1147"/>
      <c r="F40" s="36">
        <v>0.04</v>
      </c>
      <c r="G40" s="37">
        <v>0.01</v>
      </c>
      <c r="H40" s="37">
        <v>0.02</v>
      </c>
      <c r="I40" s="37">
        <v>0.02</v>
      </c>
      <c r="J40" s="38">
        <v>0.01</v>
      </c>
      <c r="K40" s="22"/>
      <c r="L40" s="22"/>
      <c r="M40" s="22"/>
      <c r="N40" s="22"/>
      <c r="O40" s="22"/>
      <c r="P40" s="22"/>
    </row>
    <row r="41" spans="1:16" ht="39" customHeight="1">
      <c r="A41" s="22"/>
      <c r="B41" s="35"/>
      <c r="C41" s="1145" t="s">
        <v>539</v>
      </c>
      <c r="D41" s="1146"/>
      <c r="E41" s="1147"/>
      <c r="F41" s="36">
        <v>0</v>
      </c>
      <c r="G41" s="37">
        <v>0.01</v>
      </c>
      <c r="H41" s="37">
        <v>0</v>
      </c>
      <c r="I41" s="37">
        <v>0</v>
      </c>
      <c r="J41" s="38">
        <v>0.01</v>
      </c>
      <c r="K41" s="22"/>
      <c r="L41" s="22"/>
      <c r="M41" s="22"/>
      <c r="N41" s="22"/>
      <c r="O41" s="22"/>
      <c r="P41" s="22"/>
    </row>
    <row r="42" spans="1:16" ht="39" customHeight="1">
      <c r="A42" s="22"/>
      <c r="B42" s="39"/>
      <c r="C42" s="1145" t="s">
        <v>540</v>
      </c>
      <c r="D42" s="1146"/>
      <c r="E42" s="1147"/>
      <c r="F42" s="36" t="s">
        <v>487</v>
      </c>
      <c r="G42" s="37" t="s">
        <v>487</v>
      </c>
      <c r="H42" s="37" t="s">
        <v>487</v>
      </c>
      <c r="I42" s="37" t="s">
        <v>487</v>
      </c>
      <c r="J42" s="38" t="s">
        <v>487</v>
      </c>
      <c r="K42" s="22"/>
      <c r="L42" s="22"/>
      <c r="M42" s="22"/>
      <c r="N42" s="22"/>
      <c r="O42" s="22"/>
      <c r="P42" s="22"/>
    </row>
    <row r="43" spans="1:16" ht="39" customHeight="1" thickBot="1">
      <c r="A43" s="22"/>
      <c r="B43" s="40"/>
      <c r="C43" s="1148" t="s">
        <v>541</v>
      </c>
      <c r="D43" s="1149"/>
      <c r="E43" s="1150"/>
      <c r="F43" s="41">
        <v>1.89</v>
      </c>
      <c r="G43" s="42">
        <v>1.95</v>
      </c>
      <c r="H43" s="42">
        <v>1.25</v>
      </c>
      <c r="I43" s="42">
        <v>0.64</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 zoomScale="60" zoomScaleNormal="60" zoomScaleSheetLayoutView="55" workbookViewId="0">
      <selection activeCell="E51" sqref="E51:J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1" t="s">
        <v>11</v>
      </c>
      <c r="C45" s="1162"/>
      <c r="D45" s="58"/>
      <c r="E45" s="1167" t="s">
        <v>12</v>
      </c>
      <c r="F45" s="1167"/>
      <c r="G45" s="1167"/>
      <c r="H45" s="1167"/>
      <c r="I45" s="1167"/>
      <c r="J45" s="1168"/>
      <c r="K45" s="59">
        <v>3572</v>
      </c>
      <c r="L45" s="60">
        <v>3302</v>
      </c>
      <c r="M45" s="60">
        <v>3271</v>
      </c>
      <c r="N45" s="60">
        <v>3302</v>
      </c>
      <c r="O45" s="61">
        <v>3214</v>
      </c>
      <c r="P45" s="48"/>
      <c r="Q45" s="48"/>
      <c r="R45" s="48"/>
      <c r="S45" s="48"/>
      <c r="T45" s="48"/>
      <c r="U45" s="48"/>
    </row>
    <row r="46" spans="1:21" ht="30.75" customHeight="1">
      <c r="A46" s="48"/>
      <c r="B46" s="1163"/>
      <c r="C46" s="1164"/>
      <c r="D46" s="62"/>
      <c r="E46" s="1155" t="s">
        <v>13</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c r="A47" s="48"/>
      <c r="B47" s="1163"/>
      <c r="C47" s="1164"/>
      <c r="D47" s="62"/>
      <c r="E47" s="1155" t="s">
        <v>14</v>
      </c>
      <c r="F47" s="1155"/>
      <c r="G47" s="1155"/>
      <c r="H47" s="1155"/>
      <c r="I47" s="1155"/>
      <c r="J47" s="1156"/>
      <c r="K47" s="63">
        <v>20</v>
      </c>
      <c r="L47" s="64">
        <v>27</v>
      </c>
      <c r="M47" s="64">
        <v>33</v>
      </c>
      <c r="N47" s="64">
        <v>40</v>
      </c>
      <c r="O47" s="65">
        <v>47</v>
      </c>
      <c r="P47" s="48"/>
      <c r="Q47" s="48"/>
      <c r="R47" s="48"/>
      <c r="S47" s="48"/>
      <c r="T47" s="48"/>
      <c r="U47" s="48"/>
    </row>
    <row r="48" spans="1:21" ht="30.75" customHeight="1">
      <c r="A48" s="48"/>
      <c r="B48" s="1163"/>
      <c r="C48" s="1164"/>
      <c r="D48" s="62"/>
      <c r="E48" s="1155" t="s">
        <v>15</v>
      </c>
      <c r="F48" s="1155"/>
      <c r="G48" s="1155"/>
      <c r="H48" s="1155"/>
      <c r="I48" s="1155"/>
      <c r="J48" s="1156"/>
      <c r="K48" s="63">
        <v>312</v>
      </c>
      <c r="L48" s="64">
        <v>322</v>
      </c>
      <c r="M48" s="64">
        <v>413</v>
      </c>
      <c r="N48" s="64">
        <v>371</v>
      </c>
      <c r="O48" s="65">
        <v>400</v>
      </c>
      <c r="P48" s="48"/>
      <c r="Q48" s="48"/>
      <c r="R48" s="48"/>
      <c r="S48" s="48"/>
      <c r="T48" s="48"/>
      <c r="U48" s="48"/>
    </row>
    <row r="49" spans="1:21" ht="30.75" customHeight="1">
      <c r="A49" s="48"/>
      <c r="B49" s="1163"/>
      <c r="C49" s="1164"/>
      <c r="D49" s="62"/>
      <c r="E49" s="1155" t="s">
        <v>16</v>
      </c>
      <c r="F49" s="1155"/>
      <c r="G49" s="1155"/>
      <c r="H49" s="1155"/>
      <c r="I49" s="1155"/>
      <c r="J49" s="1156"/>
      <c r="K49" s="63">
        <v>235</v>
      </c>
      <c r="L49" s="64">
        <v>221</v>
      </c>
      <c r="M49" s="64">
        <v>176</v>
      </c>
      <c r="N49" s="64">
        <v>131</v>
      </c>
      <c r="O49" s="65">
        <v>140</v>
      </c>
      <c r="P49" s="48"/>
      <c r="Q49" s="48"/>
      <c r="R49" s="48"/>
      <c r="S49" s="48"/>
      <c r="T49" s="48"/>
      <c r="U49" s="48"/>
    </row>
    <row r="50" spans="1:21" ht="30.75" customHeight="1">
      <c r="A50" s="48"/>
      <c r="B50" s="1163"/>
      <c r="C50" s="1164"/>
      <c r="D50" s="62"/>
      <c r="E50" s="1155" t="s">
        <v>17</v>
      </c>
      <c r="F50" s="1155"/>
      <c r="G50" s="1155"/>
      <c r="H50" s="1155"/>
      <c r="I50" s="1155"/>
      <c r="J50" s="1156"/>
      <c r="K50" s="63">
        <v>186</v>
      </c>
      <c r="L50" s="64">
        <v>138</v>
      </c>
      <c r="M50" s="64">
        <v>53</v>
      </c>
      <c r="N50" s="64">
        <v>50</v>
      </c>
      <c r="O50" s="65">
        <v>47</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t="s">
        <v>487</v>
      </c>
      <c r="N51" s="64" t="s">
        <v>487</v>
      </c>
      <c r="O51" s="65" t="s">
        <v>487</v>
      </c>
      <c r="P51" s="48"/>
      <c r="Q51" s="48"/>
      <c r="R51" s="48"/>
      <c r="S51" s="48"/>
      <c r="T51" s="48"/>
      <c r="U51" s="48"/>
    </row>
    <row r="52" spans="1:21" ht="30.75" customHeight="1">
      <c r="A52" s="48"/>
      <c r="B52" s="1153" t="s">
        <v>19</v>
      </c>
      <c r="C52" s="1154"/>
      <c r="D52" s="66"/>
      <c r="E52" s="1155" t="s">
        <v>20</v>
      </c>
      <c r="F52" s="1155"/>
      <c r="G52" s="1155"/>
      <c r="H52" s="1155"/>
      <c r="I52" s="1155"/>
      <c r="J52" s="1156"/>
      <c r="K52" s="63">
        <v>2430</v>
      </c>
      <c r="L52" s="64">
        <v>2566</v>
      </c>
      <c r="M52" s="64">
        <v>2632</v>
      </c>
      <c r="N52" s="64">
        <v>2769</v>
      </c>
      <c r="O52" s="65">
        <v>2879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1895</v>
      </c>
      <c r="L53" s="69">
        <v>1444</v>
      </c>
      <c r="M53" s="69">
        <v>1314</v>
      </c>
      <c r="N53" s="69">
        <v>1125</v>
      </c>
      <c r="O53" s="70">
        <v>969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福島県伊達市</cp:lastModifiedBy>
  <cp:lastPrinted>2016-04-15T04:11:15Z</cp:lastPrinted>
  <dcterms:created xsi:type="dcterms:W3CDTF">2016-02-15T00:45:00Z</dcterms:created>
  <dcterms:modified xsi:type="dcterms:W3CDTF">2016-04-15T04:18:55Z</dcterms:modified>
  <cp:category/>
</cp:coreProperties>
</file>