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90" windowWidth="14940" windowHeight="784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U35" i="9"/>
  <c r="C35" i="9"/>
  <c r="CO34" i="9"/>
  <c r="CO35" i="9" s="1"/>
  <c r="CO36" i="9" s="1"/>
  <c r="BW34" i="9"/>
  <c r="BW35" i="9" s="1"/>
  <c r="BW36" i="9" s="1"/>
  <c r="BW37" i="9" s="1"/>
  <c r="BW38" i="9" s="1"/>
  <c r="BW39" i="9" s="1"/>
  <c r="BW40" i="9" s="1"/>
  <c r="BW41" i="9" s="1"/>
  <c r="BW42" i="9" s="1"/>
  <c r="BW43" i="9" s="1"/>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<sst xmlns="http://schemas.openxmlformats.org/spreadsheetml/2006/main" count="1023" uniqueCount="559">
  <si>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</si>
  <si>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</si>
  <si>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</si>
  <si>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</si>
  <si>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</si>
  <si>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</si>
  <si>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</si>
  <si>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</si>
  <si>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</si>
  <si>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</si>
  <si>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</si>
  <si>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</si>
  <si>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</si>
  <si>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</si>
  <si>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</si>
  <si>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</si>
  <si>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</si>
  <si>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</si>
  <si>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</si>
  <si>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</si>
  <si>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</si>
  <si>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</si>
  <si>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</si>
  <si>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</si>
  <si>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</si>
  <si>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</si>
  <si>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</si>
  <si>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</si>
  <si>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</si>
  <si>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</si>
  <si>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</si>
  <si>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</si>
  <si>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</si>
  <si>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</si>
  <si>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</si>
  <si>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</si>
  <si>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</si>
  <si>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</si>
  <si>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</si>
  <si>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</si>
  <si>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</si>
  <si>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</si>
  <si>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</si>
  <si>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</si>
  <si>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</si>
  <si>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</si>
  <si>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</si>
  <si>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</si>
  <si>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</si>
  <si>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</si>
  <si>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</si>
  <si>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</si>
  <si>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</si>
  <si>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</si>
  <si>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</si>
  <si>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</si>
  <si>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</si>
  <si>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</si>
  <si>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</si>
  <si>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</si>
  <si>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</si>
  <si>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</si>
  <si>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</si>
  <si>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</si>
  <si>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</si>
  <si>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</si>
  <si>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</si>
  <si>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</si>
  <si>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</si>
  <si>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</si>
  <si>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</si>
  <si>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</si>
  <si>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</si>
  <si>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</si>
  <si>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</si>
  <si>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</si>
  <si>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</si>
  <si>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</si>
  <si>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</si>
  <si>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</si>
  <si>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</si>
  <si>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</si>
  <si>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</si>
  <si>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</si>
  <si>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</si>
  <si>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</si>
  <si>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</si>
  <si>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</si>
  <si>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</si>
  <si>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</si>
  <si>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</si>
  <si>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</si>
  <si>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</si>
  <si>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</si>
  <si>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</si>
  <si>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</si>
  <si>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</si>
  <si>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</si>
  <si>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</si>
  <si>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</si>
  <si>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</si>
  <si>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</si>
  <si>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</si>
  <si>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</si>
  <si>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</si>
  <si>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</si>
  <si>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</si>
  <si>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</si>
  <si>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</si>
  <si>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</si>
  <si>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</si>
  <si>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</si>
  <si>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</si>
  <si>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</si>
  <si>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</si>
  <si>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</si>
  <si>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</si>
  <si>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</si>
  <si>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</si>
  <si>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</si>
  <si>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</si>
  <si>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</si>
  <si>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</si>
  <si>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</si>
  <si>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</si>
  <si>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</si>
  <si>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</si>
  <si>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</si>
  <si>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</si>
  <si>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</si>
  <si>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</si>
  <si>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</si>
  <si>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</si>
  <si>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</si>
  <si>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</si>
  <si>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</si>
  <si>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</si>
  <si>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</si>
  <si>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</si>
  <si>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</si>
  <si>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</si>
  <si>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</si>
  <si>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</si>
  <si>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</si>
  <si>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</si>
  <si>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</si>
  <si>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</si>
  <si>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</si>
  <si>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</si>
  <si>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</si>
  <si>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</si>
  <si>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</si>
  <si>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</si>
  <si>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</si>
  <si>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</si>
  <si>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</si>
  <si>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</si>
  <si>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</si>
  <si>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</si>
  <si>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</si>
  <si>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</si>
  <si>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</si>
  <si>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</si>
  <si>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</si>
  <si>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</si>
  <si>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</si>
  <si>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</si>
  <si>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</si>
  <si>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</si>
  <si>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</si>
  <si>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</si>
  <si>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</si>
  <si>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</si>
  <si>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</si>
  <si>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</si>
  <si>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</si>
  <si>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</si>
  <si>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</si>
  <si>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</si>
  <si>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</si>
  <si>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</si>
  <si>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</si>
  <si>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</si>
  <si>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</si>
  <si>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</si>
  <si>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</si>
  <si>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</si>
  <si>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</si>
  <si>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</si>
  <si>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</si>
  <si>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</si>
  <si>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</si>
  <si>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</si>
  <si>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</si>
  <si>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</si>
  <si>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</si>
  <si>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</si>
  <si>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</si>
  <si>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</si>
  <si>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</si>
  <si>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</si>
  <si>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</si>
  <si>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</si>
  <si>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</si>
  <si>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</si>
  <si>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</si>
  <si>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</si>
  <si>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</si>
  <si>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</si>
  <si>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</si>
  <si>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</si>
  <si>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</si>
  <si>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</si>
  <si>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</si>
  <si>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</si>
  <si>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</si>
  <si>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</si>
  <si>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</si>
  <si>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</si>
  <si>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</si>
  <si>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</si>
  <si>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</si>
  <si>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</si>
  <si>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</si>
  <si>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</si>
  <si>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</si>
  <si>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</si>
  <si>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</si>
  <si>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</si>
  <si>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</si>
  <si>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</si>
  <si>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</si>
  <si>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</si>
  <si>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</si>
  <si>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</si>
  <si>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</si>
  <si>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</si>
  <si>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</si>
  <si>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</si>
  <si>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</si>
  <si>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</si>
  <si>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</si>
  <si>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</si>
  <si>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</si>
  <si>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</si>
  <si>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</si>
  <si>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</si>
  <si>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</si>
  <si>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</si>
  <si>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</si>
  <si>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</si>
  <si>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</si>
  <si>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</si>
  <si>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</si>
  <si>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</si>
  <si>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</si>
  <si>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</si>
  <si>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</si>
  <si>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</si>
  <si>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</si>
  <si>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</si>
  <si>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</si>
  <si>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</si>
  <si>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</si>
  <si>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</si>
  <si>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</si>
  <si>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</si>
  <si>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</si>
  <si>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</si>
  <si>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</si>
  <si>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</si>
  <si>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</si>
  <si>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</si>
  <si>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</si>
  <si>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</si>
  <si>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</si>
  <si>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</si>
  <si>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</si>
  <si>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</si>
  <si>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</si>
  <si>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</si>
  <si>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</si>
  <si>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</si>
  <si>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</si>
  <si>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</si>
  <si>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</si>
  <si>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</si>
  <si>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</si>
  <si>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</si>
  <si>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</si>
  <si>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</si>
  <si>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</si>
  <si>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</si>
  <si>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</si>
  <si>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</si>
  <si>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</si>
  <si>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</si>
  <si>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</si>
  <si>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</si>
  <si>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</si>
  <si>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</si>
  <si>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</si>
  <si>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</si>
  <si>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</si>
  <si>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</si>
  <si>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</si>
  <si>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</si>
  <si>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</si>
  <si>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</si>
  <si>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</si>
  <si>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</si>
  <si>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</si>
  <si>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</si>
  <si>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</si>
  <si>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</si>
  <si>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</si>
  <si>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</si>
  <si>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</si>
  <si>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</si>
  <si>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</si>
  <si>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</si>
  <si>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</si>
  <si>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</si>
  <si>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</si>
  <si>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</si>
  <si>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</si>
  <si>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</si>
  <si>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</si>
  <si>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</si>
  <si>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</si>
  <si>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</si>
  <si>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</si>
  <si>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</si>
  <si>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</si>
  <si>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</si>
  <si>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</si>
  <si>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</si>
  <si>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</si>
  <si>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</si>
  <si>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</si>
  <si>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</si>
  <si>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</si>
  <si>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</si>
  <si>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</si>
  <si>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</si>
  <si>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</si>
  <si>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</si>
  <si>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</si>
  <si>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</si>
  <si>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</si>
  <si>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</si>
  <si>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</si>
  <si>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</si>
  <si>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</si>
  <si>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</si>
  <si>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</si>
  <si>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</si>
  <si>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</si>
  <si>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</si>
  <si>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</si>
  <si>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</si>
  <si>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</si>
  <si>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</si>
  <si>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</si>
  <si>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</si>
  <si>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</si>
  <si>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</si>
  <si>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</si>
  <si>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</si>
  <si>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</si>
  <si>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</si>
  <si>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</si>
  <si>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</si>
  <si>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</si>
  <si>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</si>
  <si>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</si>
  <si>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</si>
  <si>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</si>
  <si>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</si>
  <si>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</si>
  <si>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</si>
  <si>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</si>
  <si>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</si>
  <si>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</si>
  <si>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</si>
  <si>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</si>
  <si>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</si>
  <si>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</si>
  <si>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</si>
  <si>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</si>
  <si>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</si>
  <si>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</si>
  <si>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</si>
  <si>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</si>
  <si>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</si>
  <si>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</si>
  <si>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</si>
  <si>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</si>
  <si>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</si>
  <si>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</si>
  <si>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</si>
  <si>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</si>
  <si>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</si>
  <si>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</si>
  <si>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</si>
  <si>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</si>
  <si>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</si>
  <si>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</si>
  <si>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</si>
  <si>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</si>
  <si>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</si>
  <si>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</si>
  <si>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</si>
  <si>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</si>
  <si>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</si>
  <si>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</si>
  <si>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</si>
  <si>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</si>
  <si>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</si>
  <si>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</si>
  <si>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</si>
  <si>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</si>
  <si>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</si>
  <si>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</si>
  <si>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</si>
  <si>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</si>
  <si>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</si>
  <si>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</si>
  <si>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</si>
  <si>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</si>
  <si>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</si>
  <si>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</si>
  <si>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</si>
  <si>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</si>
  <si>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</si>
  <si>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</si>
  <si>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</si>
  <si>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</si>
  <si>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</si>
  <si>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</si>
  <si>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</si>
  <si>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</si>
  <si>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</si>
  <si>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</si>
  <si>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</si>
  <si>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</si>
  <si>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</si>
  <si>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</si>
  <si>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</si>
  <si>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</si>
  <si>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</si>
  <si>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</si>
  <si>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</si>
  <si>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</si>
  <si>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</si>
  <si>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</si>
  <si>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</si>
  <si>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</si>
  <si>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</si>
  <si>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</si>
  <si>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</si>
  <si>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</si>
  <si>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</si>
  <si>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</si>
  <si>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</si>
  <si>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</si>
  <si>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</si>
  <si>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</si>
  <si>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</si>
  <si>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</si>
  <si>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</si>
  <si>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</si>
  <si>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</si>
  <si>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</si>
  <si>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</si>
  <si>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</si>
  <si>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</si>
  <si>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</si>
  <si>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</si>
  <si>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</si>
  <si>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</si>
  <si>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</si>
  <si>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</si>
  <si>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</si>
  <si>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</si>
  <si>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</si>
  <si>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</si>
  <si>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</si>
  <si>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</si>
  <si>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</si>
  <si>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</si>
  <si>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</si>
  <si>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</si>
  <si>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</si>
  <si>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</si>
  <si>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</si>
  <si>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</si>
  <si>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</si>
  <si>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</si>
  <si>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</si>
  <si>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</si>
  <si>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</si>
  <si>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</si>
  <si>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</si>
  <si>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</si>
  <si>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</si>
  <si>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</si>
  <si>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</si>
  <si>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</si>
  <si>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</si>
  <si>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</si>
  <si>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</si>
  <si>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</si>
  <si>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</si>
  <si>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</si>
  <si>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</si>
  <si>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</si>
  <si>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</si>
  <si>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</si>
  <si>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</si>
  <si>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</si>
  <si>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</si>
  <si>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</si>
  <si>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</si>
  <si>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</si>
  <si>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</si>
  <si>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</si>
  <si>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0.93</t>
  </si>
  <si>
    <t>▲ 2.60</t>
  </si>
  <si>
    <t>▲ 7.92</t>
  </si>
  <si>
    <t>上水道事業特別会計</t>
  </si>
  <si>
    <t>一般会計</t>
  </si>
  <si>
    <t>国民健康保険特別会計</t>
  </si>
  <si>
    <t>介護保険特別会計</t>
  </si>
  <si>
    <t>農業集落排水事業特別会計</t>
  </si>
  <si>
    <t>簡易水道事業特別会計</t>
  </si>
  <si>
    <t>後期高齢者医療特別会計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</si>
  <si>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</si>
  <si>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</si>
  <si>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</si>
  <si>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</si>
  <si>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</si>
  <si>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</si>
  <si>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</si>
  <si>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</si>
  <si>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</si>
  <si>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</si>
  <si>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</si>
  <si>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</si>
  <si>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t>
    <phoneticPr fontId="2"/>
  </si>
  <si>
    <t>-</t>
    <phoneticPr fontId="2"/>
  </si>
  <si>
    <t>-</t>
    <phoneticPr fontId="2"/>
  </si>
  <si>
    <t>-</t>
    <phoneticPr fontId="2"/>
  </si>
  <si>
    <t>-</t>
    <phoneticPr fontId="2"/>
  </si>
  <si>
    <t>福島ビル株式会社</t>
    <rPh sb="0" eb="2">
      <t>フクシマ</t>
    </rPh>
    <rPh sb="4" eb="6">
      <t>カブシキ</t>
    </rPh>
    <rPh sb="6" eb="8">
      <t>カイシャ</t>
    </rPh>
    <phoneticPr fontId="2"/>
  </si>
  <si>
    <t>株式会社福島エアポートサービス</t>
    <rPh sb="0" eb="2">
      <t>カブシキ</t>
    </rPh>
    <rPh sb="2" eb="4">
      <t>カイシャ</t>
    </rPh>
    <rPh sb="4" eb="6">
      <t>フクシマ</t>
    </rPh>
    <phoneticPr fontId="2"/>
  </si>
  <si>
    <t>株式会社こぶしの里</t>
    <rPh sb="0" eb="2">
      <t>カブシキ</t>
    </rPh>
    <rPh sb="2" eb="4">
      <t>カイシャ</t>
    </rPh>
    <rPh sb="8" eb="9">
      <t>サト</t>
    </rPh>
    <phoneticPr fontId="2"/>
  </si>
  <si>
    <t>-</t>
    <phoneticPr fontId="2"/>
  </si>
  <si>
    <t>福島発電株式会社</t>
    <rPh sb="0" eb="2">
      <t>フクシマ</t>
    </rPh>
    <rPh sb="2" eb="4">
      <t>ハツデン</t>
    </rPh>
    <rPh sb="4" eb="6">
      <t>カブシキ</t>
    </rPh>
    <rPh sb="6" eb="8">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</si>
</sst>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63295</c:v>
                </c:pt>
                <c:pt idx="1">
                  <c:v>30435</c:v>
                </c:pt>
                <c:pt idx="2">
                  <c:v>47882</c:v>
                </c:pt>
                <c:pt idx="3">
                  <c:v>61372</c:v>
                </c:pt>
                <c:pt idx="4">
                  <c:v>92777</c:v>
                </c:pt>
              </c:numCache>
            </c:numRef>
          </c:val>
          <c:smooth val="0"/>
        </c:ser>
        <c:dLbls>
          <c:showLegendKey val="0"/>
          <c:showVal val="0"/>
          <c:showCatName val="0"/>
          <c:showSerName val="0"/>
          <c:showPercent val="0"/>
          <c:showBubbleSize val="0"/>
        </c:dLbls>
        <c:marker val="1"/>
        <c:smooth val="0"/>
        <c:axId val="169827712"/>
        <c:axId val="169862656"/>
      </c:lineChart>
      <c:catAx>
        <c:axId val="169827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62656"/>
        <c:crosses val="autoZero"/>
        <c:auto val="1"/>
        <c:lblAlgn val="ctr"/>
        <c:lblOffset val="100"/>
        <c:tickLblSkip val="1"/>
        <c:tickMarkSkip val="1"/>
        <c:noMultiLvlLbl val="0"/>
      </c:catAx>
      <c:valAx>
        <c:axId val="1698626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2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5.1100000000000003</c:v>
                </c:pt>
                <c:pt idx="1">
                  <c:v>7.76</c:v>
                </c:pt>
                <c:pt idx="2">
                  <c:v>9.5399999999999991</c:v>
                </c:pt>
                <c:pt idx="3">
                  <c:v>6.04</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23.29</c:v>
                </c:pt>
                <c:pt idx="1">
                  <c:v>27.64</c:v>
                </c:pt>
                <c:pt idx="2">
                  <c:v>25.35</c:v>
                </c:pt>
                <c:pt idx="3">
                  <c:v>25.91</c:v>
                </c:pt>
                <c:pt idx="4">
                  <c:v>16.149999999999999</c:v>
                </c:pt>
              </c:numCache>
            </c:numRef>
          </c:val>
        </c:ser>
        <c:dLbls>
          <c:showLegendKey val="0"/>
          <c:showVal val="0"/>
          <c:showCatName val="0"/>
          <c:showSerName val="0"/>
          <c:showPercent val="0"/>
          <c:showBubbleSize val="0"/>
        </c:dLbls>
        <c:gapWidth val="250"/>
        <c:overlap val="100"/>
        <c:axId val="170376576"/>
        <c:axId val="17074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4.8899999999999997</c:v>
                </c:pt>
                <c:pt idx="1">
                  <c:v>6.62</c:v>
                </c:pt>
                <c:pt idx="2">
                  <c:v>-0.93</c:v>
                </c:pt>
                <c:pt idx="3">
                  <c:v>-2.6</c:v>
                </c:pt>
                <c:pt idx="4">
                  <c:v>-7.92</c:v>
                </c:pt>
              </c:numCache>
            </c:numRef>
          </c:val>
          <c:smooth val="0"/>
        </c:ser>
        <c:dLbls>
          <c:showLegendKey val="0"/>
          <c:showVal val="0"/>
          <c:showCatName val="0"/>
          <c:showSerName val="0"/>
          <c:showPercent val="0"/>
          <c:showBubbleSize val="0"/>
        </c:dLbls>
        <c:marker val="1"/>
        <c:smooth val="0"/>
        <c:axId val="170376576"/>
        <c:axId val="170743296"/>
      </c:lineChart>
      <c:catAx>
        <c:axId val="1703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743296"/>
        <c:crosses val="autoZero"/>
        <c:auto val="1"/>
        <c:lblAlgn val="ctr"/>
        <c:lblOffset val="100"/>
        <c:tickLblSkip val="1"/>
        <c:tickMarkSkip val="1"/>
        <c:noMultiLvlLbl val="0"/>
      </c:catAx>
      <c:valAx>
        <c:axId val="1707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0.14000000000000001</c:v>
                </c:pt>
                <c:pt idx="4">
                  <c:v>#N/A</c:v>
                </c:pt>
                <c:pt idx="5">
                  <c:v>0.09</c:v>
                </c:pt>
                <c:pt idx="6">
                  <c:v>#N/A</c:v>
                </c:pt>
                <c:pt idx="7">
                  <c:v>7.0000000000000007E-2</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0.32</c:v>
                </c:pt>
                <c:pt idx="4">
                  <c:v>#N/A</c:v>
                </c:pt>
                <c:pt idx="5">
                  <c:v>0.3</c:v>
                </c:pt>
                <c:pt idx="6">
                  <c:v>#N/A</c:v>
                </c:pt>
                <c:pt idx="7">
                  <c:v>0.31</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0.17</c:v>
                </c:pt>
                <c:pt idx="4">
                  <c:v>#N/A</c:v>
                </c:pt>
                <c:pt idx="5">
                  <c:v>0.41</c:v>
                </c:pt>
                <c:pt idx="6">
                  <c:v>#N/A</c:v>
                </c:pt>
                <c:pt idx="7">
                  <c:v>0.6</c:v>
                </c:pt>
                <c:pt idx="8">
                  <c:v>#N/A</c:v>
                </c:pt>
                <c:pt idx="9">
                  <c:v>0.38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2.5299999999999998</c:v>
                </c:pt>
                <c:pt idx="2">
                  <c:v>#N/A</c:v>
                </c:pt>
                <c:pt idx="3">
                  <c:v>1.9</c:v>
                </c:pt>
                <c:pt idx="4">
                  <c:v>#N/A</c:v>
                </c:pt>
                <c:pt idx="5">
                  <c:v>1.39</c:v>
                </c:pt>
                <c:pt idx="6">
                  <c:v>#N/A</c:v>
                </c:pt>
                <c:pt idx="7">
                  <c:v>1.75</c:v>
                </c:pt>
                <c:pt idx="8">
                  <c:v>#N/A</c:v>
                </c:pt>
                <c:pt idx="9">
                  <c:v>4.17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5.1100000000000003</c:v>
                </c:pt>
                <c:pt idx="2">
                  <c:v>#N/A</c:v>
                </c:pt>
                <c:pt idx="3">
                  <c:v>7.75</c:v>
                </c:pt>
                <c:pt idx="4">
                  <c:v>#N/A</c:v>
                </c:pt>
                <c:pt idx="5">
                  <c:v>9.5399999999999991</c:v>
                </c:pt>
                <c:pt idx="6">
                  <c:v>#N/A</c:v>
                </c:pt>
                <c:pt idx="7">
                  <c:v>6.03</c:v>
                </c:pt>
                <c:pt idx="8">
                  <c:v>#N/A</c:v>
                </c:pt>
                <c:pt idx="9">
                  <c:v>8.52</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15.79</c:v>
                </c:pt>
                <c:pt idx="2">
                  <c:v>#N/A</c:v>
                </c:pt>
                <c:pt idx="3">
                  <c:v>16.89</c:v>
                </c:pt>
                <c:pt idx="4">
                  <c:v>#N/A</c:v>
                </c:pt>
                <c:pt idx="5">
                  <c:v>18.079999999999998</c:v>
                </c:pt>
                <c:pt idx="6">
                  <c:v>#N/A</c:v>
                </c:pt>
                <c:pt idx="7">
                  <c:v>17.75</c:v>
                </c:pt>
                <c:pt idx="8">
                  <c:v>#N/A</c:v>
                </c:pt>
                <c:pt idx="9">
                  <c:v>18.260000000000002</c:v>
                </c:pt>
              </c:numCache>
            </c:numRef>
          </c:val>
        </c:ser>
        <c:dLbls>
          <c:showLegendKey val="0"/>
          <c:showVal val="0"/>
          <c:showCatName val="0"/>
          <c:showSerName val="0"/>
          <c:showPercent val="0"/>
          <c:showBubbleSize val="0"/>
        </c:dLbls>
        <c:gapWidth val="150"/>
        <c:overlap val="100"/>
        <c:axId val="170825216"/>
        <c:axId val="170826752"/>
      </c:barChart>
      <c:catAx>
        <c:axId val="170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826752"/>
        <c:crosses val="autoZero"/>
        <c:auto val="1"/>
        <c:lblAlgn val="ctr"/>
        <c:lblOffset val="100"/>
        <c:tickLblSkip val="1"/>
        <c:tickMarkSkip val="1"/>
        <c:noMultiLvlLbl val="0"/>
      </c:catAx>
      <c:valAx>
        <c:axId val="1708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8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403</c:v>
                </c:pt>
                <c:pt idx="5">
                  <c:v>412</c:v>
                </c:pt>
                <c:pt idx="8">
                  <c:v>412</c:v>
                </c:pt>
                <c:pt idx="11">
                  <c:v>409</c:v>
                </c:pt>
                <c:pt idx="14">
                  <c:v>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74</c:v>
                </c:pt>
                <c:pt idx="3">
                  <c:v>70</c:v>
                </c:pt>
                <c:pt idx="6">
                  <c:v>50</c:v>
                </c:pt>
                <c:pt idx="9">
                  <c:v>46</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21</c:v>
                </c:pt>
                <c:pt idx="6">
                  <c:v>22</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112</c:v>
                </c:pt>
                <c:pt idx="3">
                  <c:v>117</c:v>
                </c:pt>
                <c:pt idx="6">
                  <c:v>127</c:v>
                </c:pt>
                <c:pt idx="9">
                  <c:v>124</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491</c:v>
                </c:pt>
                <c:pt idx="3">
                  <c:v>501</c:v>
                </c:pt>
                <c:pt idx="6">
                  <c:v>477</c:v>
                </c:pt>
                <c:pt idx="9">
                  <c:v>463</c:v>
                </c:pt>
                <c:pt idx="12">
                  <c:v>429</c:v>
                </c:pt>
              </c:numCache>
            </c:numRef>
          </c:val>
        </c:ser>
        <c:dLbls>
          <c:showLegendKey val="0"/>
          <c:showVal val="0"/>
          <c:showCatName val="0"/>
          <c:showSerName val="0"/>
          <c:showPercent val="0"/>
          <c:showBubbleSize val="0"/>
        </c:dLbls>
        <c:gapWidth val="100"/>
        <c:overlap val="100"/>
        <c:axId val="165470592"/>
        <c:axId val="16547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304</c:v>
                </c:pt>
                <c:pt idx="2">
                  <c:v>#N/A</c:v>
                </c:pt>
                <c:pt idx="3">
                  <c:v>#N/A</c:v>
                </c:pt>
                <c:pt idx="4">
                  <c:v>297</c:v>
                </c:pt>
                <c:pt idx="5">
                  <c:v>#N/A</c:v>
                </c:pt>
                <c:pt idx="6">
                  <c:v>#N/A</c:v>
                </c:pt>
                <c:pt idx="7">
                  <c:v>264</c:v>
                </c:pt>
                <c:pt idx="8">
                  <c:v>#N/A</c:v>
                </c:pt>
                <c:pt idx="9">
                  <c:v>#N/A</c:v>
                </c:pt>
                <c:pt idx="10">
                  <c:v>245</c:v>
                </c:pt>
                <c:pt idx="11">
                  <c:v>#N/A</c:v>
                </c:pt>
                <c:pt idx="12">
                  <c:v>#N/A</c:v>
                </c:pt>
                <c:pt idx="13">
                  <c:v>173</c:v>
                </c:pt>
                <c:pt idx="14">
                  <c:v>#N/A</c:v>
                </c:pt>
              </c:numCache>
            </c:numRef>
          </c:val>
          <c:smooth val="0"/>
        </c:ser>
        <c:dLbls>
          <c:showLegendKey val="0"/>
          <c:showVal val="0"/>
          <c:showCatName val="0"/>
          <c:showSerName val="0"/>
          <c:showPercent val="0"/>
          <c:showBubbleSize val="0"/>
        </c:dLbls>
        <c:marker val="1"/>
        <c:smooth val="0"/>
        <c:axId val="165470592"/>
        <c:axId val="165472512"/>
      </c:lineChart>
      <c:catAx>
        <c:axId val="1654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472512"/>
        <c:crosses val="autoZero"/>
        <c:auto val="1"/>
        <c:lblAlgn val="ctr"/>
        <c:lblOffset val="100"/>
        <c:tickLblSkip val="1"/>
        <c:tickMarkSkip val="1"/>
        <c:noMultiLvlLbl val="0"/>
      </c:catAx>
      <c:valAx>
        <c:axId val="16547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3947</c:v>
                </c:pt>
                <c:pt idx="5">
                  <c:v>3829</c:v>
                </c:pt>
                <c:pt idx="8">
                  <c:v>3703</c:v>
                </c:pt>
                <c:pt idx="11">
                  <c:v>3506</c:v>
                </c:pt>
                <c:pt idx="14">
                  <c:v>3314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199</c:v>
                </c:pt>
                <c:pt idx="5">
                  <c:v>173</c:v>
                </c:pt>
                <c:pt idx="8">
                  <c:v>145</c:v>
                </c:pt>
                <c:pt idx="11">
                  <c:v>122</c:v>
                </c:pt>
                <c:pt idx="14">
                  <c:v>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1226</c:v>
                </c:pt>
                <c:pt idx="5">
                  <c:v>1718</c:v>
                </c:pt>
                <c:pt idx="8">
                  <c:v>1972</c:v>
                </c:pt>
                <c:pt idx="11">
                  <c:v>2070</c:v>
                </c:pt>
                <c:pt idx="14">
                  <c:v>1064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761</c:v>
                </c:pt>
                <c:pt idx="3">
                  <c:v>743</c:v>
                </c:pt>
                <c:pt idx="6">
                  <c:v>726</c:v>
                </c:pt>
                <c:pt idx="9">
                  <c:v>640</c:v>
                </c:pt>
                <c:pt idx="12">
                  <c:v>564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469</c:v>
                </c:pt>
                <c:pt idx="3">
                  <c:v>287</c:v>
                </c:pt>
                <c:pt idx="6">
                  <c:v>248</c:v>
                </c:pt>
                <c:pt idx="9">
                  <c:v>211</c:v>
                </c:pt>
                <c:pt idx="12">
                  <c:v>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1714</c:v>
                </c:pt>
                <c:pt idx="3">
                  <c:v>1740</c:v>
                </c:pt>
                <c:pt idx="6">
                  <c:v>1757</c:v>
                </c:pt>
                <c:pt idx="9">
                  <c:v>1615</c:v>
                </c:pt>
                <c:pt idx="12">
                  <c:v>1493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258</c:v>
                </c:pt>
                <c:pt idx="3">
                  <c:v>197</c:v>
                </c:pt>
                <c:pt idx="6">
                  <c:v>153</c:v>
                </c:pt>
                <c:pt idx="9">
                  <c:v>112</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4458</c:v>
                </c:pt>
                <c:pt idx="3">
                  <c:v>4297</c:v>
                </c:pt>
                <c:pt idx="6">
                  <c:v>4109</c:v>
                </c:pt>
                <c:pt idx="9">
                  <c:v>3923</c:v>
                </c:pt>
                <c:pt idx="12">
                  <c:v>3752</c:v>
                </c:pt>
              </c:numCache>
            </c:numRef>
          </c:val>
        </c:ser>
        <c:dLbls>
          <c:showLegendKey val="0"/>
          <c:showVal val="0"/>
          <c:showCatName val="0"/>
          <c:showSerName val="0"/>
          <c:showPercent val="0"/>
          <c:showBubbleSize val="0"/>
        </c:dLbls>
        <c:gapWidth val="100"/>
        <c:overlap val="100"/>
        <c:axId val="165587200"/>
        <c:axId val="16559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2287</c:v>
                </c:pt>
                <c:pt idx="2">
                  <c:v>#N/A</c:v>
                </c:pt>
                <c:pt idx="3">
                  <c:v>#N/A</c:v>
                </c:pt>
                <c:pt idx="4">
                  <c:v>1543</c:v>
                </c:pt>
                <c:pt idx="5">
                  <c:v>#N/A</c:v>
                </c:pt>
                <c:pt idx="6">
                  <c:v>#N/A</c:v>
                </c:pt>
                <c:pt idx="7">
                  <c:v>1173</c:v>
                </c:pt>
                <c:pt idx="8">
                  <c:v>#N/A</c:v>
                </c:pt>
                <c:pt idx="9">
                  <c:v>#N/A</c:v>
                </c:pt>
                <c:pt idx="10">
                  <c:v>802</c:v>
                </c:pt>
                <c:pt idx="11">
                  <c:v>#N/A</c:v>
                </c:pt>
                <c:pt idx="12">
                  <c:v>#N/A</c:v>
                </c:pt>
                <c:pt idx="13">
                  <c:v>1582</c:v>
                </c:pt>
                <c:pt idx="14">
                  <c:v>#N/A</c:v>
                </c:pt>
              </c:numCache>
            </c:numRef>
          </c:val>
          <c:smooth val="0"/>
        </c:ser>
        <c:dLbls>
          <c:showLegendKey val="0"/>
          <c:showVal val="0"/>
          <c:showCatName val="0"/>
          <c:showSerName val="0"/>
          <c:showPercent val="0"/>
          <c:showBubbleSize val="0"/>
        </c:dLbls>
        <c:marker val="1"/>
        <c:smooth val="0"/>
        <c:axId val="165587200"/>
        <c:axId val="165593472"/>
      </c:lineChart>
      <c:catAx>
        <c:axId val="165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593472"/>
        <c:crosses val="autoZero"/>
        <c:auto val="1"/>
        <c:lblAlgn val="ctr"/>
        <c:lblOffset val="100"/>
        <c:tickLblSkip val="1"/>
        <c:tickMarkSkip val="1"/>
        <c:noMultiLvlLbl val="0"/>
      </c:catAx>
      <c:valAx>
        <c:axId val="1655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6,992
6,944
46.67
4,978,050
3,744,525
206,392
2,420,587
3,752,073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前年度と比較して</a:t>
          </a:r>
          <a:r>
            <a:rPr kumimoji="1" lang="en-US" altLang="ja-JP" sz="1050">
              <a:latin typeface="ＭＳ Ｐゴシック"/>
            </a:rPr>
            <a:t>0.01</a:t>
          </a:r>
          <a:r>
            <a:rPr kumimoji="1" lang="ja-JP" altLang="en-US" sz="1050">
              <a:latin typeface="ＭＳ Ｐゴシック"/>
            </a:rPr>
            <a:t>ポイント増加している。類似団体平均との比較では</a:t>
          </a:r>
          <a:r>
            <a:rPr kumimoji="1" lang="en-US" altLang="ja-JP" sz="1050">
              <a:latin typeface="ＭＳ Ｐゴシック"/>
            </a:rPr>
            <a:t>0.01</a:t>
          </a:r>
          <a:r>
            <a:rPr kumimoji="1" lang="ja-JP" altLang="en-US" sz="1050">
              <a:latin typeface="ＭＳ Ｐゴシック"/>
            </a:rPr>
            <a:t>ポイント上回っている。</a:t>
          </a:r>
          <a:endParaRPr kumimoji="1" lang="en-US" altLang="ja-JP" sz="1050">
            <a:latin typeface="ＭＳ Ｐゴシック"/>
          </a:endParaRPr>
        </a:p>
        <a:p>
          <a:r>
            <a:rPr kumimoji="1" lang="ja-JP" altLang="en-US" sz="1050">
              <a:latin typeface="ＭＳ Ｐゴシック"/>
            </a:rPr>
            <a:t>　基準財政収入額では、村内主要立地企業における法人税割、東日本大震災に係る特例加算額が大幅に減額したため、前年度比</a:t>
          </a:r>
          <a:r>
            <a:rPr kumimoji="1" lang="en-US" altLang="ja-JP" sz="1050">
              <a:latin typeface="ＭＳ Ｐゴシック"/>
            </a:rPr>
            <a:t>7.4</a:t>
          </a:r>
          <a:r>
            <a:rPr kumimoji="1" lang="ja-JP" altLang="en-US" sz="1050">
              <a:latin typeface="ＭＳ Ｐゴシック"/>
            </a:rPr>
            <a:t>％の減となった。</a:t>
          </a:r>
          <a:endParaRPr kumimoji="1" lang="en-US" altLang="ja-JP" sz="1050">
            <a:latin typeface="ＭＳ Ｐゴシック"/>
          </a:endParaRPr>
        </a:p>
        <a:p>
          <a:r>
            <a:rPr kumimoji="1" lang="ja-JP" altLang="en-US" sz="1050">
              <a:latin typeface="ＭＳ Ｐゴシック"/>
            </a:rPr>
            <a:t>　基準財政需要額では、地方財政計画における特別枠が縮小され、地域振興費（人口）、地域経済・雇用対策費等の減額により、前年度比</a:t>
          </a:r>
          <a:r>
            <a:rPr kumimoji="1" lang="en-US" altLang="ja-JP" sz="1050">
              <a:latin typeface="ＭＳ Ｐゴシック"/>
            </a:rPr>
            <a:t>1.1</a:t>
          </a:r>
          <a:r>
            <a:rPr kumimoji="1" lang="ja-JP" altLang="en-US" sz="1050">
              <a:latin typeface="ＭＳ Ｐゴシック"/>
            </a:rPr>
            <a:t>％の減となった。</a:t>
          </a:r>
          <a:endParaRPr kumimoji="1" lang="en-US" altLang="ja-JP" sz="1050">
            <a:latin typeface="ＭＳ Ｐゴシック"/>
          </a:endParaRPr>
        </a:p>
        <a:p>
          <a:r>
            <a:rPr kumimoji="1" lang="ja-JP" altLang="en-US" sz="1050">
              <a:latin typeface="ＭＳ Ｐゴシック"/>
            </a:rPr>
            <a:t>　今後とも、事務事業の見直しや行政運営の効率化に努めるとともに、さらなる地方税の徴収強化に取り組み、財政の健全化を図る。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8" name="直線コネクタ 67"/>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1" name="直線コネクタ 70"/>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118231</xdr:rowOff>
    </xdr:to>
    <xdr:cxnSp macro="">
      <xdr:nvCxnSpPr>
        <xdr:cNvPr id="74" name="直線コネクタ 73"/>
        <xdr:cNvCxnSpPr/>
      </xdr:nvCxnSpPr>
      <xdr:spPr>
        <a:xfrm>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7" name="直線コネクタ 76"/>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8"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89" name="円/楕円 88"/>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0" name="テキスト ボックス 89"/>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1" name="円/楕円 90"/>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2" name="テキスト ボックス 91"/>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6" name="テキスト ボックス 95"/>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前年度と比較して</a:t>
          </a:r>
          <a:r>
            <a:rPr kumimoji="1" lang="en-US" altLang="ja-JP" sz="1050">
              <a:latin typeface="ＭＳ Ｐゴシック"/>
            </a:rPr>
            <a:t>0.4</a:t>
          </a:r>
          <a:r>
            <a:rPr kumimoji="1" lang="ja-JP" altLang="en-US" sz="1050">
              <a:latin typeface="ＭＳ Ｐゴシック"/>
            </a:rPr>
            <a:t>ポイント増加している。類似団体平均との比較では</a:t>
          </a:r>
          <a:r>
            <a:rPr kumimoji="1" lang="en-US" altLang="ja-JP" sz="1050">
              <a:latin typeface="ＭＳ Ｐゴシック"/>
            </a:rPr>
            <a:t>2.1</a:t>
          </a:r>
          <a:r>
            <a:rPr kumimoji="1" lang="ja-JP" altLang="en-US" sz="1050">
              <a:latin typeface="ＭＳ Ｐゴシック"/>
            </a:rPr>
            <a:t>ポイント下回っている。</a:t>
          </a:r>
          <a:endParaRPr kumimoji="1" lang="en-US" altLang="ja-JP" sz="1050">
            <a:latin typeface="ＭＳ Ｐゴシック"/>
          </a:endParaRPr>
        </a:p>
        <a:p>
          <a:r>
            <a:rPr kumimoji="1" lang="ja-JP" altLang="en-US" sz="1050">
              <a:latin typeface="ＭＳ Ｐゴシック"/>
            </a:rPr>
            <a:t>　経常一般財源等では、前年度比で地方税</a:t>
          </a:r>
          <a:r>
            <a:rPr kumimoji="1" lang="en-US" altLang="ja-JP" sz="1050">
              <a:latin typeface="ＭＳ Ｐゴシック"/>
            </a:rPr>
            <a:t>6.3</a:t>
          </a:r>
          <a:r>
            <a:rPr kumimoji="1" lang="ja-JP" altLang="en-US" sz="1050">
              <a:latin typeface="ＭＳ Ｐゴシック"/>
            </a:rPr>
            <a:t>％、地方消費税交付金</a:t>
          </a:r>
          <a:r>
            <a:rPr kumimoji="1" lang="en-US" altLang="ja-JP" sz="1050">
              <a:latin typeface="ＭＳ Ｐゴシック"/>
            </a:rPr>
            <a:t>20.7</a:t>
          </a:r>
          <a:r>
            <a:rPr kumimoji="1" lang="ja-JP" altLang="en-US" sz="1050">
              <a:latin typeface="ＭＳ Ｐゴシック"/>
            </a:rPr>
            <a:t>％、普通交付税</a:t>
          </a:r>
          <a:r>
            <a:rPr kumimoji="1" lang="en-US" altLang="ja-JP" sz="1050">
              <a:latin typeface="ＭＳ Ｐゴシック"/>
            </a:rPr>
            <a:t>2.1</a:t>
          </a:r>
          <a:r>
            <a:rPr kumimoji="1" lang="ja-JP" altLang="en-US" sz="1050">
              <a:latin typeface="ＭＳ Ｐゴシック"/>
            </a:rPr>
            <a:t>％の増等により、全体で</a:t>
          </a:r>
          <a:r>
            <a:rPr kumimoji="1" lang="en-US" altLang="ja-JP" sz="1050">
              <a:latin typeface="ＭＳ Ｐゴシック"/>
            </a:rPr>
            <a:t>3.5</a:t>
          </a:r>
          <a:r>
            <a:rPr kumimoji="1" lang="ja-JP" altLang="en-US" sz="1050">
              <a:latin typeface="ＭＳ Ｐゴシック"/>
            </a:rPr>
            <a:t>％増となった。</a:t>
          </a:r>
          <a:endParaRPr kumimoji="1" lang="en-US" altLang="ja-JP" sz="1050">
            <a:latin typeface="ＭＳ Ｐゴシック"/>
          </a:endParaRPr>
        </a:p>
        <a:p>
          <a:r>
            <a:rPr kumimoji="1" lang="ja-JP" altLang="en-US" sz="1050">
              <a:latin typeface="ＭＳ Ｐゴシック"/>
            </a:rPr>
            <a:t>　一方、経常経費充当一般財源等では、前年度比で人件費</a:t>
          </a:r>
          <a:r>
            <a:rPr kumimoji="1" lang="en-US" altLang="ja-JP" sz="1050">
              <a:latin typeface="ＭＳ Ｐゴシック"/>
            </a:rPr>
            <a:t>7.2</a:t>
          </a:r>
          <a:r>
            <a:rPr kumimoji="1" lang="ja-JP" altLang="en-US" sz="1050">
              <a:latin typeface="ＭＳ Ｐゴシック"/>
            </a:rPr>
            <a:t>％、物件費</a:t>
          </a:r>
          <a:r>
            <a:rPr kumimoji="1" lang="en-US" altLang="ja-JP" sz="1050">
              <a:latin typeface="ＭＳ Ｐゴシック"/>
            </a:rPr>
            <a:t>14.9</a:t>
          </a:r>
          <a:r>
            <a:rPr kumimoji="1" lang="ja-JP" altLang="en-US" sz="1050">
              <a:latin typeface="ＭＳ Ｐゴシック"/>
            </a:rPr>
            <a:t>％の増等により、全体で</a:t>
          </a:r>
          <a:r>
            <a:rPr kumimoji="1" lang="en-US" altLang="ja-JP" sz="1050">
              <a:latin typeface="ＭＳ Ｐゴシック"/>
            </a:rPr>
            <a:t>3.7</a:t>
          </a:r>
          <a:r>
            <a:rPr kumimoji="1" lang="ja-JP" altLang="en-US" sz="1050">
              <a:latin typeface="ＭＳ Ｐゴシック"/>
            </a:rPr>
            <a:t>％増となった。</a:t>
          </a:r>
          <a:endParaRPr kumimoji="1" lang="en-US" altLang="ja-JP" sz="1050">
            <a:latin typeface="ＭＳ Ｐゴシック"/>
          </a:endParaRPr>
        </a:p>
        <a:p>
          <a:r>
            <a:rPr kumimoji="1" lang="ja-JP" altLang="en-US" sz="1050">
              <a:latin typeface="ＭＳ Ｐゴシック"/>
            </a:rPr>
            <a:t>　経常一般財源等も前年度比で増となっているが、経常経費充当一般財源等がより増となったことが経常収支比率が増加した要因である。</a:t>
          </a:r>
          <a:endParaRPr kumimoji="1" lang="en-US" altLang="ja-JP" sz="1050">
            <a:latin typeface="ＭＳ Ｐゴシック"/>
          </a:endParaRPr>
        </a:p>
        <a:p>
          <a:r>
            <a:rPr kumimoji="1" lang="ja-JP" altLang="en-US" sz="1050">
              <a:latin typeface="ＭＳ Ｐゴシック"/>
            </a:rPr>
            <a:t>　類似団体平均を下回っているが、今後とも事務事業の見直し等を行い、経常経費の削減に努める。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63077</xdr:rowOff>
    </xdr:to>
    <xdr:cxnSp macro="">
      <xdr:nvCxnSpPr>
        <xdr:cNvPr id="131" name="直線コネクタ 130"/>
        <xdr:cNvCxnSpPr/>
      </xdr:nvCxnSpPr>
      <xdr:spPr>
        <a:xfrm>
          <a:off x="4114800" y="1050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117898</xdr:rowOff>
    </xdr:from>
    <xdr:to>
      <xdr:col>6</xdr:col>
      <xdr:colOff>0</xdr:colOff>
      <xdr:row>61</xdr:row>
      <xdr:rowOff>46990</xdr:rowOff>
    </xdr:to>
    <xdr:cxnSp macro="">
      <xdr:nvCxnSpPr>
        <xdr:cNvPr id="134" name="直線コネクタ 133"/>
        <xdr:cNvCxnSpPr/>
      </xdr:nvCxnSpPr>
      <xdr:spPr>
        <a:xfrm>
          <a:off x="3225800" y="1040489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21379</xdr:rowOff>
    </xdr:from>
    <xdr:to>
      <xdr:col>4</xdr:col>
      <xdr:colOff>482600</xdr:colOff>
      <xdr:row>60</xdr:row>
      <xdr:rowOff>117898</xdr:rowOff>
    </xdr:to>
    <xdr:cxnSp macro="">
      <xdr:nvCxnSpPr>
        <xdr:cNvPr id="137" name="直線コネクタ 136"/>
        <xdr:cNvCxnSpPr/>
      </xdr:nvCxnSpPr>
      <xdr:spPr>
        <a:xfrm>
          <a:off x="2336800" y="1030837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168698</xdr:rowOff>
    </xdr:from>
    <xdr:to>
      <xdr:col>3</xdr:col>
      <xdr:colOff>279400</xdr:colOff>
      <xdr:row>60</xdr:row>
      <xdr:rowOff>21379</xdr:rowOff>
    </xdr:to>
    <xdr:cxnSp macro="">
      <xdr:nvCxnSpPr>
        <xdr:cNvPr id="140" name="直線コネクタ 139"/>
        <xdr:cNvCxnSpPr/>
      </xdr:nvCxnSpPr>
      <xdr:spPr>
        <a:xfrm>
          <a:off x="1447800" y="102842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2" name="円/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3" name="テキスト ボックス 152"/>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67098</xdr:rowOff>
    </xdr:from>
    <xdr:to>
      <xdr:col>4</xdr:col>
      <xdr:colOff>533400</xdr:colOff>
      <xdr:row>60</xdr:row>
      <xdr:rowOff>168698</xdr:rowOff>
    </xdr:to>
    <xdr:sp macro="" textlink="">
      <xdr:nvSpPr>
        <xdr:cNvPr id="154" name="円/楕円 153"/>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7425</xdr:rowOff>
    </xdr:from>
    <xdr:ext cx="762000" cy="259045"/>
    <xdr:sp macro="" textlink="">
      <xdr:nvSpPr>
        <xdr:cNvPr id="155" name="テキスト ボックス 154"/>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142029</xdr:rowOff>
    </xdr:from>
    <xdr:to>
      <xdr:col>3</xdr:col>
      <xdr:colOff>330200</xdr:colOff>
      <xdr:row>60</xdr:row>
      <xdr:rowOff>72179</xdr:rowOff>
    </xdr:to>
    <xdr:sp macro="" textlink="">
      <xdr:nvSpPr>
        <xdr:cNvPr id="156" name="円/楕円 155"/>
        <xdr:cNvSpPr/>
      </xdr:nvSpPr>
      <xdr:spPr>
        <a:xfrm>
          <a:off x="2286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82356</xdr:rowOff>
    </xdr:from>
    <xdr:ext cx="762000" cy="259045"/>
    <xdr:sp macro="" textlink="">
      <xdr:nvSpPr>
        <xdr:cNvPr id="157" name="テキスト ボックス 156"/>
        <xdr:cNvSpPr txBox="1"/>
      </xdr:nvSpPr>
      <xdr:spPr>
        <a:xfrm>
          <a:off x="1955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117898</xdr:rowOff>
    </xdr:from>
    <xdr:to>
      <xdr:col>2</xdr:col>
      <xdr:colOff>127000</xdr:colOff>
      <xdr:row>60</xdr:row>
      <xdr:rowOff>48048</xdr:rowOff>
    </xdr:to>
    <xdr:sp macro="" textlink="">
      <xdr:nvSpPr>
        <xdr:cNvPr id="158" name="円/楕円 157"/>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58225</xdr:rowOff>
    </xdr:from>
    <xdr:ext cx="762000" cy="259045"/>
    <xdr:sp macro="" textlink="">
      <xdr:nvSpPr>
        <xdr:cNvPr id="159" name="テキスト ボックス 158"/>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[170,488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4,130</a:t>
          </a:r>
          <a:r>
            <a:rPr kumimoji="1" lang="ja-JP" altLang="en-US" sz="1300">
              <a:latin typeface="ＭＳ Ｐゴシック"/>
            </a:rPr>
            <a:t>円減額している。類似団体平均との比較では</a:t>
          </a:r>
          <a:r>
            <a:rPr kumimoji="1" lang="en-US" altLang="ja-JP" sz="1300">
              <a:latin typeface="ＭＳ Ｐゴシック"/>
            </a:rPr>
            <a:t>50,399</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主な要因は、災害廃棄物処理事業等の減額で物件費が</a:t>
          </a:r>
          <a:r>
            <a:rPr kumimoji="1" lang="en-US" altLang="ja-JP" sz="1300">
              <a:latin typeface="ＭＳ Ｐゴシック"/>
            </a:rPr>
            <a:t>15.9</a:t>
          </a:r>
          <a:r>
            <a:rPr kumimoji="1" lang="ja-JP" altLang="en-US" sz="1300">
              <a:latin typeface="ＭＳ Ｐゴシック"/>
            </a:rPr>
            <a:t>％の減となったことが上げられる。</a:t>
          </a:r>
          <a:endParaRPr kumimoji="1" lang="en-US" altLang="ja-JP" sz="1300">
            <a:latin typeface="ＭＳ Ｐゴシック"/>
          </a:endParaRPr>
        </a:p>
        <a:p>
          <a:r>
            <a:rPr kumimoji="1" lang="ja-JP" altLang="en-US" sz="1300">
              <a:latin typeface="ＭＳ Ｐゴシック"/>
            </a:rPr>
            <a:t>　今後も経費削減と自主財源の確保を図り、健全な財政運営の維持に努める。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25247</xdr:rowOff>
    </xdr:from>
    <xdr:to>
      <xdr:col>7</xdr:col>
      <xdr:colOff>152400</xdr:colOff>
      <xdr:row>82</xdr:row>
      <xdr:rowOff>41855</xdr:rowOff>
    </xdr:to>
    <xdr:cxnSp macro="">
      <xdr:nvCxnSpPr>
        <xdr:cNvPr id="194" name="直線コネクタ 193"/>
        <xdr:cNvCxnSpPr/>
      </xdr:nvCxnSpPr>
      <xdr:spPr>
        <a:xfrm flipV="1">
          <a:off x="4114800" y="14084147"/>
          <a:ext cx="8382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168275</xdr:rowOff>
    </xdr:from>
    <xdr:to>
      <xdr:col>6</xdr:col>
      <xdr:colOff>0</xdr:colOff>
      <xdr:row>82</xdr:row>
      <xdr:rowOff>41855</xdr:rowOff>
    </xdr:to>
    <xdr:cxnSp macro="">
      <xdr:nvCxnSpPr>
        <xdr:cNvPr id="197" name="直線コネクタ 196"/>
        <xdr:cNvCxnSpPr/>
      </xdr:nvCxnSpPr>
      <xdr:spPr>
        <a:xfrm>
          <a:off x="3225800" y="14055725"/>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118793</xdr:rowOff>
    </xdr:from>
    <xdr:to>
      <xdr:col>4</xdr:col>
      <xdr:colOff>482600</xdr:colOff>
      <xdr:row>81</xdr:row>
      <xdr:rowOff>168275</xdr:rowOff>
    </xdr:to>
    <xdr:cxnSp macro="">
      <xdr:nvCxnSpPr>
        <xdr:cNvPr id="200" name="直線コネクタ 199"/>
        <xdr:cNvCxnSpPr/>
      </xdr:nvCxnSpPr>
      <xdr:spPr>
        <a:xfrm>
          <a:off x="2336800" y="14006243"/>
          <a:ext cx="8890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48816</xdr:rowOff>
    </xdr:from>
    <xdr:to>
      <xdr:col>3</xdr:col>
      <xdr:colOff>279400</xdr:colOff>
      <xdr:row>81</xdr:row>
      <xdr:rowOff>118793</xdr:rowOff>
    </xdr:to>
    <xdr:cxnSp macro="">
      <xdr:nvCxnSpPr>
        <xdr:cNvPr id="203" name="直線コネクタ 202"/>
        <xdr:cNvCxnSpPr/>
      </xdr:nvCxnSpPr>
      <xdr:spPr>
        <a:xfrm>
          <a:off x="1447800" y="1393626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145897</xdr:rowOff>
    </xdr:from>
    <xdr:to>
      <xdr:col>7</xdr:col>
      <xdr:colOff>203200</xdr:colOff>
      <xdr:row>82</xdr:row>
      <xdr:rowOff>76047</xdr:rowOff>
    </xdr:to>
    <xdr:sp macro="" textlink="">
      <xdr:nvSpPr>
        <xdr:cNvPr id="213" name="円/楕円 212"/>
        <xdr:cNvSpPr/>
      </xdr:nvSpPr>
      <xdr:spPr>
        <a:xfrm>
          <a:off x="4902200" y="14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162424</xdr:rowOff>
    </xdr:from>
    <xdr:ext cx="762000" cy="259045"/>
    <xdr:sp macro="" textlink="">
      <xdr:nvSpPr>
        <xdr:cNvPr id="214" name="人件費・物件費等の状況該当値テキスト"/>
        <xdr:cNvSpPr txBox="1"/>
      </xdr:nvSpPr>
      <xdr:spPr>
        <a:xfrm>
          <a:off x="5041900" y="138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162505</xdr:rowOff>
    </xdr:from>
    <xdr:to>
      <xdr:col>6</xdr:col>
      <xdr:colOff>50800</xdr:colOff>
      <xdr:row>82</xdr:row>
      <xdr:rowOff>92655</xdr:rowOff>
    </xdr:to>
    <xdr:sp macro="" textlink="">
      <xdr:nvSpPr>
        <xdr:cNvPr id="215" name="円/楕円 214"/>
        <xdr:cNvSpPr/>
      </xdr:nvSpPr>
      <xdr:spPr>
        <a:xfrm>
          <a:off x="4064000" y="14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102832</xdr:rowOff>
    </xdr:from>
    <xdr:ext cx="736600" cy="259045"/>
    <xdr:sp macro="" textlink="">
      <xdr:nvSpPr>
        <xdr:cNvPr id="216" name="テキスト ボックス 215"/>
        <xdr:cNvSpPr txBox="1"/>
      </xdr:nvSpPr>
      <xdr:spPr>
        <a:xfrm>
          <a:off x="3733800" y="1381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117475</xdr:rowOff>
    </xdr:from>
    <xdr:to>
      <xdr:col>4</xdr:col>
      <xdr:colOff>533400</xdr:colOff>
      <xdr:row>82</xdr:row>
      <xdr:rowOff>47625</xdr:rowOff>
    </xdr:to>
    <xdr:sp macro="" textlink="">
      <xdr:nvSpPr>
        <xdr:cNvPr id="217" name="円/楕円 216"/>
        <xdr:cNvSpPr/>
      </xdr:nvSpPr>
      <xdr:spPr>
        <a:xfrm>
          <a:off x="3175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57802</xdr:rowOff>
    </xdr:from>
    <xdr:ext cx="762000" cy="259045"/>
    <xdr:sp macro="" textlink="">
      <xdr:nvSpPr>
        <xdr:cNvPr id="218" name="テキスト ボックス 217"/>
        <xdr:cNvSpPr txBox="1"/>
      </xdr:nvSpPr>
      <xdr:spPr>
        <a:xfrm>
          <a:off x="2844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67993</xdr:rowOff>
    </xdr:from>
    <xdr:to>
      <xdr:col>3</xdr:col>
      <xdr:colOff>330200</xdr:colOff>
      <xdr:row>81</xdr:row>
      <xdr:rowOff>169593</xdr:rowOff>
    </xdr:to>
    <xdr:sp macro="" textlink="">
      <xdr:nvSpPr>
        <xdr:cNvPr id="219" name="円/楕円 218"/>
        <xdr:cNvSpPr/>
      </xdr:nvSpPr>
      <xdr:spPr>
        <a:xfrm>
          <a:off x="2286000" y="139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8320</xdr:rowOff>
    </xdr:from>
    <xdr:ext cx="762000" cy="259045"/>
    <xdr:sp macro="" textlink="">
      <xdr:nvSpPr>
        <xdr:cNvPr id="220" name="テキスト ボックス 219"/>
        <xdr:cNvSpPr txBox="1"/>
      </xdr:nvSpPr>
      <xdr:spPr>
        <a:xfrm>
          <a:off x="1955800" y="1372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169466</xdr:rowOff>
    </xdr:from>
    <xdr:to>
      <xdr:col>2</xdr:col>
      <xdr:colOff>127000</xdr:colOff>
      <xdr:row>81</xdr:row>
      <xdr:rowOff>99616</xdr:rowOff>
    </xdr:to>
    <xdr:sp macro="" textlink="">
      <xdr:nvSpPr>
        <xdr:cNvPr id="221" name="円/楕円 220"/>
        <xdr:cNvSpPr/>
      </xdr:nvSpPr>
      <xdr:spPr>
        <a:xfrm>
          <a:off x="1397000" y="138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109793</xdr:rowOff>
    </xdr:from>
    <xdr:ext cx="762000" cy="259045"/>
    <xdr:sp macro="" textlink="">
      <xdr:nvSpPr>
        <xdr:cNvPr id="222" name="テキスト ボックス 221"/>
        <xdr:cNvSpPr txBox="1"/>
      </xdr:nvSpPr>
      <xdr:spPr>
        <a:xfrm>
          <a:off x="1066800" y="136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0.3</a:t>
          </a:r>
          <a:r>
            <a:rPr kumimoji="1" lang="ja-JP" altLang="en-US" sz="1300">
              <a:latin typeface="ＭＳ Ｐゴシック"/>
            </a:rPr>
            <a:t>ポイント増加している。類似団体比較との比較では</a:t>
          </a:r>
          <a:r>
            <a:rPr kumimoji="1" lang="en-US" altLang="ja-JP" sz="1300">
              <a:latin typeface="ＭＳ Ｐゴシック"/>
            </a:rPr>
            <a:t>1.7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年度より特殊勤務手当の全廃など、これまでも給与水準の適正化に取り組んでいるところであり、今後も人事院勧告及び福島県人事委員会勧告に準じた給与改定を行い、給与の適正化に努める。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135889</xdr:rowOff>
    </xdr:from>
    <xdr:to>
      <xdr:col>24</xdr:col>
      <xdr:colOff>558800</xdr:colOff>
      <xdr:row>86</xdr:row>
      <xdr:rowOff>164337</xdr:rowOff>
    </xdr:to>
    <xdr:cxnSp macro="">
      <xdr:nvCxnSpPr>
        <xdr:cNvPr id="249" name="直線コネクタ 248"/>
        <xdr:cNvCxnSpPr/>
      </xdr:nvCxnSpPr>
      <xdr:spPr>
        <a:xfrm flipV="1">
          <a:off x="17018000" y="14194789"/>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136414</xdr:rowOff>
    </xdr:from>
    <xdr:ext cx="762000" cy="259045"/>
    <xdr:sp macro="" textlink="">
      <xdr:nvSpPr>
        <xdr:cNvPr id="250" name="給与水準   （国との比較）最小値テキスト"/>
        <xdr:cNvSpPr txBox="1"/>
      </xdr:nvSpPr>
      <xdr:spPr>
        <a:xfrm>
          <a:off x="17106900" y="148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164337</xdr:rowOff>
    </xdr:from>
    <xdr:to>
      <xdr:col>24</xdr:col>
      <xdr:colOff>647700</xdr:colOff>
      <xdr:row>86</xdr:row>
      <xdr:rowOff>164337</xdr:rowOff>
    </xdr:to>
    <xdr:cxnSp macro="">
      <xdr:nvCxnSpPr>
        <xdr:cNvPr id="251" name="直線コネクタ 250"/>
        <xdr:cNvCxnSpPr/>
      </xdr:nvCxnSpPr>
      <xdr:spPr>
        <a:xfrm>
          <a:off x="16929100" y="1490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50816</xdr:rowOff>
    </xdr:from>
    <xdr:ext cx="762000" cy="259045"/>
    <xdr:sp macro="" textlink="">
      <xdr:nvSpPr>
        <xdr:cNvPr id="252" name="給与水準   （国との比較）最大値テキスト"/>
        <xdr:cNvSpPr txBox="1"/>
      </xdr:nvSpPr>
      <xdr:spPr>
        <a:xfrm>
          <a:off x="17106900" y="139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82</xdr:row>
      <xdr:rowOff>135889</xdr:rowOff>
    </xdr:from>
    <xdr:to>
      <xdr:col>24</xdr:col>
      <xdr:colOff>647700</xdr:colOff>
      <xdr:row>82</xdr:row>
      <xdr:rowOff>135889</xdr:rowOff>
    </xdr:to>
    <xdr:cxnSp macro="">
      <xdr:nvCxnSpPr>
        <xdr:cNvPr id="253" name="直線コネクタ 252"/>
        <xdr:cNvCxnSpPr/>
      </xdr:nvCxnSpPr>
      <xdr:spPr>
        <a:xfrm>
          <a:off x="16929100" y="141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157226</xdr:rowOff>
    </xdr:to>
    <xdr:cxnSp macro="">
      <xdr:nvCxnSpPr>
        <xdr:cNvPr id="254" name="直線コネクタ 253"/>
        <xdr:cNvCxnSpPr/>
      </xdr:nvCxnSpPr>
      <xdr:spPr>
        <a:xfrm>
          <a:off x="16179800" y="1471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40912</xdr:rowOff>
    </xdr:from>
    <xdr:ext cx="762000" cy="259045"/>
    <xdr:sp macro="" textlink="">
      <xdr:nvSpPr>
        <xdr:cNvPr id="255" name="給与水準   （国との比較）平均値テキスト"/>
        <xdr:cNvSpPr txBox="1"/>
      </xdr:nvSpPr>
      <xdr:spPr>
        <a:xfrm>
          <a:off x="17106900" y="1444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56" name="フローチャート : 判断 255"/>
        <xdr:cNvSpPr/>
      </xdr:nvSpPr>
      <xdr:spPr>
        <a:xfrm>
          <a:off x="169672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87</xdr:row>
      <xdr:rowOff>161798</xdr:rowOff>
    </xdr:to>
    <xdr:cxnSp macro="">
      <xdr:nvCxnSpPr>
        <xdr:cNvPr id="257" name="直線コネクタ 256"/>
        <xdr:cNvCxnSpPr/>
      </xdr:nvCxnSpPr>
      <xdr:spPr>
        <a:xfrm flipV="1">
          <a:off x="15290800" y="1471599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5080</xdr:rowOff>
    </xdr:from>
    <xdr:to>
      <xdr:col>23</xdr:col>
      <xdr:colOff>457200</xdr:colOff>
      <xdr:row>85</xdr:row>
      <xdr:rowOff>106680</xdr:rowOff>
    </xdr:to>
    <xdr:sp macro="" textlink="">
      <xdr:nvSpPr>
        <xdr:cNvPr id="258" name="フローチャート : 判断 257"/>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59" name="テキスト ボックス 25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88</xdr:row>
      <xdr:rowOff>110998</xdr:rowOff>
    </xdr:to>
    <xdr:cxnSp macro="">
      <xdr:nvCxnSpPr>
        <xdr:cNvPr id="260" name="直線コネクタ 259"/>
        <xdr:cNvCxnSpPr/>
      </xdr:nvCxnSpPr>
      <xdr:spPr>
        <a:xfrm flipV="1">
          <a:off x="14401800" y="150779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1" name="フローチャート : 判断 260"/>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2" name="テキスト ボックス 261"/>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110998</xdr:rowOff>
    </xdr:to>
    <xdr:cxnSp macro="">
      <xdr:nvCxnSpPr>
        <xdr:cNvPr id="263" name="直線コネクタ 262"/>
        <xdr:cNvCxnSpPr/>
      </xdr:nvCxnSpPr>
      <xdr:spPr>
        <a:xfrm>
          <a:off x="13512800" y="14730476"/>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4" name="フローチャート : 判断 263"/>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5" name="テキスト ボックス 264"/>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6" name="フローチャート : 判断 265"/>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7" name="テキスト ボックス 266"/>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4"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5" name="円/楕円 274"/>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6" name="テキスト ボックス 275"/>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7" name="円/楕円 276"/>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8" name="テキスト ボックス 277"/>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60198</xdr:rowOff>
    </xdr:from>
    <xdr:to>
      <xdr:col>21</xdr:col>
      <xdr:colOff>50800</xdr:colOff>
      <xdr:row>88</xdr:row>
      <xdr:rowOff>161798</xdr:rowOff>
    </xdr:to>
    <xdr:sp macro="" textlink="">
      <xdr:nvSpPr>
        <xdr:cNvPr id="279" name="円/楕円 278"/>
        <xdr:cNvSpPr/>
      </xdr:nvSpPr>
      <xdr:spPr>
        <a:xfrm>
          <a:off x="14351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146575</xdr:rowOff>
    </xdr:from>
    <xdr:ext cx="762000" cy="259045"/>
    <xdr:sp macro="" textlink="">
      <xdr:nvSpPr>
        <xdr:cNvPr id="280" name="テキスト ボックス 279"/>
        <xdr:cNvSpPr txBox="1"/>
      </xdr:nvSpPr>
      <xdr:spPr>
        <a:xfrm>
          <a:off x="14020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81" name="円/楕円 280"/>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2" name="テキスト ボックス 281"/>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0.13</a:t>
          </a:r>
          <a:r>
            <a:rPr kumimoji="1" lang="ja-JP" altLang="en-US" sz="1300">
              <a:latin typeface="ＭＳ Ｐゴシック"/>
            </a:rPr>
            <a:t>人減少している。類似団体平均との比較では</a:t>
          </a:r>
          <a:r>
            <a:rPr kumimoji="1" lang="en-US" altLang="ja-JP" sz="1300">
              <a:latin typeface="ＭＳ Ｐゴシック"/>
            </a:rPr>
            <a:t>3.19</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「玉川村定員適正化計画」に基づき、定員管理を行っているが、多様化する住民ニーズ、権限移譲や新たな制度等の対応が求められている。</a:t>
          </a:r>
          <a:endParaRPr kumimoji="1" lang="en-US" altLang="ja-JP" sz="1300">
            <a:latin typeface="ＭＳ Ｐゴシック"/>
          </a:endParaRPr>
        </a:p>
        <a:p>
          <a:r>
            <a:rPr kumimoji="1" lang="ja-JP" altLang="en-US" sz="1300">
              <a:latin typeface="ＭＳ Ｐゴシック"/>
            </a:rPr>
            <a:t>　今後も事務の効率化等を図りながら、定員管理の適正化に努める。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6" name="直線コネクタ 315"/>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7"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18" name="直線コネクタ 317"/>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19"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0" name="直線コネクタ 319"/>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77205</xdr:rowOff>
    </xdr:from>
    <xdr:to>
      <xdr:col>24</xdr:col>
      <xdr:colOff>558800</xdr:colOff>
      <xdr:row>59</xdr:row>
      <xdr:rowOff>90276</xdr:rowOff>
    </xdr:to>
    <xdr:cxnSp macro="">
      <xdr:nvCxnSpPr>
        <xdr:cNvPr id="321" name="直線コネクタ 320"/>
        <xdr:cNvCxnSpPr/>
      </xdr:nvCxnSpPr>
      <xdr:spPr>
        <a:xfrm flipV="1">
          <a:off x="16179800" y="10192755"/>
          <a:ext cx="8382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2"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3" name="フローチャート : 判断 322"/>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72179</xdr:rowOff>
    </xdr:from>
    <xdr:to>
      <xdr:col>23</xdr:col>
      <xdr:colOff>406400</xdr:colOff>
      <xdr:row>59</xdr:row>
      <xdr:rowOff>90276</xdr:rowOff>
    </xdr:to>
    <xdr:cxnSp macro="">
      <xdr:nvCxnSpPr>
        <xdr:cNvPr id="324" name="直線コネクタ 323"/>
        <xdr:cNvCxnSpPr/>
      </xdr:nvCxnSpPr>
      <xdr:spPr>
        <a:xfrm>
          <a:off x="15290800" y="101877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5" name="フローチャート : 判断 324"/>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6" name="テキスト ボックス 325"/>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54081</xdr:rowOff>
    </xdr:from>
    <xdr:to>
      <xdr:col>22</xdr:col>
      <xdr:colOff>203200</xdr:colOff>
      <xdr:row>59</xdr:row>
      <xdr:rowOff>72179</xdr:rowOff>
    </xdr:to>
    <xdr:cxnSp macro="">
      <xdr:nvCxnSpPr>
        <xdr:cNvPr id="327" name="直線コネクタ 326"/>
        <xdr:cNvCxnSpPr/>
      </xdr:nvCxnSpPr>
      <xdr:spPr>
        <a:xfrm>
          <a:off x="14401800" y="101696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28" name="フローチャート : 判断 327"/>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29" name="テキスト ボックス 328"/>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54081</xdr:rowOff>
    </xdr:from>
    <xdr:to>
      <xdr:col>21</xdr:col>
      <xdr:colOff>0</xdr:colOff>
      <xdr:row>59</xdr:row>
      <xdr:rowOff>55087</xdr:rowOff>
    </xdr:to>
    <xdr:cxnSp macro="">
      <xdr:nvCxnSpPr>
        <xdr:cNvPr id="330" name="直線コネクタ 329"/>
        <xdr:cNvCxnSpPr/>
      </xdr:nvCxnSpPr>
      <xdr:spPr>
        <a:xfrm flipV="1">
          <a:off x="13512800" y="1016963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1" name="フローチャート : 判断 330"/>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2" name="テキスト ボックス 331"/>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3" name="フローチャート : 判断 332"/>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4" name="テキスト ボックス 333"/>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26405</xdr:rowOff>
    </xdr:from>
    <xdr:to>
      <xdr:col>24</xdr:col>
      <xdr:colOff>609600</xdr:colOff>
      <xdr:row>59</xdr:row>
      <xdr:rowOff>128005</xdr:rowOff>
    </xdr:to>
    <xdr:sp macro="" textlink="">
      <xdr:nvSpPr>
        <xdr:cNvPr id="340" name="円/楕円 339"/>
        <xdr:cNvSpPr/>
      </xdr:nvSpPr>
      <xdr:spPr>
        <a:xfrm>
          <a:off x="16967200" y="101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119132</xdr:rowOff>
    </xdr:from>
    <xdr:ext cx="762000" cy="259045"/>
    <xdr:sp macro="" textlink="">
      <xdr:nvSpPr>
        <xdr:cNvPr id="341" name="定員管理の状況該当値テキスト"/>
        <xdr:cNvSpPr txBox="1"/>
      </xdr:nvSpPr>
      <xdr:spPr>
        <a:xfrm>
          <a:off x="17106900" y="1006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39476</xdr:rowOff>
    </xdr:from>
    <xdr:to>
      <xdr:col>23</xdr:col>
      <xdr:colOff>457200</xdr:colOff>
      <xdr:row>59</xdr:row>
      <xdr:rowOff>141076</xdr:rowOff>
    </xdr:to>
    <xdr:sp macro="" textlink="">
      <xdr:nvSpPr>
        <xdr:cNvPr id="342" name="円/楕円 341"/>
        <xdr:cNvSpPr/>
      </xdr:nvSpPr>
      <xdr:spPr>
        <a:xfrm>
          <a:off x="16129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151253</xdr:rowOff>
    </xdr:from>
    <xdr:ext cx="736600" cy="259045"/>
    <xdr:sp macro="" textlink="">
      <xdr:nvSpPr>
        <xdr:cNvPr id="343" name="テキスト ボックス 342"/>
        <xdr:cNvSpPr txBox="1"/>
      </xdr:nvSpPr>
      <xdr:spPr>
        <a:xfrm>
          <a:off x="15798800" y="99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4" name="円/楕円 343"/>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5" name="テキスト ボックス 344"/>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3281</xdr:rowOff>
    </xdr:from>
    <xdr:to>
      <xdr:col>21</xdr:col>
      <xdr:colOff>50800</xdr:colOff>
      <xdr:row>59</xdr:row>
      <xdr:rowOff>104881</xdr:rowOff>
    </xdr:to>
    <xdr:sp macro="" textlink="">
      <xdr:nvSpPr>
        <xdr:cNvPr id="346" name="円/楕円 345"/>
        <xdr:cNvSpPr/>
      </xdr:nvSpPr>
      <xdr:spPr>
        <a:xfrm>
          <a:off x="14351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115058</xdr:rowOff>
    </xdr:from>
    <xdr:ext cx="762000" cy="259045"/>
    <xdr:sp macro="" textlink="">
      <xdr:nvSpPr>
        <xdr:cNvPr id="347" name="テキスト ボックス 346"/>
        <xdr:cNvSpPr txBox="1"/>
      </xdr:nvSpPr>
      <xdr:spPr>
        <a:xfrm>
          <a:off x="14020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4287</xdr:rowOff>
    </xdr:from>
    <xdr:to>
      <xdr:col>19</xdr:col>
      <xdr:colOff>533400</xdr:colOff>
      <xdr:row>59</xdr:row>
      <xdr:rowOff>105887</xdr:rowOff>
    </xdr:to>
    <xdr:sp macro="" textlink="">
      <xdr:nvSpPr>
        <xdr:cNvPr id="348" name="円/楕円 347"/>
        <xdr:cNvSpPr/>
      </xdr:nvSpPr>
      <xdr:spPr>
        <a:xfrm>
          <a:off x="13462000" y="101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116064</xdr:rowOff>
    </xdr:from>
    <xdr:ext cx="762000" cy="259045"/>
    <xdr:sp macro="" textlink="">
      <xdr:nvSpPr>
        <xdr:cNvPr id="349" name="テキスト ボックス 348"/>
        <xdr:cNvSpPr txBox="1"/>
      </xdr:nvSpPr>
      <xdr:spPr>
        <a:xfrm>
          <a:off x="13131800" y="988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1.9</a:t>
          </a:r>
          <a:r>
            <a:rPr kumimoji="1" lang="ja-JP" altLang="en-US" sz="1300">
              <a:latin typeface="ＭＳ Ｐゴシック"/>
            </a:rPr>
            <a:t>ポイント改善している。類似団体平均との比較では</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主な要因は、大きな地方債の発行がなく、着実に地方債の現在高、債務負担行為の負担額等が減少していることが上げられる。</a:t>
          </a:r>
          <a:endParaRPr kumimoji="1" lang="en-US" altLang="ja-JP" sz="1300">
            <a:latin typeface="ＭＳ Ｐゴシック"/>
          </a:endParaRPr>
        </a:p>
        <a:p>
          <a:r>
            <a:rPr kumimoji="1" lang="ja-JP" altLang="en-US" sz="1300">
              <a:latin typeface="ＭＳ Ｐゴシック"/>
            </a:rPr>
            <a:t>　年々改善傾向にあるが、今後も引き続き計画的な地方債の発行に努め、財政の健全化を図る。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42</xdr:row>
      <xdr:rowOff>170180</xdr:rowOff>
    </xdr:to>
    <xdr:cxnSp macro="">
      <xdr:nvCxnSpPr>
        <xdr:cNvPr id="378" name="直線コネクタ 377"/>
        <xdr:cNvCxnSpPr/>
      </xdr:nvCxnSpPr>
      <xdr:spPr>
        <a:xfrm flipV="1">
          <a:off x="17018000" y="6156537"/>
          <a:ext cx="0" cy="1214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142257</xdr:rowOff>
    </xdr:from>
    <xdr:ext cx="762000" cy="259045"/>
    <xdr:sp macro="" textlink="">
      <xdr:nvSpPr>
        <xdr:cNvPr id="379" name="公債費負担の状況最小値テキスト"/>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42</xdr:row>
      <xdr:rowOff>170180</xdr:rowOff>
    </xdr:from>
    <xdr:to>
      <xdr:col>24</xdr:col>
      <xdr:colOff>647700</xdr:colOff>
      <xdr:row>42</xdr:row>
      <xdr:rowOff>170180</xdr:rowOff>
    </xdr:to>
    <xdr:cxnSp macro="">
      <xdr:nvCxnSpPr>
        <xdr:cNvPr id="380" name="直線コネクタ 379"/>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1"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2" name="直線コネクタ 381"/>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42</xdr:row>
      <xdr:rowOff>17356</xdr:rowOff>
    </xdr:to>
    <xdr:cxnSp macro="">
      <xdr:nvCxnSpPr>
        <xdr:cNvPr id="383" name="直線コネクタ 382"/>
        <xdr:cNvCxnSpPr/>
      </xdr:nvCxnSpPr>
      <xdr:spPr>
        <a:xfrm flipV="1">
          <a:off x="16179800" y="706543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81704</xdr:rowOff>
    </xdr:to>
    <xdr:cxnSp macro="">
      <xdr:nvCxnSpPr>
        <xdr:cNvPr id="386" name="直線コネクタ 385"/>
        <xdr:cNvCxnSpPr/>
      </xdr:nvCxnSpPr>
      <xdr:spPr>
        <a:xfrm flipV="1">
          <a:off x="15290800" y="721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7" name="フローチャート :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88" name="テキスト ボックス 38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30904</xdr:rowOff>
    </xdr:to>
    <xdr:cxnSp macro="">
      <xdr:nvCxnSpPr>
        <xdr:cNvPr id="389" name="直線コネクタ 388"/>
        <xdr:cNvCxnSpPr/>
      </xdr:nvCxnSpPr>
      <xdr:spPr>
        <a:xfrm flipV="1">
          <a:off x="14401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90" name="フローチャート : 判断 389"/>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91" name="テキスト ボックス 390"/>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44</xdr:row>
      <xdr:rowOff>28363</xdr:rowOff>
    </xdr:to>
    <xdr:cxnSp macro="">
      <xdr:nvCxnSpPr>
        <xdr:cNvPr id="392" name="直線コネクタ 391"/>
        <xdr:cNvCxnSpPr/>
      </xdr:nvCxnSpPr>
      <xdr:spPr>
        <a:xfrm flipV="1">
          <a:off x="13512800" y="74032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57573</xdr:rowOff>
    </xdr:from>
    <xdr:to>
      <xdr:col>21</xdr:col>
      <xdr:colOff>50800</xdr:colOff>
      <xdr:row>41</xdr:row>
      <xdr:rowOff>159173</xdr:rowOff>
    </xdr:to>
    <xdr:sp macro="" textlink="">
      <xdr:nvSpPr>
        <xdr:cNvPr id="393" name="フローチャート :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394" name="テキスト ボックス 393"/>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5" name="フローチャート : 判断 394"/>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6" name="テキスト ボックス 395"/>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2" name="円/楕円 401"/>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3"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4" name="円/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6" name="円/楕円 405"/>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7" name="テキスト ボックス 406"/>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8" name="円/楕円 407"/>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9" name="テキスト ボックス 408"/>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0" name="円/楕円 409"/>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1" name="テキスト ボックス 410"/>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39.7</a:t>
          </a:r>
          <a:r>
            <a:rPr kumimoji="1" lang="ja-JP" altLang="en-US" sz="1300">
              <a:latin typeface="ＭＳ Ｐゴシック"/>
            </a:rPr>
            <a:t>ポイント増加している。類似団体平均との比較では</a:t>
          </a:r>
          <a:r>
            <a:rPr kumimoji="1" lang="en-US" altLang="ja-JP" sz="1300">
              <a:latin typeface="ＭＳ Ｐゴシック"/>
            </a:rPr>
            <a:t>55.5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主な要因としては、近年は大きな地方債の発行はなく、目的基金への着実な積み増しを行い改善傾向にあったが、認定こども園建築等に伴う基金の取り崩し等があったためである。</a:t>
          </a:r>
          <a:endParaRPr kumimoji="1" lang="en-US" altLang="ja-JP" sz="1300">
            <a:latin typeface="ＭＳ Ｐゴシック"/>
          </a:endParaRPr>
        </a:p>
        <a:p>
          <a:r>
            <a:rPr kumimoji="1" lang="ja-JP" altLang="en-US" sz="1300">
              <a:latin typeface="ＭＳ Ｐゴシック"/>
            </a:rPr>
            <a:t>　類似団体平均との比較では、高い水準にあるため、新規事業の実施等について慎重に検討するとともに、財源の確保等に努め、財政の健全化を図る。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11249</xdr:rowOff>
    </xdr:from>
    <xdr:to>
      <xdr:col>24</xdr:col>
      <xdr:colOff>558800</xdr:colOff>
      <xdr:row>18</xdr:row>
      <xdr:rowOff>124521</xdr:rowOff>
    </xdr:to>
    <xdr:cxnSp macro="">
      <xdr:nvCxnSpPr>
        <xdr:cNvPr id="447" name="直線コネクタ 446"/>
        <xdr:cNvCxnSpPr/>
      </xdr:nvCxnSpPr>
      <xdr:spPr>
        <a:xfrm>
          <a:off x="16179800" y="2754449"/>
          <a:ext cx="838200" cy="4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11249</xdr:rowOff>
    </xdr:from>
    <xdr:to>
      <xdr:col>23</xdr:col>
      <xdr:colOff>406400</xdr:colOff>
      <xdr:row>17</xdr:row>
      <xdr:rowOff>52372</xdr:rowOff>
    </xdr:to>
    <xdr:cxnSp macro="">
      <xdr:nvCxnSpPr>
        <xdr:cNvPr id="450" name="直線コネクタ 449"/>
        <xdr:cNvCxnSpPr/>
      </xdr:nvCxnSpPr>
      <xdr:spPr>
        <a:xfrm flipV="1">
          <a:off x="15290800" y="2754449"/>
          <a:ext cx="889000" cy="2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52372</xdr:rowOff>
    </xdr:from>
    <xdr:to>
      <xdr:col>22</xdr:col>
      <xdr:colOff>203200</xdr:colOff>
      <xdr:row>18</xdr:row>
      <xdr:rowOff>76260</xdr:rowOff>
    </xdr:to>
    <xdr:cxnSp macro="">
      <xdr:nvCxnSpPr>
        <xdr:cNvPr id="453" name="直線コネクタ 452"/>
        <xdr:cNvCxnSpPr/>
      </xdr:nvCxnSpPr>
      <xdr:spPr>
        <a:xfrm flipV="1">
          <a:off x="14401800" y="296702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76260</xdr:rowOff>
    </xdr:from>
    <xdr:to>
      <xdr:col>21</xdr:col>
      <xdr:colOff>0</xdr:colOff>
      <xdr:row>20</xdr:row>
      <xdr:rowOff>118292</xdr:rowOff>
    </xdr:to>
    <xdr:cxnSp macro="">
      <xdr:nvCxnSpPr>
        <xdr:cNvPr id="456" name="直線コネクタ 455"/>
        <xdr:cNvCxnSpPr/>
      </xdr:nvCxnSpPr>
      <xdr:spPr>
        <a:xfrm flipV="1">
          <a:off x="13512800" y="3162360"/>
          <a:ext cx="889000" cy="38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73721</xdr:rowOff>
    </xdr:from>
    <xdr:to>
      <xdr:col>24</xdr:col>
      <xdr:colOff>609600</xdr:colOff>
      <xdr:row>19</xdr:row>
      <xdr:rowOff>3870</xdr:rowOff>
    </xdr:to>
    <xdr:sp macro="" textlink="">
      <xdr:nvSpPr>
        <xdr:cNvPr id="466" name="円/楕円 465"/>
        <xdr:cNvSpPr/>
      </xdr:nvSpPr>
      <xdr:spPr>
        <a:xfrm>
          <a:off x="16967200" y="3159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45798</xdr:rowOff>
    </xdr:from>
    <xdr:ext cx="762000" cy="259045"/>
    <xdr:sp macro="" textlink="">
      <xdr:nvSpPr>
        <xdr:cNvPr id="467" name="将来負担の状況該当値テキスト"/>
        <xdr:cNvSpPr txBox="1"/>
      </xdr:nvSpPr>
      <xdr:spPr>
        <a:xfrm>
          <a:off x="17106900" y="313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131899</xdr:rowOff>
    </xdr:from>
    <xdr:to>
      <xdr:col>23</xdr:col>
      <xdr:colOff>457200</xdr:colOff>
      <xdr:row>16</xdr:row>
      <xdr:rowOff>62049</xdr:rowOff>
    </xdr:to>
    <xdr:sp macro="" textlink="">
      <xdr:nvSpPr>
        <xdr:cNvPr id="468" name="円/楕円 467"/>
        <xdr:cNvSpPr/>
      </xdr:nvSpPr>
      <xdr:spPr>
        <a:xfrm>
          <a:off x="16129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46826</xdr:rowOff>
    </xdr:from>
    <xdr:ext cx="736600" cy="259045"/>
    <xdr:sp macro="" textlink="">
      <xdr:nvSpPr>
        <xdr:cNvPr id="469" name="テキスト ボックス 468"/>
        <xdr:cNvSpPr txBox="1"/>
      </xdr:nvSpPr>
      <xdr:spPr>
        <a:xfrm>
          <a:off x="15798800" y="27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1572</xdr:rowOff>
    </xdr:from>
    <xdr:to>
      <xdr:col>22</xdr:col>
      <xdr:colOff>254000</xdr:colOff>
      <xdr:row>17</xdr:row>
      <xdr:rowOff>103172</xdr:rowOff>
    </xdr:to>
    <xdr:sp macro="" textlink="">
      <xdr:nvSpPr>
        <xdr:cNvPr id="470" name="円/楕円 469"/>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87949</xdr:rowOff>
    </xdr:from>
    <xdr:ext cx="762000" cy="259045"/>
    <xdr:sp macro="" textlink="">
      <xdr:nvSpPr>
        <xdr:cNvPr id="471" name="テキスト ボックス 470"/>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25460</xdr:rowOff>
    </xdr:from>
    <xdr:to>
      <xdr:col>21</xdr:col>
      <xdr:colOff>50800</xdr:colOff>
      <xdr:row>18</xdr:row>
      <xdr:rowOff>127060</xdr:rowOff>
    </xdr:to>
    <xdr:sp macro="" textlink="">
      <xdr:nvSpPr>
        <xdr:cNvPr id="472" name="円/楕円 471"/>
        <xdr:cNvSpPr/>
      </xdr:nvSpPr>
      <xdr:spPr>
        <a:xfrm>
          <a:off x="14351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111837</xdr:rowOff>
    </xdr:from>
    <xdr:ext cx="762000" cy="259045"/>
    <xdr:sp macro="" textlink="">
      <xdr:nvSpPr>
        <xdr:cNvPr id="473" name="テキスト ボックス 472"/>
        <xdr:cNvSpPr txBox="1"/>
      </xdr:nvSpPr>
      <xdr:spPr>
        <a:xfrm>
          <a:off x="14020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67492</xdr:rowOff>
    </xdr:from>
    <xdr:to>
      <xdr:col>19</xdr:col>
      <xdr:colOff>533400</xdr:colOff>
      <xdr:row>20</xdr:row>
      <xdr:rowOff>169092</xdr:rowOff>
    </xdr:to>
    <xdr:sp macro="" textlink="">
      <xdr:nvSpPr>
        <xdr:cNvPr id="474" name="円/楕円 473"/>
        <xdr:cNvSpPr/>
      </xdr:nvSpPr>
      <xdr:spPr>
        <a:xfrm>
          <a:off x="13462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153869</xdr:rowOff>
    </xdr:from>
    <xdr:ext cx="762000" cy="259045"/>
    <xdr:sp macro="" textlink="">
      <xdr:nvSpPr>
        <xdr:cNvPr id="475" name="テキスト ボックス 474"/>
        <xdr:cNvSpPr txBox="1"/>
      </xdr:nvSpPr>
      <xdr:spPr>
        <a:xfrm>
          <a:off x="13131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6,992
6,944
46.67
4,978,050
3,744,525
206,392
2,420,587
3,752,073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0.9</a:t>
          </a:r>
          <a:r>
            <a:rPr kumimoji="1" lang="ja-JP" altLang="en-US" sz="1300">
              <a:latin typeface="ＭＳ Ｐゴシック"/>
            </a:rPr>
            <a:t>ポイント増加している。類似団体平均との比較では</a:t>
          </a:r>
          <a:r>
            <a:rPr kumimoji="1" lang="en-US" altLang="ja-JP" sz="1300">
              <a:latin typeface="ＭＳ Ｐゴシック"/>
            </a:rPr>
            <a:t>0.6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主な要因は、職員数</a:t>
          </a:r>
          <a:r>
            <a:rPr kumimoji="1" lang="en-US" altLang="ja-JP" sz="1300">
              <a:latin typeface="ＭＳ Ｐゴシック"/>
            </a:rPr>
            <a:t>2</a:t>
          </a:r>
          <a:r>
            <a:rPr kumimoji="1" lang="ja-JP" altLang="en-US" sz="1300">
              <a:latin typeface="ＭＳ Ｐゴシック"/>
            </a:rPr>
            <a:t>名増及び在職者の昇給等により、決算額で前年度比</a:t>
          </a:r>
          <a:r>
            <a:rPr kumimoji="1" lang="en-US" altLang="ja-JP" sz="1300">
              <a:latin typeface="ＭＳ Ｐゴシック"/>
            </a:rPr>
            <a:t>5.2</a:t>
          </a:r>
          <a:r>
            <a:rPr kumimoji="1" lang="ja-JP" altLang="en-US" sz="1300">
              <a:latin typeface="ＭＳ Ｐゴシック"/>
            </a:rPr>
            <a:t>％増となっており、今後も定員管理の適正化及び給与水準の適正化を図り、人件費総額の抑制に努める。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56243</xdr:rowOff>
    </xdr:to>
    <xdr:cxnSp macro="">
      <xdr:nvCxnSpPr>
        <xdr:cNvPr id="66" name="直線コネクタ 65"/>
        <xdr:cNvCxnSpPr/>
      </xdr:nvCxnSpPr>
      <xdr:spPr>
        <a:xfrm>
          <a:off x="3987800" y="6130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35</xdr:row>
      <xdr:rowOff>129722</xdr:rowOff>
    </xdr:to>
    <xdr:cxnSp macro="">
      <xdr:nvCxnSpPr>
        <xdr:cNvPr id="69" name="直線コネクタ 68"/>
        <xdr:cNvCxnSpPr/>
      </xdr:nvCxnSpPr>
      <xdr:spPr>
        <a:xfrm>
          <a:off x="3098800" y="613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35</xdr:row>
      <xdr:rowOff>129722</xdr:rowOff>
    </xdr:to>
    <xdr:cxnSp macro="">
      <xdr:nvCxnSpPr>
        <xdr:cNvPr id="72" name="直線コネクタ 71"/>
        <xdr:cNvCxnSpPr/>
      </xdr:nvCxnSpPr>
      <xdr:spPr>
        <a:xfrm>
          <a:off x="2209800" y="606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64407</xdr:rowOff>
    </xdr:to>
    <xdr:cxnSp macro="">
      <xdr:nvCxnSpPr>
        <xdr:cNvPr id="75" name="直線コネクタ 74"/>
        <xdr:cNvCxnSpPr/>
      </xdr:nvCxnSpPr>
      <xdr:spPr>
        <a:xfrm>
          <a:off x="1320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5" name="円/楕円 84"/>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6"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7" name="円/楕円 86"/>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8" name="テキスト ボックス 87"/>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78922</xdr:rowOff>
    </xdr:from>
    <xdr:to>
      <xdr:col>4</xdr:col>
      <xdr:colOff>396875</xdr:colOff>
      <xdr:row>36</xdr:row>
      <xdr:rowOff>9072</xdr:rowOff>
    </xdr:to>
    <xdr:sp macro="" textlink="">
      <xdr:nvSpPr>
        <xdr:cNvPr id="89" name="円/楕円 88"/>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19249</xdr:rowOff>
    </xdr:from>
    <xdr:ext cx="762000" cy="259045"/>
    <xdr:sp macro="" textlink="">
      <xdr:nvSpPr>
        <xdr:cNvPr id="90" name="テキスト ボックス 89"/>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13607</xdr:rowOff>
    </xdr:from>
    <xdr:to>
      <xdr:col>3</xdr:col>
      <xdr:colOff>193675</xdr:colOff>
      <xdr:row>35</xdr:row>
      <xdr:rowOff>115207</xdr:rowOff>
    </xdr:to>
    <xdr:sp macro="" textlink="">
      <xdr:nvSpPr>
        <xdr:cNvPr id="91" name="円/楕円 90"/>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125384</xdr:rowOff>
    </xdr:from>
    <xdr:ext cx="762000" cy="259045"/>
    <xdr:sp macro="" textlink="">
      <xdr:nvSpPr>
        <xdr:cNvPr id="92" name="テキスト ボックス 91"/>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1.4</a:t>
          </a:r>
          <a:r>
            <a:rPr kumimoji="1" lang="ja-JP" altLang="en-US" sz="1300">
              <a:latin typeface="ＭＳ Ｐゴシック"/>
            </a:rPr>
            <a:t>ポイント増加している。類似団体平均との比較では</a:t>
          </a:r>
          <a:r>
            <a:rPr kumimoji="1" lang="en-US" altLang="ja-JP" sz="1300">
              <a:latin typeface="ＭＳ Ｐゴシック"/>
            </a:rPr>
            <a:t>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主な要因は、決算額は前年度比</a:t>
          </a:r>
          <a:r>
            <a:rPr kumimoji="1" lang="en-US" altLang="ja-JP" sz="1300">
              <a:latin typeface="ＭＳ Ｐゴシック"/>
            </a:rPr>
            <a:t>15.9</a:t>
          </a:r>
          <a:r>
            <a:rPr kumimoji="1" lang="ja-JP" altLang="en-US" sz="1300">
              <a:latin typeface="ＭＳ Ｐゴシック"/>
            </a:rPr>
            <a:t>％減しているが、基幹業務システム更新等により経常経費充当一般財源等が前年度比</a:t>
          </a:r>
          <a:r>
            <a:rPr kumimoji="1" lang="en-US" altLang="ja-JP" sz="1300">
              <a:latin typeface="ＭＳ Ｐゴシック"/>
            </a:rPr>
            <a:t>14.9</a:t>
          </a:r>
          <a:r>
            <a:rPr kumimoji="1" lang="ja-JP" altLang="en-US" sz="1300">
              <a:latin typeface="ＭＳ Ｐゴシック"/>
            </a:rPr>
            <a:t>％増しているためであり、引き続き経費削減等に努め、財政の健全化を図る。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16</xdr:row>
      <xdr:rowOff>38100</xdr:rowOff>
    </xdr:to>
    <xdr:cxnSp macro="">
      <xdr:nvCxnSpPr>
        <xdr:cNvPr id="127" name="直線コネクタ 126"/>
        <xdr:cNvCxnSpPr/>
      </xdr:nvCxnSpPr>
      <xdr:spPr>
        <a:xfrm>
          <a:off x="15671800" y="2603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15</xdr:row>
      <xdr:rowOff>31750</xdr:rowOff>
    </xdr:to>
    <xdr:cxnSp macro="">
      <xdr:nvCxnSpPr>
        <xdr:cNvPr id="130" name="直線コネクタ 129"/>
        <xdr:cNvCxnSpPr/>
      </xdr:nvCxnSpPr>
      <xdr:spPr>
        <a:xfrm>
          <a:off x="14782800" y="242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14</xdr:row>
      <xdr:rowOff>25400</xdr:rowOff>
    </xdr:to>
    <xdr:cxnSp macro="">
      <xdr:nvCxnSpPr>
        <xdr:cNvPr id="133" name="直線コネクタ 132"/>
        <xdr:cNvCxnSpPr/>
      </xdr:nvCxnSpPr>
      <xdr:spPr>
        <a:xfrm>
          <a:off x="13893800" y="236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133350</xdr:rowOff>
    </xdr:to>
    <xdr:cxnSp macro="">
      <xdr:nvCxnSpPr>
        <xdr:cNvPr id="136" name="直線コネクタ 135"/>
        <xdr:cNvCxnSpPr/>
      </xdr:nvCxnSpPr>
      <xdr:spPr>
        <a:xfrm>
          <a:off x="13004800" y="233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前年度と同数値となっている。類似団体平均との比較では</a:t>
          </a:r>
          <a:r>
            <a:rPr kumimoji="1" lang="en-US" altLang="ja-JP" sz="1300">
              <a:latin typeface="ＭＳ Ｐゴシック"/>
            </a:rPr>
            <a:t>0.1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こども医療助成費等の前年度並みとなっており、今後も引き続き各種手当の見直し等をし、経費削減に努め、財政の健全化を図る。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81280</xdr:rowOff>
    </xdr:from>
    <xdr:to>
      <xdr:col>7</xdr:col>
      <xdr:colOff>15875</xdr:colOff>
      <xdr:row>56</xdr:row>
      <xdr:rowOff>81280</xdr:rowOff>
    </xdr:to>
    <xdr:cxnSp macro="">
      <xdr:nvCxnSpPr>
        <xdr:cNvPr id="186" name="直線コネクタ 185"/>
        <xdr:cNvCxnSpPr/>
      </xdr:nvCxnSpPr>
      <xdr:spPr>
        <a:xfrm>
          <a:off x="3987800" y="968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56</xdr:row>
      <xdr:rowOff>127000</xdr:rowOff>
    </xdr:to>
    <xdr:cxnSp macro="">
      <xdr:nvCxnSpPr>
        <xdr:cNvPr id="189" name="直線コネクタ 188"/>
        <xdr:cNvCxnSpPr/>
      </xdr:nvCxnSpPr>
      <xdr:spPr>
        <a:xfrm flipV="1">
          <a:off x="3098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127000</xdr:rowOff>
    </xdr:to>
    <xdr:cxnSp macro="">
      <xdr:nvCxnSpPr>
        <xdr:cNvPr id="192" name="直線コネクタ 191"/>
        <xdr:cNvCxnSpPr/>
      </xdr:nvCxnSpPr>
      <xdr:spPr>
        <a:xfrm>
          <a:off x="2209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55</xdr:row>
      <xdr:rowOff>161290</xdr:rowOff>
    </xdr:to>
    <xdr:cxnSp macro="">
      <xdr:nvCxnSpPr>
        <xdr:cNvPr id="195" name="直線コネクタ 194"/>
        <xdr:cNvCxnSpPr/>
      </xdr:nvCxnSpPr>
      <xdr:spPr>
        <a:xfrm>
          <a:off x="1320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30480</xdr:rowOff>
    </xdr:from>
    <xdr:to>
      <xdr:col>7</xdr:col>
      <xdr:colOff>66675</xdr:colOff>
      <xdr:row>56</xdr:row>
      <xdr:rowOff>132080</xdr:rowOff>
    </xdr:to>
    <xdr:sp macro="" textlink="">
      <xdr:nvSpPr>
        <xdr:cNvPr id="205" name="円/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2557</xdr:rowOff>
    </xdr:from>
    <xdr:ext cx="762000" cy="259045"/>
    <xdr:sp macro="" textlink="">
      <xdr:nvSpPr>
        <xdr:cNvPr id="206"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7" name="円/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2" name="テキスト ボックス 211"/>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13" name="円/楕円 212"/>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214" name="テキスト ボックス 213"/>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ポイント増加している。類似団体平均との比較では</a:t>
          </a:r>
          <a:r>
            <a:rPr kumimoji="1" lang="en-US" altLang="ja-JP" sz="1300">
              <a:latin typeface="ＭＳ Ｐゴシック"/>
            </a:rPr>
            <a:t>3.1</a:t>
          </a:r>
          <a:r>
            <a:rPr kumimoji="1" lang="ja-JP" altLang="en-US" sz="1300">
              <a:latin typeface="ＭＳ Ｐゴシック"/>
            </a:rPr>
            <a:t>ポイント下回っている。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主な要因は、庁舎及び学校等に係る維持補修費、国民健康保険特別会計等への繰出金の増によるものであり、</a:t>
          </a:r>
          <a:r>
            <a:rPr kumimoji="1" lang="ja-JP" altLang="ja-JP" sz="1300">
              <a:solidFill>
                <a:schemeClr val="dk1"/>
              </a:solidFill>
              <a:effectLst/>
              <a:latin typeface="+mn-lt"/>
              <a:ea typeface="+mn-ea"/>
              <a:cs typeface="+mn-cs"/>
            </a:rPr>
            <a:t>引き続き経費削減等に努め、財政の健全化を図る。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115570</xdr:rowOff>
    </xdr:to>
    <xdr:cxnSp macro="">
      <xdr:nvCxnSpPr>
        <xdr:cNvPr id="247" name="直線コネクタ 246"/>
        <xdr:cNvCxnSpPr/>
      </xdr:nvCxnSpPr>
      <xdr:spPr>
        <a:xfrm>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92710</xdr:rowOff>
    </xdr:to>
    <xdr:cxnSp macro="">
      <xdr:nvCxnSpPr>
        <xdr:cNvPr id="250" name="直線コネクタ 249"/>
        <xdr:cNvCxnSpPr/>
      </xdr:nvCxnSpPr>
      <xdr:spPr>
        <a:xfrm flipV="1">
          <a:off x="14782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92710</xdr:rowOff>
    </xdr:to>
    <xdr:cxnSp macro="">
      <xdr:nvCxnSpPr>
        <xdr:cNvPr id="253" name="直線コネクタ 252"/>
        <xdr:cNvCxnSpPr/>
      </xdr:nvCxnSpPr>
      <xdr:spPr>
        <a:xfrm>
          <a:off x="13893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1270</xdr:rowOff>
    </xdr:to>
    <xdr:cxnSp macro="">
      <xdr:nvCxnSpPr>
        <xdr:cNvPr id="256" name="直線コネクタ 255"/>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6" name="円/楕円 265"/>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7"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68" name="円/楕円 267"/>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69" name="テキスト ボックス 26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0" name="円/楕円 269"/>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1" name="テキスト ボックス 270"/>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2" name="円/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4" name="円/楕円 27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5" name="テキスト ボックス 274"/>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ポイント改善している。類似団体平均との比較では</a:t>
          </a:r>
          <a:r>
            <a:rPr kumimoji="1" lang="en-US" altLang="ja-JP" sz="1300">
              <a:latin typeface="ＭＳ Ｐゴシック"/>
            </a:rPr>
            <a:t>1.2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主な要因は、上水道事業補助金等の減によるものであり、今後も各種団体等への補助金等の見直しを行い、経費削減に努め、財政の健全化を図る。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39370</xdr:rowOff>
    </xdr:to>
    <xdr:cxnSp macro="">
      <xdr:nvCxnSpPr>
        <xdr:cNvPr id="307" name="直線コネクタ 306"/>
        <xdr:cNvCxnSpPr/>
      </xdr:nvCxnSpPr>
      <xdr:spPr>
        <a:xfrm flipV="1">
          <a:off x="15671800" y="6192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165100</xdr:rowOff>
    </xdr:from>
    <xdr:to>
      <xdr:col>22</xdr:col>
      <xdr:colOff>565150</xdr:colOff>
      <xdr:row>36</xdr:row>
      <xdr:rowOff>39370</xdr:rowOff>
    </xdr:to>
    <xdr:cxnSp macro="">
      <xdr:nvCxnSpPr>
        <xdr:cNvPr id="310" name="直線コネクタ 309"/>
        <xdr:cNvCxnSpPr/>
      </xdr:nvCxnSpPr>
      <xdr:spPr>
        <a:xfrm>
          <a:off x="14782800" y="6165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165100</xdr:rowOff>
    </xdr:from>
    <xdr:to>
      <xdr:col>21</xdr:col>
      <xdr:colOff>361950</xdr:colOff>
      <xdr:row>35</xdr:row>
      <xdr:rowOff>165100</xdr:rowOff>
    </xdr:to>
    <xdr:cxnSp macro="">
      <xdr:nvCxnSpPr>
        <xdr:cNvPr id="313" name="直線コネクタ 312"/>
        <xdr:cNvCxnSpPr/>
      </xdr:nvCxnSpPr>
      <xdr:spPr>
        <a:xfrm>
          <a:off x="13893800" y="616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1270</xdr:rowOff>
    </xdr:to>
    <xdr:cxnSp macro="">
      <xdr:nvCxnSpPr>
        <xdr:cNvPr id="316" name="直線コネクタ 315"/>
        <xdr:cNvCxnSpPr/>
      </xdr:nvCxnSpPr>
      <xdr:spPr>
        <a:xfrm flipV="1">
          <a:off x="13004800" y="6165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140970</xdr:rowOff>
    </xdr:from>
    <xdr:to>
      <xdr:col>24</xdr:col>
      <xdr:colOff>82550</xdr:colOff>
      <xdr:row>36</xdr:row>
      <xdr:rowOff>71120</xdr:rowOff>
    </xdr:to>
    <xdr:sp macro="" textlink="">
      <xdr:nvSpPr>
        <xdr:cNvPr id="326" name="円/楕円 325"/>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113047</xdr:rowOff>
    </xdr:from>
    <xdr:ext cx="762000" cy="259045"/>
    <xdr:sp macro="" textlink="">
      <xdr:nvSpPr>
        <xdr:cNvPr id="327"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160020</xdr:rowOff>
    </xdr:from>
    <xdr:to>
      <xdr:col>22</xdr:col>
      <xdr:colOff>615950</xdr:colOff>
      <xdr:row>36</xdr:row>
      <xdr:rowOff>90170</xdr:rowOff>
    </xdr:to>
    <xdr:sp macro="" textlink="">
      <xdr:nvSpPr>
        <xdr:cNvPr id="328" name="円/楕円 327"/>
        <xdr:cNvSpPr/>
      </xdr:nvSpPr>
      <xdr:spPr>
        <a:xfrm>
          <a:off x="15621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74947</xdr:rowOff>
    </xdr:from>
    <xdr:ext cx="736600" cy="259045"/>
    <xdr:sp macro="" textlink="">
      <xdr:nvSpPr>
        <xdr:cNvPr id="329" name="テキスト ボックス 328"/>
        <xdr:cNvSpPr txBox="1"/>
      </xdr:nvSpPr>
      <xdr:spPr>
        <a:xfrm>
          <a:off x="15290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114300</xdr:rowOff>
    </xdr:from>
    <xdr:to>
      <xdr:col>21</xdr:col>
      <xdr:colOff>412750</xdr:colOff>
      <xdr:row>36</xdr:row>
      <xdr:rowOff>44450</xdr:rowOff>
    </xdr:to>
    <xdr:sp macro="" textlink="">
      <xdr:nvSpPr>
        <xdr:cNvPr id="330" name="円/楕円 329"/>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29227</xdr:rowOff>
    </xdr:from>
    <xdr:ext cx="762000" cy="259045"/>
    <xdr:sp macro="" textlink="">
      <xdr:nvSpPr>
        <xdr:cNvPr id="331" name="テキスト ボックス 330"/>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114300</xdr:rowOff>
    </xdr:from>
    <xdr:to>
      <xdr:col>20</xdr:col>
      <xdr:colOff>209550</xdr:colOff>
      <xdr:row>36</xdr:row>
      <xdr:rowOff>44450</xdr:rowOff>
    </xdr:to>
    <xdr:sp macro="" textlink="">
      <xdr:nvSpPr>
        <xdr:cNvPr id="332" name="円/楕円 331"/>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29227</xdr:rowOff>
    </xdr:from>
    <xdr:ext cx="762000" cy="259045"/>
    <xdr:sp macro="" textlink="">
      <xdr:nvSpPr>
        <xdr:cNvPr id="333" name="テキスト ボックス 33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4" name="円/楕円 333"/>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36847</xdr:rowOff>
    </xdr:from>
    <xdr:ext cx="762000" cy="259045"/>
    <xdr:sp macro="" textlink="">
      <xdr:nvSpPr>
        <xdr:cNvPr id="335" name="テキスト ボックス 334"/>
        <xdr:cNvSpPr txBox="1"/>
      </xdr:nvSpPr>
      <xdr:spPr>
        <a:xfrm>
          <a:off x="12623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1.9</a:t>
          </a:r>
          <a:r>
            <a:rPr kumimoji="1" lang="ja-JP" altLang="en-US" sz="1300">
              <a:latin typeface="ＭＳ Ｐゴシック"/>
            </a:rPr>
            <a:t>ポイント減少している。類似団体平均との比較では</a:t>
          </a:r>
          <a:r>
            <a:rPr kumimoji="1" lang="en-US" altLang="ja-JP" sz="1300">
              <a:latin typeface="ＭＳ Ｐゴシック"/>
            </a:rPr>
            <a:t>0.1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主な要因は、過去に実施した大規模事業の償還ピークが過ぎ、償還が完了した事業があり、元利償還額が減ったためである。</a:t>
          </a:r>
          <a:endParaRPr kumimoji="1" lang="en-US" altLang="ja-JP" sz="1300">
            <a:latin typeface="ＭＳ Ｐゴシック"/>
          </a:endParaRPr>
        </a:p>
        <a:p>
          <a:r>
            <a:rPr kumimoji="1" lang="ja-JP" altLang="en-US" sz="1300">
              <a:latin typeface="ＭＳ Ｐゴシック"/>
            </a:rPr>
            <a:t>　今後も目的基金への計画的な積立により自主財源の確保等を図り、起債に頼ることのない財政運営に努める。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149861</xdr:rowOff>
    </xdr:to>
    <xdr:cxnSp macro="">
      <xdr:nvCxnSpPr>
        <xdr:cNvPr id="368" name="直線コネクタ 367"/>
        <xdr:cNvCxnSpPr/>
      </xdr:nvCxnSpPr>
      <xdr:spPr>
        <a:xfrm flipV="1">
          <a:off x="3987800" y="133781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149861</xdr:rowOff>
    </xdr:to>
    <xdr:cxnSp macro="">
      <xdr:nvCxnSpPr>
        <xdr:cNvPr id="371" name="直線コネクタ 370"/>
        <xdr:cNvCxnSpPr/>
      </xdr:nvCxnSpPr>
      <xdr:spPr>
        <a:xfrm>
          <a:off x="3098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165100</xdr:rowOff>
    </xdr:to>
    <xdr:cxnSp macro="">
      <xdr:nvCxnSpPr>
        <xdr:cNvPr id="374" name="直線コネクタ 373"/>
        <xdr:cNvCxnSpPr/>
      </xdr:nvCxnSpPr>
      <xdr:spPr>
        <a:xfrm flipV="1">
          <a:off x="2209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78</xdr:row>
      <xdr:rowOff>165100</xdr:rowOff>
    </xdr:to>
    <xdr:cxnSp macro="">
      <xdr:nvCxnSpPr>
        <xdr:cNvPr id="377" name="直線コネクタ 376"/>
        <xdr:cNvCxnSpPr/>
      </xdr:nvCxnSpPr>
      <xdr:spPr>
        <a:xfrm>
          <a:off x="1320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87" name="円/楕円 386"/>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142257</xdr:rowOff>
    </xdr:from>
    <xdr:ext cx="762000" cy="259045"/>
    <xdr:sp macro="" textlink="">
      <xdr:nvSpPr>
        <xdr:cNvPr id="388" name="公債費該当値テキスト"/>
        <xdr:cNvSpPr txBox="1"/>
      </xdr:nvSpPr>
      <xdr:spPr>
        <a:xfrm>
          <a:off x="4914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9" name="円/楕円 38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0" name="テキスト ボックス 38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1" name="円/楕円 390"/>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2" name="テキスト ボックス 391"/>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3" name="円/楕円 392"/>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4" name="テキスト ボックス 39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5" name="円/楕円 394"/>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6" name="テキスト ボックス 395"/>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2.3</a:t>
          </a:r>
          <a:r>
            <a:rPr kumimoji="1" lang="ja-JP" altLang="en-US" sz="1300">
              <a:latin typeface="ＭＳ Ｐゴシック"/>
            </a:rPr>
            <a:t>ポイント増加している。類似団体平均との比較では</a:t>
          </a:r>
          <a:r>
            <a:rPr kumimoji="1" lang="en-US" altLang="ja-JP" sz="1300">
              <a:latin typeface="ＭＳ Ｐゴシック"/>
            </a:rPr>
            <a:t>2.0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主な要因は、人件費、物件費の増によるものであり、類似団体平均との比較では平成</a:t>
          </a:r>
          <a:r>
            <a:rPr kumimoji="1" lang="en-US" altLang="ja-JP" sz="1300">
              <a:latin typeface="ＭＳ Ｐゴシック"/>
            </a:rPr>
            <a:t>21</a:t>
          </a:r>
          <a:r>
            <a:rPr kumimoji="1" lang="ja-JP" altLang="en-US" sz="1300">
              <a:latin typeface="ＭＳ Ｐゴシック"/>
            </a:rPr>
            <a:t>年度以降下回っており、引き続き経費削減に努め、財政の健全化を図る。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119380</xdr:rowOff>
    </xdr:to>
    <xdr:cxnSp macro="">
      <xdr:nvCxnSpPr>
        <xdr:cNvPr id="429" name="直線コネクタ 428"/>
        <xdr:cNvCxnSpPr/>
      </xdr:nvCxnSpPr>
      <xdr:spPr>
        <a:xfrm>
          <a:off x="15671800" y="130619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31750</xdr:rowOff>
    </xdr:to>
    <xdr:cxnSp macro="">
      <xdr:nvCxnSpPr>
        <xdr:cNvPr id="432" name="直線コネクタ 431"/>
        <xdr:cNvCxnSpPr/>
      </xdr:nvCxnSpPr>
      <xdr:spPr>
        <a:xfrm>
          <a:off x="14782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119380</xdr:rowOff>
    </xdr:to>
    <xdr:cxnSp macro="">
      <xdr:nvCxnSpPr>
        <xdr:cNvPr id="435" name="直線コネクタ 434"/>
        <xdr:cNvCxnSpPr/>
      </xdr:nvCxnSpPr>
      <xdr:spPr>
        <a:xfrm>
          <a:off x="13893800" y="128676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168910</xdr:rowOff>
    </xdr:from>
    <xdr:to>
      <xdr:col>20</xdr:col>
      <xdr:colOff>158750</xdr:colOff>
      <xdr:row>75</xdr:row>
      <xdr:rowOff>8890</xdr:rowOff>
    </xdr:to>
    <xdr:cxnSp macro="">
      <xdr:nvCxnSpPr>
        <xdr:cNvPr id="438" name="直線コネクタ 437"/>
        <xdr:cNvCxnSpPr/>
      </xdr:nvCxnSpPr>
      <xdr:spPr>
        <a:xfrm>
          <a:off x="13004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8" name="円/楕円 447"/>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49"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0" name="円/楕円 449"/>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51" name="テキスト ボックス 450"/>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2" name="円/楕円 451"/>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3" name="テキスト ボックス 452"/>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4" name="円/楕円 453"/>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5" name="テキスト ボックス 454"/>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118110</xdr:rowOff>
    </xdr:from>
    <xdr:to>
      <xdr:col>19</xdr:col>
      <xdr:colOff>6350</xdr:colOff>
      <xdr:row>75</xdr:row>
      <xdr:rowOff>48260</xdr:rowOff>
    </xdr:to>
    <xdr:sp macro="" textlink="">
      <xdr:nvSpPr>
        <xdr:cNvPr id="456" name="円/楕円 455"/>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58437</xdr:rowOff>
    </xdr:from>
    <xdr:ext cx="762000" cy="259045"/>
    <xdr:sp macro="" textlink="">
      <xdr:nvSpPr>
        <xdr:cNvPr id="457" name="テキスト ボックス 456"/>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164773</xdr:rowOff>
    </xdr:from>
    <xdr:to>
      <xdr:col>4</xdr:col>
      <xdr:colOff>1117600</xdr:colOff>
      <xdr:row>19</xdr:row>
      <xdr:rowOff>62426</xdr:rowOff>
    </xdr:to>
    <xdr:cxnSp macro="">
      <xdr:nvCxnSpPr>
        <xdr:cNvPr id="52" name="直線コネクタ 51"/>
        <xdr:cNvCxnSpPr/>
      </xdr:nvCxnSpPr>
      <xdr:spPr bwMode="auto">
        <a:xfrm flipV="1">
          <a:off x="5003800" y="3298498"/>
          <a:ext cx="6477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59955</xdr:rowOff>
    </xdr:from>
    <xdr:to>
      <xdr:col>4</xdr:col>
      <xdr:colOff>469900</xdr:colOff>
      <xdr:row>19</xdr:row>
      <xdr:rowOff>62426</xdr:rowOff>
    </xdr:to>
    <xdr:cxnSp macro="">
      <xdr:nvCxnSpPr>
        <xdr:cNvPr id="55" name="直線コネクタ 54"/>
        <xdr:cNvCxnSpPr/>
      </xdr:nvCxnSpPr>
      <xdr:spPr bwMode="auto">
        <a:xfrm>
          <a:off x="4305300" y="3365130"/>
          <a:ext cx="698500" cy="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57114</xdr:rowOff>
    </xdr:from>
    <xdr:to>
      <xdr:col>3</xdr:col>
      <xdr:colOff>904875</xdr:colOff>
      <xdr:row>19</xdr:row>
      <xdr:rowOff>59955</xdr:rowOff>
    </xdr:to>
    <xdr:cxnSp macro="">
      <xdr:nvCxnSpPr>
        <xdr:cNvPr id="58" name="直線コネクタ 57"/>
        <xdr:cNvCxnSpPr/>
      </xdr:nvCxnSpPr>
      <xdr:spPr bwMode="auto">
        <a:xfrm>
          <a:off x="3606800" y="3362289"/>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57114</xdr:rowOff>
    </xdr:from>
    <xdr:to>
      <xdr:col>3</xdr:col>
      <xdr:colOff>206375</xdr:colOff>
      <xdr:row>19</xdr:row>
      <xdr:rowOff>95747</xdr:rowOff>
    </xdr:to>
    <xdr:cxnSp macro="">
      <xdr:nvCxnSpPr>
        <xdr:cNvPr id="61" name="直線コネクタ 60"/>
        <xdr:cNvCxnSpPr/>
      </xdr:nvCxnSpPr>
      <xdr:spPr bwMode="auto">
        <a:xfrm flipV="1">
          <a:off x="2908300" y="3362289"/>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113973</xdr:rowOff>
    </xdr:from>
    <xdr:to>
      <xdr:col>5</xdr:col>
      <xdr:colOff>34925</xdr:colOff>
      <xdr:row>19</xdr:row>
      <xdr:rowOff>44124</xdr:rowOff>
    </xdr:to>
    <xdr:sp macro="" textlink="">
      <xdr:nvSpPr>
        <xdr:cNvPr id="71" name="円/楕円 70"/>
        <xdr:cNvSpPr/>
      </xdr:nvSpPr>
      <xdr:spPr bwMode="auto">
        <a:xfrm>
          <a:off x="5600700" y="32476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86050</xdr:rowOff>
    </xdr:from>
    <xdr:ext cx="762000" cy="259045"/>
    <xdr:sp macro="" textlink="">
      <xdr:nvSpPr>
        <xdr:cNvPr id="72" name="人口1人当たり決算額の推移該当値テキスト130"/>
        <xdr:cNvSpPr txBox="1"/>
      </xdr:nvSpPr>
      <xdr:spPr>
        <a:xfrm>
          <a:off x="5740400" y="321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118,655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11626</xdr:rowOff>
    </xdr:from>
    <xdr:to>
      <xdr:col>4</xdr:col>
      <xdr:colOff>520700</xdr:colOff>
      <xdr:row>19</xdr:row>
      <xdr:rowOff>113226</xdr:rowOff>
    </xdr:to>
    <xdr:sp macro="" textlink="">
      <xdr:nvSpPr>
        <xdr:cNvPr id="73" name="円/楕円 72"/>
        <xdr:cNvSpPr/>
      </xdr:nvSpPr>
      <xdr:spPr bwMode="auto">
        <a:xfrm>
          <a:off x="4953000" y="331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98003</xdr:rowOff>
    </xdr:from>
    <xdr:ext cx="736600" cy="259045"/>
    <xdr:sp macro="" textlink="">
      <xdr:nvSpPr>
        <xdr:cNvPr id="74" name="テキスト ボックス 73"/>
        <xdr:cNvSpPr txBox="1"/>
      </xdr:nvSpPr>
      <xdr:spPr>
        <a:xfrm>
          <a:off x="4622800" y="340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9155</xdr:rowOff>
    </xdr:from>
    <xdr:to>
      <xdr:col>3</xdr:col>
      <xdr:colOff>955675</xdr:colOff>
      <xdr:row>19</xdr:row>
      <xdr:rowOff>110755</xdr:rowOff>
    </xdr:to>
    <xdr:sp macro="" textlink="">
      <xdr:nvSpPr>
        <xdr:cNvPr id="75" name="円/楕円 74"/>
        <xdr:cNvSpPr/>
      </xdr:nvSpPr>
      <xdr:spPr bwMode="auto">
        <a:xfrm>
          <a:off x="4254500" y="33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95532</xdr:rowOff>
    </xdr:from>
    <xdr:ext cx="762000" cy="259045"/>
    <xdr:sp macro="" textlink="">
      <xdr:nvSpPr>
        <xdr:cNvPr id="76" name="テキスト ボックス 75"/>
        <xdr:cNvSpPr txBox="1"/>
      </xdr:nvSpPr>
      <xdr:spPr>
        <a:xfrm>
          <a:off x="3924300" y="34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6314</xdr:rowOff>
    </xdr:from>
    <xdr:to>
      <xdr:col>3</xdr:col>
      <xdr:colOff>257175</xdr:colOff>
      <xdr:row>19</xdr:row>
      <xdr:rowOff>107914</xdr:rowOff>
    </xdr:to>
    <xdr:sp macro="" textlink="">
      <xdr:nvSpPr>
        <xdr:cNvPr id="77" name="円/楕円 76"/>
        <xdr:cNvSpPr/>
      </xdr:nvSpPr>
      <xdr:spPr bwMode="auto">
        <a:xfrm>
          <a:off x="3556000" y="33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92691</xdr:rowOff>
    </xdr:from>
    <xdr:ext cx="762000" cy="259045"/>
    <xdr:sp macro="" textlink="">
      <xdr:nvSpPr>
        <xdr:cNvPr id="78" name="テキスト ボックス 77"/>
        <xdr:cNvSpPr txBox="1"/>
      </xdr:nvSpPr>
      <xdr:spPr>
        <a:xfrm>
          <a:off x="3225800" y="33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44947</xdr:rowOff>
    </xdr:from>
    <xdr:to>
      <xdr:col>2</xdr:col>
      <xdr:colOff>692150</xdr:colOff>
      <xdr:row>19</xdr:row>
      <xdr:rowOff>146547</xdr:rowOff>
    </xdr:to>
    <xdr:sp macro="" textlink="">
      <xdr:nvSpPr>
        <xdr:cNvPr id="79" name="円/楕円 78"/>
        <xdr:cNvSpPr/>
      </xdr:nvSpPr>
      <xdr:spPr bwMode="auto">
        <a:xfrm>
          <a:off x="2857500" y="335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131324</xdr:rowOff>
    </xdr:from>
    <xdr:ext cx="762000" cy="259045"/>
    <xdr:sp macro="" textlink="">
      <xdr:nvSpPr>
        <xdr:cNvPr id="80" name="テキスト ボックス 79"/>
        <xdr:cNvSpPr txBox="1"/>
      </xdr:nvSpPr>
      <xdr:spPr>
        <a:xfrm>
          <a:off x="2527300" y="343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247244</xdr:rowOff>
    </xdr:from>
    <xdr:to>
      <xdr:col>4</xdr:col>
      <xdr:colOff>1117600</xdr:colOff>
      <xdr:row>35</xdr:row>
      <xdr:rowOff>91796</xdr:rowOff>
    </xdr:to>
    <xdr:cxnSp macro="">
      <xdr:nvCxnSpPr>
        <xdr:cNvPr id="113" name="直線コネクタ 112"/>
        <xdr:cNvCxnSpPr/>
      </xdr:nvCxnSpPr>
      <xdr:spPr bwMode="auto">
        <a:xfrm>
          <a:off x="5003800" y="6514694"/>
          <a:ext cx="647700" cy="18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204095</xdr:rowOff>
    </xdr:from>
    <xdr:to>
      <xdr:col>4</xdr:col>
      <xdr:colOff>469900</xdr:colOff>
      <xdr:row>34</xdr:row>
      <xdr:rowOff>247244</xdr:rowOff>
    </xdr:to>
    <xdr:cxnSp macro="">
      <xdr:nvCxnSpPr>
        <xdr:cNvPr id="116" name="直線コネクタ 115"/>
        <xdr:cNvCxnSpPr/>
      </xdr:nvCxnSpPr>
      <xdr:spPr bwMode="auto">
        <a:xfrm>
          <a:off x="4305300" y="6471545"/>
          <a:ext cx="698500" cy="4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120237</xdr:rowOff>
    </xdr:from>
    <xdr:to>
      <xdr:col>3</xdr:col>
      <xdr:colOff>904875</xdr:colOff>
      <xdr:row>34</xdr:row>
      <xdr:rowOff>204095</xdr:rowOff>
    </xdr:to>
    <xdr:cxnSp macro="">
      <xdr:nvCxnSpPr>
        <xdr:cNvPr id="119" name="直線コネクタ 118"/>
        <xdr:cNvCxnSpPr/>
      </xdr:nvCxnSpPr>
      <xdr:spPr bwMode="auto">
        <a:xfrm>
          <a:off x="3606800" y="6387687"/>
          <a:ext cx="698500" cy="8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114808</xdr:rowOff>
    </xdr:from>
    <xdr:to>
      <xdr:col>3</xdr:col>
      <xdr:colOff>206375</xdr:colOff>
      <xdr:row>34</xdr:row>
      <xdr:rowOff>120237</xdr:rowOff>
    </xdr:to>
    <xdr:cxnSp macro="">
      <xdr:nvCxnSpPr>
        <xdr:cNvPr id="122" name="直線コネクタ 121"/>
        <xdr:cNvCxnSpPr/>
      </xdr:nvCxnSpPr>
      <xdr:spPr bwMode="auto">
        <a:xfrm>
          <a:off x="2908300" y="6382258"/>
          <a:ext cx="6985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40996</xdr:rowOff>
    </xdr:from>
    <xdr:to>
      <xdr:col>5</xdr:col>
      <xdr:colOff>34925</xdr:colOff>
      <xdr:row>35</xdr:row>
      <xdr:rowOff>142596</xdr:rowOff>
    </xdr:to>
    <xdr:sp macro="" textlink="">
      <xdr:nvSpPr>
        <xdr:cNvPr id="132" name="円/楕円 131"/>
        <xdr:cNvSpPr/>
      </xdr:nvSpPr>
      <xdr:spPr bwMode="auto">
        <a:xfrm>
          <a:off x="5600700" y="665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13073</xdr:rowOff>
    </xdr:from>
    <xdr:ext cx="762000" cy="259045"/>
    <xdr:sp macro="" textlink="">
      <xdr:nvSpPr>
        <xdr:cNvPr id="133" name="人口1人当たり決算額の推移該当値テキスト445"/>
        <xdr:cNvSpPr txBox="1"/>
      </xdr:nvSpPr>
      <xdr:spPr>
        <a:xfrm>
          <a:off x="5740400" y="662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196443</xdr:rowOff>
    </xdr:from>
    <xdr:to>
      <xdr:col>4</xdr:col>
      <xdr:colOff>520700</xdr:colOff>
      <xdr:row>34</xdr:row>
      <xdr:rowOff>298044</xdr:rowOff>
    </xdr:to>
    <xdr:sp macro="" textlink="">
      <xdr:nvSpPr>
        <xdr:cNvPr id="134" name="円/楕円 133"/>
        <xdr:cNvSpPr/>
      </xdr:nvSpPr>
      <xdr:spPr bwMode="auto">
        <a:xfrm>
          <a:off x="4953000" y="64638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308220</xdr:rowOff>
    </xdr:from>
    <xdr:ext cx="736600" cy="259045"/>
    <xdr:sp macro="" textlink="">
      <xdr:nvSpPr>
        <xdr:cNvPr id="135" name="テキスト ボックス 134"/>
        <xdr:cNvSpPr txBox="1"/>
      </xdr:nvSpPr>
      <xdr:spPr>
        <a:xfrm>
          <a:off x="4622800" y="623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153295</xdr:rowOff>
    </xdr:from>
    <xdr:to>
      <xdr:col>3</xdr:col>
      <xdr:colOff>955675</xdr:colOff>
      <xdr:row>34</xdr:row>
      <xdr:rowOff>254895</xdr:rowOff>
    </xdr:to>
    <xdr:sp macro="" textlink="">
      <xdr:nvSpPr>
        <xdr:cNvPr id="136" name="円/楕円 135"/>
        <xdr:cNvSpPr/>
      </xdr:nvSpPr>
      <xdr:spPr bwMode="auto">
        <a:xfrm>
          <a:off x="4254500" y="6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265072</xdr:rowOff>
    </xdr:from>
    <xdr:ext cx="762000" cy="259045"/>
    <xdr:sp macro="" textlink="">
      <xdr:nvSpPr>
        <xdr:cNvPr id="137" name="テキスト ボックス 136"/>
        <xdr:cNvSpPr txBox="1"/>
      </xdr:nvSpPr>
      <xdr:spPr>
        <a:xfrm>
          <a:off x="3924300" y="6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69437</xdr:rowOff>
    </xdr:from>
    <xdr:to>
      <xdr:col>3</xdr:col>
      <xdr:colOff>257175</xdr:colOff>
      <xdr:row>34</xdr:row>
      <xdr:rowOff>171037</xdr:rowOff>
    </xdr:to>
    <xdr:sp macro="" textlink="">
      <xdr:nvSpPr>
        <xdr:cNvPr id="138" name="円/楕円 137"/>
        <xdr:cNvSpPr/>
      </xdr:nvSpPr>
      <xdr:spPr bwMode="auto">
        <a:xfrm>
          <a:off x="3556000" y="633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181214</xdr:rowOff>
    </xdr:from>
    <xdr:ext cx="762000" cy="259045"/>
    <xdr:sp macro="" textlink="">
      <xdr:nvSpPr>
        <xdr:cNvPr id="139" name="テキスト ボックス 138"/>
        <xdr:cNvSpPr txBox="1"/>
      </xdr:nvSpPr>
      <xdr:spPr>
        <a:xfrm>
          <a:off x="3225800" y="610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64008</xdr:rowOff>
    </xdr:from>
    <xdr:to>
      <xdr:col>2</xdr:col>
      <xdr:colOff>692150</xdr:colOff>
      <xdr:row>34</xdr:row>
      <xdr:rowOff>165608</xdr:rowOff>
    </xdr:to>
    <xdr:sp macro="" textlink="">
      <xdr:nvSpPr>
        <xdr:cNvPr id="140" name="円/楕円 139"/>
        <xdr:cNvSpPr/>
      </xdr:nvSpPr>
      <xdr:spPr bwMode="auto">
        <a:xfrm>
          <a:off x="2857500" y="633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175785</xdr:rowOff>
    </xdr:from>
    <xdr:ext cx="762000" cy="259045"/>
    <xdr:sp macro="" textlink="">
      <xdr:nvSpPr>
        <xdr:cNvPr id="141" name="テキスト ボックス 140"/>
        <xdr:cNvSpPr txBox="1"/>
      </xdr:nvSpPr>
      <xdr:spPr>
        <a:xfrm>
          <a:off x="2527300" y="610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財政調整基金残高は、認定こども園整備等の大規模事業の影響により財源調整のため基金を取り崩したため、</a:t>
          </a:r>
          <a:r>
            <a:rPr kumimoji="1" lang="en-US" altLang="ja-JP" sz="1400">
              <a:latin typeface="ＭＳ ゴシック" pitchFamily="49" charset="-128"/>
              <a:ea typeface="ＭＳ ゴシック" pitchFamily="49" charset="-128"/>
            </a:rPr>
            <a:t>9.76</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実質収支額は、地方税の増等により、</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実質単年度収支は、財政調整基金から取り崩しを行ったことにより、</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ポイント減少している。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連結実質赤字比率については、全ての会計で黒字となっており、赤字比率はない。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今後も財政運営の健全化を図る。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元利償還金等については、近年は大きな地方債の発行をしておらず、過去に実施した大規模事業に係る償還ピークが過ぎたことにより、着実に減少している。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債務負担行為については、今後も減少傾向が続く見込みであるが、公営企業債の元利償還金に対する繰入金については、老朽管更新等の事業が予定され、組合等が起こした地方債の元利償還金に対する負担金等については、病院事業において新たな企業債の発行が予定されているため、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将来負担額については、大規模事業等に係る償還ピークが過ぎたことにより減少している。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債務負担行為に基づく支出予定額は今後も減少が見込まれるが、公営企業債等繰入見込額、組合等負担等見込額については、起債事業が予定されているため、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充当可能財源等については、目的基金を積み増ししてきたが、認定こども園整備等に伴い充当可能基金を大きく取り崩している。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今後も大規模事業に備え、目的基金の積立を行い、財政運営の健全化を図る。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A34" sqref="A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4978050</v>
      </c>
      <c r="BO4" s="349"/>
      <c r="BP4" s="349"/>
      <c r="BQ4" s="349"/>
      <c r="BR4" s="349"/>
      <c r="BS4" s="349"/>
      <c r="BT4" s="349"/>
      <c r="BU4" s="350"/>
      <c r="BV4" s="348">
        <v>4013983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3744525</v>
      </c>
      <c r="BO5" s="417"/>
      <c r="BP5" s="417"/>
      <c r="BQ5" s="417"/>
      <c r="BR5" s="417"/>
      <c r="BS5" s="417"/>
      <c r="BT5" s="417"/>
      <c r="BU5" s="418"/>
      <c r="BV5" s="416">
        <v>3840516</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83.2</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1233525</v>
      </c>
      <c r="BO6" s="417"/>
      <c r="BP6" s="417"/>
      <c r="BQ6" s="417"/>
      <c r="BR6" s="417"/>
      <c r="BS6" s="417"/>
      <c r="BT6" s="417"/>
      <c r="BU6" s="418"/>
      <c r="BV6" s="416">
        <v>173467</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88.4</v>
      </c>
      <c r="CU6" s="423"/>
      <c r="CV6" s="423"/>
      <c r="CW6" s="423"/>
      <c r="CX6" s="423"/>
      <c r="CY6" s="423"/>
      <c r="CZ6" s="423"/>
      <c r="DA6" s="424"/>
      <c r="DB6" s="422">
        <v>88.2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1027133</v>
      </c>
      <c r="BO7" s="417"/>
      <c r="BP7" s="417"/>
      <c r="BQ7" s="417"/>
      <c r="BR7" s="417"/>
      <c r="BS7" s="417"/>
      <c r="BT7" s="417"/>
      <c r="BU7" s="418"/>
      <c r="BV7" s="416">
        <v>24402</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2420587</v>
      </c>
      <c r="CU7" s="417"/>
      <c r="CV7" s="417"/>
      <c r="CW7" s="417"/>
      <c r="CX7" s="417"/>
      <c r="CY7" s="417"/>
      <c r="CZ7" s="417"/>
      <c r="DA7" s="418"/>
      <c r="DB7" s="416">
        <v>2469541</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206392</v>
      </c>
      <c r="BO8" s="417"/>
      <c r="BP8" s="417"/>
      <c r="BQ8" s="417"/>
      <c r="BR8" s="417"/>
      <c r="BS8" s="417"/>
      <c r="BT8" s="417"/>
      <c r="BU8" s="418"/>
      <c r="BV8" s="416">
        <v>149065</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0.33</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7231</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99</v>
      </c>
      <c r="AV9" s="412"/>
      <c r="AW9" s="412"/>
      <c r="AX9" s="412"/>
      <c r="AY9" s="413" t="s">
        <v>100</v>
      </c>
      <c r="AZ9" s="414"/>
      <c r="BA9" s="414"/>
      <c r="BB9" s="414"/>
      <c r="BC9" s="414"/>
      <c r="BD9" s="414"/>
      <c r="BE9" s="414"/>
      <c r="BF9" s="414"/>
      <c r="BG9" s="414"/>
      <c r="BH9" s="414"/>
      <c r="BI9" s="414"/>
      <c r="BJ9" s="414"/>
      <c r="BK9" s="414"/>
      <c r="BL9" s="414"/>
      <c r="BM9" s="415"/>
      <c r="BN9" s="416">
        <v>57327</v>
      </c>
      <c r="BO9" s="417"/>
      <c r="BP9" s="417"/>
      <c r="BQ9" s="417"/>
      <c r="BR9" s="417"/>
      <c r="BS9" s="417"/>
      <c r="BT9" s="417"/>
      <c r="BU9" s="418"/>
      <c r="BV9" s="416">
        <v>-84277</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12.2</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7602</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75000</v>
      </c>
      <c r="BO10" s="417"/>
      <c r="BP10" s="417"/>
      <c r="BQ10" s="417"/>
      <c r="BR10" s="417"/>
      <c r="BS10" s="417"/>
      <c r="BT10" s="417"/>
      <c r="BU10" s="418"/>
      <c r="BV10" s="416">
        <v>120000</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6992</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v>324000</v>
      </c>
      <c r="BO12" s="417"/>
      <c r="BP12" s="417"/>
      <c r="BQ12" s="417"/>
      <c r="BR12" s="417"/>
      <c r="BS12" s="417"/>
      <c r="BT12" s="417"/>
      <c r="BU12" s="418"/>
      <c r="BV12" s="416">
        <v>100000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6944</v>
      </c>
      <c r="S13" s="467"/>
      <c r="T13" s="467"/>
      <c r="U13" s="467"/>
      <c r="V13" s="468"/>
      <c r="W13" s="395" t="s">
        <v>124</v>
      </c>
      <c r="X13" s="396"/>
      <c r="Y13" s="396"/>
      <c r="Z13" s="396"/>
      <c r="AA13" s="396"/>
      <c r="AB13" s="386"/>
      <c r="AC13" s="436">
        <v>688</v>
      </c>
      <c r="AD13" s="437"/>
      <c r="AE13" s="437"/>
      <c r="AF13" s="437"/>
      <c r="AG13" s="476"/>
      <c r="AH13" s="436">
        <v>770</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-191673</v>
      </c>
      <c r="BO13" s="417"/>
      <c r="BP13" s="417"/>
      <c r="BQ13" s="417"/>
      <c r="BR13" s="417"/>
      <c r="BS13" s="417"/>
      <c r="BT13" s="417"/>
      <c r="BU13" s="418"/>
      <c r="BV13" s="416">
        <v>-64277</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11</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7111</v>
      </c>
      <c r="S14" s="467"/>
      <c r="T14" s="467"/>
      <c r="U14" s="467"/>
      <c r="V14" s="468"/>
      <c r="W14" s="375"/>
      <c r="X14" s="376"/>
      <c r="Y14" s="376"/>
      <c r="Z14" s="376"/>
      <c r="AA14" s="376"/>
      <c r="AB14" s="365"/>
      <c r="AC14" s="469">
        <v>19.3</v>
      </c>
      <c r="AD14" s="470"/>
      <c r="AE14" s="470"/>
      <c r="AF14" s="470"/>
      <c r="AG14" s="471"/>
      <c r="AH14" s="469">
        <v>18.5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v>78.099999999999994</v>
      </c>
      <c r="CU14" s="481"/>
      <c r="CV14" s="481"/>
      <c r="CW14" s="481"/>
      <c r="CX14" s="481"/>
      <c r="CY14" s="481"/>
      <c r="CZ14" s="481"/>
      <c r="DA14" s="482"/>
      <c r="DB14" s="480">
        <v>38.4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7056</v>
      </c>
      <c r="S15" s="467"/>
      <c r="T15" s="467"/>
      <c r="U15" s="467"/>
      <c r="V15" s="468"/>
      <c r="W15" s="395" t="s">
        <v>131</v>
      </c>
      <c r="X15" s="396"/>
      <c r="Y15" s="396"/>
      <c r="Z15" s="396"/>
      <c r="AA15" s="396"/>
      <c r="AB15" s="386"/>
      <c r="AC15" s="436">
        <v>1405</v>
      </c>
      <c r="AD15" s="437"/>
      <c r="AE15" s="437"/>
      <c r="AF15" s="437"/>
      <c r="AG15" s="476"/>
      <c r="AH15" s="436">
        <v>1766</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668213</v>
      </c>
      <c r="BO15" s="349"/>
      <c r="BP15" s="349"/>
      <c r="BQ15" s="349"/>
      <c r="BR15" s="349"/>
      <c r="BS15" s="349"/>
      <c r="BT15" s="349"/>
      <c r="BU15" s="350"/>
      <c r="BV15" s="348">
        <v>721757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39.5</v>
      </c>
      <c r="AD16" s="470"/>
      <c r="AE16" s="470"/>
      <c r="AF16" s="470"/>
      <c r="AG16" s="471"/>
      <c r="AH16" s="469">
        <v>42.5</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2091160</v>
      </c>
      <c r="BO16" s="417"/>
      <c r="BP16" s="417"/>
      <c r="BQ16" s="417"/>
      <c r="BR16" s="417"/>
      <c r="BS16" s="417"/>
      <c r="BT16" s="417"/>
      <c r="BU16" s="418"/>
      <c r="BV16" s="416">
        <v>2116690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1464</v>
      </c>
      <c r="AD17" s="437"/>
      <c r="AE17" s="437"/>
      <c r="AF17" s="437"/>
      <c r="AG17" s="476"/>
      <c r="AH17" s="436">
        <v>1614</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852444</v>
      </c>
      <c r="BO17" s="417"/>
      <c r="BP17" s="417"/>
      <c r="BQ17" s="417"/>
      <c r="BR17" s="417"/>
      <c r="BS17" s="417"/>
      <c r="BT17" s="417"/>
      <c r="BU17" s="418"/>
      <c r="BV17" s="416">
        <v>926190</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46.67</v>
      </c>
      <c r="M18" s="498"/>
      <c r="N18" s="498"/>
      <c r="O18" s="498"/>
      <c r="P18" s="498"/>
      <c r="Q18" s="498"/>
      <c r="R18" s="499"/>
      <c r="S18" s="499"/>
      <c r="T18" s="499"/>
      <c r="U18" s="499"/>
      <c r="V18" s="500"/>
      <c r="W18" s="397"/>
      <c r="X18" s="398"/>
      <c r="Y18" s="398"/>
      <c r="Z18" s="398"/>
      <c r="AA18" s="398"/>
      <c r="AB18" s="389"/>
      <c r="AC18" s="501">
        <v>41.2</v>
      </c>
      <c r="AD18" s="502"/>
      <c r="AE18" s="502"/>
      <c r="AF18" s="502"/>
      <c r="AG18" s="503"/>
      <c r="AH18" s="501">
        <v>38.799999999999997</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2064275</v>
      </c>
      <c r="BO18" s="417"/>
      <c r="BP18" s="417"/>
      <c r="BQ18" s="417"/>
      <c r="BR18" s="417"/>
      <c r="BS18" s="417"/>
      <c r="BT18" s="417"/>
      <c r="BU18" s="418"/>
      <c r="BV18" s="416">
        <v>1990177</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3333408</v>
      </c>
      <c r="BO19" s="417"/>
      <c r="BP19" s="417"/>
      <c r="BQ19" s="417"/>
      <c r="BR19" s="417"/>
      <c r="BS19" s="417"/>
      <c r="BT19" s="417"/>
      <c r="BU19" s="418"/>
      <c r="BV19" s="416">
        <v>2950986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1923</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5" t="s">
        <v>151</v>
      </c>
      <c r="AI22" s="396"/>
      <c r="AJ22" s="396"/>
      <c r="AK22" s="396"/>
      <c r="AL22" s="386"/>
      <c r="AM22" s="535" t="s">
        <v>152</v>
      </c>
      <c r="AN22" s="536"/>
      <c r="AO22" s="536"/>
      <c r="AP22" s="536"/>
      <c r="AQ22" s="536"/>
      <c r="AR22" s="537"/>
      <c r="AS22" s="524" t="s">
        <v>149</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153</v>
      </c>
      <c r="AZ23" s="346"/>
      <c r="BA23" s="346"/>
      <c r="BB23" s="346"/>
      <c r="BC23" s="346"/>
      <c r="BD23" s="346"/>
      <c r="BE23" s="346"/>
      <c r="BF23" s="346"/>
      <c r="BG23" s="346"/>
      <c r="BH23" s="346"/>
      <c r="BI23" s="346"/>
      <c r="BJ23" s="346"/>
      <c r="BK23" s="346"/>
      <c r="BL23" s="346"/>
      <c r="BM23" s="347"/>
      <c r="BN23" s="416">
        <v>3752073</v>
      </c>
      <c r="BO23" s="417"/>
      <c r="BP23" s="417"/>
      <c r="BQ23" s="417"/>
      <c r="BR23" s="417"/>
      <c r="BS23" s="417"/>
      <c r="BT23" s="417"/>
      <c r="BU23" s="418"/>
      <c r="BV23" s="416">
        <v>3923022</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7580</v>
      </c>
      <c r="R24" s="437"/>
      <c r="S24" s="437"/>
      <c r="T24" s="437"/>
      <c r="U24" s="437"/>
      <c r="V24" s="476"/>
      <c r="W24" s="531"/>
      <c r="X24" s="519"/>
      <c r="Y24" s="520"/>
      <c r="Z24" s="435" t="s">
        <v>155</v>
      </c>
      <c r="AA24" s="409"/>
      <c r="AB24" s="409"/>
      <c r="AC24" s="409"/>
      <c r="AD24" s="409"/>
      <c r="AE24" s="409"/>
      <c r="AF24" s="409"/>
      <c r="AG24" s="410"/>
      <c r="AH24" s="436">
        <v>55</v>
      </c>
      <c r="AI24" s="437"/>
      <c r="AJ24" s="437"/>
      <c r="AK24" s="437"/>
      <c r="AL24" s="476"/>
      <c r="AM24" s="436">
        <v>181060</v>
      </c>
      <c r="AN24" s="437"/>
      <c r="AO24" s="437"/>
      <c r="AP24" s="437"/>
      <c r="AQ24" s="437"/>
      <c r="AR24" s="476"/>
      <c r="AS24" s="436">
        <v>3292</v>
      </c>
      <c r="AT24" s="437"/>
      <c r="AU24" s="437"/>
      <c r="AV24" s="437"/>
      <c r="AW24" s="437"/>
      <c r="AX24" s="438"/>
      <c r="AY24" s="543" t="s">
        <v>156</v>
      </c>
      <c r="AZ24" s="544"/>
      <c r="BA24" s="544"/>
      <c r="BB24" s="544"/>
      <c r="BC24" s="544"/>
      <c r="BD24" s="544"/>
      <c r="BE24" s="544"/>
      <c r="BF24" s="544"/>
      <c r="BG24" s="544"/>
      <c r="BH24" s="544"/>
      <c r="BI24" s="544"/>
      <c r="BJ24" s="544"/>
      <c r="BK24" s="544"/>
      <c r="BL24" s="544"/>
      <c r="BM24" s="545"/>
      <c r="BN24" s="416">
        <v>2285524</v>
      </c>
      <c r="BO24" s="417"/>
      <c r="BP24" s="417"/>
      <c r="BQ24" s="417"/>
      <c r="BR24" s="417"/>
      <c r="BS24" s="417"/>
      <c r="BT24" s="417"/>
      <c r="BU24" s="418"/>
      <c r="BV24" s="416">
        <v>2290323</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6070</v>
      </c>
      <c r="R25" s="437"/>
      <c r="S25" s="437"/>
      <c r="T25" s="437"/>
      <c r="U25" s="437"/>
      <c r="V25" s="476"/>
      <c r="W25" s="531"/>
      <c r="X25" s="519"/>
      <c r="Y25" s="520"/>
      <c r="Z25" s="435" t="s">
        <v>158</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92772</v>
      </c>
      <c r="BO25" s="349"/>
      <c r="BP25" s="349"/>
      <c r="BQ25" s="349"/>
      <c r="BR25" s="349"/>
      <c r="BS25" s="349"/>
      <c r="BT25" s="349"/>
      <c r="BU25" s="350"/>
      <c r="BV25" s="348">
        <v>119945</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5680</v>
      </c>
      <c r="R26" s="437"/>
      <c r="S26" s="437"/>
      <c r="T26" s="437"/>
      <c r="U26" s="437"/>
      <c r="V26" s="476"/>
      <c r="W26" s="531"/>
      <c r="X26" s="519"/>
      <c r="Y26" s="520"/>
      <c r="Z26" s="435" t="s">
        <v>161</v>
      </c>
      <c r="AA26" s="549"/>
      <c r="AB26" s="549"/>
      <c r="AC26" s="549"/>
      <c r="AD26" s="549"/>
      <c r="AE26" s="549"/>
      <c r="AF26" s="549"/>
      <c r="AG26" s="550"/>
      <c r="AH26" s="436" t="s">
        <v>122</v>
      </c>
      <c r="AI26" s="437"/>
      <c r="AJ26" s="437"/>
      <c r="AK26" s="437"/>
      <c r="AL26" s="476"/>
      <c r="AM26" s="436" t="s">
        <v>122</v>
      </c>
      <c r="AN26" s="437"/>
      <c r="AO26" s="437"/>
      <c r="AP26" s="437"/>
      <c r="AQ26" s="437"/>
      <c r="AR26" s="476"/>
      <c r="AS26" s="436" t="s">
        <v>122</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2888</v>
      </c>
      <c r="R27" s="437"/>
      <c r="S27" s="437"/>
      <c r="T27" s="437"/>
      <c r="U27" s="437"/>
      <c r="V27" s="476"/>
      <c r="W27" s="531"/>
      <c r="X27" s="519"/>
      <c r="Y27" s="520"/>
      <c r="Z27" s="435" t="s">
        <v>164</v>
      </c>
      <c r="AA27" s="409"/>
      <c r="AB27" s="409"/>
      <c r="AC27" s="409"/>
      <c r="AD27" s="409"/>
      <c r="AE27" s="409"/>
      <c r="AF27" s="409"/>
      <c r="AG27" s="410"/>
      <c r="AH27" s="436">
        <v>8</v>
      </c>
      <c r="AI27" s="437"/>
      <c r="AJ27" s="437"/>
      <c r="AK27" s="437"/>
      <c r="AL27" s="476"/>
      <c r="AM27" s="436">
        <v>24776</v>
      </c>
      <c r="AN27" s="437"/>
      <c r="AO27" s="437"/>
      <c r="AP27" s="437"/>
      <c r="AQ27" s="437"/>
      <c r="AR27" s="476"/>
      <c r="AS27" s="436">
        <v>3097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6">
        <v>101786</v>
      </c>
      <c r="BO27" s="547"/>
      <c r="BP27" s="547"/>
      <c r="BQ27" s="547"/>
      <c r="BR27" s="547"/>
      <c r="BS27" s="547"/>
      <c r="BT27" s="547"/>
      <c r="BU27" s="548"/>
      <c r="BV27" s="546">
        <v>101770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2271</v>
      </c>
      <c r="R28" s="437"/>
      <c r="S28" s="437"/>
      <c r="T28" s="437"/>
      <c r="U28" s="437"/>
      <c r="V28" s="476"/>
      <c r="W28" s="531"/>
      <c r="X28" s="519"/>
      <c r="Y28" s="520"/>
      <c r="Z28" s="435" t="s">
        <v>167</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390848</v>
      </c>
      <c r="BO28" s="349"/>
      <c r="BP28" s="349"/>
      <c r="BQ28" s="349"/>
      <c r="BR28" s="349"/>
      <c r="BS28" s="349"/>
      <c r="BT28" s="349"/>
      <c r="BU28" s="350"/>
      <c r="BV28" s="348">
        <v>639848</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10</v>
      </c>
      <c r="M29" s="437"/>
      <c r="N29" s="437"/>
      <c r="O29" s="437"/>
      <c r="P29" s="476"/>
      <c r="Q29" s="436">
        <v>2119</v>
      </c>
      <c r="R29" s="437"/>
      <c r="S29" s="437"/>
      <c r="T29" s="437"/>
      <c r="U29" s="437"/>
      <c r="V29" s="476"/>
      <c r="W29" s="532"/>
      <c r="X29" s="533"/>
      <c r="Y29" s="534"/>
      <c r="Z29" s="435" t="s">
        <v>171</v>
      </c>
      <c r="AA29" s="409"/>
      <c r="AB29" s="409"/>
      <c r="AC29" s="409"/>
      <c r="AD29" s="409"/>
      <c r="AE29" s="409"/>
      <c r="AF29" s="409"/>
      <c r="AG29" s="410"/>
      <c r="AH29" s="436">
        <v>63</v>
      </c>
      <c r="AI29" s="437"/>
      <c r="AJ29" s="437"/>
      <c r="AK29" s="437"/>
      <c r="AL29" s="476"/>
      <c r="AM29" s="436">
        <v>205836</v>
      </c>
      <c r="AN29" s="437"/>
      <c r="AO29" s="437"/>
      <c r="AP29" s="437"/>
      <c r="AQ29" s="437"/>
      <c r="AR29" s="476"/>
      <c r="AS29" s="436">
        <v>3267</v>
      </c>
      <c r="AT29" s="437"/>
      <c r="AU29" s="437"/>
      <c r="AV29" s="437"/>
      <c r="AW29" s="437"/>
      <c r="AX29" s="438"/>
      <c r="AY29" s="560"/>
      <c r="AZ29" s="561"/>
      <c r="BA29" s="561"/>
      <c r="BB29" s="562"/>
      <c r="BC29" s="413" t="s">
        <v>172</v>
      </c>
      <c r="BD29" s="414"/>
      <c r="BE29" s="414"/>
      <c r="BF29" s="414"/>
      <c r="BG29" s="414"/>
      <c r="BH29" s="414"/>
      <c r="BI29" s="414"/>
      <c r="BJ29" s="414"/>
      <c r="BK29" s="414"/>
      <c r="BL29" s="414"/>
      <c r="BM29" s="415"/>
      <c r="BN29" s="416">
        <v>3004</v>
      </c>
      <c r="BO29" s="417"/>
      <c r="BP29" s="417"/>
      <c r="BQ29" s="417"/>
      <c r="BR29" s="417"/>
      <c r="BS29" s="417"/>
      <c r="BT29" s="417"/>
      <c r="BU29" s="418"/>
      <c r="BV29" s="416">
        <v>3003</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174</v>
      </c>
      <c r="BD30" s="544"/>
      <c r="BE30" s="544"/>
      <c r="BF30" s="544"/>
      <c r="BG30" s="544"/>
      <c r="BH30" s="544"/>
      <c r="BI30" s="544"/>
      <c r="BJ30" s="544"/>
      <c r="BK30" s="544"/>
      <c r="BL30" s="544"/>
      <c r="BM30" s="545"/>
      <c r="BN30" s="546">
        <v>525100</v>
      </c>
      <c r="BO30" s="547"/>
      <c r="BP30" s="547"/>
      <c r="BQ30" s="547"/>
      <c r="BR30" s="547"/>
      <c r="BS30" s="547"/>
      <c r="BT30" s="547"/>
      <c r="BU30" s="548"/>
      <c r="BV30" s="546">
        <v>1277750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福島県後期高齢者医療広域連合(一般会計)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福島ビル株式会社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福島県後期高齢者医療広域連合(後期高齢者医療特別会計)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株式会社福島エアポートサービス</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福島県市町村総合事務組合(一般会計)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株式会社こぶしの里</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福島県市町村総合事務組合(消防補償等特別会計)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福島発電株式会社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福島県市町村総合事務組合(消防賞じゅつ金特別会計)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福島県市町村総合事務組合(非常勤職員公務災害補償特別会計)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福島県市町村総合事務組合(自治会館管理特別会計)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公立岩瀬病院企業団(病院事業会計)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石川地方生活環境施設組合(一般会計)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須賀川地方広域消防組合(一般会計)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9" t="s">
        <v>23</v>
      </c>
      <c r="C41" s="1170"/>
      <c r="D41" s="81"/>
      <c r="E41" s="1175" t="s">
        <v>24</v>
      </c>
      <c r="F41" s="1175"/>
      <c r="G41" s="1175"/>
      <c r="H41" s="1176"/>
      <c r="I41" s="82">
        <v>4458</v>
      </c>
      <c r="J41" s="83">
        <v>4297</v>
      </c>
      <c r="K41" s="83">
        <v>4109</v>
      </c>
      <c r="L41" s="83">
        <v>3923</v>
      </c>
      <c r="M41" s="84">
        <v>3752</v>
      </c>
    </row>
    <row r="42" spans="2:13" ht="27.75" customHeight="1">
      <c r="B42" s="1171"/>
      <c r="C42" s="1172"/>
      <c r="D42" s="85"/>
      <c r="E42" s="1177" t="s">
        <v>25</v>
      </c>
      <c r="F42" s="1177"/>
      <c r="G42" s="1177"/>
      <c r="H42" s="1178"/>
      <c r="I42" s="86">
        <v>258</v>
      </c>
      <c r="J42" s="87">
        <v>197</v>
      </c>
      <c r="K42" s="87">
        <v>153</v>
      </c>
      <c r="L42" s="87">
        <v>112</v>
      </c>
      <c r="M42" s="88">
        <v>88</v>
      </c>
    </row>
    <row r="43" spans="2:13" ht="27.75" customHeight="1">
      <c r="B43" s="1171"/>
      <c r="C43" s="1172"/>
      <c r="D43" s="85"/>
      <c r="E43" s="1177" t="s">
        <v>26</v>
      </c>
      <c r="F43" s="1177"/>
      <c r="G43" s="1177"/>
      <c r="H43" s="1178"/>
      <c r="I43" s="86">
        <v>1714</v>
      </c>
      <c r="J43" s="87">
        <v>1740</v>
      </c>
      <c r="K43" s="87">
        <v>1757</v>
      </c>
      <c r="L43" s="87">
        <v>1615</v>
      </c>
      <c r="M43" s="88">
        <v>1493</v>
      </c>
    </row>
    <row r="44" spans="2:13" ht="27.75" customHeight="1">
      <c r="B44" s="1171"/>
      <c r="C44" s="1172"/>
      <c r="D44" s="85"/>
      <c r="E44" s="1177" t="s">
        <v>27</v>
      </c>
      <c r="F44" s="1177"/>
      <c r="G44" s="1177"/>
      <c r="H44" s="1178"/>
      <c r="I44" s="86">
        <v>469</v>
      </c>
      <c r="J44" s="87">
        <v>287</v>
      </c>
      <c r="K44" s="87">
        <v>248</v>
      </c>
      <c r="L44" s="87">
        <v>211</v>
      </c>
      <c r="M44" s="88">
        <v>172</v>
      </c>
    </row>
    <row r="45" spans="2:13" ht="27.75" customHeight="1">
      <c r="B45" s="1171"/>
      <c r="C45" s="1172"/>
      <c r="D45" s="85"/>
      <c r="E45" s="1177" t="s">
        <v>28</v>
      </c>
      <c r="F45" s="1177"/>
      <c r="G45" s="1177"/>
      <c r="H45" s="1178"/>
      <c r="I45" s="86">
        <v>761</v>
      </c>
      <c r="J45" s="87">
        <v>743</v>
      </c>
      <c r="K45" s="87">
        <v>726</v>
      </c>
      <c r="L45" s="87">
        <v>640</v>
      </c>
      <c r="M45" s="88">
        <v>564</v>
      </c>
    </row>
    <row r="46" spans="2:13" ht="27.75" customHeight="1">
      <c r="B46" s="1171"/>
      <c r="C46" s="1172"/>
      <c r="D46" s="85"/>
      <c r="E46" s="1177" t="s">
        <v>29</v>
      </c>
      <c r="F46" s="1177"/>
      <c r="G46" s="1177"/>
      <c r="H46" s="1178"/>
      <c r="I46" s="86" t="s">
        <v>484</v>
      </c>
      <c r="J46" s="87" t="s">
        <v>484</v>
      </c>
      <c r="K46" s="87" t="s">
        <v>484</v>
      </c>
      <c r="L46" s="87" t="s">
        <v>484</v>
      </c>
      <c r="M46" s="88" t="s">
        <v>484</v>
      </c>
    </row>
    <row r="47" spans="2:13" ht="27.75" customHeight="1">
      <c r="B47" s="1171"/>
      <c r="C47" s="1172"/>
      <c r="D47" s="85"/>
      <c r="E47" s="1177" t="s">
        <v>30</v>
      </c>
      <c r="F47" s="1177"/>
      <c r="G47" s="1177"/>
      <c r="H47" s="1178"/>
      <c r="I47" s="86" t="s">
        <v>484</v>
      </c>
      <c r="J47" s="87" t="s">
        <v>484</v>
      </c>
      <c r="K47" s="87" t="s">
        <v>484</v>
      </c>
      <c r="L47" s="87" t="s">
        <v>484</v>
      </c>
      <c r="M47" s="88" t="s">
        <v>484</v>
      </c>
    </row>
    <row r="48" spans="2:13" ht="27.75" customHeight="1">
      <c r="B48" s="1173"/>
      <c r="C48" s="1174"/>
      <c r="D48" s="85"/>
      <c r="E48" s="1177" t="s">
        <v>31</v>
      </c>
      <c r="F48" s="1177"/>
      <c r="G48" s="1177"/>
      <c r="H48" s="1178"/>
      <c r="I48" s="86" t="s">
        <v>484</v>
      </c>
      <c r="J48" s="87" t="s">
        <v>484</v>
      </c>
      <c r="K48" s="87" t="s">
        <v>484</v>
      </c>
      <c r="L48" s="87" t="s">
        <v>484</v>
      </c>
      <c r="M48" s="88" t="s">
        <v>484</v>
      </c>
    </row>
    <row r="49" spans="2:13" ht="27.75" customHeight="1">
      <c r="B49" s="1179" t="s">
        <v>32</v>
      </c>
      <c r="C49" s="1180"/>
      <c r="D49" s="89"/>
      <c r="E49" s="1177" t="s">
        <v>33</v>
      </c>
      <c r="F49" s="1177"/>
      <c r="G49" s="1177"/>
      <c r="H49" s="1178"/>
      <c r="I49" s="86">
        <v>1226</v>
      </c>
      <c r="J49" s="87">
        <v>1718</v>
      </c>
      <c r="K49" s="87">
        <v>1972</v>
      </c>
      <c r="L49" s="87">
        <v>2070</v>
      </c>
      <c r="M49" s="88">
        <v>1064</v>
      </c>
    </row>
    <row r="50" spans="2:13" ht="27.75" customHeight="1">
      <c r="B50" s="1171"/>
      <c r="C50" s="1172"/>
      <c r="D50" s="85"/>
      <c r="E50" s="1177" t="s">
        <v>34</v>
      </c>
      <c r="F50" s="1177"/>
      <c r="G50" s="1177"/>
      <c r="H50" s="1178"/>
      <c r="I50" s="86">
        <v>199</v>
      </c>
      <c r="J50" s="87">
        <v>173</v>
      </c>
      <c r="K50" s="87">
        <v>145</v>
      </c>
      <c r="L50" s="87">
        <v>122</v>
      </c>
      <c r="M50" s="88">
        <v>109</v>
      </c>
    </row>
    <row r="51" spans="2:13" ht="27.75" customHeight="1">
      <c r="B51" s="1173"/>
      <c r="C51" s="1174"/>
      <c r="D51" s="85"/>
      <c r="E51" s="1177" t="s">
        <v>35</v>
      </c>
      <c r="F51" s="1177"/>
      <c r="G51" s="1177"/>
      <c r="H51" s="1178"/>
      <c r="I51" s="86">
        <v>3947</v>
      </c>
      <c r="J51" s="87">
        <v>3829</v>
      </c>
      <c r="K51" s="87">
        <v>3703</v>
      </c>
      <c r="L51" s="87">
        <v>3506</v>
      </c>
      <c r="M51" s="88">
        <v>3314</v>
      </c>
    </row>
    <row r="52" spans="2:13" ht="27.75" customHeight="1" thickBot="1">
      <c r="B52" s="1181" t="s">
        <v>36</v>
      </c>
      <c r="C52" s="1182"/>
      <c r="D52" s="90"/>
      <c r="E52" s="1183" t="s">
        <v>37</v>
      </c>
      <c r="F52" s="1183"/>
      <c r="G52" s="1183"/>
      <c r="H52" s="1184"/>
      <c r="I52" s="91">
        <v>2287</v>
      </c>
      <c r="J52" s="92">
        <v>1543</v>
      </c>
      <c r="K52" s="92">
        <v>1173</v>
      </c>
      <c r="L52" s="92">
        <v>802</v>
      </c>
      <c r="M52" s="93">
        <v>1582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63295</v>
      </c>
      <c r="E3" s="116"/>
      <c r="F3" s="117">
        <v>133616</v>
      </c>
      <c r="G3" s="118"/>
      <c r="H3" s="119"/>
    </row>
    <row r="4" spans="1:8">
      <c r="A4" s="120"/>
      <c r="B4" s="121"/>
      <c r="C4" s="122"/>
      <c r="D4" s="123">
        <v>32374</v>
      </c>
      <c r="E4" s="124"/>
      <c r="F4" s="125">
        <v>57933</v>
      </c>
      <c r="G4" s="126"/>
      <c r="H4" s="127"/>
    </row>
    <row r="5" spans="1:8">
      <c r="A5" s="108" t="s">
        <v>516</v>
      </c>
      <c r="B5" s="113"/>
      <c r="C5" s="114"/>
      <c r="D5" s="115">
        <v>30435</v>
      </c>
      <c r="E5" s="116"/>
      <c r="F5" s="117">
        <v>96333</v>
      </c>
      <c r="G5" s="118"/>
      <c r="H5" s="119"/>
    </row>
    <row r="6" spans="1:8">
      <c r="A6" s="120"/>
      <c r="B6" s="121"/>
      <c r="C6" s="122"/>
      <c r="D6" s="123">
        <v>20032</v>
      </c>
      <c r="E6" s="124"/>
      <c r="F6" s="125">
        <v>57060</v>
      </c>
      <c r="G6" s="126"/>
      <c r="H6" s="127"/>
    </row>
    <row r="7" spans="1:8">
      <c r="A7" s="108" t="s">
        <v>517</v>
      </c>
      <c r="B7" s="113"/>
      <c r="C7" s="114"/>
      <c r="D7" s="115">
        <v>47882</v>
      </c>
      <c r="E7" s="116"/>
      <c r="F7" s="117">
        <v>117673</v>
      </c>
      <c r="G7" s="118"/>
      <c r="H7" s="119"/>
    </row>
    <row r="8" spans="1:8">
      <c r="A8" s="120"/>
      <c r="B8" s="121"/>
      <c r="C8" s="122"/>
      <c r="D8" s="123">
        <v>13543</v>
      </c>
      <c r="E8" s="124"/>
      <c r="F8" s="125">
        <v>62359</v>
      </c>
      <c r="G8" s="126"/>
      <c r="H8" s="127"/>
    </row>
    <row r="9" spans="1:8">
      <c r="A9" s="108" t="s">
        <v>518</v>
      </c>
      <c r="B9" s="113"/>
      <c r="C9" s="114"/>
      <c r="D9" s="115">
        <v>61372</v>
      </c>
      <c r="E9" s="116"/>
      <c r="F9" s="117">
        <v>118223</v>
      </c>
      <c r="G9" s="118"/>
      <c r="H9" s="119"/>
    </row>
    <row r="10" spans="1:8">
      <c r="A10" s="120"/>
      <c r="B10" s="121"/>
      <c r="C10" s="122"/>
      <c r="D10" s="123">
        <v>28538</v>
      </c>
      <c r="E10" s="124"/>
      <c r="F10" s="125">
        <v>57106</v>
      </c>
      <c r="G10" s="126"/>
      <c r="H10" s="127"/>
    </row>
    <row r="11" spans="1:8">
      <c r="A11" s="108" t="s">
        <v>519</v>
      </c>
      <c r="B11" s="113"/>
      <c r="C11" s="114"/>
      <c r="D11" s="115">
        <v>92777</v>
      </c>
      <c r="E11" s="116"/>
      <c r="F11" s="117">
        <v>128485</v>
      </c>
      <c r="G11" s="118"/>
      <c r="H11" s="119"/>
    </row>
    <row r="12" spans="1:8">
      <c r="A12" s="120"/>
      <c r="B12" s="121"/>
      <c r="C12" s="128"/>
      <c r="D12" s="123">
        <v>35300</v>
      </c>
      <c r="E12" s="124"/>
      <c r="F12" s="125">
        <v>62765</v>
      </c>
      <c r="G12" s="126"/>
      <c r="H12" s="127"/>
    </row>
    <row r="13" spans="1:8">
      <c r="A13" s="108"/>
      <c r="B13" s="113"/>
      <c r="C13" s="129"/>
      <c r="D13" s="130">
        <v>59152</v>
      </c>
      <c r="E13" s="131"/>
      <c r="F13" s="132">
        <v>118866</v>
      </c>
      <c r="G13" s="133"/>
      <c r="H13" s="119"/>
    </row>
    <row r="14" spans="1:8">
      <c r="A14" s="120"/>
      <c r="B14" s="121"/>
      <c r="C14" s="122"/>
      <c r="D14" s="123">
        <v>25957</v>
      </c>
      <c r="E14" s="124"/>
      <c r="F14" s="125">
        <v>59445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5.1100000000000003</v>
      </c>
      <c r="C19" s="134">
        <f>ROUND(VALUE(SUBSTITUTE(実質収支比率等に係る経年分析!G$48,"▲","-")),2)</f>
        <v>7.76</v>
      </c>
      <c r="D19" s="134">
        <f>ROUND(VALUE(SUBSTITUTE(実質収支比率等に係る経年分析!H$48,"▲","-")),2)</f>
        <v>9.5399999999999991</v>
      </c>
      <c r="E19" s="134">
        <f>ROUND(VALUE(SUBSTITUTE(実質収支比率等に係る経年分析!I$48,"▲","-")),2)</f>
        <v>6.04</v>
      </c>
      <c r="F19" s="134">
        <f>ROUND(VALUE(SUBSTITUTE(実質収支比率等に係る経年分析!J$48,"▲","-")),2)</f>
        <v>8.5299999999999994</v>
      </c>
    </row>
    <row r="20" spans="1:11">
      <c r="A20" s="134" t="s">
        <v>42</v>
      </c>
      <c r="B20" s="134">
        <f>ROUND(VALUE(SUBSTITUTE(実質収支比率等に係る経年分析!F$47,"▲","-")),2)</f>
        <v>23.29</v>
      </c>
      <c r="C20" s="134">
        <f>ROUND(VALUE(SUBSTITUTE(実質収支比率等に係る経年分析!G$47,"▲","-")),2)</f>
        <v>27.64</v>
      </c>
      <c r="D20" s="134">
        <f>ROUND(VALUE(SUBSTITUTE(実質収支比率等に係る経年分析!H$47,"▲","-")),2)</f>
        <v>25.35</v>
      </c>
      <c r="E20" s="134">
        <f>ROUND(VALUE(SUBSTITUTE(実質収支比率等に係る経年分析!I$47,"▲","-")),2)</f>
        <v>25.91</v>
      </c>
      <c r="F20" s="134">
        <f>ROUND(VALUE(SUBSTITUTE(実質収支比率等に係る経年分析!J$47,"▲","-")),2)</f>
        <v>16.149999999999999</v>
      </c>
    </row>
    <row r="21" spans="1:11">
      <c r="A21" s="134" t="s">
        <v>43</v>
      </c>
      <c r="B21" s="134">
        <f>IF(ISNUMBER(VALUE(SUBSTITUTE(実質収支比率等に係る経年分析!F$49,"▲","-"))),ROUND(VALUE(SUBSTITUTE(実質収支比率等に係る経年分析!F$49,"▲","-")),2),NA())</f>
        <v>4.8899999999999997</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-7.92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9.5399999999999991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8.52</v>
      </c>
    </row>
    <row r="36" spans="1:16">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18.260000000000002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403</v>
      </c>
      <c r="E42" s="136"/>
      <c r="F42" s="136"/>
      <c r="G42" s="136">
        <f>'実質公債費比率（分子）の構造'!L$52</f>
        <v>412</v>
      </c>
      <c r="H42" s="136"/>
      <c r="I42" s="136"/>
      <c r="J42" s="136">
        <f>'実質公債費比率（分子）の構造'!M$52</f>
        <v>412</v>
      </c>
      <c r="K42" s="136"/>
      <c r="L42" s="136"/>
      <c r="M42" s="136">
        <f>'実質公債費比率（分子）の構造'!N$52</f>
        <v>409</v>
      </c>
      <c r="N42" s="136"/>
      <c r="O42" s="136"/>
      <c r="P42" s="136">
        <f>'実質公債費比率（分子）の構造'!O$52</f>
        <v>419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74</v>
      </c>
      <c r="C44" s="136"/>
      <c r="D44" s="136"/>
      <c r="E44" s="136">
        <f>'実質公債費比率（分子）の構造'!L$50</f>
        <v>70</v>
      </c>
      <c r="F44" s="136"/>
      <c r="G44" s="136"/>
      <c r="H44" s="136">
        <f>'実質公債費比率（分子）の構造'!M$50</f>
        <v>50</v>
      </c>
      <c r="I44" s="136"/>
      <c r="J44" s="136"/>
      <c r="K44" s="136">
        <f>'実質公債費比率（分子）の構造'!N$50</f>
        <v>46</v>
      </c>
      <c r="L44" s="136"/>
      <c r="M44" s="136"/>
      <c r="N44" s="136">
        <f>'実質公債費比率（分子）の構造'!O$50</f>
        <v>27</v>
      </c>
      <c r="O44" s="136"/>
      <c r="P44" s="136"/>
    </row>
    <row r="45" spans="1:16">
      <c r="A45" s="136" t="s">
        <v>53</v>
      </c>
      <c r="B45" s="136">
        <f>'実質公債費比率（分子）の構造'!K$49</f>
        <v>30</v>
      </c>
      <c r="C45" s="136"/>
      <c r="D45" s="136"/>
      <c r="E45" s="136">
        <f>'実質公債費比率（分子）の構造'!L$49</f>
        <v>21</v>
      </c>
      <c r="F45" s="136"/>
      <c r="G45" s="136"/>
      <c r="H45" s="136">
        <f>'実質公債費比率（分子）の構造'!M$49</f>
        <v>22</v>
      </c>
      <c r="I45" s="136"/>
      <c r="J45" s="136"/>
      <c r="K45" s="136">
        <f>'実質公債費比率（分子）の構造'!N$49</f>
        <v>21</v>
      </c>
      <c r="L45" s="136"/>
      <c r="M45" s="136"/>
      <c r="N45" s="136">
        <f>'実質公債費比率（分子）の構造'!O$49</f>
        <v>21</v>
      </c>
      <c r="O45" s="136"/>
      <c r="P45" s="136"/>
    </row>
    <row r="46" spans="1:16">
      <c r="A46" s="136" t="s">
        <v>54</v>
      </c>
      <c r="B46" s="136">
        <f>'実質公債費比率（分子）の構造'!K$48</f>
        <v>112</v>
      </c>
      <c r="C46" s="136"/>
      <c r="D46" s="136"/>
      <c r="E46" s="136">
        <f>'実質公債費比率（分子）の構造'!L$48</f>
        <v>117</v>
      </c>
      <c r="F46" s="136"/>
      <c r="G46" s="136"/>
      <c r="H46" s="136">
        <f>'実質公債費比率（分子）の構造'!M$48</f>
        <v>127</v>
      </c>
      <c r="I46" s="136"/>
      <c r="J46" s="136"/>
      <c r="K46" s="136">
        <f>'実質公債費比率（分子）の構造'!N$48</f>
        <v>124</v>
      </c>
      <c r="L46" s="136"/>
      <c r="M46" s="136"/>
      <c r="N46" s="136">
        <f>'実質公債費比率（分子）の構造'!O$48</f>
        <v>115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491</v>
      </c>
      <c r="C49" s="136"/>
      <c r="D49" s="136"/>
      <c r="E49" s="136">
        <f>'実質公債費比率（分子）の構造'!L$45</f>
        <v>501</v>
      </c>
      <c r="F49" s="136"/>
      <c r="G49" s="136"/>
      <c r="H49" s="136">
        <f>'実質公債費比率（分子）の構造'!M$45</f>
        <v>477</v>
      </c>
      <c r="I49" s="136"/>
      <c r="J49" s="136"/>
      <c r="K49" s="136">
        <f>'実質公債費比率（分子）の構造'!N$45</f>
        <v>463</v>
      </c>
      <c r="L49" s="136"/>
      <c r="M49" s="136"/>
      <c r="N49" s="136">
        <f>'実質公債費比率（分子）の構造'!O$45</f>
        <v>429</v>
      </c>
      <c r="O49" s="136"/>
      <c r="P49" s="136"/>
    </row>
    <row r="50" spans="1:16">
      <c r="A50" s="136" t="s">
        <v>58</v>
      </c>
      <c r="B50" s="136" t="e">
        <f>NA()</f>
        <v>#N/A</v>
      </c>
      <c r="C50" s="136">
        <f>IF(ISNUMBER('実質公債費比率（分子）の構造'!K$53),'実質公債費比率（分子）の構造'!K$53,NA())</f>
        <v>304</v>
      </c>
      <c r="D50" s="136" t="e">
        <f>NA()</f>
        <v>#N/A</v>
      </c>
      <c r="E50" s="136" t="e">
        <f>NA()</f>
        <v>#N/A</v>
      </c>
      <c r="F50" s="136">
        <f>IF(ISNUMBER('実質公債費比率（分子）の構造'!L$53),'実質公債費比率（分子）の構造'!L$53,NA())</f>
        <v>297</v>
      </c>
      <c r="G50" s="136" t="e">
        <f>NA()</f>
        <v>#N/A</v>
      </c>
      <c r="H50" s="136" t="e">
        <f>NA()</f>
        <v>#N/A</v>
      </c>
      <c r="I50" s="136">
        <f>IF(ISNUMBER('実質公債費比率（分子）の構造'!M$53),'実質公債費比率（分子）の構造'!M$53,NA())</f>
        <v>264</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173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3947</v>
      </c>
      <c r="E56" s="135"/>
      <c r="F56" s="135"/>
      <c r="G56" s="135">
        <f>'将来負担比率（分子）の構造'!J$51</f>
        <v>3829</v>
      </c>
      <c r="H56" s="135"/>
      <c r="I56" s="135"/>
      <c r="J56" s="135">
        <f>'将来負担比率（分子）の構造'!K$51</f>
        <v>3703</v>
      </c>
      <c r="K56" s="135"/>
      <c r="L56" s="135"/>
      <c r="M56" s="135">
        <f>'将来負担比率（分子）の構造'!L$51</f>
        <v>3506</v>
      </c>
      <c r="N56" s="135"/>
      <c r="O56" s="135"/>
      <c r="P56" s="135">
        <f>'将来負担比率（分子）の構造'!M$51</f>
        <v>3314</v>
      </c>
    </row>
    <row r="57" spans="1:16">
      <c r="A57" s="135" t="s">
        <v>34</v>
      </c>
      <c r="B57" s="135"/>
      <c r="C57" s="135"/>
      <c r="D57" s="135">
        <f>'将来負担比率（分子）の構造'!I$50</f>
        <v>199</v>
      </c>
      <c r="E57" s="135"/>
      <c r="F57" s="135"/>
      <c r="G57" s="135">
        <f>'将来負担比率（分子）の構造'!J$50</f>
        <v>173</v>
      </c>
      <c r="H57" s="135"/>
      <c r="I57" s="135"/>
      <c r="J57" s="135">
        <f>'将来負担比率（分子）の構造'!K$50</f>
        <v>145</v>
      </c>
      <c r="K57" s="135"/>
      <c r="L57" s="135"/>
      <c r="M57" s="135">
        <f>'将来負担比率（分子）の構造'!L$50</f>
        <v>122</v>
      </c>
      <c r="N57" s="135"/>
      <c r="O57" s="135"/>
      <c r="P57" s="135">
        <f>'将来負担比率（分子）の構造'!M$50</f>
        <v>109</v>
      </c>
    </row>
    <row r="58" spans="1:16">
      <c r="A58" s="135" t="s">
        <v>33</v>
      </c>
      <c r="B58" s="135"/>
      <c r="C58" s="135"/>
      <c r="D58" s="135">
        <f>'将来負担比率（分子）の構造'!I$49</f>
        <v>1226</v>
      </c>
      <c r="E58" s="135"/>
      <c r="F58" s="135"/>
      <c r="G58" s="135">
        <f>'将来負担比率（分子）の構造'!J$49</f>
        <v>1718</v>
      </c>
      <c r="H58" s="135"/>
      <c r="I58" s="135"/>
      <c r="J58" s="135">
        <f>'将来負担比率（分子）の構造'!K$49</f>
        <v>1972</v>
      </c>
      <c r="K58" s="135"/>
      <c r="L58" s="135"/>
      <c r="M58" s="135">
        <f>'将来負担比率（分子）の構造'!L$49</f>
        <v>2070</v>
      </c>
      <c r="N58" s="135"/>
      <c r="O58" s="135"/>
      <c r="P58" s="135">
        <f>'将来負担比率（分子）の構造'!M$49</f>
        <v>1064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761</v>
      </c>
      <c r="C62" s="135"/>
      <c r="D62" s="135"/>
      <c r="E62" s="135">
        <f>'将来負担比率（分子）の構造'!J$45</f>
        <v>743</v>
      </c>
      <c r="F62" s="135"/>
      <c r="G62" s="135"/>
      <c r="H62" s="135">
        <f>'将来負担比率（分子）の構造'!K$45</f>
        <v>726</v>
      </c>
      <c r="I62" s="135"/>
      <c r="J62" s="135"/>
      <c r="K62" s="135">
        <f>'将来負担比率（分子）の構造'!L$45</f>
        <v>640</v>
      </c>
      <c r="L62" s="135"/>
      <c r="M62" s="135"/>
      <c r="N62" s="135">
        <f>'将来負担比率（分子）の構造'!M$45</f>
        <v>564</v>
      </c>
      <c r="O62" s="135"/>
      <c r="P62" s="135"/>
    </row>
    <row r="63" spans="1:16">
      <c r="A63" s="135" t="s">
        <v>27</v>
      </c>
      <c r="B63" s="135">
        <f>'将来負担比率（分子）の構造'!I$44</f>
        <v>469</v>
      </c>
      <c r="C63" s="135"/>
      <c r="D63" s="135"/>
      <c r="E63" s="135">
        <f>'将来負担比率（分子）の構造'!J$44</f>
        <v>287</v>
      </c>
      <c r="F63" s="135"/>
      <c r="G63" s="135"/>
      <c r="H63" s="135">
        <f>'将来負担比率（分子）の構造'!K$44</f>
        <v>248</v>
      </c>
      <c r="I63" s="135"/>
      <c r="J63" s="135"/>
      <c r="K63" s="135">
        <f>'将来負担比率（分子）の構造'!L$44</f>
        <v>211</v>
      </c>
      <c r="L63" s="135"/>
      <c r="M63" s="135"/>
      <c r="N63" s="135">
        <f>'将来負担比率（分子）の構造'!M$44</f>
        <v>172</v>
      </c>
      <c r="O63" s="135"/>
      <c r="P63" s="135"/>
    </row>
    <row r="64" spans="1:16">
      <c r="A64" s="135" t="s">
        <v>26</v>
      </c>
      <c r="B64" s="135">
        <f>'将来負担比率（分子）の構造'!I$43</f>
        <v>1714</v>
      </c>
      <c r="C64" s="135"/>
      <c r="D64" s="135"/>
      <c r="E64" s="135">
        <f>'将来負担比率（分子）の構造'!J$43</f>
        <v>1740</v>
      </c>
      <c r="F64" s="135"/>
      <c r="G64" s="135"/>
      <c r="H64" s="135">
        <f>'将来負担比率（分子）の構造'!K$43</f>
        <v>1757</v>
      </c>
      <c r="I64" s="135"/>
      <c r="J64" s="135"/>
      <c r="K64" s="135">
        <f>'将来負担比率（分子）の構造'!L$43</f>
        <v>1615</v>
      </c>
      <c r="L64" s="135"/>
      <c r="M64" s="135"/>
      <c r="N64" s="135">
        <f>'将来負担比率（分子）の構造'!M$43</f>
        <v>1493</v>
      </c>
      <c r="O64" s="135"/>
      <c r="P64" s="135"/>
    </row>
    <row r="65" spans="1:16">
      <c r="A65" s="135" t="s">
        <v>25</v>
      </c>
      <c r="B65" s="135">
        <f>'将来負担比率（分子）の構造'!I$42</f>
        <v>258</v>
      </c>
      <c r="C65" s="135"/>
      <c r="D65" s="135"/>
      <c r="E65" s="135">
        <f>'将来負担比率（分子）の構造'!J$42</f>
        <v>197</v>
      </c>
      <c r="F65" s="135"/>
      <c r="G65" s="135"/>
      <c r="H65" s="135">
        <f>'将来負担比率（分子）の構造'!K$42</f>
        <v>153</v>
      </c>
      <c r="I65" s="135"/>
      <c r="J65" s="135"/>
      <c r="K65" s="135">
        <f>'将来負担比率（分子）の構造'!L$42</f>
        <v>112</v>
      </c>
      <c r="L65" s="135"/>
      <c r="M65" s="135"/>
      <c r="N65" s="135">
        <f>'将来負担比率（分子）の構造'!M$42</f>
        <v>88</v>
      </c>
      <c r="O65" s="135"/>
      <c r="P65" s="135"/>
    </row>
    <row r="66" spans="1:16">
      <c r="A66" s="135" t="s">
        <v>24</v>
      </c>
      <c r="B66" s="135">
        <f>'将来負担比率（分子）の構造'!I$41</f>
        <v>4458</v>
      </c>
      <c r="C66" s="135"/>
      <c r="D66" s="135"/>
      <c r="E66" s="135">
        <f>'将来負担比率（分子）の構造'!J$41</f>
        <v>4297</v>
      </c>
      <c r="F66" s="135"/>
      <c r="G66" s="135"/>
      <c r="H66" s="135">
        <f>'将来負担比率（分子）の構造'!K$41</f>
        <v>4109</v>
      </c>
      <c r="I66" s="135"/>
      <c r="J66" s="135"/>
      <c r="K66" s="135">
        <f>'将来負担比率（分子）の構造'!L$41</f>
        <v>3923</v>
      </c>
      <c r="L66" s="135"/>
      <c r="M66" s="135"/>
      <c r="N66" s="135">
        <f>'将来負担比率（分子）の構造'!M$41</f>
        <v>3752</v>
      </c>
      <c r="O66" s="135"/>
      <c r="P66" s="135"/>
    </row>
    <row r="67" spans="1:16">
      <c r="A67" s="135" t="s">
        <v>62</v>
      </c>
      <c r="B67" s="135" t="e">
        <f>NA()</f>
        <v>#N/A</v>
      </c>
      <c r="C67" s="135">
        <f>IF(ISNUMBER('将来負担比率（分子）の構造'!I$52), IF('将来負担比率（分子）の構造'!I$52 &lt; 0, 0, '将来負担比率（分子）の構造'!I$52), NA())</f>
        <v>2287</v>
      </c>
      <c r="D67" s="135" t="e">
        <f>NA()</f>
        <v>#N/A</v>
      </c>
      <c r="E67" s="135" t="e">
        <f>NA()</f>
        <v>#N/A</v>
      </c>
      <c r="F67" s="135">
        <f>IF(ISNUMBER('将来負担比率（分子）の構造'!J$52), IF('将来負担比率（分子）の構造'!J$52 &lt; 0, 0, '将来負担比率（分子）の構造'!J$52), NA())</f>
        <v>1543</v>
      </c>
      <c r="G67" s="135" t="e">
        <f>NA()</f>
        <v>#N/A</v>
      </c>
      <c r="H67" s="135" t="e">
        <f>NA()</f>
        <v>#N/A</v>
      </c>
      <c r="I67" s="135">
        <f>IF(ISNUMBER('将来負担比率（分子）の構造'!K$52), IF('将来負担比率（分子）の構造'!K$52 &lt; 0, 0, '将来負担比率（分子）の構造'!K$52), NA())</f>
        <v>1173</v>
      </c>
      <c r="J67" s="135" t="e">
        <f>NA()</f>
        <v>#N/A</v>
      </c>
      <c r="K67" s="135" t="e">
        <f>NA()</f>
        <v>#N/A</v>
      </c>
      <c r="L67" s="135">
        <f>IF(ISNUMBER('将来負担比率（分子）の構造'!L$52), IF('将来負担比率（分子）の構造'!L$52 &lt; 0, 0, '将来負担比率（分子）の構造'!L$52), NA())</f>
        <v>802</v>
      </c>
      <c r="M67" s="135" t="e">
        <f>NA()</f>
        <v>#N/A</v>
      </c>
      <c r="N67" s="135" t="e">
        <f>NA()</f>
        <v>#N/A</v>
      </c>
      <c r="O67" s="135">
        <f>IF(ISNUMBER('将来負担比率（分子）の構造'!M$52), IF('将来負担比率（分子）の構造'!M$52 &lt; 0, 0, '将来負担比率（分子）の構造'!M$52), NA())</f>
        <v>1582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737552</v>
      </c>
      <c r="S5" s="583"/>
      <c r="T5" s="583"/>
      <c r="U5" s="583"/>
      <c r="V5" s="583"/>
      <c r="W5" s="583"/>
      <c r="X5" s="583"/>
      <c r="Y5" s="584"/>
      <c r="Z5" s="585">
        <v>14.8</v>
      </c>
      <c r="AA5" s="585"/>
      <c r="AB5" s="585"/>
      <c r="AC5" s="585"/>
      <c r="AD5" s="586">
        <v>737552</v>
      </c>
      <c r="AE5" s="586"/>
      <c r="AF5" s="586"/>
      <c r="AG5" s="586"/>
      <c r="AH5" s="586"/>
      <c r="AI5" s="586"/>
      <c r="AJ5" s="586"/>
      <c r="AK5" s="586"/>
      <c r="AL5" s="587">
        <v>31.6</v>
      </c>
      <c r="AM5" s="588"/>
      <c r="AN5" s="588"/>
      <c r="AO5" s="589"/>
      <c r="AP5" s="579" t="s">
        <v>209</v>
      </c>
      <c r="AQ5" s="580"/>
      <c r="AR5" s="580"/>
      <c r="AS5" s="580"/>
      <c r="AT5" s="580"/>
      <c r="AU5" s="580"/>
      <c r="AV5" s="580"/>
      <c r="AW5" s="580"/>
      <c r="AX5" s="580"/>
      <c r="AY5" s="580"/>
      <c r="AZ5" s="580"/>
      <c r="BA5" s="580"/>
      <c r="BB5" s="580"/>
      <c r="BC5" s="580"/>
      <c r="BD5" s="580"/>
      <c r="BE5" s="580"/>
      <c r="BF5" s="581"/>
      <c r="BG5" s="593">
        <v>737392</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49161</v>
      </c>
      <c r="S6" s="594"/>
      <c r="T6" s="594"/>
      <c r="U6" s="594"/>
      <c r="V6" s="594"/>
      <c r="W6" s="594"/>
      <c r="X6" s="594"/>
      <c r="Y6" s="595"/>
      <c r="Z6" s="596">
        <v>1</v>
      </c>
      <c r="AA6" s="596"/>
      <c r="AB6" s="596"/>
      <c r="AC6" s="596"/>
      <c r="AD6" s="597">
        <v>49161</v>
      </c>
      <c r="AE6" s="597"/>
      <c r="AF6" s="597"/>
      <c r="AG6" s="597"/>
      <c r="AH6" s="597"/>
      <c r="AI6" s="597"/>
      <c r="AJ6" s="597"/>
      <c r="AK6" s="597"/>
      <c r="AL6" s="598">
        <v>2.1</v>
      </c>
      <c r="AM6" s="599"/>
      <c r="AN6" s="599"/>
      <c r="AO6" s="600"/>
      <c r="AP6" s="590" t="s">
        <v>215</v>
      </c>
      <c r="AQ6" s="591"/>
      <c r="AR6" s="591"/>
      <c r="AS6" s="591"/>
      <c r="AT6" s="591"/>
      <c r="AU6" s="591"/>
      <c r="AV6" s="591"/>
      <c r="AW6" s="591"/>
      <c r="AX6" s="591"/>
      <c r="AY6" s="591"/>
      <c r="AZ6" s="591"/>
      <c r="BA6" s="591"/>
      <c r="BB6" s="591"/>
      <c r="BC6" s="591"/>
      <c r="BD6" s="591"/>
      <c r="BE6" s="591"/>
      <c r="BF6" s="592"/>
      <c r="BG6" s="593">
        <v>737392</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75993</v>
      </c>
      <c r="CS6" s="594"/>
      <c r="CT6" s="594"/>
      <c r="CU6" s="594"/>
      <c r="CV6" s="594"/>
      <c r="CW6" s="594"/>
      <c r="CX6" s="594"/>
      <c r="CY6" s="595"/>
      <c r="CZ6" s="596">
        <v>2</v>
      </c>
      <c r="DA6" s="596"/>
      <c r="DB6" s="596"/>
      <c r="DC6" s="596"/>
      <c r="DD6" s="602" t="s">
        <v>210</v>
      </c>
      <c r="DE6" s="594"/>
      <c r="DF6" s="594"/>
      <c r="DG6" s="594"/>
      <c r="DH6" s="594"/>
      <c r="DI6" s="594"/>
      <c r="DJ6" s="594"/>
      <c r="DK6" s="594"/>
      <c r="DL6" s="594"/>
      <c r="DM6" s="594"/>
      <c r="DN6" s="594"/>
      <c r="DO6" s="594"/>
      <c r="DP6" s="595"/>
      <c r="DQ6" s="602">
        <v>75993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1182</v>
      </c>
      <c r="S7" s="594"/>
      <c r="T7" s="594"/>
      <c r="U7" s="594"/>
      <c r="V7" s="594"/>
      <c r="W7" s="594"/>
      <c r="X7" s="594"/>
      <c r="Y7" s="595"/>
      <c r="Z7" s="596">
        <v>0</v>
      </c>
      <c r="AA7" s="596"/>
      <c r="AB7" s="596"/>
      <c r="AC7" s="596"/>
      <c r="AD7" s="597">
        <v>1182</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282341</v>
      </c>
      <c r="BH7" s="594"/>
      <c r="BI7" s="594"/>
      <c r="BJ7" s="594"/>
      <c r="BK7" s="594"/>
      <c r="BL7" s="594"/>
      <c r="BM7" s="594"/>
      <c r="BN7" s="595"/>
      <c r="BO7" s="596">
        <v>38.299999999999997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495527</v>
      </c>
      <c r="CS7" s="594"/>
      <c r="CT7" s="594"/>
      <c r="CU7" s="594"/>
      <c r="CV7" s="594"/>
      <c r="CW7" s="594"/>
      <c r="CX7" s="594"/>
      <c r="CY7" s="595"/>
      <c r="CZ7" s="596">
        <v>13.2</v>
      </c>
      <c r="DA7" s="596"/>
      <c r="DB7" s="596"/>
      <c r="DC7" s="596"/>
      <c r="DD7" s="602">
        <v>30893</v>
      </c>
      <c r="DE7" s="594"/>
      <c r="DF7" s="594"/>
      <c r="DG7" s="594"/>
      <c r="DH7" s="594"/>
      <c r="DI7" s="594"/>
      <c r="DJ7" s="594"/>
      <c r="DK7" s="594"/>
      <c r="DL7" s="594"/>
      <c r="DM7" s="594"/>
      <c r="DN7" s="594"/>
      <c r="DO7" s="594"/>
      <c r="DP7" s="595"/>
      <c r="DQ7" s="602">
        <v>433198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3315</v>
      </c>
      <c r="S8" s="594"/>
      <c r="T8" s="594"/>
      <c r="U8" s="594"/>
      <c r="V8" s="594"/>
      <c r="W8" s="594"/>
      <c r="X8" s="594"/>
      <c r="Y8" s="595"/>
      <c r="Z8" s="596">
        <v>0.1</v>
      </c>
      <c r="AA8" s="596"/>
      <c r="AB8" s="596"/>
      <c r="AC8" s="596"/>
      <c r="AD8" s="597">
        <v>3315</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11319</v>
      </c>
      <c r="BH8" s="594"/>
      <c r="BI8" s="594"/>
      <c r="BJ8" s="594"/>
      <c r="BK8" s="594"/>
      <c r="BL8" s="594"/>
      <c r="BM8" s="594"/>
      <c r="BN8" s="595"/>
      <c r="BO8" s="596">
        <v>1.5</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870684</v>
      </c>
      <c r="CS8" s="594"/>
      <c r="CT8" s="594"/>
      <c r="CU8" s="594"/>
      <c r="CV8" s="594"/>
      <c r="CW8" s="594"/>
      <c r="CX8" s="594"/>
      <c r="CY8" s="595"/>
      <c r="CZ8" s="596">
        <v>23.3</v>
      </c>
      <c r="DA8" s="596"/>
      <c r="DB8" s="596"/>
      <c r="DC8" s="596"/>
      <c r="DD8" s="602">
        <v>49989</v>
      </c>
      <c r="DE8" s="594"/>
      <c r="DF8" s="594"/>
      <c r="DG8" s="594"/>
      <c r="DH8" s="594"/>
      <c r="DI8" s="594"/>
      <c r="DJ8" s="594"/>
      <c r="DK8" s="594"/>
      <c r="DL8" s="594"/>
      <c r="DM8" s="594"/>
      <c r="DN8" s="594"/>
      <c r="DO8" s="594"/>
      <c r="DP8" s="595"/>
      <c r="DQ8" s="602">
        <v>524245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1747</v>
      </c>
      <c r="S9" s="594"/>
      <c r="T9" s="594"/>
      <c r="U9" s="594"/>
      <c r="V9" s="594"/>
      <c r="W9" s="594"/>
      <c r="X9" s="594"/>
      <c r="Y9" s="595"/>
      <c r="Z9" s="596">
        <v>0</v>
      </c>
      <c r="AA9" s="596"/>
      <c r="AB9" s="596"/>
      <c r="AC9" s="596"/>
      <c r="AD9" s="597">
        <v>1747</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212136</v>
      </c>
      <c r="BH9" s="594"/>
      <c r="BI9" s="594"/>
      <c r="BJ9" s="594"/>
      <c r="BK9" s="594"/>
      <c r="BL9" s="594"/>
      <c r="BM9" s="594"/>
      <c r="BN9" s="595"/>
      <c r="BO9" s="596">
        <v>28.8</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561599</v>
      </c>
      <c r="CS9" s="594"/>
      <c r="CT9" s="594"/>
      <c r="CU9" s="594"/>
      <c r="CV9" s="594"/>
      <c r="CW9" s="594"/>
      <c r="CX9" s="594"/>
      <c r="CY9" s="595"/>
      <c r="CZ9" s="596">
        <v>15</v>
      </c>
      <c r="DA9" s="596"/>
      <c r="DB9" s="596"/>
      <c r="DC9" s="596"/>
      <c r="DD9" s="602">
        <v>170639</v>
      </c>
      <c r="DE9" s="594"/>
      <c r="DF9" s="594"/>
      <c r="DG9" s="594"/>
      <c r="DH9" s="594"/>
      <c r="DI9" s="594"/>
      <c r="DJ9" s="594"/>
      <c r="DK9" s="594"/>
      <c r="DL9" s="594"/>
      <c r="DM9" s="594"/>
      <c r="DN9" s="594"/>
      <c r="DO9" s="594"/>
      <c r="DP9" s="595"/>
      <c r="DQ9" s="602">
        <v>368523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81910</v>
      </c>
      <c r="S10" s="594"/>
      <c r="T10" s="594"/>
      <c r="U10" s="594"/>
      <c r="V10" s="594"/>
      <c r="W10" s="594"/>
      <c r="X10" s="594"/>
      <c r="Y10" s="595"/>
      <c r="Z10" s="596">
        <v>1.6</v>
      </c>
      <c r="AA10" s="596"/>
      <c r="AB10" s="596"/>
      <c r="AC10" s="596"/>
      <c r="AD10" s="597">
        <v>81910</v>
      </c>
      <c r="AE10" s="597"/>
      <c r="AF10" s="597"/>
      <c r="AG10" s="597"/>
      <c r="AH10" s="597"/>
      <c r="AI10" s="597"/>
      <c r="AJ10" s="597"/>
      <c r="AK10" s="597"/>
      <c r="AL10" s="598">
        <v>3.5</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17057</v>
      </c>
      <c r="BH10" s="594"/>
      <c r="BI10" s="594"/>
      <c r="BJ10" s="594"/>
      <c r="BK10" s="594"/>
      <c r="BL10" s="594"/>
      <c r="BM10" s="594"/>
      <c r="BN10" s="595"/>
      <c r="BO10" s="596">
        <v>2.2999999999999998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25166</v>
      </c>
      <c r="CS10" s="594"/>
      <c r="CT10" s="594"/>
      <c r="CU10" s="594"/>
      <c r="CV10" s="594"/>
      <c r="CW10" s="594"/>
      <c r="CX10" s="594"/>
      <c r="CY10" s="595"/>
      <c r="CZ10" s="596">
        <v>0.7</v>
      </c>
      <c r="DA10" s="596"/>
      <c r="DB10" s="596"/>
      <c r="DC10" s="596"/>
      <c r="DD10" s="602" t="s">
        <v>222</v>
      </c>
      <c r="DE10" s="594"/>
      <c r="DF10" s="594"/>
      <c r="DG10" s="594"/>
      <c r="DH10" s="594"/>
      <c r="DI10" s="594"/>
      <c r="DJ10" s="594"/>
      <c r="DK10" s="594"/>
      <c r="DL10" s="594"/>
      <c r="DM10" s="594"/>
      <c r="DN10" s="594"/>
      <c r="DO10" s="594"/>
      <c r="DP10" s="595"/>
      <c r="DQ10" s="602">
        <v>125</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41829</v>
      </c>
      <c r="BH11" s="594"/>
      <c r="BI11" s="594"/>
      <c r="BJ11" s="594"/>
      <c r="BK11" s="594"/>
      <c r="BL11" s="594"/>
      <c r="BM11" s="594"/>
      <c r="BN11" s="595"/>
      <c r="BO11" s="596">
        <v>5.7</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258564</v>
      </c>
      <c r="CS11" s="594"/>
      <c r="CT11" s="594"/>
      <c r="CU11" s="594"/>
      <c r="CV11" s="594"/>
      <c r="CW11" s="594"/>
      <c r="CX11" s="594"/>
      <c r="CY11" s="595"/>
      <c r="CZ11" s="596">
        <v>6.9</v>
      </c>
      <c r="DA11" s="596"/>
      <c r="DB11" s="596"/>
      <c r="DC11" s="596"/>
      <c r="DD11" s="602">
        <v>18096</v>
      </c>
      <c r="DE11" s="594"/>
      <c r="DF11" s="594"/>
      <c r="DG11" s="594"/>
      <c r="DH11" s="594"/>
      <c r="DI11" s="594"/>
      <c r="DJ11" s="594"/>
      <c r="DK11" s="594"/>
      <c r="DL11" s="594"/>
      <c r="DM11" s="594"/>
      <c r="DN11" s="594"/>
      <c r="DO11" s="594"/>
      <c r="DP11" s="595"/>
      <c r="DQ11" s="602">
        <v>175340</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370714</v>
      </c>
      <c r="BH12" s="594"/>
      <c r="BI12" s="594"/>
      <c r="BJ12" s="594"/>
      <c r="BK12" s="594"/>
      <c r="BL12" s="594"/>
      <c r="BM12" s="594"/>
      <c r="BN12" s="595"/>
      <c r="BO12" s="596">
        <v>50.3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57624</v>
      </c>
      <c r="CS12" s="594"/>
      <c r="CT12" s="594"/>
      <c r="CU12" s="594"/>
      <c r="CV12" s="594"/>
      <c r="CW12" s="594"/>
      <c r="CX12" s="594"/>
      <c r="CY12" s="595"/>
      <c r="CZ12" s="596">
        <v>1.5</v>
      </c>
      <c r="DA12" s="596"/>
      <c r="DB12" s="596"/>
      <c r="DC12" s="596"/>
      <c r="DD12" s="602">
        <v>5830</v>
      </c>
      <c r="DE12" s="594"/>
      <c r="DF12" s="594"/>
      <c r="DG12" s="594"/>
      <c r="DH12" s="594"/>
      <c r="DI12" s="594"/>
      <c r="DJ12" s="594"/>
      <c r="DK12" s="594"/>
      <c r="DL12" s="594"/>
      <c r="DM12" s="594"/>
      <c r="DN12" s="594"/>
      <c r="DO12" s="594"/>
      <c r="DP12" s="595"/>
      <c r="DQ12" s="602">
        <v>44888</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5888</v>
      </c>
      <c r="S13" s="594"/>
      <c r="T13" s="594"/>
      <c r="U13" s="594"/>
      <c r="V13" s="594"/>
      <c r="W13" s="594"/>
      <c r="X13" s="594"/>
      <c r="Y13" s="595"/>
      <c r="Z13" s="596">
        <v>0.1</v>
      </c>
      <c r="AA13" s="596"/>
      <c r="AB13" s="596"/>
      <c r="AC13" s="596"/>
      <c r="AD13" s="597">
        <v>5888</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354763</v>
      </c>
      <c r="BH13" s="594"/>
      <c r="BI13" s="594"/>
      <c r="BJ13" s="594"/>
      <c r="BK13" s="594"/>
      <c r="BL13" s="594"/>
      <c r="BM13" s="594"/>
      <c r="BN13" s="595"/>
      <c r="BO13" s="596">
        <v>48.1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193202</v>
      </c>
      <c r="CS13" s="594"/>
      <c r="CT13" s="594"/>
      <c r="CU13" s="594"/>
      <c r="CV13" s="594"/>
      <c r="CW13" s="594"/>
      <c r="CX13" s="594"/>
      <c r="CY13" s="595"/>
      <c r="CZ13" s="596">
        <v>5.2</v>
      </c>
      <c r="DA13" s="596"/>
      <c r="DB13" s="596"/>
      <c r="DC13" s="596"/>
      <c r="DD13" s="602">
        <v>120347</v>
      </c>
      <c r="DE13" s="594"/>
      <c r="DF13" s="594"/>
      <c r="DG13" s="594"/>
      <c r="DH13" s="594"/>
      <c r="DI13" s="594"/>
      <c r="DJ13" s="594"/>
      <c r="DK13" s="594"/>
      <c r="DL13" s="594"/>
      <c r="DM13" s="594"/>
      <c r="DN13" s="594"/>
      <c r="DO13" s="594"/>
      <c r="DP13" s="595"/>
      <c r="DQ13" s="602">
        <v>88232</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18572</v>
      </c>
      <c r="BH14" s="594"/>
      <c r="BI14" s="594"/>
      <c r="BJ14" s="594"/>
      <c r="BK14" s="594"/>
      <c r="BL14" s="594"/>
      <c r="BM14" s="594"/>
      <c r="BN14" s="595"/>
      <c r="BO14" s="596">
        <v>2.5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173022</v>
      </c>
      <c r="CS14" s="594"/>
      <c r="CT14" s="594"/>
      <c r="CU14" s="594"/>
      <c r="CV14" s="594"/>
      <c r="CW14" s="594"/>
      <c r="CX14" s="594"/>
      <c r="CY14" s="595"/>
      <c r="CZ14" s="596">
        <v>4.5999999999999996</v>
      </c>
      <c r="DA14" s="596"/>
      <c r="DB14" s="596"/>
      <c r="DC14" s="596"/>
      <c r="DD14" s="602">
        <v>13977</v>
      </c>
      <c r="DE14" s="594"/>
      <c r="DF14" s="594"/>
      <c r="DG14" s="594"/>
      <c r="DH14" s="594"/>
      <c r="DI14" s="594"/>
      <c r="DJ14" s="594"/>
      <c r="DK14" s="594"/>
      <c r="DL14" s="594"/>
      <c r="DM14" s="594"/>
      <c r="DN14" s="594"/>
      <c r="DO14" s="594"/>
      <c r="DP14" s="595"/>
      <c r="DQ14" s="602">
        <v>154384</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1728</v>
      </c>
      <c r="S15" s="594"/>
      <c r="T15" s="594"/>
      <c r="U15" s="594"/>
      <c r="V15" s="594"/>
      <c r="W15" s="594"/>
      <c r="X15" s="594"/>
      <c r="Y15" s="595"/>
      <c r="Z15" s="596">
        <v>0</v>
      </c>
      <c r="AA15" s="596"/>
      <c r="AB15" s="596"/>
      <c r="AC15" s="596"/>
      <c r="AD15" s="597">
        <v>1728</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65765</v>
      </c>
      <c r="BH15" s="594"/>
      <c r="BI15" s="594"/>
      <c r="BJ15" s="594"/>
      <c r="BK15" s="594"/>
      <c r="BL15" s="594"/>
      <c r="BM15" s="594"/>
      <c r="BN15" s="595"/>
      <c r="BO15" s="596">
        <v>8.9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584436</v>
      </c>
      <c r="CS15" s="594"/>
      <c r="CT15" s="594"/>
      <c r="CU15" s="594"/>
      <c r="CV15" s="594"/>
      <c r="CW15" s="594"/>
      <c r="CX15" s="594"/>
      <c r="CY15" s="595"/>
      <c r="CZ15" s="596">
        <v>15.6</v>
      </c>
      <c r="DA15" s="596"/>
      <c r="DB15" s="596"/>
      <c r="DC15" s="596"/>
      <c r="DD15" s="602">
        <v>238926</v>
      </c>
      <c r="DE15" s="594"/>
      <c r="DF15" s="594"/>
      <c r="DG15" s="594"/>
      <c r="DH15" s="594"/>
      <c r="DI15" s="594"/>
      <c r="DJ15" s="594"/>
      <c r="DK15" s="594"/>
      <c r="DL15" s="594"/>
      <c r="DM15" s="594"/>
      <c r="DN15" s="594"/>
      <c r="DO15" s="594"/>
      <c r="DP15" s="595"/>
      <c r="DQ15" s="602">
        <v>506640</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1682296</v>
      </c>
      <c r="S16" s="594"/>
      <c r="T16" s="594"/>
      <c r="U16" s="594"/>
      <c r="V16" s="594"/>
      <c r="W16" s="594"/>
      <c r="X16" s="594"/>
      <c r="Y16" s="595"/>
      <c r="Z16" s="596">
        <v>33.799999999999997</v>
      </c>
      <c r="AA16" s="596"/>
      <c r="AB16" s="596"/>
      <c r="AC16" s="596"/>
      <c r="AD16" s="597">
        <v>1423552</v>
      </c>
      <c r="AE16" s="597"/>
      <c r="AF16" s="597"/>
      <c r="AG16" s="597"/>
      <c r="AH16" s="597"/>
      <c r="AI16" s="597"/>
      <c r="AJ16" s="597"/>
      <c r="AK16" s="597"/>
      <c r="AL16" s="598">
        <v>61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19583</v>
      </c>
      <c r="CS16" s="594"/>
      <c r="CT16" s="594"/>
      <c r="CU16" s="594"/>
      <c r="CV16" s="594"/>
      <c r="CW16" s="594"/>
      <c r="CX16" s="594"/>
      <c r="CY16" s="595"/>
      <c r="CZ16" s="596">
        <v>0.5</v>
      </c>
      <c r="DA16" s="596"/>
      <c r="DB16" s="596"/>
      <c r="DC16" s="596"/>
      <c r="DD16" s="602" t="s">
        <v>222</v>
      </c>
      <c r="DE16" s="594"/>
      <c r="DF16" s="594"/>
      <c r="DG16" s="594"/>
      <c r="DH16" s="594"/>
      <c r="DI16" s="594"/>
      <c r="DJ16" s="594"/>
      <c r="DK16" s="594"/>
      <c r="DL16" s="594"/>
      <c r="DM16" s="594"/>
      <c r="DN16" s="594"/>
      <c r="DO16" s="594"/>
      <c r="DP16" s="595"/>
      <c r="DQ16" s="602">
        <v>1117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1423552</v>
      </c>
      <c r="S17" s="594"/>
      <c r="T17" s="594"/>
      <c r="U17" s="594"/>
      <c r="V17" s="594"/>
      <c r="W17" s="594"/>
      <c r="X17" s="594"/>
      <c r="Y17" s="595"/>
      <c r="Z17" s="596">
        <v>28.6</v>
      </c>
      <c r="AA17" s="596"/>
      <c r="AB17" s="596"/>
      <c r="AC17" s="596"/>
      <c r="AD17" s="597">
        <v>1423552</v>
      </c>
      <c r="AE17" s="597"/>
      <c r="AF17" s="597"/>
      <c r="AG17" s="597"/>
      <c r="AH17" s="597"/>
      <c r="AI17" s="597"/>
      <c r="AJ17" s="597"/>
      <c r="AK17" s="597"/>
      <c r="AL17" s="598">
        <v>61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429125</v>
      </c>
      <c r="CS17" s="594"/>
      <c r="CT17" s="594"/>
      <c r="CU17" s="594"/>
      <c r="CV17" s="594"/>
      <c r="CW17" s="594"/>
      <c r="CX17" s="594"/>
      <c r="CY17" s="595"/>
      <c r="CZ17" s="596">
        <v>11.5</v>
      </c>
      <c r="DA17" s="596"/>
      <c r="DB17" s="596"/>
      <c r="DC17" s="596"/>
      <c r="DD17" s="602" t="s">
        <v>222</v>
      </c>
      <c r="DE17" s="594"/>
      <c r="DF17" s="594"/>
      <c r="DG17" s="594"/>
      <c r="DH17" s="594"/>
      <c r="DI17" s="594"/>
      <c r="DJ17" s="594"/>
      <c r="DK17" s="594"/>
      <c r="DL17" s="594"/>
      <c r="DM17" s="594"/>
      <c r="DN17" s="594"/>
      <c r="DO17" s="594"/>
      <c r="DP17" s="595"/>
      <c r="DQ17" s="602">
        <v>406798</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116920</v>
      </c>
      <c r="S18" s="594"/>
      <c r="T18" s="594"/>
      <c r="U18" s="594"/>
      <c r="V18" s="594"/>
      <c r="W18" s="594"/>
      <c r="X18" s="594"/>
      <c r="Y18" s="595"/>
      <c r="Z18" s="596">
        <v>2.2999999999999998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141824</v>
      </c>
      <c r="S19" s="594"/>
      <c r="T19" s="594"/>
      <c r="U19" s="594"/>
      <c r="V19" s="594"/>
      <c r="W19" s="594"/>
      <c r="X19" s="594"/>
      <c r="Y19" s="595"/>
      <c r="Z19" s="596">
        <v>2.8</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160</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2564779</v>
      </c>
      <c r="S20" s="594"/>
      <c r="T20" s="594"/>
      <c r="U20" s="594"/>
      <c r="V20" s="594"/>
      <c r="W20" s="594"/>
      <c r="X20" s="594"/>
      <c r="Y20" s="595"/>
      <c r="Z20" s="596">
        <v>51.5</v>
      </c>
      <c r="AA20" s="596"/>
      <c r="AB20" s="596"/>
      <c r="AC20" s="596"/>
      <c r="AD20" s="597">
        <v>2306035</v>
      </c>
      <c r="AE20" s="597"/>
      <c r="AF20" s="597"/>
      <c r="AG20" s="597"/>
      <c r="AH20" s="597"/>
      <c r="AI20" s="597"/>
      <c r="AJ20" s="597"/>
      <c r="AK20" s="597"/>
      <c r="AL20" s="598">
        <v>98.7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160</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3744525</v>
      </c>
      <c r="CS20" s="594"/>
      <c r="CT20" s="594"/>
      <c r="CU20" s="594"/>
      <c r="CV20" s="594"/>
      <c r="CW20" s="594"/>
      <c r="CX20" s="594"/>
      <c r="CY20" s="595"/>
      <c r="CZ20" s="596">
        <v>100</v>
      </c>
      <c r="DA20" s="596"/>
      <c r="DB20" s="596"/>
      <c r="DC20" s="596"/>
      <c r="DD20" s="602">
        <v>648697</v>
      </c>
      <c r="DE20" s="594"/>
      <c r="DF20" s="594"/>
      <c r="DG20" s="594"/>
      <c r="DH20" s="594"/>
      <c r="DI20" s="594"/>
      <c r="DJ20" s="594"/>
      <c r="DK20" s="594"/>
      <c r="DL20" s="594"/>
      <c r="DM20" s="594"/>
      <c r="DN20" s="594"/>
      <c r="DO20" s="594"/>
      <c r="DP20" s="595"/>
      <c r="DQ20" s="602">
        <v>2779483</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1107</v>
      </c>
      <c r="S21" s="594"/>
      <c r="T21" s="594"/>
      <c r="U21" s="594"/>
      <c r="V21" s="594"/>
      <c r="W21" s="594"/>
      <c r="X21" s="594"/>
      <c r="Y21" s="595"/>
      <c r="Z21" s="596">
        <v>0</v>
      </c>
      <c r="AA21" s="596"/>
      <c r="AB21" s="596"/>
      <c r="AC21" s="596"/>
      <c r="AD21" s="597">
        <v>1107</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160</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29827</v>
      </c>
      <c r="S22" s="594"/>
      <c r="T22" s="594"/>
      <c r="U22" s="594"/>
      <c r="V22" s="594"/>
      <c r="W22" s="594"/>
      <c r="X22" s="594"/>
      <c r="Y22" s="595"/>
      <c r="Z22" s="596">
        <v>0.6</v>
      </c>
      <c r="AA22" s="596"/>
      <c r="AB22" s="596"/>
      <c r="AC22" s="596"/>
      <c r="AD22" s="597">
        <v>25933</v>
      </c>
      <c r="AE22" s="597"/>
      <c r="AF22" s="597"/>
      <c r="AG22" s="597"/>
      <c r="AH22" s="597"/>
      <c r="AI22" s="597"/>
      <c r="AJ22" s="597"/>
      <c r="AK22" s="597"/>
      <c r="AL22" s="598">
        <v>1.1000000000000001</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62663</v>
      </c>
      <c r="S23" s="594"/>
      <c r="T23" s="594"/>
      <c r="U23" s="594"/>
      <c r="V23" s="594"/>
      <c r="W23" s="594"/>
      <c r="X23" s="594"/>
      <c r="Y23" s="595"/>
      <c r="Z23" s="596">
        <v>1.3</v>
      </c>
      <c r="AA23" s="596"/>
      <c r="AB23" s="596"/>
      <c r="AC23" s="596"/>
      <c r="AD23" s="597">
        <v>1048</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3723</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1415409</v>
      </c>
      <c r="CS24" s="583"/>
      <c r="CT24" s="583"/>
      <c r="CU24" s="583"/>
      <c r="CV24" s="583"/>
      <c r="CW24" s="583"/>
      <c r="CX24" s="583"/>
      <c r="CY24" s="584"/>
      <c r="CZ24" s="620">
        <v>37.799999999999997</v>
      </c>
      <c r="DA24" s="621"/>
      <c r="DB24" s="621"/>
      <c r="DC24" s="622"/>
      <c r="DD24" s="619">
        <v>1114241</v>
      </c>
      <c r="DE24" s="583"/>
      <c r="DF24" s="583"/>
      <c r="DG24" s="583"/>
      <c r="DH24" s="583"/>
      <c r="DI24" s="583"/>
      <c r="DJ24" s="583"/>
      <c r="DK24" s="584"/>
      <c r="DL24" s="619">
        <v>1105804</v>
      </c>
      <c r="DM24" s="583"/>
      <c r="DN24" s="583"/>
      <c r="DO24" s="583"/>
      <c r="DP24" s="583"/>
      <c r="DQ24" s="583"/>
      <c r="DR24" s="583"/>
      <c r="DS24" s="583"/>
      <c r="DT24" s="583"/>
      <c r="DU24" s="583"/>
      <c r="DV24" s="584"/>
      <c r="DW24" s="587">
        <v>44.6</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312938</v>
      </c>
      <c r="S25" s="594"/>
      <c r="T25" s="594"/>
      <c r="U25" s="594"/>
      <c r="V25" s="594"/>
      <c r="W25" s="594"/>
      <c r="X25" s="594"/>
      <c r="Y25" s="595"/>
      <c r="Z25" s="596">
        <v>6.3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644623</v>
      </c>
      <c r="CS25" s="623"/>
      <c r="CT25" s="623"/>
      <c r="CU25" s="623"/>
      <c r="CV25" s="623"/>
      <c r="CW25" s="623"/>
      <c r="CX25" s="623"/>
      <c r="CY25" s="624"/>
      <c r="CZ25" s="631">
        <v>17.2</v>
      </c>
      <c r="DA25" s="632"/>
      <c r="DB25" s="632"/>
      <c r="DC25" s="633"/>
      <c r="DD25" s="602">
        <v>599028</v>
      </c>
      <c r="DE25" s="623"/>
      <c r="DF25" s="623"/>
      <c r="DG25" s="623"/>
      <c r="DH25" s="623"/>
      <c r="DI25" s="623"/>
      <c r="DJ25" s="623"/>
      <c r="DK25" s="624"/>
      <c r="DL25" s="602">
        <v>591196</v>
      </c>
      <c r="DM25" s="623"/>
      <c r="DN25" s="623"/>
      <c r="DO25" s="623"/>
      <c r="DP25" s="623"/>
      <c r="DQ25" s="623"/>
      <c r="DR25" s="623"/>
      <c r="DS25" s="623"/>
      <c r="DT25" s="623"/>
      <c r="DU25" s="623"/>
      <c r="DV25" s="624"/>
      <c r="DW25" s="598">
        <v>23.8</v>
      </c>
      <c r="DX25" s="625"/>
      <c r="DY25" s="625"/>
      <c r="DZ25" s="625"/>
      <c r="EA25" s="625"/>
      <c r="EB25" s="625"/>
      <c r="EC25" s="626"/>
    </row>
    <row r="26" spans="2:133" ht="11.25" customHeight="1">
      <c r="B26" s="627" t="s">
        <v>278</v>
      </c>
      <c r="C26" s="628"/>
      <c r="D26" s="628"/>
      <c r="E26" s="628"/>
      <c r="F26" s="628"/>
      <c r="G26" s="628"/>
      <c r="H26" s="628"/>
      <c r="I26" s="628"/>
      <c r="J26" s="628"/>
      <c r="K26" s="628"/>
      <c r="L26" s="628"/>
      <c r="M26" s="628"/>
      <c r="N26" s="628"/>
      <c r="O26" s="628"/>
      <c r="P26" s="628"/>
      <c r="Q26" s="629"/>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0"/>
      <c r="AR26" s="630"/>
      <c r="AS26" s="630"/>
      <c r="AT26" s="630"/>
      <c r="AU26" s="630"/>
      <c r="AV26" s="630"/>
      <c r="AW26" s="630"/>
      <c r="AX26" s="630"/>
      <c r="AY26" s="630"/>
      <c r="AZ26" s="630"/>
      <c r="BA26" s="630"/>
      <c r="BB26" s="630"/>
      <c r="BC26" s="630"/>
      <c r="BD26" s="630"/>
      <c r="BE26" s="630"/>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378398</v>
      </c>
      <c r="CS26" s="594"/>
      <c r="CT26" s="594"/>
      <c r="CU26" s="594"/>
      <c r="CV26" s="594"/>
      <c r="CW26" s="594"/>
      <c r="CX26" s="594"/>
      <c r="CY26" s="595"/>
      <c r="CZ26" s="631">
        <v>10.1</v>
      </c>
      <c r="DA26" s="632"/>
      <c r="DB26" s="632"/>
      <c r="DC26" s="633"/>
      <c r="DD26" s="602">
        <v>337856</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435397</v>
      </c>
      <c r="S27" s="594"/>
      <c r="T27" s="594"/>
      <c r="U27" s="594"/>
      <c r="V27" s="594"/>
      <c r="W27" s="594"/>
      <c r="X27" s="594"/>
      <c r="Y27" s="595"/>
      <c r="Z27" s="596">
        <v>8.6999999999999993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737552</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341661</v>
      </c>
      <c r="CS27" s="623"/>
      <c r="CT27" s="623"/>
      <c r="CU27" s="623"/>
      <c r="CV27" s="623"/>
      <c r="CW27" s="623"/>
      <c r="CX27" s="623"/>
      <c r="CY27" s="624"/>
      <c r="CZ27" s="631">
        <v>9.1</v>
      </c>
      <c r="DA27" s="632"/>
      <c r="DB27" s="632"/>
      <c r="DC27" s="633"/>
      <c r="DD27" s="602">
        <v>108415</v>
      </c>
      <c r="DE27" s="623"/>
      <c r="DF27" s="623"/>
      <c r="DG27" s="623"/>
      <c r="DH27" s="623"/>
      <c r="DI27" s="623"/>
      <c r="DJ27" s="623"/>
      <c r="DK27" s="624"/>
      <c r="DL27" s="602">
        <v>107810</v>
      </c>
      <c r="DM27" s="623"/>
      <c r="DN27" s="623"/>
      <c r="DO27" s="623"/>
      <c r="DP27" s="623"/>
      <c r="DQ27" s="623"/>
      <c r="DR27" s="623"/>
      <c r="DS27" s="623"/>
      <c r="DT27" s="623"/>
      <c r="DU27" s="623"/>
      <c r="DV27" s="624"/>
      <c r="DW27" s="598">
        <v>4.3</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9771</v>
      </c>
      <c r="S28" s="594"/>
      <c r="T28" s="594"/>
      <c r="U28" s="594"/>
      <c r="V28" s="594"/>
      <c r="W28" s="594"/>
      <c r="X28" s="594"/>
      <c r="Y28" s="595"/>
      <c r="Z28" s="596">
        <v>0.2</v>
      </c>
      <c r="AA28" s="596"/>
      <c r="AB28" s="596"/>
      <c r="AC28" s="596"/>
      <c r="AD28" s="597">
        <v>1129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429125</v>
      </c>
      <c r="CS28" s="594"/>
      <c r="CT28" s="594"/>
      <c r="CU28" s="594"/>
      <c r="CV28" s="594"/>
      <c r="CW28" s="594"/>
      <c r="CX28" s="594"/>
      <c r="CY28" s="595"/>
      <c r="CZ28" s="631">
        <v>11.5</v>
      </c>
      <c r="DA28" s="632"/>
      <c r="DB28" s="632"/>
      <c r="DC28" s="633"/>
      <c r="DD28" s="602">
        <v>406798</v>
      </c>
      <c r="DE28" s="594"/>
      <c r="DF28" s="594"/>
      <c r="DG28" s="594"/>
      <c r="DH28" s="594"/>
      <c r="DI28" s="594"/>
      <c r="DJ28" s="594"/>
      <c r="DK28" s="595"/>
      <c r="DL28" s="602">
        <v>406798</v>
      </c>
      <c r="DM28" s="594"/>
      <c r="DN28" s="594"/>
      <c r="DO28" s="594"/>
      <c r="DP28" s="594"/>
      <c r="DQ28" s="594"/>
      <c r="DR28" s="594"/>
      <c r="DS28" s="594"/>
      <c r="DT28" s="594"/>
      <c r="DU28" s="594"/>
      <c r="DV28" s="595"/>
      <c r="DW28" s="598">
        <v>16.399999999999999</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31245</v>
      </c>
      <c r="S29" s="594"/>
      <c r="T29" s="594"/>
      <c r="U29" s="594"/>
      <c r="V29" s="594"/>
      <c r="W29" s="594"/>
      <c r="X29" s="594"/>
      <c r="Y29" s="595"/>
      <c r="Z29" s="596">
        <v>0.6</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48" t="s">
        <v>289</v>
      </c>
      <c r="CE29" s="649"/>
      <c r="CF29" s="607" t="s">
        <v>57</v>
      </c>
      <c r="CG29" s="608"/>
      <c r="CH29" s="608"/>
      <c r="CI29" s="608"/>
      <c r="CJ29" s="608"/>
      <c r="CK29" s="608"/>
      <c r="CL29" s="608"/>
      <c r="CM29" s="608"/>
      <c r="CN29" s="608"/>
      <c r="CO29" s="608"/>
      <c r="CP29" s="608"/>
      <c r="CQ29" s="609"/>
      <c r="CR29" s="593">
        <v>429125</v>
      </c>
      <c r="CS29" s="623"/>
      <c r="CT29" s="623"/>
      <c r="CU29" s="623"/>
      <c r="CV29" s="623"/>
      <c r="CW29" s="623"/>
      <c r="CX29" s="623"/>
      <c r="CY29" s="624"/>
      <c r="CZ29" s="631">
        <v>11.5</v>
      </c>
      <c r="DA29" s="632"/>
      <c r="DB29" s="632"/>
      <c r="DC29" s="633"/>
      <c r="DD29" s="602">
        <v>406798</v>
      </c>
      <c r="DE29" s="623"/>
      <c r="DF29" s="623"/>
      <c r="DG29" s="623"/>
      <c r="DH29" s="623"/>
      <c r="DI29" s="623"/>
      <c r="DJ29" s="623"/>
      <c r="DK29" s="624"/>
      <c r="DL29" s="602">
        <v>406798</v>
      </c>
      <c r="DM29" s="623"/>
      <c r="DN29" s="623"/>
      <c r="DO29" s="623"/>
      <c r="DP29" s="623"/>
      <c r="DQ29" s="623"/>
      <c r="DR29" s="623"/>
      <c r="DS29" s="623"/>
      <c r="DT29" s="623"/>
      <c r="DU29" s="623"/>
      <c r="DV29" s="624"/>
      <c r="DW29" s="598">
        <v>16.399999999999999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1085276</v>
      </c>
      <c r="S30" s="594"/>
      <c r="T30" s="594"/>
      <c r="U30" s="594"/>
      <c r="V30" s="594"/>
      <c r="W30" s="594"/>
      <c r="X30" s="594"/>
      <c r="Y30" s="595"/>
      <c r="Z30" s="596">
        <v>21.8</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7">
        <v>98.1</v>
      </c>
      <c r="BH30" s="658"/>
      <c r="BI30" s="658"/>
      <c r="BJ30" s="658"/>
      <c r="BK30" s="658"/>
      <c r="BL30" s="658"/>
      <c r="BM30" s="588">
        <v>93.3</v>
      </c>
      <c r="BN30" s="658"/>
      <c r="BO30" s="658"/>
      <c r="BP30" s="658"/>
      <c r="BQ30" s="659"/>
      <c r="BR30" s="657">
        <v>97.8</v>
      </c>
      <c r="BS30" s="658"/>
      <c r="BT30" s="658"/>
      <c r="BU30" s="658"/>
      <c r="BV30" s="658"/>
      <c r="BW30" s="658"/>
      <c r="BX30" s="588">
        <v>92.9</v>
      </c>
      <c r="BY30" s="658"/>
      <c r="BZ30" s="658"/>
      <c r="CA30" s="658"/>
      <c r="CB30" s="659"/>
      <c r="CD30" s="650"/>
      <c r="CE30" s="651"/>
      <c r="CF30" s="607" t="s">
        <v>293</v>
      </c>
      <c r="CG30" s="608"/>
      <c r="CH30" s="608"/>
      <c r="CI30" s="608"/>
      <c r="CJ30" s="608"/>
      <c r="CK30" s="608"/>
      <c r="CL30" s="608"/>
      <c r="CM30" s="608"/>
      <c r="CN30" s="608"/>
      <c r="CO30" s="608"/>
      <c r="CP30" s="608"/>
      <c r="CQ30" s="609"/>
      <c r="CR30" s="593">
        <v>380449</v>
      </c>
      <c r="CS30" s="594"/>
      <c r="CT30" s="594"/>
      <c r="CU30" s="594"/>
      <c r="CV30" s="594"/>
      <c r="CW30" s="594"/>
      <c r="CX30" s="594"/>
      <c r="CY30" s="595"/>
      <c r="CZ30" s="631">
        <v>10.199999999999999</v>
      </c>
      <c r="DA30" s="632"/>
      <c r="DB30" s="632"/>
      <c r="DC30" s="633"/>
      <c r="DD30" s="602">
        <v>358122</v>
      </c>
      <c r="DE30" s="594"/>
      <c r="DF30" s="594"/>
      <c r="DG30" s="594"/>
      <c r="DH30" s="594"/>
      <c r="DI30" s="594"/>
      <c r="DJ30" s="594"/>
      <c r="DK30" s="595"/>
      <c r="DL30" s="602">
        <v>358122</v>
      </c>
      <c r="DM30" s="594"/>
      <c r="DN30" s="594"/>
      <c r="DO30" s="594"/>
      <c r="DP30" s="594"/>
      <c r="DQ30" s="594"/>
      <c r="DR30" s="594"/>
      <c r="DS30" s="594"/>
      <c r="DT30" s="594"/>
      <c r="DU30" s="594"/>
      <c r="DV30" s="595"/>
      <c r="DW30" s="598">
        <v>14.4</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173467</v>
      </c>
      <c r="S31" s="594"/>
      <c r="T31" s="594"/>
      <c r="U31" s="594"/>
      <c r="V31" s="594"/>
      <c r="W31" s="594"/>
      <c r="X31" s="594"/>
      <c r="Y31" s="595"/>
      <c r="Z31" s="596">
        <v>3.5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54">
        <v>97.8</v>
      </c>
      <c r="BH31" s="623"/>
      <c r="BI31" s="623"/>
      <c r="BJ31" s="623"/>
      <c r="BK31" s="623"/>
      <c r="BL31" s="623"/>
      <c r="BM31" s="599">
        <v>94</v>
      </c>
      <c r="BN31" s="655"/>
      <c r="BO31" s="655"/>
      <c r="BP31" s="655"/>
      <c r="BQ31" s="656"/>
      <c r="BR31" s="654">
        <v>97.4</v>
      </c>
      <c r="BS31" s="623"/>
      <c r="BT31" s="623"/>
      <c r="BU31" s="623"/>
      <c r="BV31" s="623"/>
      <c r="BW31" s="623"/>
      <c r="BX31" s="599">
        <v>93</v>
      </c>
      <c r="BY31" s="655"/>
      <c r="BZ31" s="655"/>
      <c r="CA31" s="655"/>
      <c r="CB31" s="656"/>
      <c r="CD31" s="650"/>
      <c r="CE31" s="651"/>
      <c r="CF31" s="607" t="s">
        <v>297</v>
      </c>
      <c r="CG31" s="608"/>
      <c r="CH31" s="608"/>
      <c r="CI31" s="608"/>
      <c r="CJ31" s="608"/>
      <c r="CK31" s="608"/>
      <c r="CL31" s="608"/>
      <c r="CM31" s="608"/>
      <c r="CN31" s="608"/>
      <c r="CO31" s="608"/>
      <c r="CP31" s="608"/>
      <c r="CQ31" s="609"/>
      <c r="CR31" s="593">
        <v>48676</v>
      </c>
      <c r="CS31" s="623"/>
      <c r="CT31" s="623"/>
      <c r="CU31" s="623"/>
      <c r="CV31" s="623"/>
      <c r="CW31" s="623"/>
      <c r="CX31" s="623"/>
      <c r="CY31" s="624"/>
      <c r="CZ31" s="631">
        <v>1.3</v>
      </c>
      <c r="DA31" s="632"/>
      <c r="DB31" s="632"/>
      <c r="DC31" s="633"/>
      <c r="DD31" s="602">
        <v>48676</v>
      </c>
      <c r="DE31" s="623"/>
      <c r="DF31" s="623"/>
      <c r="DG31" s="623"/>
      <c r="DH31" s="623"/>
      <c r="DI31" s="623"/>
      <c r="DJ31" s="623"/>
      <c r="DK31" s="624"/>
      <c r="DL31" s="602">
        <v>48676</v>
      </c>
      <c r="DM31" s="623"/>
      <c r="DN31" s="623"/>
      <c r="DO31" s="623"/>
      <c r="DP31" s="623"/>
      <c r="DQ31" s="623"/>
      <c r="DR31" s="623"/>
      <c r="DS31" s="623"/>
      <c r="DT31" s="623"/>
      <c r="DU31" s="623"/>
      <c r="DV31" s="624"/>
      <c r="DW31" s="598">
        <v>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58357</v>
      </c>
      <c r="S32" s="594"/>
      <c r="T32" s="594"/>
      <c r="U32" s="594"/>
      <c r="V32" s="594"/>
      <c r="W32" s="594"/>
      <c r="X32" s="594"/>
      <c r="Y32" s="595"/>
      <c r="Z32" s="596">
        <v>1.2</v>
      </c>
      <c r="AA32" s="596"/>
      <c r="AB32" s="596"/>
      <c r="AC32" s="596"/>
      <c r="AD32" s="597">
        <v>13</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97.8</v>
      </c>
      <c r="BH32" s="661"/>
      <c r="BI32" s="661"/>
      <c r="BJ32" s="661"/>
      <c r="BK32" s="661"/>
      <c r="BL32" s="661"/>
      <c r="BM32" s="662">
        <v>91.3</v>
      </c>
      <c r="BN32" s="661"/>
      <c r="BO32" s="661"/>
      <c r="BP32" s="661"/>
      <c r="BQ32" s="663"/>
      <c r="BR32" s="660">
        <v>97.7</v>
      </c>
      <c r="BS32" s="661"/>
      <c r="BT32" s="661"/>
      <c r="BU32" s="661"/>
      <c r="BV32" s="661"/>
      <c r="BW32" s="661"/>
      <c r="BX32" s="662">
        <v>91.4</v>
      </c>
      <c r="BY32" s="661"/>
      <c r="BZ32" s="661"/>
      <c r="CA32" s="661"/>
      <c r="CB32" s="663"/>
      <c r="CD32" s="652"/>
      <c r="CE32" s="653"/>
      <c r="CF32" s="607" t="s">
        <v>300</v>
      </c>
      <c r="CG32" s="608"/>
      <c r="CH32" s="608"/>
      <c r="CI32" s="608"/>
      <c r="CJ32" s="608"/>
      <c r="CK32" s="608"/>
      <c r="CL32" s="608"/>
      <c r="CM32" s="608"/>
      <c r="CN32" s="608"/>
      <c r="CO32" s="608"/>
      <c r="CP32" s="608"/>
      <c r="CQ32" s="609"/>
      <c r="CR32" s="593" t="s">
        <v>222</v>
      </c>
      <c r="CS32" s="594"/>
      <c r="CT32" s="594"/>
      <c r="CU32" s="594"/>
      <c r="CV32" s="594"/>
      <c r="CW32" s="594"/>
      <c r="CX32" s="594"/>
      <c r="CY32" s="595"/>
      <c r="CZ32" s="631" t="s">
        <v>222</v>
      </c>
      <c r="DA32" s="632"/>
      <c r="DB32" s="632"/>
      <c r="DC32" s="633"/>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209500</v>
      </c>
      <c r="S33" s="594"/>
      <c r="T33" s="594"/>
      <c r="U33" s="594"/>
      <c r="V33" s="594"/>
      <c r="W33" s="594"/>
      <c r="X33" s="594"/>
      <c r="Y33" s="595"/>
      <c r="Z33" s="596">
        <v>4.2</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1660836</v>
      </c>
      <c r="CS33" s="623"/>
      <c r="CT33" s="623"/>
      <c r="CU33" s="623"/>
      <c r="CV33" s="623"/>
      <c r="CW33" s="623"/>
      <c r="CX33" s="623"/>
      <c r="CY33" s="624"/>
      <c r="CZ33" s="631">
        <v>44.4</v>
      </c>
      <c r="DA33" s="632"/>
      <c r="DB33" s="632"/>
      <c r="DC33" s="633"/>
      <c r="DD33" s="602">
        <v>1331592</v>
      </c>
      <c r="DE33" s="623"/>
      <c r="DF33" s="623"/>
      <c r="DG33" s="623"/>
      <c r="DH33" s="623"/>
      <c r="DI33" s="623"/>
      <c r="DJ33" s="623"/>
      <c r="DK33" s="624"/>
      <c r="DL33" s="602">
        <v>958471</v>
      </c>
      <c r="DM33" s="623"/>
      <c r="DN33" s="623"/>
      <c r="DO33" s="623"/>
      <c r="DP33" s="623"/>
      <c r="DQ33" s="623"/>
      <c r="DR33" s="623"/>
      <c r="DS33" s="623"/>
      <c r="DT33" s="623"/>
      <c r="DU33" s="623"/>
      <c r="DV33" s="624"/>
      <c r="DW33" s="598">
        <v>38.700000000000003</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544136</v>
      </c>
      <c r="CS34" s="594"/>
      <c r="CT34" s="594"/>
      <c r="CU34" s="594"/>
      <c r="CV34" s="594"/>
      <c r="CW34" s="594"/>
      <c r="CX34" s="594"/>
      <c r="CY34" s="595"/>
      <c r="CZ34" s="631">
        <v>14.5</v>
      </c>
      <c r="DA34" s="632"/>
      <c r="DB34" s="632"/>
      <c r="DC34" s="633"/>
      <c r="DD34" s="602">
        <v>376511</v>
      </c>
      <c r="DE34" s="594"/>
      <c r="DF34" s="594"/>
      <c r="DG34" s="594"/>
      <c r="DH34" s="594"/>
      <c r="DI34" s="594"/>
      <c r="DJ34" s="594"/>
      <c r="DK34" s="595"/>
      <c r="DL34" s="602">
        <v>332696</v>
      </c>
      <c r="DM34" s="594"/>
      <c r="DN34" s="594"/>
      <c r="DO34" s="594"/>
      <c r="DP34" s="594"/>
      <c r="DQ34" s="594"/>
      <c r="DR34" s="594"/>
      <c r="DS34" s="594"/>
      <c r="DT34" s="594"/>
      <c r="DU34" s="594"/>
      <c r="DV34" s="595"/>
      <c r="DW34" s="598">
        <v>13.4</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144500</v>
      </c>
      <c r="S35" s="594"/>
      <c r="T35" s="594"/>
      <c r="U35" s="594"/>
      <c r="V35" s="594"/>
      <c r="W35" s="594"/>
      <c r="X35" s="594"/>
      <c r="Y35" s="595"/>
      <c r="Z35" s="596">
        <v>2.9</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523172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100975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53299</v>
      </c>
      <c r="CS35" s="623"/>
      <c r="CT35" s="623"/>
      <c r="CU35" s="623"/>
      <c r="CV35" s="623"/>
      <c r="CW35" s="623"/>
      <c r="CX35" s="623"/>
      <c r="CY35" s="624"/>
      <c r="CZ35" s="631">
        <v>1.4</v>
      </c>
      <c r="DA35" s="632"/>
      <c r="DB35" s="632"/>
      <c r="DC35" s="633"/>
      <c r="DD35" s="602">
        <v>46092</v>
      </c>
      <c r="DE35" s="623"/>
      <c r="DF35" s="623"/>
      <c r="DG35" s="623"/>
      <c r="DH35" s="623"/>
      <c r="DI35" s="623"/>
      <c r="DJ35" s="623"/>
      <c r="DK35" s="624"/>
      <c r="DL35" s="602">
        <v>43175</v>
      </c>
      <c r="DM35" s="623"/>
      <c r="DN35" s="623"/>
      <c r="DO35" s="623"/>
      <c r="DP35" s="623"/>
      <c r="DQ35" s="623"/>
      <c r="DR35" s="623"/>
      <c r="DS35" s="623"/>
      <c r="DT35" s="623"/>
      <c r="DU35" s="623"/>
      <c r="DV35" s="624"/>
      <c r="DW35" s="598">
        <v>1.7</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4978050</v>
      </c>
      <c r="S36" s="666"/>
      <c r="T36" s="666"/>
      <c r="U36" s="666"/>
      <c r="V36" s="666"/>
      <c r="W36" s="666"/>
      <c r="X36" s="666"/>
      <c r="Y36" s="667"/>
      <c r="Z36" s="668">
        <v>100</v>
      </c>
      <c r="AA36" s="668"/>
      <c r="AB36" s="668"/>
      <c r="AC36" s="668"/>
      <c r="AD36" s="669">
        <v>2335265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133162</v>
      </c>
      <c r="BA36" s="594"/>
      <c r="BB36" s="594"/>
      <c r="BC36" s="594"/>
      <c r="BD36" s="623"/>
      <c r="BE36" s="623"/>
      <c r="BF36" s="656"/>
      <c r="BG36" s="607" t="s">
        <v>313</v>
      </c>
      <c r="BH36" s="608"/>
      <c r="BI36" s="608"/>
      <c r="BJ36" s="608"/>
      <c r="BK36" s="608"/>
      <c r="BL36" s="608"/>
      <c r="BM36" s="608"/>
      <c r="BN36" s="608"/>
      <c r="BO36" s="608"/>
      <c r="BP36" s="608"/>
      <c r="BQ36" s="608"/>
      <c r="BR36" s="608"/>
      <c r="BS36" s="608"/>
      <c r="BT36" s="608"/>
      <c r="BU36" s="609"/>
      <c r="BV36" s="593">
        <v>40662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593312</v>
      </c>
      <c r="CS36" s="594"/>
      <c r="CT36" s="594"/>
      <c r="CU36" s="594"/>
      <c r="CV36" s="594"/>
      <c r="CW36" s="594"/>
      <c r="CX36" s="594"/>
      <c r="CY36" s="595"/>
      <c r="CZ36" s="631">
        <v>15.8</v>
      </c>
      <c r="DA36" s="632"/>
      <c r="DB36" s="632"/>
      <c r="DC36" s="633"/>
      <c r="DD36" s="602">
        <v>485107</v>
      </c>
      <c r="DE36" s="594"/>
      <c r="DF36" s="594"/>
      <c r="DG36" s="594"/>
      <c r="DH36" s="594"/>
      <c r="DI36" s="594"/>
      <c r="DJ36" s="594"/>
      <c r="DK36" s="595"/>
      <c r="DL36" s="602">
        <v>351230</v>
      </c>
      <c r="DM36" s="594"/>
      <c r="DN36" s="594"/>
      <c r="DO36" s="594"/>
      <c r="DP36" s="594"/>
      <c r="DQ36" s="594"/>
      <c r="DR36" s="594"/>
      <c r="DS36" s="594"/>
      <c r="DT36" s="594"/>
      <c r="DU36" s="594"/>
      <c r="DV36" s="595"/>
      <c r="DW36" s="598">
        <v>14.2</v>
      </c>
      <c r="DX36" s="625"/>
      <c r="DY36" s="625"/>
      <c r="DZ36" s="625"/>
      <c r="EA36" s="625"/>
      <c r="EB36" s="625"/>
      <c r="EC36" s="626"/>
    </row>
    <row r="37" spans="2:133" ht="11.25" customHeight="1">
      <c r="AQ37" s="672" t="s">
        <v>315</v>
      </c>
      <c r="AR37" s="673"/>
      <c r="AS37" s="673"/>
      <c r="AT37" s="673"/>
      <c r="AU37" s="673"/>
      <c r="AV37" s="673"/>
      <c r="AW37" s="673"/>
      <c r="AX37" s="673"/>
      <c r="AY37" s="674"/>
      <c r="AZ37" s="593">
        <v>83141</v>
      </c>
      <c r="BA37" s="594"/>
      <c r="BB37" s="594"/>
      <c r="BC37" s="594"/>
      <c r="BD37" s="623"/>
      <c r="BE37" s="623"/>
      <c r="BF37" s="656"/>
      <c r="BG37" s="607" t="s">
        <v>316</v>
      </c>
      <c r="BH37" s="608"/>
      <c r="BI37" s="608"/>
      <c r="BJ37" s="608"/>
      <c r="BK37" s="608"/>
      <c r="BL37" s="608"/>
      <c r="BM37" s="608"/>
      <c r="BN37" s="608"/>
      <c r="BO37" s="608"/>
      <c r="BP37" s="608"/>
      <c r="BQ37" s="608"/>
      <c r="BR37" s="608"/>
      <c r="BS37" s="608"/>
      <c r="BT37" s="608"/>
      <c r="BU37" s="609"/>
      <c r="BV37" s="593">
        <v>985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247061</v>
      </c>
      <c r="CS37" s="623"/>
      <c r="CT37" s="623"/>
      <c r="CU37" s="623"/>
      <c r="CV37" s="623"/>
      <c r="CW37" s="623"/>
      <c r="CX37" s="623"/>
      <c r="CY37" s="624"/>
      <c r="CZ37" s="631">
        <v>6.6</v>
      </c>
      <c r="DA37" s="632"/>
      <c r="DB37" s="632"/>
      <c r="DC37" s="633"/>
      <c r="DD37" s="602">
        <v>247061</v>
      </c>
      <c r="DE37" s="623"/>
      <c r="DF37" s="623"/>
      <c r="DG37" s="623"/>
      <c r="DH37" s="623"/>
      <c r="DI37" s="623"/>
      <c r="DJ37" s="623"/>
      <c r="DK37" s="624"/>
      <c r="DL37" s="602">
        <v>226439</v>
      </c>
      <c r="DM37" s="623"/>
      <c r="DN37" s="623"/>
      <c r="DO37" s="623"/>
      <c r="DP37" s="623"/>
      <c r="DQ37" s="623"/>
      <c r="DR37" s="623"/>
      <c r="DS37" s="623"/>
      <c r="DT37" s="623"/>
      <c r="DU37" s="623"/>
      <c r="DV37" s="624"/>
      <c r="DW37" s="598">
        <v>9.1</v>
      </c>
      <c r="DX37" s="625"/>
      <c r="DY37" s="625"/>
      <c r="DZ37" s="625"/>
      <c r="EA37" s="625"/>
      <c r="EB37" s="625"/>
      <c r="EC37" s="626"/>
    </row>
    <row r="38" spans="2:133" ht="11.25" customHeight="1">
      <c r="AQ38" s="672" t="s">
        <v>318</v>
      </c>
      <c r="AR38" s="673"/>
      <c r="AS38" s="673"/>
      <c r="AT38" s="673"/>
      <c r="AU38" s="673"/>
      <c r="AV38" s="673"/>
      <c r="AW38" s="673"/>
      <c r="AX38" s="673"/>
      <c r="AY38" s="674"/>
      <c r="AZ38" s="593">
        <v>17168</v>
      </c>
      <c r="BA38" s="594"/>
      <c r="BB38" s="594"/>
      <c r="BC38" s="594"/>
      <c r="BD38" s="623"/>
      <c r="BE38" s="623"/>
      <c r="BF38" s="656"/>
      <c r="BG38" s="607" t="s">
        <v>319</v>
      </c>
      <c r="BH38" s="608"/>
      <c r="BI38" s="608"/>
      <c r="BJ38" s="608"/>
      <c r="BK38" s="608"/>
      <c r="BL38" s="608"/>
      <c r="BM38" s="608"/>
      <c r="BN38" s="608"/>
      <c r="BO38" s="608"/>
      <c r="BP38" s="608"/>
      <c r="BQ38" s="608"/>
      <c r="BR38" s="608"/>
      <c r="BS38" s="608"/>
      <c r="BT38" s="608"/>
      <c r="BU38" s="609"/>
      <c r="BV38" s="593">
        <v>1878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382843</v>
      </c>
      <c r="CS38" s="594"/>
      <c r="CT38" s="594"/>
      <c r="CU38" s="594"/>
      <c r="CV38" s="594"/>
      <c r="CW38" s="594"/>
      <c r="CX38" s="594"/>
      <c r="CY38" s="595"/>
      <c r="CZ38" s="631">
        <v>10.199999999999999</v>
      </c>
      <c r="DA38" s="632"/>
      <c r="DB38" s="632"/>
      <c r="DC38" s="633"/>
      <c r="DD38" s="602">
        <v>339751</v>
      </c>
      <c r="DE38" s="594"/>
      <c r="DF38" s="594"/>
      <c r="DG38" s="594"/>
      <c r="DH38" s="594"/>
      <c r="DI38" s="594"/>
      <c r="DJ38" s="594"/>
      <c r="DK38" s="595"/>
      <c r="DL38" s="602">
        <v>231370</v>
      </c>
      <c r="DM38" s="594"/>
      <c r="DN38" s="594"/>
      <c r="DO38" s="594"/>
      <c r="DP38" s="594"/>
      <c r="DQ38" s="594"/>
      <c r="DR38" s="594"/>
      <c r="DS38" s="594"/>
      <c r="DT38" s="594"/>
      <c r="DU38" s="594"/>
      <c r="DV38" s="595"/>
      <c r="DW38" s="598">
        <v>9.3000000000000007</v>
      </c>
      <c r="DX38" s="625"/>
      <c r="DY38" s="625"/>
      <c r="DZ38" s="625"/>
      <c r="EA38" s="625"/>
      <c r="EB38" s="625"/>
      <c r="EC38" s="626"/>
    </row>
    <row r="39" spans="2:133" ht="11.25" customHeight="1">
      <c r="AQ39" s="672" t="s">
        <v>321</v>
      </c>
      <c r="AR39" s="673"/>
      <c r="AS39" s="673"/>
      <c r="AT39" s="673"/>
      <c r="AU39" s="673"/>
      <c r="AV39" s="673"/>
      <c r="AW39" s="673"/>
      <c r="AX39" s="673"/>
      <c r="AY39" s="674"/>
      <c r="AZ39" s="593">
        <v>7167</v>
      </c>
      <c r="BA39" s="594"/>
      <c r="BB39" s="594"/>
      <c r="BC39" s="594"/>
      <c r="BD39" s="623"/>
      <c r="BE39" s="623"/>
      <c r="BF39" s="656"/>
      <c r="BG39" s="675" t="s">
        <v>322</v>
      </c>
      <c r="BH39" s="676"/>
      <c r="BI39" s="676"/>
      <c r="BJ39" s="676"/>
      <c r="BK39" s="676"/>
      <c r="BL39" s="187"/>
      <c r="BM39" s="608" t="s">
        <v>323</v>
      </c>
      <c r="BN39" s="608"/>
      <c r="BO39" s="608"/>
      <c r="BP39" s="608"/>
      <c r="BQ39" s="608"/>
      <c r="BR39" s="608"/>
      <c r="BS39" s="608"/>
      <c r="BT39" s="608"/>
      <c r="BU39" s="609"/>
      <c r="BV39" s="593">
        <v>106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79157</v>
      </c>
      <c r="CS39" s="623"/>
      <c r="CT39" s="623"/>
      <c r="CU39" s="623"/>
      <c r="CV39" s="623"/>
      <c r="CW39" s="623"/>
      <c r="CX39" s="623"/>
      <c r="CY39" s="624"/>
      <c r="CZ39" s="631">
        <v>2.1</v>
      </c>
      <c r="DA39" s="632"/>
      <c r="DB39" s="632"/>
      <c r="DC39" s="633"/>
      <c r="DD39" s="602">
        <v>76042</v>
      </c>
      <c r="DE39" s="623"/>
      <c r="DF39" s="623"/>
      <c r="DG39" s="623"/>
      <c r="DH39" s="623"/>
      <c r="DI39" s="623"/>
      <c r="DJ39" s="623"/>
      <c r="DK39" s="624"/>
      <c r="DL39" s="602" t="s">
        <v>325</v>
      </c>
      <c r="DM39" s="623"/>
      <c r="DN39" s="623"/>
      <c r="DO39" s="623"/>
      <c r="DP39" s="623"/>
      <c r="DQ39" s="623"/>
      <c r="DR39" s="623"/>
      <c r="DS39" s="623"/>
      <c r="DT39" s="623"/>
      <c r="DU39" s="623"/>
      <c r="DV39" s="624"/>
      <c r="DW39" s="598"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101461</v>
      </c>
      <c r="BA40" s="594"/>
      <c r="BB40" s="594"/>
      <c r="BC40" s="594"/>
      <c r="BD40" s="623"/>
      <c r="BE40" s="623"/>
      <c r="BF40" s="656"/>
      <c r="BG40" s="675"/>
      <c r="BH40" s="676"/>
      <c r="BI40" s="676"/>
      <c r="BJ40" s="676"/>
      <c r="BK40" s="676"/>
      <c r="BL40" s="187"/>
      <c r="BM40" s="608" t="s">
        <v>327</v>
      </c>
      <c r="BN40" s="608"/>
      <c r="BO40" s="608"/>
      <c r="BP40" s="608"/>
      <c r="BQ40" s="608"/>
      <c r="BR40" s="608"/>
      <c r="BS40" s="608"/>
      <c r="BT40" s="608"/>
      <c r="BU40" s="609"/>
      <c r="BV40" s="593">
        <v>135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8089</v>
      </c>
      <c r="CS40" s="594"/>
      <c r="CT40" s="594"/>
      <c r="CU40" s="594"/>
      <c r="CV40" s="594"/>
      <c r="CW40" s="594"/>
      <c r="CX40" s="594"/>
      <c r="CY40" s="595"/>
      <c r="CZ40" s="631">
        <v>0.2</v>
      </c>
      <c r="DA40" s="632"/>
      <c r="DB40" s="632"/>
      <c r="DC40" s="633"/>
      <c r="DD40" s="602">
        <v>8089</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181073</v>
      </c>
      <c r="BA41" s="666"/>
      <c r="BB41" s="666"/>
      <c r="BC41" s="666"/>
      <c r="BD41" s="661"/>
      <c r="BE41" s="661"/>
      <c r="BF41" s="663"/>
      <c r="BG41" s="677"/>
      <c r="BH41" s="678"/>
      <c r="BI41" s="678"/>
      <c r="BJ41" s="678"/>
      <c r="BK41" s="678"/>
      <c r="BL41" s="189"/>
      <c r="BM41" s="614" t="s">
        <v>330</v>
      </c>
      <c r="BN41" s="614"/>
      <c r="BO41" s="614"/>
      <c r="BP41" s="614"/>
      <c r="BQ41" s="614"/>
      <c r="BR41" s="614"/>
      <c r="BS41" s="614"/>
      <c r="BT41" s="614"/>
      <c r="BU41" s="615"/>
      <c r="BV41" s="665">
        <v>274</v>
      </c>
      <c r="BW41" s="666"/>
      <c r="BX41" s="666"/>
      <c r="BY41" s="666"/>
      <c r="BZ41" s="666"/>
      <c r="CA41" s="666"/>
      <c r="CB41" s="679"/>
      <c r="CD41" s="607" t="s">
        <v>331</v>
      </c>
      <c r="CE41" s="608"/>
      <c r="CF41" s="608"/>
      <c r="CG41" s="608"/>
      <c r="CH41" s="608"/>
      <c r="CI41" s="608"/>
      <c r="CJ41" s="608"/>
      <c r="CK41" s="608"/>
      <c r="CL41" s="608"/>
      <c r="CM41" s="608"/>
      <c r="CN41" s="608"/>
      <c r="CO41" s="608"/>
      <c r="CP41" s="608"/>
      <c r="CQ41" s="609"/>
      <c r="CR41" s="593" t="s">
        <v>332</v>
      </c>
      <c r="CS41" s="623"/>
      <c r="CT41" s="623"/>
      <c r="CU41" s="623"/>
      <c r="CV41" s="623"/>
      <c r="CW41" s="623"/>
      <c r="CX41" s="623"/>
      <c r="CY41" s="624"/>
      <c r="CZ41" s="631" t="s">
        <v>332</v>
      </c>
      <c r="DA41" s="632"/>
      <c r="DB41" s="632"/>
      <c r="DC41" s="633"/>
      <c r="DD41" s="602" t="s">
        <v>332</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668280</v>
      </c>
      <c r="CS42" s="594"/>
      <c r="CT42" s="594"/>
      <c r="CU42" s="594"/>
      <c r="CV42" s="594"/>
      <c r="CW42" s="594"/>
      <c r="CX42" s="594"/>
      <c r="CY42" s="595"/>
      <c r="CZ42" s="631">
        <v>17.8</v>
      </c>
      <c r="DA42" s="686"/>
      <c r="DB42" s="686"/>
      <c r="DC42" s="687"/>
      <c r="DD42" s="602">
        <v>333650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13253</v>
      </c>
      <c r="CS43" s="623"/>
      <c r="CT43" s="623"/>
      <c r="CU43" s="623"/>
      <c r="CV43" s="623"/>
      <c r="CW43" s="623"/>
      <c r="CX43" s="623"/>
      <c r="CY43" s="624"/>
      <c r="CZ43" s="631">
        <v>0.4</v>
      </c>
      <c r="DA43" s="632"/>
      <c r="DB43" s="632"/>
      <c r="DC43" s="633"/>
      <c r="DD43" s="602">
        <v>13253</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648697</v>
      </c>
      <c r="CS44" s="594"/>
      <c r="CT44" s="594"/>
      <c r="CU44" s="594"/>
      <c r="CV44" s="594"/>
      <c r="CW44" s="594"/>
      <c r="CX44" s="594"/>
      <c r="CY44" s="595"/>
      <c r="CZ44" s="631">
        <v>17.3</v>
      </c>
      <c r="DA44" s="686"/>
      <c r="DB44" s="686"/>
      <c r="DC44" s="687"/>
      <c r="DD44" s="602">
        <v>332533</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339</v>
      </c>
      <c r="CG45" s="591"/>
      <c r="CH45" s="591"/>
      <c r="CI45" s="591"/>
      <c r="CJ45" s="591"/>
      <c r="CK45" s="591"/>
      <c r="CL45" s="591"/>
      <c r="CM45" s="591"/>
      <c r="CN45" s="591"/>
      <c r="CO45" s="591"/>
      <c r="CP45" s="591"/>
      <c r="CQ45" s="592"/>
      <c r="CR45" s="593">
        <v>401878</v>
      </c>
      <c r="CS45" s="623"/>
      <c r="CT45" s="623"/>
      <c r="CU45" s="623"/>
      <c r="CV45" s="623"/>
      <c r="CW45" s="623"/>
      <c r="CX45" s="623"/>
      <c r="CY45" s="624"/>
      <c r="CZ45" s="631">
        <v>10.7</v>
      </c>
      <c r="DA45" s="632"/>
      <c r="DB45" s="632"/>
      <c r="DC45" s="633"/>
      <c r="DD45" s="602">
        <v>120113</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340</v>
      </c>
      <c r="CG46" s="591"/>
      <c r="CH46" s="591"/>
      <c r="CI46" s="591"/>
      <c r="CJ46" s="591"/>
      <c r="CK46" s="591"/>
      <c r="CL46" s="591"/>
      <c r="CM46" s="591"/>
      <c r="CN46" s="591"/>
      <c r="CO46" s="591"/>
      <c r="CP46" s="591"/>
      <c r="CQ46" s="592"/>
      <c r="CR46" s="593">
        <v>246819</v>
      </c>
      <c r="CS46" s="594"/>
      <c r="CT46" s="594"/>
      <c r="CU46" s="594"/>
      <c r="CV46" s="594"/>
      <c r="CW46" s="594"/>
      <c r="CX46" s="594"/>
      <c r="CY46" s="595"/>
      <c r="CZ46" s="631">
        <v>6.6</v>
      </c>
      <c r="DA46" s="686"/>
      <c r="DB46" s="686"/>
      <c r="DC46" s="687"/>
      <c r="DD46" s="602">
        <v>212420</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341</v>
      </c>
      <c r="CG47" s="591"/>
      <c r="CH47" s="591"/>
      <c r="CI47" s="591"/>
      <c r="CJ47" s="591"/>
      <c r="CK47" s="591"/>
      <c r="CL47" s="591"/>
      <c r="CM47" s="591"/>
      <c r="CN47" s="591"/>
      <c r="CO47" s="591"/>
      <c r="CP47" s="591"/>
      <c r="CQ47" s="592"/>
      <c r="CR47" s="593">
        <v>19583</v>
      </c>
      <c r="CS47" s="623"/>
      <c r="CT47" s="623"/>
      <c r="CU47" s="623"/>
      <c r="CV47" s="623"/>
      <c r="CW47" s="623"/>
      <c r="CX47" s="623"/>
      <c r="CY47" s="624"/>
      <c r="CZ47" s="631">
        <v>0.5</v>
      </c>
      <c r="DA47" s="632"/>
      <c r="DB47" s="632"/>
      <c r="DC47" s="633"/>
      <c r="DD47" s="602">
        <v>1117</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31" t="s">
        <v>325</v>
      </c>
      <c r="DA48" s="686"/>
      <c r="DB48" s="686"/>
      <c r="DC48" s="687"/>
      <c r="DD48" s="602" t="s">
        <v>325</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343</v>
      </c>
      <c r="CE49" s="637"/>
      <c r="CF49" s="637"/>
      <c r="CG49" s="637"/>
      <c r="CH49" s="637"/>
      <c r="CI49" s="637"/>
      <c r="CJ49" s="637"/>
      <c r="CK49" s="637"/>
      <c r="CL49" s="637"/>
      <c r="CM49" s="637"/>
      <c r="CN49" s="637"/>
      <c r="CO49" s="637"/>
      <c r="CP49" s="637"/>
      <c r="CQ49" s="638"/>
      <c r="CR49" s="665">
        <v>3744525</v>
      </c>
      <c r="CS49" s="661"/>
      <c r="CT49" s="661"/>
      <c r="CU49" s="661"/>
      <c r="CV49" s="661"/>
      <c r="CW49" s="661"/>
      <c r="CX49" s="661"/>
      <c r="CY49" s="688"/>
      <c r="CZ49" s="689">
        <v>100</v>
      </c>
      <c r="DA49" s="690"/>
      <c r="DB49" s="690"/>
      <c r="DC49" s="691"/>
      <c r="DD49" s="692">
        <v>2779483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11" sqref="BS11:CG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4979</v>
      </c>
      <c r="R7" s="723"/>
      <c r="S7" s="723"/>
      <c r="T7" s="723"/>
      <c r="U7" s="723"/>
      <c r="V7" s="723">
        <v>3746</v>
      </c>
      <c r="W7" s="723"/>
      <c r="X7" s="723"/>
      <c r="Y7" s="723"/>
      <c r="Z7" s="723"/>
      <c r="AA7" s="723">
        <v>1233</v>
      </c>
      <c r="AB7" s="723"/>
      <c r="AC7" s="723"/>
      <c r="AD7" s="723"/>
      <c r="AE7" s="724"/>
      <c r="AF7" s="725">
        <v>206</v>
      </c>
      <c r="AG7" s="726"/>
      <c r="AH7" s="726"/>
      <c r="AI7" s="726"/>
      <c r="AJ7" s="727"/>
      <c r="AK7" s="762">
        <v>0</v>
      </c>
      <c r="AL7" s="763"/>
      <c r="AM7" s="763"/>
      <c r="AN7" s="763"/>
      <c r="AO7" s="763"/>
      <c r="AP7" s="763">
        <v>3752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-7</v>
      </c>
      <c r="CI7" s="760"/>
      <c r="CJ7" s="760"/>
      <c r="CK7" s="760"/>
      <c r="CL7" s="761"/>
      <c r="CM7" s="759">
        <v>402</v>
      </c>
      <c r="CN7" s="760"/>
      <c r="CO7" s="760"/>
      <c r="CP7" s="760"/>
      <c r="CQ7" s="761"/>
      <c r="CR7" s="759">
        <v>20</v>
      </c>
      <c r="CS7" s="760"/>
      <c r="CT7" s="760"/>
      <c r="CU7" s="760"/>
      <c r="CV7" s="761"/>
      <c r="CW7" s="759" t="s">
        <v>549</v>
      </c>
      <c r="CX7" s="760"/>
      <c r="CY7" s="760"/>
      <c r="CZ7" s="760"/>
      <c r="DA7" s="761"/>
      <c r="DB7" s="759" t="s">
        <v>549</v>
      </c>
      <c r="DC7" s="760"/>
      <c r="DD7" s="760"/>
      <c r="DE7" s="760"/>
      <c r="DF7" s="761"/>
      <c r="DG7" s="759" t="s">
        <v>549</v>
      </c>
      <c r="DH7" s="760"/>
      <c r="DI7" s="760"/>
      <c r="DJ7" s="760"/>
      <c r="DK7" s="761"/>
      <c r="DL7" s="759" t="s">
        <v>549</v>
      </c>
      <c r="DM7" s="760"/>
      <c r="DN7" s="760"/>
      <c r="DO7" s="760"/>
      <c r="DP7" s="761"/>
      <c r="DQ7" s="759" t="s">
        <v>549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1</v>
      </c>
      <c r="CI8" s="770"/>
      <c r="CJ8" s="770"/>
      <c r="CK8" s="770"/>
      <c r="CL8" s="771"/>
      <c r="CM8" s="769">
        <v>57</v>
      </c>
      <c r="CN8" s="770"/>
      <c r="CO8" s="770"/>
      <c r="CP8" s="770"/>
      <c r="CQ8" s="771"/>
      <c r="CR8" s="769">
        <v>6</v>
      </c>
      <c r="CS8" s="770"/>
      <c r="CT8" s="770"/>
      <c r="CU8" s="770"/>
      <c r="CV8" s="771"/>
      <c r="CW8" s="769" t="s">
        <v>549</v>
      </c>
      <c r="CX8" s="770"/>
      <c r="CY8" s="770"/>
      <c r="CZ8" s="770"/>
      <c r="DA8" s="771"/>
      <c r="DB8" s="769" t="s">
        <v>549</v>
      </c>
      <c r="DC8" s="770"/>
      <c r="DD8" s="770"/>
      <c r="DE8" s="770"/>
      <c r="DF8" s="771"/>
      <c r="DG8" s="769" t="s">
        <v>549</v>
      </c>
      <c r="DH8" s="770"/>
      <c r="DI8" s="770"/>
      <c r="DJ8" s="770"/>
      <c r="DK8" s="771"/>
      <c r="DL8" s="769" t="s">
        <v>549</v>
      </c>
      <c r="DM8" s="770"/>
      <c r="DN8" s="770"/>
      <c r="DO8" s="770"/>
      <c r="DP8" s="771"/>
      <c r="DQ8" s="769" t="s">
        <v>549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-2</v>
      </c>
      <c r="CI9" s="770"/>
      <c r="CJ9" s="770"/>
      <c r="CK9" s="770"/>
      <c r="CL9" s="771"/>
      <c r="CM9" s="769">
        <v>18</v>
      </c>
      <c r="CN9" s="770"/>
      <c r="CO9" s="770"/>
      <c r="CP9" s="770"/>
      <c r="CQ9" s="771"/>
      <c r="CR9" s="769">
        <v>6</v>
      </c>
      <c r="CS9" s="770"/>
      <c r="CT9" s="770"/>
      <c r="CU9" s="770"/>
      <c r="CV9" s="771"/>
      <c r="CW9" s="769" t="s">
        <v>549</v>
      </c>
      <c r="CX9" s="770"/>
      <c r="CY9" s="770"/>
      <c r="CZ9" s="770"/>
      <c r="DA9" s="771"/>
      <c r="DB9" s="769" t="s">
        <v>549</v>
      </c>
      <c r="DC9" s="770"/>
      <c r="DD9" s="770"/>
      <c r="DE9" s="770"/>
      <c r="DF9" s="771"/>
      <c r="DG9" s="769" t="s">
        <v>549</v>
      </c>
      <c r="DH9" s="770"/>
      <c r="DI9" s="770"/>
      <c r="DJ9" s="770"/>
      <c r="DK9" s="771"/>
      <c r="DL9" s="769" t="s">
        <v>549</v>
      </c>
      <c r="DM9" s="770"/>
      <c r="DN9" s="770"/>
      <c r="DO9" s="770"/>
      <c r="DP9" s="771"/>
      <c r="DQ9" s="769" t="s">
        <v>549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48</v>
      </c>
      <c r="CI10" s="770"/>
      <c r="CJ10" s="770"/>
      <c r="CK10" s="770"/>
      <c r="CL10" s="771"/>
      <c r="CM10" s="769">
        <v>125</v>
      </c>
      <c r="CN10" s="770"/>
      <c r="CO10" s="770"/>
      <c r="CP10" s="770"/>
      <c r="CQ10" s="771"/>
      <c r="CR10" s="769">
        <v>1</v>
      </c>
      <c r="CS10" s="770"/>
      <c r="CT10" s="770"/>
      <c r="CU10" s="770"/>
      <c r="CV10" s="771"/>
      <c r="CW10" s="769" t="s">
        <v>549</v>
      </c>
      <c r="CX10" s="770"/>
      <c r="CY10" s="770"/>
      <c r="CZ10" s="770"/>
      <c r="DA10" s="771"/>
      <c r="DB10" s="769" t="s">
        <v>549</v>
      </c>
      <c r="DC10" s="770"/>
      <c r="DD10" s="770"/>
      <c r="DE10" s="770"/>
      <c r="DF10" s="771"/>
      <c r="DG10" s="769" t="s">
        <v>549</v>
      </c>
      <c r="DH10" s="770"/>
      <c r="DI10" s="770"/>
      <c r="DJ10" s="770"/>
      <c r="DK10" s="771"/>
      <c r="DL10" s="769" t="s">
        <v>549</v>
      </c>
      <c r="DM10" s="770"/>
      <c r="DN10" s="770"/>
      <c r="DO10" s="770"/>
      <c r="DP10" s="771"/>
      <c r="DQ10" s="769" t="s">
        <v>549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206</v>
      </c>
      <c r="AG23" s="782"/>
      <c r="AH23" s="782"/>
      <c r="AI23" s="782"/>
      <c r="AJ23" s="785"/>
      <c r="AK23" s="786"/>
      <c r="AL23" s="787"/>
      <c r="AM23" s="787"/>
      <c r="AN23" s="787"/>
      <c r="AO23" s="787"/>
      <c r="AP23" s="782"/>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920</v>
      </c>
      <c r="R28" s="811"/>
      <c r="S28" s="811"/>
      <c r="T28" s="811"/>
      <c r="U28" s="811"/>
      <c r="V28" s="811">
        <v>819</v>
      </c>
      <c r="W28" s="811"/>
      <c r="X28" s="811"/>
      <c r="Y28" s="811"/>
      <c r="Z28" s="811"/>
      <c r="AA28" s="811">
        <v>101</v>
      </c>
      <c r="AB28" s="811"/>
      <c r="AC28" s="811"/>
      <c r="AD28" s="811"/>
      <c r="AE28" s="812"/>
      <c r="AF28" s="813">
        <v>101</v>
      </c>
      <c r="AG28" s="811"/>
      <c r="AH28" s="811"/>
      <c r="AI28" s="811"/>
      <c r="AJ28" s="814"/>
      <c r="AK28" s="815">
        <v>101</v>
      </c>
      <c r="AL28" s="806"/>
      <c r="AM28" s="806"/>
      <c r="AN28" s="806"/>
      <c r="AO28" s="806"/>
      <c r="AP28" s="806" t="s">
        <v>549</v>
      </c>
      <c r="AQ28" s="806"/>
      <c r="AR28" s="806"/>
      <c r="AS28" s="806"/>
      <c r="AT28" s="806"/>
      <c r="AU28" s="806" t="s">
        <v>549</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475</v>
      </c>
      <c r="R29" s="747"/>
      <c r="S29" s="747"/>
      <c r="T29" s="747"/>
      <c r="U29" s="747"/>
      <c r="V29" s="747">
        <v>466</v>
      </c>
      <c r="W29" s="747"/>
      <c r="X29" s="747"/>
      <c r="Y29" s="747"/>
      <c r="Z29" s="747"/>
      <c r="AA29" s="747">
        <v>9</v>
      </c>
      <c r="AB29" s="747"/>
      <c r="AC29" s="747"/>
      <c r="AD29" s="747"/>
      <c r="AE29" s="748"/>
      <c r="AF29" s="749">
        <v>9</v>
      </c>
      <c r="AG29" s="750"/>
      <c r="AH29" s="750"/>
      <c r="AI29" s="750"/>
      <c r="AJ29" s="751"/>
      <c r="AK29" s="818">
        <v>74</v>
      </c>
      <c r="AL29" s="819"/>
      <c r="AM29" s="819"/>
      <c r="AN29" s="819"/>
      <c r="AO29" s="819"/>
      <c r="AP29" s="819" t="s">
        <v>549</v>
      </c>
      <c r="AQ29" s="819"/>
      <c r="AR29" s="819"/>
      <c r="AS29" s="819"/>
      <c r="AT29" s="819"/>
      <c r="AU29" s="819" t="s">
        <v>557</v>
      </c>
      <c r="AV29" s="819"/>
      <c r="AW29" s="819"/>
      <c r="AX29" s="819"/>
      <c r="AY29" s="819"/>
      <c r="AZ29" s="820" t="s">
        <v>557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51</v>
      </c>
      <c r="R30" s="747"/>
      <c r="S30" s="747"/>
      <c r="T30" s="747"/>
      <c r="U30" s="747"/>
      <c r="V30" s="747">
        <v>51</v>
      </c>
      <c r="W30" s="747"/>
      <c r="X30" s="747"/>
      <c r="Y30" s="747"/>
      <c r="Z30" s="747"/>
      <c r="AA30" s="747">
        <v>0</v>
      </c>
      <c r="AB30" s="747"/>
      <c r="AC30" s="747"/>
      <c r="AD30" s="747"/>
      <c r="AE30" s="748"/>
      <c r="AF30" s="749">
        <v>0</v>
      </c>
      <c r="AG30" s="750"/>
      <c r="AH30" s="750"/>
      <c r="AI30" s="750"/>
      <c r="AJ30" s="751"/>
      <c r="AK30" s="818">
        <v>19</v>
      </c>
      <c r="AL30" s="819"/>
      <c r="AM30" s="819"/>
      <c r="AN30" s="819"/>
      <c r="AO30" s="819"/>
      <c r="AP30" s="819" t="s">
        <v>549</v>
      </c>
      <c r="AQ30" s="819"/>
      <c r="AR30" s="819"/>
      <c r="AS30" s="819"/>
      <c r="AT30" s="819"/>
      <c r="AU30" s="819" t="s">
        <v>549</v>
      </c>
      <c r="AV30" s="819"/>
      <c r="AW30" s="819"/>
      <c r="AX30" s="819"/>
      <c r="AY30" s="819"/>
      <c r="AZ30" s="820" t="s">
        <v>549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184</v>
      </c>
      <c r="R31" s="747"/>
      <c r="S31" s="747"/>
      <c r="T31" s="747"/>
      <c r="U31" s="747"/>
      <c r="V31" s="747">
        <v>176</v>
      </c>
      <c r="W31" s="747"/>
      <c r="X31" s="747"/>
      <c r="Y31" s="747"/>
      <c r="Z31" s="747"/>
      <c r="AA31" s="747">
        <v>8</v>
      </c>
      <c r="AB31" s="747"/>
      <c r="AC31" s="747"/>
      <c r="AD31" s="747"/>
      <c r="AE31" s="748"/>
      <c r="AF31" s="749">
        <v>442</v>
      </c>
      <c r="AG31" s="750"/>
      <c r="AH31" s="750"/>
      <c r="AI31" s="750"/>
      <c r="AJ31" s="751"/>
      <c r="AK31" s="818">
        <v>78</v>
      </c>
      <c r="AL31" s="819"/>
      <c r="AM31" s="819"/>
      <c r="AN31" s="819"/>
      <c r="AO31" s="819"/>
      <c r="AP31" s="819">
        <v>964</v>
      </c>
      <c r="AQ31" s="819"/>
      <c r="AR31" s="819"/>
      <c r="AS31" s="819"/>
      <c r="AT31" s="819"/>
      <c r="AU31" s="819">
        <v>46</v>
      </c>
      <c r="AV31" s="819"/>
      <c r="AW31" s="819"/>
      <c r="AX31" s="819"/>
      <c r="AY31" s="819"/>
      <c r="AZ31" s="820" t="s">
        <v>549</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23</v>
      </c>
      <c r="R32" s="747"/>
      <c r="S32" s="747"/>
      <c r="T32" s="747"/>
      <c r="U32" s="747"/>
      <c r="V32" s="747">
        <v>21</v>
      </c>
      <c r="W32" s="747"/>
      <c r="X32" s="747"/>
      <c r="Y32" s="747"/>
      <c r="Z32" s="747"/>
      <c r="AA32" s="747">
        <v>2</v>
      </c>
      <c r="AB32" s="747"/>
      <c r="AC32" s="747"/>
      <c r="AD32" s="747"/>
      <c r="AE32" s="748"/>
      <c r="AF32" s="749">
        <v>2</v>
      </c>
      <c r="AG32" s="750"/>
      <c r="AH32" s="750"/>
      <c r="AI32" s="750"/>
      <c r="AJ32" s="751"/>
      <c r="AK32" s="818">
        <v>17</v>
      </c>
      <c r="AL32" s="819"/>
      <c r="AM32" s="819"/>
      <c r="AN32" s="819"/>
      <c r="AO32" s="819"/>
      <c r="AP32" s="819">
        <v>138</v>
      </c>
      <c r="AQ32" s="819"/>
      <c r="AR32" s="819"/>
      <c r="AS32" s="819"/>
      <c r="AT32" s="819"/>
      <c r="AU32" s="819">
        <v>15</v>
      </c>
      <c r="AV32" s="819"/>
      <c r="AW32" s="819"/>
      <c r="AX32" s="819"/>
      <c r="AY32" s="819"/>
      <c r="AZ32" s="820" t="s">
        <v>549</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134</v>
      </c>
      <c r="R33" s="747"/>
      <c r="S33" s="747"/>
      <c r="T33" s="747"/>
      <c r="U33" s="747"/>
      <c r="V33" s="747">
        <v>125</v>
      </c>
      <c r="W33" s="747"/>
      <c r="X33" s="747"/>
      <c r="Y33" s="747"/>
      <c r="Z33" s="747"/>
      <c r="AA33" s="747">
        <v>9</v>
      </c>
      <c r="AB33" s="747"/>
      <c r="AC33" s="747"/>
      <c r="AD33" s="747"/>
      <c r="AE33" s="748"/>
      <c r="AF33" s="749">
        <v>9</v>
      </c>
      <c r="AG33" s="750"/>
      <c r="AH33" s="750"/>
      <c r="AI33" s="750"/>
      <c r="AJ33" s="751"/>
      <c r="AK33" s="818">
        <v>83</v>
      </c>
      <c r="AL33" s="819"/>
      <c r="AM33" s="819"/>
      <c r="AN33" s="819"/>
      <c r="AO33" s="819"/>
      <c r="AP33" s="819">
        <v>1034</v>
      </c>
      <c r="AQ33" s="819"/>
      <c r="AR33" s="819"/>
      <c r="AS33" s="819"/>
      <c r="AT33" s="819"/>
      <c r="AU33" s="819">
        <v>83</v>
      </c>
      <c r="AV33" s="819"/>
      <c r="AW33" s="819"/>
      <c r="AX33" s="819"/>
      <c r="AY33" s="819"/>
      <c r="AZ33" s="820" t="s">
        <v>549</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564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2137</v>
      </c>
      <c r="R68" s="854"/>
      <c r="S68" s="854"/>
      <c r="T68" s="854"/>
      <c r="U68" s="854"/>
      <c r="V68" s="854">
        <v>2095</v>
      </c>
      <c r="W68" s="854"/>
      <c r="X68" s="854"/>
      <c r="Y68" s="854"/>
      <c r="Z68" s="854"/>
      <c r="AA68" s="854">
        <v>42</v>
      </c>
      <c r="AB68" s="854"/>
      <c r="AC68" s="854"/>
      <c r="AD68" s="854"/>
      <c r="AE68" s="854"/>
      <c r="AF68" s="854">
        <v>42</v>
      </c>
      <c r="AG68" s="854"/>
      <c r="AH68" s="854"/>
      <c r="AI68" s="854"/>
      <c r="AJ68" s="854"/>
      <c r="AK68" s="854">
        <v>0</v>
      </c>
      <c r="AL68" s="854"/>
      <c r="AM68" s="854"/>
      <c r="AN68" s="854"/>
      <c r="AO68" s="854"/>
      <c r="AP68" s="854" t="s">
        <v>549</v>
      </c>
      <c r="AQ68" s="854"/>
      <c r="AR68" s="854"/>
      <c r="AS68" s="854"/>
      <c r="AT68" s="854"/>
      <c r="AU68" s="854" t="s">
        <v>549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246077</v>
      </c>
      <c r="R69" s="819"/>
      <c r="S69" s="819"/>
      <c r="T69" s="819"/>
      <c r="U69" s="819"/>
      <c r="V69" s="819">
        <v>233284</v>
      </c>
      <c r="W69" s="819"/>
      <c r="X69" s="819"/>
      <c r="Y69" s="819"/>
      <c r="Z69" s="819"/>
      <c r="AA69" s="819">
        <v>12793</v>
      </c>
      <c r="AB69" s="819"/>
      <c r="AC69" s="819"/>
      <c r="AD69" s="819"/>
      <c r="AE69" s="819"/>
      <c r="AF69" s="819">
        <v>12793</v>
      </c>
      <c r="AG69" s="819"/>
      <c r="AH69" s="819"/>
      <c r="AI69" s="819"/>
      <c r="AJ69" s="819"/>
      <c r="AK69" s="819">
        <v>2000</v>
      </c>
      <c r="AL69" s="819"/>
      <c r="AM69" s="819"/>
      <c r="AN69" s="819"/>
      <c r="AO69" s="819"/>
      <c r="AP69" s="819" t="s">
        <v>550</v>
      </c>
      <c r="AQ69" s="819"/>
      <c r="AR69" s="819"/>
      <c r="AS69" s="819"/>
      <c r="AT69" s="819"/>
      <c r="AU69" s="819" t="s">
        <v>549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9335</v>
      </c>
      <c r="R70" s="819"/>
      <c r="S70" s="819"/>
      <c r="T70" s="819"/>
      <c r="U70" s="819"/>
      <c r="V70" s="819">
        <v>8167</v>
      </c>
      <c r="W70" s="819"/>
      <c r="X70" s="819"/>
      <c r="Y70" s="819"/>
      <c r="Z70" s="819"/>
      <c r="AA70" s="819">
        <v>1168</v>
      </c>
      <c r="AB70" s="819"/>
      <c r="AC70" s="819"/>
      <c r="AD70" s="819"/>
      <c r="AE70" s="819"/>
      <c r="AF70" s="819" t="s">
        <v>549</v>
      </c>
      <c r="AG70" s="819"/>
      <c r="AH70" s="819"/>
      <c r="AI70" s="819"/>
      <c r="AJ70" s="819"/>
      <c r="AK70" s="819">
        <v>15</v>
      </c>
      <c r="AL70" s="819"/>
      <c r="AM70" s="819"/>
      <c r="AN70" s="819"/>
      <c r="AO70" s="819"/>
      <c r="AP70" s="819" t="s">
        <v>551</v>
      </c>
      <c r="AQ70" s="819"/>
      <c r="AR70" s="819"/>
      <c r="AS70" s="819"/>
      <c r="AT70" s="819"/>
      <c r="AU70" s="819" t="s">
        <v>549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1528</v>
      </c>
      <c r="R71" s="819"/>
      <c r="S71" s="819"/>
      <c r="T71" s="819"/>
      <c r="U71" s="819"/>
      <c r="V71" s="819">
        <v>1527</v>
      </c>
      <c r="W71" s="819"/>
      <c r="X71" s="819"/>
      <c r="Y71" s="819"/>
      <c r="Z71" s="819"/>
      <c r="AA71" s="819">
        <v>1</v>
      </c>
      <c r="AB71" s="819"/>
      <c r="AC71" s="819"/>
      <c r="AD71" s="819"/>
      <c r="AE71" s="819"/>
      <c r="AF71" s="819" t="s">
        <v>552</v>
      </c>
      <c r="AG71" s="819"/>
      <c r="AH71" s="819"/>
      <c r="AI71" s="819"/>
      <c r="AJ71" s="819"/>
      <c r="AK71" s="819" t="s">
        <v>549</v>
      </c>
      <c r="AL71" s="819"/>
      <c r="AM71" s="819"/>
      <c r="AN71" s="819"/>
      <c r="AO71" s="819"/>
      <c r="AP71" s="819" t="s">
        <v>549</v>
      </c>
      <c r="AQ71" s="819"/>
      <c r="AR71" s="819"/>
      <c r="AS71" s="819"/>
      <c r="AT71" s="819"/>
      <c r="AU71" s="819" t="s">
        <v>549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20</v>
      </c>
      <c r="R72" s="819"/>
      <c r="S72" s="819"/>
      <c r="T72" s="819"/>
      <c r="U72" s="819"/>
      <c r="V72" s="819">
        <v>19</v>
      </c>
      <c r="W72" s="819"/>
      <c r="X72" s="819"/>
      <c r="Y72" s="819"/>
      <c r="Z72" s="819"/>
      <c r="AA72" s="819">
        <v>1</v>
      </c>
      <c r="AB72" s="819"/>
      <c r="AC72" s="819"/>
      <c r="AD72" s="819"/>
      <c r="AE72" s="819"/>
      <c r="AF72" s="819" t="s">
        <v>552</v>
      </c>
      <c r="AG72" s="819"/>
      <c r="AH72" s="819"/>
      <c r="AI72" s="819"/>
      <c r="AJ72" s="819"/>
      <c r="AK72" s="819" t="s">
        <v>549</v>
      </c>
      <c r="AL72" s="819"/>
      <c r="AM72" s="819"/>
      <c r="AN72" s="819"/>
      <c r="AO72" s="819"/>
      <c r="AP72" s="819" t="s">
        <v>549</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55</v>
      </c>
      <c r="R73" s="819"/>
      <c r="S73" s="819"/>
      <c r="T73" s="819"/>
      <c r="U73" s="819"/>
      <c r="V73" s="819">
        <v>46</v>
      </c>
      <c r="W73" s="819"/>
      <c r="X73" s="819"/>
      <c r="Y73" s="819"/>
      <c r="Z73" s="819"/>
      <c r="AA73" s="819">
        <v>9</v>
      </c>
      <c r="AB73" s="819"/>
      <c r="AC73" s="819"/>
      <c r="AD73" s="819"/>
      <c r="AE73" s="819"/>
      <c r="AF73" s="819" t="s">
        <v>552</v>
      </c>
      <c r="AG73" s="819"/>
      <c r="AH73" s="819"/>
      <c r="AI73" s="819"/>
      <c r="AJ73" s="819"/>
      <c r="AK73" s="819" t="s">
        <v>549</v>
      </c>
      <c r="AL73" s="819"/>
      <c r="AM73" s="819"/>
      <c r="AN73" s="819"/>
      <c r="AO73" s="819"/>
      <c r="AP73" s="819" t="s">
        <v>549</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14</v>
      </c>
      <c r="R74" s="819"/>
      <c r="S74" s="819"/>
      <c r="T74" s="819"/>
      <c r="U74" s="819"/>
      <c r="V74" s="819">
        <v>13</v>
      </c>
      <c r="W74" s="819"/>
      <c r="X74" s="819"/>
      <c r="Y74" s="819"/>
      <c r="Z74" s="819"/>
      <c r="AA74" s="819">
        <v>1</v>
      </c>
      <c r="AB74" s="819"/>
      <c r="AC74" s="819"/>
      <c r="AD74" s="819"/>
      <c r="AE74" s="819"/>
      <c r="AF74" s="819" t="s">
        <v>552</v>
      </c>
      <c r="AG74" s="819"/>
      <c r="AH74" s="819"/>
      <c r="AI74" s="819"/>
      <c r="AJ74" s="819"/>
      <c r="AK74" s="819" t="s">
        <v>549</v>
      </c>
      <c r="AL74" s="819"/>
      <c r="AM74" s="819"/>
      <c r="AN74" s="819"/>
      <c r="AO74" s="819"/>
      <c r="AP74" s="819" t="s">
        <v>549</v>
      </c>
      <c r="AQ74" s="819"/>
      <c r="AR74" s="819"/>
      <c r="AS74" s="819"/>
      <c r="AT74" s="819"/>
      <c r="AU74" s="819" t="s">
        <v>549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4785</v>
      </c>
      <c r="R75" s="868"/>
      <c r="S75" s="868"/>
      <c r="T75" s="868"/>
      <c r="U75" s="818"/>
      <c r="V75" s="869">
        <v>7614</v>
      </c>
      <c r="W75" s="868"/>
      <c r="X75" s="868"/>
      <c r="Y75" s="868"/>
      <c r="Z75" s="818"/>
      <c r="AA75" s="869">
        <v>-2829</v>
      </c>
      <c r="AB75" s="868"/>
      <c r="AC75" s="868"/>
      <c r="AD75" s="868"/>
      <c r="AE75" s="818"/>
      <c r="AF75" s="869">
        <v>175</v>
      </c>
      <c r="AG75" s="868"/>
      <c r="AH75" s="868"/>
      <c r="AI75" s="868"/>
      <c r="AJ75" s="818"/>
      <c r="AK75" s="869">
        <v>346</v>
      </c>
      <c r="AL75" s="868"/>
      <c r="AM75" s="868"/>
      <c r="AN75" s="868"/>
      <c r="AO75" s="818"/>
      <c r="AP75" s="869">
        <v>4252</v>
      </c>
      <c r="AQ75" s="868"/>
      <c r="AR75" s="868"/>
      <c r="AS75" s="868"/>
      <c r="AT75" s="818"/>
      <c r="AU75" s="869">
        <v>32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1065</v>
      </c>
      <c r="R76" s="868"/>
      <c r="S76" s="868"/>
      <c r="T76" s="868"/>
      <c r="U76" s="818"/>
      <c r="V76" s="869">
        <v>1021</v>
      </c>
      <c r="W76" s="868"/>
      <c r="X76" s="868"/>
      <c r="Y76" s="868"/>
      <c r="Z76" s="818"/>
      <c r="AA76" s="869">
        <v>44</v>
      </c>
      <c r="AB76" s="868"/>
      <c r="AC76" s="868"/>
      <c r="AD76" s="868"/>
      <c r="AE76" s="818"/>
      <c r="AF76" s="869">
        <v>44</v>
      </c>
      <c r="AG76" s="868"/>
      <c r="AH76" s="868"/>
      <c r="AI76" s="868"/>
      <c r="AJ76" s="818"/>
      <c r="AK76" s="869" t="s">
        <v>549</v>
      </c>
      <c r="AL76" s="868"/>
      <c r="AM76" s="868"/>
      <c r="AN76" s="868"/>
      <c r="AO76" s="818"/>
      <c r="AP76" s="869">
        <v>890</v>
      </c>
      <c r="AQ76" s="868"/>
      <c r="AR76" s="868"/>
      <c r="AS76" s="868"/>
      <c r="AT76" s="818"/>
      <c r="AU76" s="869">
        <v>131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1973</v>
      </c>
      <c r="R77" s="868"/>
      <c r="S77" s="868"/>
      <c r="T77" s="868"/>
      <c r="U77" s="818"/>
      <c r="V77" s="869">
        <v>1943</v>
      </c>
      <c r="W77" s="868"/>
      <c r="X77" s="868"/>
      <c r="Y77" s="868"/>
      <c r="Z77" s="818"/>
      <c r="AA77" s="869">
        <v>30</v>
      </c>
      <c r="AB77" s="868"/>
      <c r="AC77" s="868"/>
      <c r="AD77" s="868"/>
      <c r="AE77" s="818"/>
      <c r="AF77" s="869">
        <v>30</v>
      </c>
      <c r="AG77" s="868"/>
      <c r="AH77" s="868"/>
      <c r="AI77" s="868"/>
      <c r="AJ77" s="818"/>
      <c r="AK77" s="869" t="s">
        <v>553</v>
      </c>
      <c r="AL77" s="868"/>
      <c r="AM77" s="868"/>
      <c r="AN77" s="868"/>
      <c r="AO77" s="818"/>
      <c r="AP77" s="869">
        <v>141</v>
      </c>
      <c r="AQ77" s="868"/>
      <c r="AR77" s="868"/>
      <c r="AS77" s="868"/>
      <c r="AT77" s="818"/>
      <c r="AU77" s="869">
        <v>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476556</v>
      </c>
      <c r="AB110" s="890"/>
      <c r="AC110" s="890"/>
      <c r="AD110" s="890"/>
      <c r="AE110" s="891"/>
      <c r="AF110" s="892">
        <v>463043</v>
      </c>
      <c r="AG110" s="890"/>
      <c r="AH110" s="890"/>
      <c r="AI110" s="890"/>
      <c r="AJ110" s="891"/>
      <c r="AK110" s="892">
        <v>429125</v>
      </c>
      <c r="AL110" s="890"/>
      <c r="AM110" s="890"/>
      <c r="AN110" s="890"/>
      <c r="AO110" s="891"/>
      <c r="AP110" s="893">
        <v>21.2</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4109209</v>
      </c>
      <c r="BR110" s="927"/>
      <c r="BS110" s="927"/>
      <c r="BT110" s="927"/>
      <c r="BU110" s="927"/>
      <c r="BV110" s="927">
        <v>3923022</v>
      </c>
      <c r="BW110" s="927"/>
      <c r="BX110" s="927"/>
      <c r="BY110" s="927"/>
      <c r="BZ110" s="927"/>
      <c r="CA110" s="927">
        <v>3752073</v>
      </c>
      <c r="CB110" s="927"/>
      <c r="CC110" s="927"/>
      <c r="CD110" s="927"/>
      <c r="CE110" s="927"/>
      <c r="CF110" s="941">
        <v>185.4</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153195</v>
      </c>
      <c r="BR111" s="920"/>
      <c r="BS111" s="920"/>
      <c r="BT111" s="920"/>
      <c r="BU111" s="920"/>
      <c r="BV111" s="920">
        <v>111955</v>
      </c>
      <c r="BW111" s="920"/>
      <c r="BX111" s="920"/>
      <c r="BY111" s="920"/>
      <c r="BZ111" s="920"/>
      <c r="CA111" s="920">
        <v>87897</v>
      </c>
      <c r="CB111" s="920"/>
      <c r="CC111" s="920"/>
      <c r="CD111" s="920"/>
      <c r="CE111" s="920"/>
      <c r="CF111" s="914">
        <v>4.3</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1757045</v>
      </c>
      <c r="BR112" s="920"/>
      <c r="BS112" s="920"/>
      <c r="BT112" s="920"/>
      <c r="BU112" s="920"/>
      <c r="BV112" s="920">
        <v>1614735</v>
      </c>
      <c r="BW112" s="920"/>
      <c r="BX112" s="920"/>
      <c r="BY112" s="920"/>
      <c r="BZ112" s="920"/>
      <c r="CA112" s="920">
        <v>1492931</v>
      </c>
      <c r="CB112" s="920"/>
      <c r="CC112" s="920"/>
      <c r="CD112" s="920"/>
      <c r="CE112" s="920"/>
      <c r="CF112" s="914">
        <v>73.8</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31929</v>
      </c>
      <c r="DH112" s="920"/>
      <c r="DI112" s="920"/>
      <c r="DJ112" s="920"/>
      <c r="DK112" s="920"/>
      <c r="DL112" s="920">
        <v>19572</v>
      </c>
      <c r="DM112" s="920"/>
      <c r="DN112" s="920"/>
      <c r="DO112" s="920"/>
      <c r="DP112" s="920"/>
      <c r="DQ112" s="920">
        <v>9965</v>
      </c>
      <c r="DR112" s="920"/>
      <c r="DS112" s="920"/>
      <c r="DT112" s="920"/>
      <c r="DU112" s="920"/>
      <c r="DV112" s="921">
        <v>0.5</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126726</v>
      </c>
      <c r="AB113" s="934"/>
      <c r="AC113" s="934"/>
      <c r="AD113" s="934"/>
      <c r="AE113" s="935"/>
      <c r="AF113" s="936">
        <v>124401</v>
      </c>
      <c r="AG113" s="934"/>
      <c r="AH113" s="934"/>
      <c r="AI113" s="934"/>
      <c r="AJ113" s="935"/>
      <c r="AK113" s="936">
        <v>115255</v>
      </c>
      <c r="AL113" s="934"/>
      <c r="AM113" s="934"/>
      <c r="AN113" s="934"/>
      <c r="AO113" s="935"/>
      <c r="AP113" s="937">
        <v>5.7</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247905</v>
      </c>
      <c r="BR113" s="920"/>
      <c r="BS113" s="920"/>
      <c r="BT113" s="920"/>
      <c r="BU113" s="920"/>
      <c r="BV113" s="920">
        <v>210576</v>
      </c>
      <c r="BW113" s="920"/>
      <c r="BX113" s="920"/>
      <c r="BY113" s="920"/>
      <c r="BZ113" s="920"/>
      <c r="CA113" s="920">
        <v>172342</v>
      </c>
      <c r="CB113" s="920"/>
      <c r="CC113" s="920"/>
      <c r="CD113" s="920"/>
      <c r="CE113" s="920"/>
      <c r="CF113" s="914">
        <v>8.5</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22093</v>
      </c>
      <c r="AB114" s="959"/>
      <c r="AC114" s="959"/>
      <c r="AD114" s="959"/>
      <c r="AE114" s="960"/>
      <c r="AF114" s="961">
        <v>21344</v>
      </c>
      <c r="AG114" s="959"/>
      <c r="AH114" s="959"/>
      <c r="AI114" s="959"/>
      <c r="AJ114" s="960"/>
      <c r="AK114" s="961">
        <v>21259</v>
      </c>
      <c r="AL114" s="959"/>
      <c r="AM114" s="959"/>
      <c r="AN114" s="959"/>
      <c r="AO114" s="960"/>
      <c r="AP114" s="962">
        <v>1.1000000000000001</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725688</v>
      </c>
      <c r="BR114" s="920"/>
      <c r="BS114" s="920"/>
      <c r="BT114" s="920"/>
      <c r="BU114" s="920"/>
      <c r="BV114" s="920">
        <v>639843</v>
      </c>
      <c r="BW114" s="920"/>
      <c r="BX114" s="920"/>
      <c r="BY114" s="920"/>
      <c r="BZ114" s="920"/>
      <c r="CA114" s="920">
        <v>564117</v>
      </c>
      <c r="CB114" s="920"/>
      <c r="CC114" s="920"/>
      <c r="CD114" s="920"/>
      <c r="CE114" s="920"/>
      <c r="CF114" s="914">
        <v>27.9</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50308</v>
      </c>
      <c r="AB115" s="934"/>
      <c r="AC115" s="934"/>
      <c r="AD115" s="934"/>
      <c r="AE115" s="935"/>
      <c r="AF115" s="936">
        <v>45956</v>
      </c>
      <c r="AG115" s="934"/>
      <c r="AH115" s="934"/>
      <c r="AI115" s="934"/>
      <c r="AJ115" s="935"/>
      <c r="AK115" s="936">
        <v>27174</v>
      </c>
      <c r="AL115" s="934"/>
      <c r="AM115" s="934"/>
      <c r="AN115" s="934"/>
      <c r="AO115" s="935"/>
      <c r="AP115" s="937">
        <v>1.3</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121266</v>
      </c>
      <c r="DH116" s="959"/>
      <c r="DI116" s="959"/>
      <c r="DJ116" s="959"/>
      <c r="DK116" s="960"/>
      <c r="DL116" s="961">
        <v>92383</v>
      </c>
      <c r="DM116" s="959"/>
      <c r="DN116" s="959"/>
      <c r="DO116" s="959"/>
      <c r="DP116" s="960"/>
      <c r="DQ116" s="961">
        <v>77932</v>
      </c>
      <c r="DR116" s="959"/>
      <c r="DS116" s="959"/>
      <c r="DT116" s="959"/>
      <c r="DU116" s="960"/>
      <c r="DV116" s="962">
        <v>3.9</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675683</v>
      </c>
      <c r="AB117" s="966"/>
      <c r="AC117" s="966"/>
      <c r="AD117" s="966"/>
      <c r="AE117" s="967"/>
      <c r="AF117" s="965">
        <v>654744</v>
      </c>
      <c r="AG117" s="966"/>
      <c r="AH117" s="966"/>
      <c r="AI117" s="966"/>
      <c r="AJ117" s="967"/>
      <c r="AK117" s="965">
        <v>592813</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6993042</v>
      </c>
      <c r="BR118" s="986"/>
      <c r="BS118" s="986"/>
      <c r="BT118" s="986"/>
      <c r="BU118" s="986"/>
      <c r="BV118" s="986">
        <v>6500131</v>
      </c>
      <c r="BW118" s="986"/>
      <c r="BX118" s="986"/>
      <c r="BY118" s="986"/>
      <c r="BZ118" s="986"/>
      <c r="CA118" s="986">
        <v>6069360</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1971738</v>
      </c>
      <c r="BR119" s="927"/>
      <c r="BS119" s="927"/>
      <c r="BT119" s="927"/>
      <c r="BU119" s="927"/>
      <c r="BV119" s="927">
        <v>2070194</v>
      </c>
      <c r="BW119" s="927"/>
      <c r="BX119" s="927"/>
      <c r="BY119" s="927"/>
      <c r="BZ119" s="927"/>
      <c r="CA119" s="927">
        <v>1063762</v>
      </c>
      <c r="CB119" s="927"/>
      <c r="CC119" s="927"/>
      <c r="CD119" s="927"/>
      <c r="CE119" s="927"/>
      <c r="CF119" s="941">
        <v>52.6</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222</v>
      </c>
      <c r="DH119" s="998"/>
      <c r="DI119" s="998"/>
      <c r="DJ119" s="998"/>
      <c r="DK119" s="999"/>
      <c r="DL119" s="1000" t="s">
        <v>222</v>
      </c>
      <c r="DM119" s="998"/>
      <c r="DN119" s="998"/>
      <c r="DO119" s="998"/>
      <c r="DP119" s="999"/>
      <c r="DQ119" s="1000" t="s">
        <v>222</v>
      </c>
      <c r="DR119" s="998"/>
      <c r="DS119" s="998"/>
      <c r="DT119" s="998"/>
      <c r="DU119" s="999"/>
      <c r="DV119" s="1001" t="s">
        <v>222</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145404</v>
      </c>
      <c r="BR120" s="920"/>
      <c r="BS120" s="920"/>
      <c r="BT120" s="920"/>
      <c r="BU120" s="920"/>
      <c r="BV120" s="920">
        <v>122153</v>
      </c>
      <c r="BW120" s="920"/>
      <c r="BX120" s="920"/>
      <c r="BY120" s="920"/>
      <c r="BZ120" s="920"/>
      <c r="CA120" s="920">
        <v>108916</v>
      </c>
      <c r="CB120" s="920"/>
      <c r="CC120" s="920"/>
      <c r="CD120" s="920"/>
      <c r="CE120" s="920"/>
      <c r="CF120" s="914">
        <v>5.4</v>
      </c>
      <c r="CG120" s="915"/>
      <c r="CH120" s="915"/>
      <c r="CI120" s="915"/>
      <c r="CJ120" s="915"/>
      <c r="CK120" s="1013" t="s">
        <v>444</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931349</v>
      </c>
      <c r="DH120" s="927"/>
      <c r="DI120" s="927"/>
      <c r="DJ120" s="927"/>
      <c r="DK120" s="927"/>
      <c r="DL120" s="927">
        <v>805280</v>
      </c>
      <c r="DM120" s="927"/>
      <c r="DN120" s="927"/>
      <c r="DO120" s="927"/>
      <c r="DP120" s="927"/>
      <c r="DQ120" s="927">
        <v>747788</v>
      </c>
      <c r="DR120" s="927"/>
      <c r="DS120" s="927"/>
      <c r="DT120" s="927"/>
      <c r="DU120" s="927"/>
      <c r="DV120" s="928">
        <v>36.9</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19402</v>
      </c>
      <c r="AB121" s="959"/>
      <c r="AC121" s="959"/>
      <c r="AD121" s="959"/>
      <c r="AE121" s="960"/>
      <c r="AF121" s="961">
        <v>15475</v>
      </c>
      <c r="AG121" s="959"/>
      <c r="AH121" s="959"/>
      <c r="AI121" s="959"/>
      <c r="AJ121" s="960"/>
      <c r="AK121" s="961">
        <v>11548</v>
      </c>
      <c r="AL121" s="959"/>
      <c r="AM121" s="959"/>
      <c r="AN121" s="959"/>
      <c r="AO121" s="960"/>
      <c r="AP121" s="962">
        <v>0.6</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3703300</v>
      </c>
      <c r="BR121" s="986"/>
      <c r="BS121" s="986"/>
      <c r="BT121" s="986"/>
      <c r="BU121" s="986"/>
      <c r="BV121" s="986">
        <v>3505710</v>
      </c>
      <c r="BW121" s="986"/>
      <c r="BX121" s="986"/>
      <c r="BY121" s="986"/>
      <c r="BZ121" s="986"/>
      <c r="CA121" s="986">
        <v>3314240</v>
      </c>
      <c r="CB121" s="986"/>
      <c r="CC121" s="986"/>
      <c r="CD121" s="986"/>
      <c r="CE121" s="986"/>
      <c r="CF121" s="1024">
        <v>163.80000000000001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671250</v>
      </c>
      <c r="DH121" s="920"/>
      <c r="DI121" s="920"/>
      <c r="DJ121" s="920"/>
      <c r="DK121" s="920"/>
      <c r="DL121" s="920">
        <v>666067</v>
      </c>
      <c r="DM121" s="920"/>
      <c r="DN121" s="920"/>
      <c r="DO121" s="920"/>
      <c r="DP121" s="920"/>
      <c r="DQ121" s="920">
        <v>613399</v>
      </c>
      <c r="DR121" s="920"/>
      <c r="DS121" s="920"/>
      <c r="DT121" s="920"/>
      <c r="DU121" s="920"/>
      <c r="DV121" s="921">
        <v>30.3</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5820442</v>
      </c>
      <c r="BR122" s="1035"/>
      <c r="BS122" s="1035"/>
      <c r="BT122" s="1035"/>
      <c r="BU122" s="1035"/>
      <c r="BV122" s="1035">
        <v>5698057</v>
      </c>
      <c r="BW122" s="1035"/>
      <c r="BX122" s="1035"/>
      <c r="BY122" s="1035"/>
      <c r="BZ122" s="1035"/>
      <c r="CA122" s="1035">
        <v>4486918</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154446</v>
      </c>
      <c r="DH122" s="920"/>
      <c r="DI122" s="920"/>
      <c r="DJ122" s="920"/>
      <c r="DK122" s="920"/>
      <c r="DL122" s="920">
        <v>143388</v>
      </c>
      <c r="DM122" s="920"/>
      <c r="DN122" s="920"/>
      <c r="DO122" s="920"/>
      <c r="DP122" s="920"/>
      <c r="DQ122" s="920">
        <v>131744</v>
      </c>
      <c r="DR122" s="920"/>
      <c r="DS122" s="920"/>
      <c r="DT122" s="920"/>
      <c r="DU122" s="920"/>
      <c r="DV122" s="921">
        <v>6.5</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30906</v>
      </c>
      <c r="AB123" s="959"/>
      <c r="AC123" s="959"/>
      <c r="AD123" s="959"/>
      <c r="AE123" s="960"/>
      <c r="AF123" s="961">
        <v>30481</v>
      </c>
      <c r="AG123" s="959"/>
      <c r="AH123" s="959"/>
      <c r="AI123" s="959"/>
      <c r="AJ123" s="960"/>
      <c r="AK123" s="961">
        <v>15626</v>
      </c>
      <c r="AL123" s="959"/>
      <c r="AM123" s="959"/>
      <c r="AN123" s="959"/>
      <c r="AO123" s="960"/>
      <c r="AP123" s="962">
        <v>0.8</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56.9</v>
      </c>
      <c r="BR123" s="1027"/>
      <c r="BS123" s="1027"/>
      <c r="BT123" s="1027"/>
      <c r="BU123" s="1027"/>
      <c r="BV123" s="1027">
        <v>38.4</v>
      </c>
      <c r="BW123" s="1027"/>
      <c r="BX123" s="1027"/>
      <c r="BY123" s="1027"/>
      <c r="BZ123" s="1027"/>
      <c r="CA123" s="1027">
        <v>78.099999999999994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458</v>
      </c>
      <c r="AY127" s="887"/>
      <c r="AZ127" s="887"/>
      <c r="BA127" s="887"/>
      <c r="BB127" s="887"/>
      <c r="BC127" s="887"/>
      <c r="BD127" s="887"/>
      <c r="BE127" s="888"/>
      <c r="BF127" s="1041" t="s">
        <v>222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222</v>
      </c>
      <c r="DH127" s="1048"/>
      <c r="DI127" s="1048"/>
      <c r="DJ127" s="1048"/>
      <c r="DK127" s="1048"/>
      <c r="DL127" s="1048" t="s">
        <v>222</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75">
        <v>24905</v>
      </c>
      <c r="AB128" s="1076"/>
      <c r="AC128" s="1076"/>
      <c r="AD128" s="1076"/>
      <c r="AE128" s="1077"/>
      <c r="AF128" s="1078">
        <v>22089</v>
      </c>
      <c r="AG128" s="1076"/>
      <c r="AH128" s="1076"/>
      <c r="AI128" s="1076"/>
      <c r="AJ128" s="1077"/>
      <c r="AK128" s="1078">
        <v>22327</v>
      </c>
      <c r="AL128" s="1076"/>
      <c r="AM128" s="1076"/>
      <c r="AN128" s="1076"/>
      <c r="AO128" s="1077"/>
      <c r="AP128" s="1079"/>
      <c r="AQ128" s="1080"/>
      <c r="AR128" s="1080"/>
      <c r="AS128" s="1080"/>
      <c r="AT128" s="1081"/>
      <c r="AU128" s="235"/>
      <c r="AV128" s="235"/>
      <c r="AW128" s="235"/>
      <c r="AX128" s="1054" t="s">
        <v>462</v>
      </c>
      <c r="AY128" s="950"/>
      <c r="AZ128" s="950"/>
      <c r="BA128" s="950"/>
      <c r="BB128" s="950"/>
      <c r="BC128" s="950"/>
      <c r="BD128" s="950"/>
      <c r="BE128" s="951"/>
      <c r="BF128" s="1066" t="s">
        <v>222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2445166</v>
      </c>
      <c r="AB129" s="959"/>
      <c r="AC129" s="959"/>
      <c r="AD129" s="959"/>
      <c r="AE129" s="960"/>
      <c r="AF129" s="961">
        <v>2469541</v>
      </c>
      <c r="AG129" s="959"/>
      <c r="AH129" s="959"/>
      <c r="AI129" s="959"/>
      <c r="AJ129" s="960"/>
      <c r="AK129" s="961">
        <v>2420587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386974</v>
      </c>
      <c r="AB130" s="959"/>
      <c r="AC130" s="959"/>
      <c r="AD130" s="959"/>
      <c r="AE130" s="960"/>
      <c r="AF130" s="961">
        <v>385992</v>
      </c>
      <c r="AG130" s="959"/>
      <c r="AH130" s="959"/>
      <c r="AI130" s="959"/>
      <c r="AJ130" s="960"/>
      <c r="AK130" s="961">
        <v>396746</v>
      </c>
      <c r="AL130" s="959"/>
      <c r="AM130" s="959"/>
      <c r="AN130" s="959"/>
      <c r="AO130" s="960"/>
      <c r="AP130" s="1063"/>
      <c r="AQ130" s="1064"/>
      <c r="AR130" s="1064"/>
      <c r="AS130" s="1064"/>
      <c r="AT130" s="1065"/>
      <c r="AU130" s="235"/>
      <c r="AV130" s="235"/>
      <c r="AW130" s="235"/>
      <c r="AX130" s="1099" t="s">
        <v>467</v>
      </c>
      <c r="AY130" s="1045"/>
      <c r="AZ130" s="1045"/>
      <c r="BA130" s="1045"/>
      <c r="BB130" s="1045"/>
      <c r="BC130" s="1045"/>
      <c r="BD130" s="1045"/>
      <c r="BE130" s="1046"/>
      <c r="BF130" s="1100">
        <v>78.099999999999994</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468</v>
      </c>
      <c r="X131" s="1109"/>
      <c r="Y131" s="1109"/>
      <c r="Z131" s="1110"/>
      <c r="AA131" s="997">
        <v>2058192</v>
      </c>
      <c r="AB131" s="998"/>
      <c r="AC131" s="998"/>
      <c r="AD131" s="998"/>
      <c r="AE131" s="999"/>
      <c r="AF131" s="1000">
        <v>2083549</v>
      </c>
      <c r="AG131" s="998"/>
      <c r="AH131" s="998"/>
      <c r="AI131" s="998"/>
      <c r="AJ131" s="999"/>
      <c r="AK131" s="1000">
        <v>2023841</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469</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470</v>
      </c>
      <c r="W132" s="1087"/>
      <c r="X132" s="1087"/>
      <c r="Y132" s="1087"/>
      <c r="Z132" s="1088"/>
      <c r="AA132" s="1089">
        <v>12.81726875</v>
      </c>
      <c r="AB132" s="1090"/>
      <c r="AC132" s="1090"/>
      <c r="AD132" s="1090"/>
      <c r="AE132" s="1091"/>
      <c r="AF132" s="1092">
        <v>11.838598470000001</v>
      </c>
      <c r="AG132" s="1090"/>
      <c r="AH132" s="1090"/>
      <c r="AI132" s="1090"/>
      <c r="AJ132" s="1091"/>
      <c r="AK132" s="1092">
        <v>8.5846664829999995</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471</v>
      </c>
      <c r="W133" s="1094"/>
      <c r="X133" s="1094"/>
      <c r="Y133" s="1094"/>
      <c r="Z133" s="1095"/>
      <c r="AA133" s="1096">
        <v>13.7</v>
      </c>
      <c r="AB133" s="1097"/>
      <c r="AC133" s="1097"/>
      <c r="AD133" s="1097"/>
      <c r="AE133" s="1098"/>
      <c r="AF133" s="1096">
        <v>12.9</v>
      </c>
      <c r="AG133" s="1097"/>
      <c r="AH133" s="1097"/>
      <c r="AI133" s="1097"/>
      <c r="AJ133" s="1098"/>
      <c r="AK133" s="1096">
        <v>11</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644623</v>
      </c>
      <c r="L9" s="264">
        <v>92194</v>
      </c>
      <c r="M9" s="265">
        <v>107721</v>
      </c>
      <c r="N9" s="266">
        <v>-14.4</v>
      </c>
    </row>
    <row r="10" spans="1:16">
      <c r="A10" s="248"/>
      <c r="B10" s="244"/>
      <c r="C10" s="244"/>
      <c r="D10" s="244"/>
      <c r="E10" s="244"/>
      <c r="F10" s="244"/>
      <c r="G10" s="1119" t="s">
        <v>480</v>
      </c>
      <c r="H10" s="1120"/>
      <c r="I10" s="1120"/>
      <c r="J10" s="1121"/>
      <c r="K10" s="267">
        <v>71021</v>
      </c>
      <c r="L10" s="268">
        <v>10157</v>
      </c>
      <c r="M10" s="269">
        <v>11248</v>
      </c>
      <c r="N10" s="270">
        <v>-9.6999999999999993</v>
      </c>
    </row>
    <row r="11" spans="1:16" ht="13.5" customHeight="1">
      <c r="A11" s="248"/>
      <c r="B11" s="244"/>
      <c r="C11" s="244"/>
      <c r="D11" s="244"/>
      <c r="E11" s="244"/>
      <c r="F11" s="244"/>
      <c r="G11" s="1119" t="s">
        <v>481</v>
      </c>
      <c r="H11" s="1120"/>
      <c r="I11" s="1120"/>
      <c r="J11" s="1121"/>
      <c r="K11" s="267">
        <v>114602</v>
      </c>
      <c r="L11" s="268">
        <v>16390</v>
      </c>
      <c r="M11" s="269">
        <v>13957</v>
      </c>
      <c r="N11" s="270">
        <v>17.399999999999999</v>
      </c>
    </row>
    <row r="12" spans="1:16" ht="13.5" customHeight="1">
      <c r="A12" s="248"/>
      <c r="B12" s="244"/>
      <c r="C12" s="244"/>
      <c r="D12" s="244"/>
      <c r="E12" s="244"/>
      <c r="F12" s="244"/>
      <c r="G12" s="1119" t="s">
        <v>482</v>
      </c>
      <c r="H12" s="1120"/>
      <c r="I12" s="1120"/>
      <c r="J12" s="1121"/>
      <c r="K12" s="267">
        <v>13787</v>
      </c>
      <c r="L12" s="268">
        <v>1972</v>
      </c>
      <c r="M12" s="269">
        <v>971</v>
      </c>
      <c r="N12" s="270">
        <v>103.1</v>
      </c>
    </row>
    <row r="13" spans="1:16" ht="13.5" customHeight="1">
      <c r="A13" s="248"/>
      <c r="B13" s="244"/>
      <c r="C13" s="244"/>
      <c r="D13" s="244"/>
      <c r="E13" s="244"/>
      <c r="F13" s="244"/>
      <c r="G13" s="1119" t="s">
        <v>483</v>
      </c>
      <c r="H13" s="1120"/>
      <c r="I13" s="1120"/>
      <c r="J13" s="1121"/>
      <c r="K13" s="267" t="s">
        <v>484</v>
      </c>
      <c r="L13" s="268" t="s">
        <v>484</v>
      </c>
      <c r="M13" s="269" t="s">
        <v>484</v>
      </c>
      <c r="N13" s="270" t="s">
        <v>484</v>
      </c>
    </row>
    <row r="14" spans="1:16" ht="13.5" customHeight="1">
      <c r="A14" s="248"/>
      <c r="B14" s="244"/>
      <c r="C14" s="244"/>
      <c r="D14" s="244"/>
      <c r="E14" s="244"/>
      <c r="F14" s="244"/>
      <c r="G14" s="1119" t="s">
        <v>485</v>
      </c>
      <c r="H14" s="1120"/>
      <c r="I14" s="1120"/>
      <c r="J14" s="1121"/>
      <c r="K14" s="267">
        <v>35615</v>
      </c>
      <c r="L14" s="268">
        <v>5094</v>
      </c>
      <c r="M14" s="269">
        <v>5742</v>
      </c>
      <c r="N14" s="270">
        <v>-11.3</v>
      </c>
    </row>
    <row r="15" spans="1:16" ht="13.5" customHeight="1">
      <c r="A15" s="248"/>
      <c r="B15" s="244"/>
      <c r="C15" s="244"/>
      <c r="D15" s="244"/>
      <c r="E15" s="244"/>
      <c r="F15" s="244"/>
      <c r="G15" s="1119" t="s">
        <v>486</v>
      </c>
      <c r="H15" s="1120"/>
      <c r="I15" s="1120"/>
      <c r="J15" s="1121"/>
      <c r="K15" s="267">
        <v>13253</v>
      </c>
      <c r="L15" s="268">
        <v>1895</v>
      </c>
      <c r="M15" s="269">
        <v>2506</v>
      </c>
      <c r="N15" s="270">
        <v>-24.4</v>
      </c>
    </row>
    <row r="16" spans="1:16">
      <c r="A16" s="248"/>
      <c r="B16" s="244"/>
      <c r="C16" s="244"/>
      <c r="D16" s="244"/>
      <c r="E16" s="244"/>
      <c r="F16" s="244"/>
      <c r="G16" s="1122" t="s">
        <v>487</v>
      </c>
      <c r="H16" s="1123"/>
      <c r="I16" s="1123"/>
      <c r="J16" s="1124"/>
      <c r="K16" s="268">
        <v>-63262</v>
      </c>
      <c r="L16" s="268">
        <v>-9048</v>
      </c>
      <c r="M16" s="269">
        <v>-10736</v>
      </c>
      <c r="N16" s="270">
        <v>-15.7</v>
      </c>
    </row>
    <row r="17" spans="1:16">
      <c r="A17" s="248"/>
      <c r="B17" s="244"/>
      <c r="C17" s="244"/>
      <c r="D17" s="244"/>
      <c r="E17" s="244"/>
      <c r="F17" s="244"/>
      <c r="G17" s="1122" t="s">
        <v>171</v>
      </c>
      <c r="H17" s="1123"/>
      <c r="I17" s="1123"/>
      <c r="J17" s="1124"/>
      <c r="K17" s="268">
        <v>829639</v>
      </c>
      <c r="L17" s="268">
        <v>118655</v>
      </c>
      <c r="M17" s="269">
        <v>131409</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9.01</v>
      </c>
      <c r="L21" s="281">
        <v>12.2</v>
      </c>
      <c r="M21" s="282">
        <v>-3.19</v>
      </c>
      <c r="N21" s="249"/>
      <c r="O21" s="283"/>
      <c r="P21" s="279"/>
    </row>
    <row r="22" spans="1:16" s="284" customFormat="1">
      <c r="A22" s="279"/>
      <c r="B22" s="249"/>
      <c r="C22" s="249"/>
      <c r="D22" s="249"/>
      <c r="E22" s="249"/>
      <c r="F22" s="249"/>
      <c r="G22" s="1114" t="s">
        <v>493</v>
      </c>
      <c r="H22" s="1115"/>
      <c r="I22" s="1115"/>
      <c r="J22" s="1116"/>
      <c r="K22" s="285">
        <v>97.6</v>
      </c>
      <c r="L22" s="286">
        <v>95.9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429125</v>
      </c>
      <c r="L32" s="294">
        <v>61374</v>
      </c>
      <c r="M32" s="295">
        <v>69791</v>
      </c>
      <c r="N32" s="296">
        <v>-12.1</v>
      </c>
    </row>
    <row r="33" spans="1:16" ht="13.5" customHeight="1">
      <c r="A33" s="248"/>
      <c r="B33" s="244"/>
      <c r="C33" s="244"/>
      <c r="D33" s="244"/>
      <c r="E33" s="244"/>
      <c r="F33" s="244"/>
      <c r="G33" s="1130" t="s">
        <v>497</v>
      </c>
      <c r="H33" s="1131"/>
      <c r="I33" s="1131"/>
      <c r="J33" s="1132"/>
      <c r="K33" s="294" t="s">
        <v>484</v>
      </c>
      <c r="L33" s="294" t="s">
        <v>484</v>
      </c>
      <c r="M33" s="295" t="s">
        <v>484</v>
      </c>
      <c r="N33" s="296" t="s">
        <v>484</v>
      </c>
    </row>
    <row r="34" spans="1:16" ht="27" customHeight="1">
      <c r="A34" s="248"/>
      <c r="B34" s="244"/>
      <c r="C34" s="244"/>
      <c r="D34" s="244"/>
      <c r="E34" s="244"/>
      <c r="F34" s="244"/>
      <c r="G34" s="1130" t="s">
        <v>498</v>
      </c>
      <c r="H34" s="1131"/>
      <c r="I34" s="1131"/>
      <c r="J34" s="1132"/>
      <c r="K34" s="294" t="s">
        <v>484</v>
      </c>
      <c r="L34" s="294" t="s">
        <v>484</v>
      </c>
      <c r="M34" s="295" t="s">
        <v>484</v>
      </c>
      <c r="N34" s="296" t="s">
        <v>484</v>
      </c>
    </row>
    <row r="35" spans="1:16" ht="27" customHeight="1">
      <c r="A35" s="248"/>
      <c r="B35" s="244"/>
      <c r="C35" s="244"/>
      <c r="D35" s="244"/>
      <c r="E35" s="244"/>
      <c r="F35" s="244"/>
      <c r="G35" s="1130" t="s">
        <v>499</v>
      </c>
      <c r="H35" s="1131"/>
      <c r="I35" s="1131"/>
      <c r="J35" s="1132"/>
      <c r="K35" s="294">
        <v>115255</v>
      </c>
      <c r="L35" s="294">
        <v>16484</v>
      </c>
      <c r="M35" s="295">
        <v>23888</v>
      </c>
      <c r="N35" s="296">
        <v>-31</v>
      </c>
    </row>
    <row r="36" spans="1:16" ht="27" customHeight="1">
      <c r="A36" s="248"/>
      <c r="B36" s="244"/>
      <c r="C36" s="244"/>
      <c r="D36" s="244"/>
      <c r="E36" s="244"/>
      <c r="F36" s="244"/>
      <c r="G36" s="1130" t="s">
        <v>500</v>
      </c>
      <c r="H36" s="1131"/>
      <c r="I36" s="1131"/>
      <c r="J36" s="1132"/>
      <c r="K36" s="294">
        <v>21259</v>
      </c>
      <c r="L36" s="294">
        <v>3040</v>
      </c>
      <c r="M36" s="295">
        <v>4171</v>
      </c>
      <c r="N36" s="296">
        <v>-27.1</v>
      </c>
    </row>
    <row r="37" spans="1:16" ht="13.5" customHeight="1">
      <c r="A37" s="248"/>
      <c r="B37" s="244"/>
      <c r="C37" s="244"/>
      <c r="D37" s="244"/>
      <c r="E37" s="244"/>
      <c r="F37" s="244"/>
      <c r="G37" s="1130" t="s">
        <v>501</v>
      </c>
      <c r="H37" s="1131"/>
      <c r="I37" s="1131"/>
      <c r="J37" s="1132"/>
      <c r="K37" s="294">
        <v>27174</v>
      </c>
      <c r="L37" s="294">
        <v>3886</v>
      </c>
      <c r="M37" s="295">
        <v>1426</v>
      </c>
      <c r="N37" s="296">
        <v>172.5</v>
      </c>
    </row>
    <row r="38" spans="1:16" ht="27" customHeight="1">
      <c r="A38" s="248"/>
      <c r="B38" s="244"/>
      <c r="C38" s="244"/>
      <c r="D38" s="244"/>
      <c r="E38" s="244"/>
      <c r="F38" s="244"/>
      <c r="G38" s="1133" t="s">
        <v>502</v>
      </c>
      <c r="H38" s="1134"/>
      <c r="I38" s="1134"/>
      <c r="J38" s="1135"/>
      <c r="K38" s="297" t="s">
        <v>484</v>
      </c>
      <c r="L38" s="297" t="s">
        <v>484</v>
      </c>
      <c r="M38" s="298">
        <v>4</v>
      </c>
      <c r="N38" s="299" t="s">
        <v>484</v>
      </c>
      <c r="O38" s="293"/>
    </row>
    <row r="39" spans="1:16">
      <c r="A39" s="248"/>
      <c r="B39" s="244"/>
      <c r="C39" s="244"/>
      <c r="D39" s="244"/>
      <c r="E39" s="244"/>
      <c r="F39" s="244"/>
      <c r="G39" s="1133" t="s">
        <v>503</v>
      </c>
      <c r="H39" s="1134"/>
      <c r="I39" s="1134"/>
      <c r="J39" s="1135"/>
      <c r="K39" s="300">
        <v>-22327</v>
      </c>
      <c r="L39" s="300">
        <v>-3193</v>
      </c>
      <c r="M39" s="301">
        <v>-2824</v>
      </c>
      <c r="N39" s="302">
        <v>13.1</v>
      </c>
      <c r="O39" s="293"/>
    </row>
    <row r="40" spans="1:16" ht="27" customHeight="1">
      <c r="A40" s="248"/>
      <c r="B40" s="244"/>
      <c r="C40" s="244"/>
      <c r="D40" s="244"/>
      <c r="E40" s="244"/>
      <c r="F40" s="244"/>
      <c r="G40" s="1130" t="s">
        <v>504</v>
      </c>
      <c r="H40" s="1131"/>
      <c r="I40" s="1131"/>
      <c r="J40" s="1132"/>
      <c r="K40" s="300">
        <v>-396746</v>
      </c>
      <c r="L40" s="300">
        <v>-56743</v>
      </c>
      <c r="M40" s="301">
        <v>-68054</v>
      </c>
      <c r="N40" s="302">
        <v>-16.600000000000001</v>
      </c>
      <c r="O40" s="293"/>
    </row>
    <row r="41" spans="1:16">
      <c r="A41" s="248"/>
      <c r="B41" s="244"/>
      <c r="C41" s="244"/>
      <c r="D41" s="244"/>
      <c r="E41" s="244"/>
      <c r="F41" s="244"/>
      <c r="G41" s="1136" t="s">
        <v>282</v>
      </c>
      <c r="H41" s="1137"/>
      <c r="I41" s="1137"/>
      <c r="J41" s="1138"/>
      <c r="K41" s="294">
        <v>173740</v>
      </c>
      <c r="L41" s="300">
        <v>24848</v>
      </c>
      <c r="M41" s="301">
        <v>28401</v>
      </c>
      <c r="N41" s="302">
        <v>-12.5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460659</v>
      </c>
      <c r="J51" s="320">
        <v>63295</v>
      </c>
      <c r="K51" s="321">
        <v>11.7</v>
      </c>
      <c r="L51" s="322">
        <v>133616</v>
      </c>
      <c r="M51" s="323">
        <v>21.6</v>
      </c>
      <c r="N51" s="324">
        <v>-9.9</v>
      </c>
    </row>
    <row r="52" spans="1:14">
      <c r="A52" s="248"/>
      <c r="B52" s="244"/>
      <c r="C52" s="244"/>
      <c r="D52" s="244"/>
      <c r="E52" s="244"/>
      <c r="F52" s="244"/>
      <c r="G52" s="325"/>
      <c r="H52" s="326" t="s">
        <v>515</v>
      </c>
      <c r="I52" s="327">
        <v>235619</v>
      </c>
      <c r="J52" s="328">
        <v>32374</v>
      </c>
      <c r="K52" s="329">
        <v>-38</v>
      </c>
      <c r="L52" s="330">
        <v>57933</v>
      </c>
      <c r="M52" s="331">
        <v>-10.7</v>
      </c>
      <c r="N52" s="332">
        <v>-27.3</v>
      </c>
    </row>
    <row r="53" spans="1:14">
      <c r="A53" s="248"/>
      <c r="B53" s="244"/>
      <c r="C53" s="244"/>
      <c r="D53" s="244"/>
      <c r="E53" s="244"/>
      <c r="F53" s="244"/>
      <c r="G53" s="310" t="s">
        <v>516</v>
      </c>
      <c r="H53" s="311"/>
      <c r="I53" s="319">
        <v>218313</v>
      </c>
      <c r="J53" s="320">
        <v>30435</v>
      </c>
      <c r="K53" s="321">
        <v>-51.9</v>
      </c>
      <c r="L53" s="322">
        <v>96333</v>
      </c>
      <c r="M53" s="323">
        <v>-27.9</v>
      </c>
      <c r="N53" s="324">
        <v>-24</v>
      </c>
    </row>
    <row r="54" spans="1:14">
      <c r="A54" s="248"/>
      <c r="B54" s="244"/>
      <c r="C54" s="244"/>
      <c r="D54" s="244"/>
      <c r="E54" s="244"/>
      <c r="F54" s="244"/>
      <c r="G54" s="325"/>
      <c r="H54" s="326" t="s">
        <v>515</v>
      </c>
      <c r="I54" s="327">
        <v>143686</v>
      </c>
      <c r="J54" s="328">
        <v>20032</v>
      </c>
      <c r="K54" s="329">
        <v>-38.1</v>
      </c>
      <c r="L54" s="330">
        <v>57060</v>
      </c>
      <c r="M54" s="331">
        <v>-1.5</v>
      </c>
      <c r="N54" s="332">
        <v>-36.6</v>
      </c>
    </row>
    <row r="55" spans="1:14">
      <c r="A55" s="248"/>
      <c r="B55" s="244"/>
      <c r="C55" s="244"/>
      <c r="D55" s="244"/>
      <c r="E55" s="244"/>
      <c r="F55" s="244"/>
      <c r="G55" s="310" t="s">
        <v>517</v>
      </c>
      <c r="H55" s="311"/>
      <c r="I55" s="319">
        <v>341828</v>
      </c>
      <c r="J55" s="320">
        <v>47882</v>
      </c>
      <c r="K55" s="321">
        <v>57.3</v>
      </c>
      <c r="L55" s="322">
        <v>117673</v>
      </c>
      <c r="M55" s="323">
        <v>22.2</v>
      </c>
      <c r="N55" s="324">
        <v>35.1</v>
      </c>
    </row>
    <row r="56" spans="1:14">
      <c r="A56" s="248"/>
      <c r="B56" s="244"/>
      <c r="C56" s="244"/>
      <c r="D56" s="244"/>
      <c r="E56" s="244"/>
      <c r="F56" s="244"/>
      <c r="G56" s="325"/>
      <c r="H56" s="326" t="s">
        <v>515</v>
      </c>
      <c r="I56" s="327">
        <v>96682</v>
      </c>
      <c r="J56" s="328">
        <v>13543</v>
      </c>
      <c r="K56" s="329">
        <v>-32.4</v>
      </c>
      <c r="L56" s="330">
        <v>62359</v>
      </c>
      <c r="M56" s="331">
        <v>9.3000000000000007</v>
      </c>
      <c r="N56" s="332">
        <v>-41.7</v>
      </c>
    </row>
    <row r="57" spans="1:14">
      <c r="A57" s="248"/>
      <c r="B57" s="244"/>
      <c r="C57" s="244"/>
      <c r="D57" s="244"/>
      <c r="E57" s="244"/>
      <c r="F57" s="244"/>
      <c r="G57" s="310" t="s">
        <v>518</v>
      </c>
      <c r="H57" s="311"/>
      <c r="I57" s="319">
        <v>436413</v>
      </c>
      <c r="J57" s="320">
        <v>61372</v>
      </c>
      <c r="K57" s="321">
        <v>28.2</v>
      </c>
      <c r="L57" s="322">
        <v>118223</v>
      </c>
      <c r="M57" s="323">
        <v>0.5</v>
      </c>
      <c r="N57" s="324">
        <v>27.7</v>
      </c>
    </row>
    <row r="58" spans="1:14">
      <c r="A58" s="248"/>
      <c r="B58" s="244"/>
      <c r="C58" s="244"/>
      <c r="D58" s="244"/>
      <c r="E58" s="244"/>
      <c r="F58" s="244"/>
      <c r="G58" s="325"/>
      <c r="H58" s="326" t="s">
        <v>515</v>
      </c>
      <c r="I58" s="327">
        <v>202933</v>
      </c>
      <c r="J58" s="328">
        <v>28538</v>
      </c>
      <c r="K58" s="329">
        <v>110.7</v>
      </c>
      <c r="L58" s="330">
        <v>57106</v>
      </c>
      <c r="M58" s="331">
        <v>-8.4</v>
      </c>
      <c r="N58" s="332">
        <v>119.1</v>
      </c>
    </row>
    <row r="59" spans="1:14">
      <c r="A59" s="248"/>
      <c r="B59" s="244"/>
      <c r="C59" s="244"/>
      <c r="D59" s="244"/>
      <c r="E59" s="244"/>
      <c r="F59" s="244"/>
      <c r="G59" s="310" t="s">
        <v>519</v>
      </c>
      <c r="H59" s="311"/>
      <c r="I59" s="319">
        <v>648697</v>
      </c>
      <c r="J59" s="320">
        <v>92777</v>
      </c>
      <c r="K59" s="321">
        <v>51.2</v>
      </c>
      <c r="L59" s="322">
        <v>128485</v>
      </c>
      <c r="M59" s="323">
        <v>8.6999999999999993</v>
      </c>
      <c r="N59" s="324">
        <v>42.5</v>
      </c>
    </row>
    <row r="60" spans="1:14">
      <c r="A60" s="248"/>
      <c r="B60" s="244"/>
      <c r="C60" s="244"/>
      <c r="D60" s="244"/>
      <c r="E60" s="244"/>
      <c r="F60" s="244"/>
      <c r="G60" s="325"/>
      <c r="H60" s="326" t="s">
        <v>515</v>
      </c>
      <c r="I60" s="333">
        <v>246819</v>
      </c>
      <c r="J60" s="328">
        <v>35300</v>
      </c>
      <c r="K60" s="329">
        <v>23.7</v>
      </c>
      <c r="L60" s="330">
        <v>62765</v>
      </c>
      <c r="M60" s="331">
        <v>9.9</v>
      </c>
      <c r="N60" s="332">
        <v>13.8</v>
      </c>
    </row>
    <row r="61" spans="1:14">
      <c r="A61" s="248"/>
      <c r="B61" s="244"/>
      <c r="C61" s="244"/>
      <c r="D61" s="244"/>
      <c r="E61" s="244"/>
      <c r="F61" s="244"/>
      <c r="G61" s="310" t="s">
        <v>520</v>
      </c>
      <c r="H61" s="334"/>
      <c r="I61" s="335">
        <v>421182</v>
      </c>
      <c r="J61" s="336">
        <v>59152</v>
      </c>
      <c r="K61" s="337">
        <v>19.3</v>
      </c>
      <c r="L61" s="338">
        <v>118866</v>
      </c>
      <c r="M61" s="339">
        <v>5</v>
      </c>
      <c r="N61" s="324">
        <v>14.3</v>
      </c>
    </row>
    <row r="62" spans="1:14">
      <c r="A62" s="248"/>
      <c r="B62" s="244"/>
      <c r="C62" s="244"/>
      <c r="D62" s="244"/>
      <c r="E62" s="244"/>
      <c r="F62" s="244"/>
      <c r="G62" s="325"/>
      <c r="H62" s="326" t="s">
        <v>515</v>
      </c>
      <c r="I62" s="327">
        <v>185148</v>
      </c>
      <c r="J62" s="328">
        <v>25957</v>
      </c>
      <c r="K62" s="329">
        <v>5.2</v>
      </c>
      <c r="L62" s="330">
        <v>59445</v>
      </c>
      <c r="M62" s="331">
        <v>-0.3</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23.29</v>
      </c>
      <c r="G47" s="12">
        <v>27.64</v>
      </c>
      <c r="H47" s="12">
        <v>25.35</v>
      </c>
      <c r="I47" s="12">
        <v>25.91</v>
      </c>
      <c r="J47" s="13">
        <v>16.149999999999999</v>
      </c>
    </row>
    <row r="48" spans="2:10" ht="57.75" customHeight="1">
      <c r="B48" s="14"/>
      <c r="C48" s="1141" t="s">
        <v>4</v>
      </c>
      <c r="D48" s="1141"/>
      <c r="E48" s="1142"/>
      <c r="F48" s="15">
        <v>5.1100000000000003</v>
      </c>
      <c r="G48" s="16">
        <v>7.76</v>
      </c>
      <c r="H48" s="16">
        <v>9.5399999999999991</v>
      </c>
      <c r="I48" s="16">
        <v>6.04</v>
      </c>
      <c r="J48" s="17">
        <v>8.5299999999999994</v>
      </c>
    </row>
    <row r="49" spans="2:10" ht="57.75" customHeight="1" thickBot="1">
      <c r="B49" s="18"/>
      <c r="C49" s="1143" t="s">
        <v>5</v>
      </c>
      <c r="D49" s="1143"/>
      <c r="E49" s="1144"/>
      <c r="F49" s="19">
        <v>4.8899999999999997</v>
      </c>
      <c r="G49" s="20">
        <v>6.62</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v>15.79</v>
      </c>
      <c r="G34" s="33">
        <v>16.89</v>
      </c>
      <c r="H34" s="33">
        <v>18.079999999999998</v>
      </c>
      <c r="I34" s="33">
        <v>17.75</v>
      </c>
      <c r="J34" s="34">
        <v>18.260000000000002</v>
      </c>
      <c r="K34" s="22"/>
      <c r="L34" s="22"/>
      <c r="M34" s="22"/>
      <c r="N34" s="22"/>
      <c r="O34" s="22"/>
      <c r="P34" s="22"/>
    </row>
    <row r="35" spans="1:16" ht="39" customHeight="1">
      <c r="A35" s="22"/>
      <c r="B35" s="35"/>
      <c r="C35" s="1145" t="s">
        <v>531</v>
      </c>
      <c r="D35" s="1146"/>
      <c r="E35" s="1147"/>
      <c r="F35" s="36">
        <v>5.1100000000000003</v>
      </c>
      <c r="G35" s="37">
        <v>7.75</v>
      </c>
      <c r="H35" s="37">
        <v>9.5399999999999991</v>
      </c>
      <c r="I35" s="37">
        <v>6.03</v>
      </c>
      <c r="J35" s="38">
        <v>8.52</v>
      </c>
      <c r="K35" s="22"/>
      <c r="L35" s="22"/>
      <c r="M35" s="22"/>
      <c r="N35" s="22"/>
      <c r="O35" s="22"/>
      <c r="P35" s="22"/>
    </row>
    <row r="36" spans="1:16" ht="39" customHeight="1">
      <c r="A36" s="22"/>
      <c r="B36" s="35"/>
      <c r="C36" s="1145" t="s">
        <v>532</v>
      </c>
      <c r="D36" s="1146"/>
      <c r="E36" s="1147"/>
      <c r="F36" s="36">
        <v>2.5299999999999998</v>
      </c>
      <c r="G36" s="37">
        <v>1.9</v>
      </c>
      <c r="H36" s="37">
        <v>1.39</v>
      </c>
      <c r="I36" s="37">
        <v>1.75</v>
      </c>
      <c r="J36" s="38">
        <v>4.17</v>
      </c>
      <c r="K36" s="22"/>
      <c r="L36" s="22"/>
      <c r="M36" s="22"/>
      <c r="N36" s="22"/>
      <c r="O36" s="22"/>
      <c r="P36" s="22"/>
    </row>
    <row r="37" spans="1:16" ht="39" customHeight="1">
      <c r="A37" s="22"/>
      <c r="B37" s="35"/>
      <c r="C37" s="1145" t="s">
        <v>533</v>
      </c>
      <c r="D37" s="1146"/>
      <c r="E37" s="1147"/>
      <c r="F37" s="36">
        <v>0.36</v>
      </c>
      <c r="G37" s="37">
        <v>0.17</v>
      </c>
      <c r="H37" s="37">
        <v>0.41</v>
      </c>
      <c r="I37" s="37">
        <v>0.6</v>
      </c>
      <c r="J37" s="38">
        <v>0.38</v>
      </c>
      <c r="K37" s="22"/>
      <c r="L37" s="22"/>
      <c r="M37" s="22"/>
      <c r="N37" s="22"/>
      <c r="O37" s="22"/>
      <c r="P37" s="22"/>
    </row>
    <row r="38" spans="1:16" ht="39" customHeight="1">
      <c r="A38" s="22"/>
      <c r="B38" s="35"/>
      <c r="C38" s="1145" t="s">
        <v>534</v>
      </c>
      <c r="D38" s="1146"/>
      <c r="E38" s="1147"/>
      <c r="F38" s="36">
        <v>0.18</v>
      </c>
      <c r="G38" s="37">
        <v>0.32</v>
      </c>
      <c r="H38" s="37">
        <v>0.3</v>
      </c>
      <c r="I38" s="37">
        <v>0.31</v>
      </c>
      <c r="J38" s="38">
        <v>0.38</v>
      </c>
      <c r="K38" s="22"/>
      <c r="L38" s="22"/>
      <c r="M38" s="22"/>
      <c r="N38" s="22"/>
      <c r="O38" s="22"/>
      <c r="P38" s="22"/>
    </row>
    <row r="39" spans="1:16" ht="39" customHeight="1">
      <c r="A39" s="22"/>
      <c r="B39" s="35"/>
      <c r="C39" s="1145" t="s">
        <v>535</v>
      </c>
      <c r="D39" s="1146"/>
      <c r="E39" s="1147"/>
      <c r="F39" s="36">
        <v>0.02</v>
      </c>
      <c r="G39" s="37">
        <v>0.14000000000000001</v>
      </c>
      <c r="H39" s="37">
        <v>0.09</v>
      </c>
      <c r="I39" s="37">
        <v>7.0000000000000007E-2</v>
      </c>
      <c r="J39" s="38">
        <v>0.08</v>
      </c>
      <c r="K39" s="22"/>
      <c r="L39" s="22"/>
      <c r="M39" s="22"/>
      <c r="N39" s="22"/>
      <c r="O39" s="22"/>
      <c r="P39" s="22"/>
    </row>
    <row r="40" spans="1:16" ht="39" customHeight="1">
      <c r="A40" s="22"/>
      <c r="B40" s="35"/>
      <c r="C40" s="1145" t="s">
        <v>536</v>
      </c>
      <c r="D40" s="1146"/>
      <c r="E40" s="1147"/>
      <c r="F40" s="36">
        <v>0</v>
      </c>
      <c r="G40" s="37">
        <v>0.01</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538</v>
      </c>
      <c r="D43" s="1149"/>
      <c r="E43" s="1150"/>
      <c r="F43" s="41">
        <v>0</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491</v>
      </c>
      <c r="L45" s="60">
        <v>501</v>
      </c>
      <c r="M45" s="60">
        <v>477</v>
      </c>
      <c r="N45" s="60">
        <v>463</v>
      </c>
      <c r="O45" s="61">
        <v>429</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14</v>
      </c>
      <c r="F48" s="1155"/>
      <c r="G48" s="1155"/>
      <c r="H48" s="1155"/>
      <c r="I48" s="1155"/>
      <c r="J48" s="1156"/>
      <c r="K48" s="63">
        <v>112</v>
      </c>
      <c r="L48" s="64">
        <v>117</v>
      </c>
      <c r="M48" s="64">
        <v>127</v>
      </c>
      <c r="N48" s="64">
        <v>124</v>
      </c>
      <c r="O48" s="65">
        <v>115</v>
      </c>
      <c r="P48" s="48"/>
      <c r="Q48" s="48"/>
      <c r="R48" s="48"/>
      <c r="S48" s="48"/>
      <c r="T48" s="48"/>
      <c r="U48" s="48"/>
    </row>
    <row r="49" spans="1:21" ht="30.75" customHeight="1">
      <c r="A49" s="48"/>
      <c r="B49" s="1163"/>
      <c r="C49" s="1164"/>
      <c r="D49" s="62"/>
      <c r="E49" s="1155" t="s">
        <v>15</v>
      </c>
      <c r="F49" s="1155"/>
      <c r="G49" s="1155"/>
      <c r="H49" s="1155"/>
      <c r="I49" s="1155"/>
      <c r="J49" s="1156"/>
      <c r="K49" s="63">
        <v>30</v>
      </c>
      <c r="L49" s="64">
        <v>21</v>
      </c>
      <c r="M49" s="64">
        <v>22</v>
      </c>
      <c r="N49" s="64">
        <v>21</v>
      </c>
      <c r="O49" s="65">
        <v>21</v>
      </c>
      <c r="P49" s="48"/>
      <c r="Q49" s="48"/>
      <c r="R49" s="48"/>
      <c r="S49" s="48"/>
      <c r="T49" s="48"/>
      <c r="U49" s="48"/>
    </row>
    <row r="50" spans="1:21" ht="30.75" customHeight="1">
      <c r="A50" s="48"/>
      <c r="B50" s="1163"/>
      <c r="C50" s="1164"/>
      <c r="D50" s="62"/>
      <c r="E50" s="1155" t="s">
        <v>16</v>
      </c>
      <c r="F50" s="1155"/>
      <c r="G50" s="1155"/>
      <c r="H50" s="1155"/>
      <c r="I50" s="1155"/>
      <c r="J50" s="1156"/>
      <c r="K50" s="63">
        <v>74</v>
      </c>
      <c r="L50" s="64">
        <v>70</v>
      </c>
      <c r="M50" s="64">
        <v>50</v>
      </c>
      <c r="N50" s="64">
        <v>46</v>
      </c>
      <c r="O50" s="65">
        <v>27</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403</v>
      </c>
      <c r="L52" s="64">
        <v>412</v>
      </c>
      <c r="M52" s="64">
        <v>412</v>
      </c>
      <c r="N52" s="64">
        <v>409</v>
      </c>
      <c r="O52" s="65">
        <v>419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304</v>
      </c>
      <c r="L53" s="69">
        <v>297</v>
      </c>
      <c r="M53" s="69">
        <v>264</v>
      </c>
      <c r="N53" s="69">
        <v>245</v>
      </c>
      <c r="O53" s="70">
        <v>173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野崎智之</cp:lastModifiedBy>
  <cp:lastPrinted>2016-04-20T05:38:06Z</cp:lastPrinted>
  <dcterms:created xsi:type="dcterms:W3CDTF">2016-02-15T00:47:29Z</dcterms:created>
  <dcterms:modified xsi:type="dcterms:W3CDTF">2016-04-20T05:44:47Z</dcterms:modified>
  <cp:category/>
</cp:coreProperties>
</file>