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<sst xmlns="http://schemas.openxmlformats.org/spreadsheetml/2006/main" count="1022" uniqueCount="544">
  <si>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</si>
  <si>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</si>
  <si>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</si>
  <si>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</si>
  <si>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</si>
  <si>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</si>
  <si>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</si>
  <si>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</si>
  <si>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</si>
  <si>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</si>
  <si>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</si>
  <si>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</si>
  <si>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</si>
  <si>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</si>
  <si>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</si>
  <si>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</si>
  <si>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</si>
  <si>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</si>
  <si>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</si>
  <si>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</si>
  <si>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</si>
  <si>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</si>
  <si>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</si>
  <si>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</si>
  <si>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</si>
  <si>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</si>
  <si>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</si>
  <si>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</si>
  <si>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</si>
  <si>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</si>
  <si>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</si>
  <si>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</si>
  <si>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</si>
  <si>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</si>
  <si>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</si>
  <si>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</si>
  <si>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</si>
  <si>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</si>
  <si>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</si>
  <si>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</si>
  <si>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</si>
  <si>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</si>
  <si>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</si>
  <si>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</si>
  <si>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</si>
  <si>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</si>
  <si>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</si>
  <si>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</si>
  <si>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</si>
  <si>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</si>
  <si>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</si>
  <si>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</si>
  <si>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</si>
  <si>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</si>
  <si>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</si>
  <si>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</si>
  <si>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</si>
  <si>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</si>
  <si>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</si>
  <si>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</si>
  <si>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</si>
  <si>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</si>
  <si>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</si>
  <si>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</si>
  <si>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</si>
  <si>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</si>
  <si>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</si>
  <si>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</si>
  <si>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</si>
  <si>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</si>
  <si>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</si>
  <si>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</si>
  <si>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</si>
  <si>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</si>
  <si>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</si>
  <si>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</si>
  <si>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</si>
  <si>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</si>
  <si>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</si>
  <si>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</si>
  <si>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</si>
  <si>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</si>
  <si>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</si>
  <si>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</si>
  <si>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</si>
  <si>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</si>
  <si>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</si>
  <si>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</si>
  <si>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</si>
  <si>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</si>
  <si>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</si>
  <si>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</si>
  <si>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</si>
  <si>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</si>
  <si>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</si>
  <si>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</si>
  <si>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</si>
  <si>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</si>
  <si>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</si>
  <si>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</si>
  <si>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</si>
  <si>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</si>
  <si>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</si>
  <si>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</si>
  <si>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</si>
  <si>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</si>
  <si>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</si>
  <si>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</si>
  <si>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</si>
  <si>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</si>
  <si>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</si>
  <si>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</si>
  <si>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</si>
  <si>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</si>
  <si>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</si>
  <si>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</si>
  <si>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</si>
  <si>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</si>
  <si>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</si>
  <si>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</si>
  <si>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</si>
  <si>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</si>
  <si>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</si>
  <si>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</si>
  <si>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</si>
  <si>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</si>
  <si>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</si>
  <si>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</si>
  <si>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</si>
  <si>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</si>
  <si>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</si>
  <si>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</si>
  <si>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</si>
  <si>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</si>
  <si>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</si>
  <si>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</si>
  <si>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</si>
  <si>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</si>
  <si>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</si>
  <si>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</si>
  <si>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</si>
  <si>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</si>
  <si>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</si>
  <si>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</si>
  <si>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</si>
  <si>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</si>
  <si>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</si>
  <si>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</si>
  <si>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</si>
  <si>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</si>
  <si>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</si>
  <si>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</si>
  <si>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</si>
  <si>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</si>
  <si>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</si>
  <si>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</si>
  <si>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</si>
  <si>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</si>
  <si>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</si>
  <si>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</si>
  <si>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</si>
  <si>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</si>
  <si>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</si>
  <si>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</si>
  <si>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</si>
  <si>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</si>
  <si>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</si>
  <si>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</si>
  <si>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</si>
  <si>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</si>
  <si>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</si>
  <si>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</si>
  <si>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</si>
  <si>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</si>
  <si>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</si>
  <si>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</si>
  <si>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</si>
  <si>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</si>
  <si>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</si>
  <si>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</si>
  <si>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</si>
  <si>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</si>
  <si>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</si>
  <si>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</si>
  <si>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</si>
  <si>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</si>
  <si>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</si>
  <si>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</si>
  <si>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</si>
  <si>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</si>
  <si>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</si>
  <si>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</si>
  <si>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</si>
  <si>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</si>
  <si>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</si>
  <si>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福島県平田村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</si>
  <si>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</si>
  <si>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</si>
  <si>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</si>
  <si>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</si>
  <si>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</si>
  <si>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</si>
  <si>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</si>
  <si>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</si>
  <si>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</si>
  <si>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</si>
  <si>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</si>
  <si>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</si>
  <si>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</si>
  <si>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</si>
  <si>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</si>
  <si>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</si>
  <si>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</si>
  <si>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</si>
  <si>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</si>
  <si>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</si>
  <si>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</si>
  <si>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</si>
  <si>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</si>
  <si>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</si>
  <si>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</si>
  <si>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</si>
  <si>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</si>
  <si>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</si>
  <si>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</si>
  <si>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</si>
  <si>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</si>
  <si>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</si>
  <si>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</si>
  <si>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</si>
  <si>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</si>
  <si>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</si>
  <si>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</si>
  <si>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</si>
  <si>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</si>
  <si>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</si>
  <si>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</si>
  <si>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</si>
  <si>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</si>
  <si>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</si>
  <si>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</si>
  <si>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</si>
  <si>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</si>
  <si>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</si>
  <si>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</si>
  <si>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</si>
  <si>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</si>
  <si>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</si>
  <si>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</si>
  <si>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</si>
  <si>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</si>
  <si>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</si>
  <si>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</si>
  <si>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</si>
  <si>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</si>
  <si>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</si>
  <si>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</si>
  <si>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</si>
  <si>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</si>
  <si>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</si>
  <si>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</si>
  <si>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</si>
  <si>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</si>
  <si>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</si>
  <si>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</si>
  <si>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</si>
  <si>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</si>
  <si>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</si>
  <si>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</si>
  <si>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</si>
  <si>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</si>
  <si>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</si>
  <si>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</si>
  <si>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</si>
  <si>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</si>
  <si>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</si>
  <si>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</si>
  <si>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</si>
  <si>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</si>
  <si>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</si>
  <si>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</si>
  <si>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</si>
  <si>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</si>
  <si>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</si>
  <si>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</si>
  <si>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</si>
  <si>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</si>
  <si>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</si>
  <si>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</si>
  <si>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</si>
  <si>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</si>
  <si>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</si>
  <si>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</si>
  <si>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</si>
  <si>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</si>
  <si>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</si>
  <si>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</si>
  <si>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</si>
  <si>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</si>
  <si>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</si>
  <si>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</si>
  <si>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</si>
  <si>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</si>
  <si>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</si>
  <si>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</si>
  <si>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</si>
  <si>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</si>
  <si>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</si>
  <si>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</si>
  <si>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</si>
  <si>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</si>
  <si>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</si>
  <si>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</si>
  <si>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</si>
  <si>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</si>
  <si>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</si>
  <si>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</si>
  <si>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</si>
  <si>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</si>
  <si>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</si>
  <si>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</si>
  <si>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</si>
  <si>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</si>
  <si>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</si>
  <si>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</si>
  <si>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</si>
  <si>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</si>
  <si>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</si>
  <si>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</si>
  <si>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</si>
  <si>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</si>
  <si>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</si>
  <si>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</si>
  <si>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</si>
  <si>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</si>
  <si>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</si>
  <si>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</si>
  <si>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</si>
  <si>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</si>
  <si>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</si>
  <si>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</si>
  <si>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</si>
  <si>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</si>
  <si>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</si>
  <si>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福島県平田村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</si>
  <si>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</si>
  <si>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</si>
  <si>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</si>
  <si>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</si>
  <si>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</si>
  <si>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</si>
  <si>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</si>
  <si>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</si>
  <si>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</si>
  <si>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</si>
  <si>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</si>
  <si>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</si>
  <si>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</si>
  <si>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</si>
  <si>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</si>
  <si>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</si>
  <si>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</si>
  <si>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</si>
  <si>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</si>
  <si>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</si>
  <si>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</si>
  <si>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</si>
  <si>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</si>
  <si>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</si>
  <si>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</si>
  <si>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</si>
  <si>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</si>
  <si>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</si>
  <si>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</si>
  <si>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</si>
  <si>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</si>
  <si>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</si>
  <si>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</si>
  <si>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</si>
  <si>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</si>
  <si>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</si>
  <si>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</si>
  <si>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</si>
  <si>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</si>
  <si>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</si>
  <si>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</si>
  <si>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</si>
  <si>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</si>
  <si>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</si>
  <si>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</si>
  <si>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</si>
  <si>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</si>
  <si>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</si>
  <si>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</si>
  <si>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</si>
  <si>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</si>
  <si>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</si>
  <si>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</si>
  <si>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</si>
  <si>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</si>
  <si>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</si>
  <si>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</si>
  <si>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</si>
  <si>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</si>
  <si>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</si>
  <si>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</si>
  <si>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</si>
  <si>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</si>
  <si>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</si>
  <si>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</si>
  <si>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</si>
  <si>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</si>
  <si>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</si>
  <si>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</si>
  <si>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</si>
  <si>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</si>
  <si>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</si>
  <si>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</si>
  <si>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</si>
  <si>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</si>
  <si>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</si>
  <si>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</si>
  <si>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</si>
  <si>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</si>
  <si>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</si>
  <si>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</si>
  <si>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</si>
  <si>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</si>
  <si>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</si>
  <si>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</si>
  <si>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</si>
  <si>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</si>
  <si>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</si>
  <si>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</si>
  <si>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</si>
  <si>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</si>
  <si>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</si>
  <si>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</si>
  <si>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</si>
  <si>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</si>
  <si>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</si>
  <si>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</si>
  <si>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</si>
  <si>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</si>
  <si>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</si>
  <si>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</si>
  <si>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</si>
  <si>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</si>
  <si>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</si>
  <si>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</si>
  <si>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</si>
  <si>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</si>
  <si>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</si>
  <si>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</si>
  <si>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</si>
  <si>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</si>
  <si>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</si>
  <si>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</si>
  <si>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</si>
  <si>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</si>
  <si>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</si>
  <si>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</si>
  <si>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</si>
  <si>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</si>
  <si>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</si>
  <si>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</si>
  <si>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</si>
  <si>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</si>
  <si>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</si>
  <si>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</si>
  <si>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</si>
  <si>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</si>
  <si>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</si>
  <si>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</si>
  <si>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</si>
  <si>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</si>
  <si>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</si>
  <si>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</si>
  <si>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</si>
  <si>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</si>
  <si>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</si>
  <si>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</si>
  <si>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</si>
  <si>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</si>
  <si>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</si>
  <si>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</si>
  <si>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</si>
  <si>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</si>
  <si>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</si>
  <si>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</si>
  <si>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</si>
  <si>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</si>
  <si>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</si>
  <si>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</si>
  <si>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</si>
  <si>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</si>
  <si>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</si>
  <si>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</si>
  <si>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</si>
  <si>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</si>
  <si>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</si>
  <si>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</si>
  <si>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</si>
  <si>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</si>
  <si>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</si>
  <si>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</si>
  <si>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</si>
  <si>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</si>
  <si>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</si>
  <si>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</si>
  <si>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</si>
  <si>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</si>
  <si>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</si>
  <si>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</si>
  <si>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</si>
  <si>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</si>
  <si>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</si>
  <si>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17.14</t>
  </si>
  <si>
    <t>一般会計</t>
  </si>
  <si>
    <t>国民健康保険特別会計</t>
  </si>
  <si>
    <t>簡易水道事業特別会計</t>
  </si>
  <si>
    <t>介護保険事業特別会計</t>
  </si>
  <si>
    <t>農業集落排水事業特別会計</t>
  </si>
  <si>
    <t>後期高齢者医療特別会計</t>
  </si>
  <si>
    <t>介護サービス事業特別会計</t>
  </si>
  <si>
    <t>その他会計（赤字）</t>
  </si>
  <si>
    <t>その他会計（黒字）</t>
  </si>
  <si>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</si>
  <si>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</si>
  <si>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</si>
  <si>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</si>
  <si>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</si>
  <si>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</si>
  <si>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</si>
  <si>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</si>
  <si>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</si>
  <si>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株式会社道の駅ひらた</t>
    <rPh sb="0" eb="2">
      <t>カブシキ</t>
    </rPh>
    <rPh sb="2" eb="4">
      <t>カイシャ</t>
    </rPh>
    <rPh sb="4" eb="5">
      <t>ミチ</t>
    </rPh>
    <rPh sb="6" eb="7">
      <t>エキ</t>
    </rPh>
    <phoneticPr fontId="2"/>
  </si>
  <si>
    <t>-</t>
    <phoneticPr fontId="2"/>
  </si>
  <si>
    <t>-</t>
    <phoneticPr fontId="2"/>
  </si>
  <si>
    <t>-</t>
    <phoneticPr fontId="2"/>
  </si>
  <si>
    <t>-</t>
    <phoneticPr fontId="2"/>
  </si>
  <si>
    <t>-</t>
    <phoneticPr fontId="2"/>
  </si>
  <si>
    <t>石川地方生活環境施設組合</t>
    <rPh sb="0" eb="2">
      <t>イシカワ</t>
    </rPh>
    <rPh sb="2" eb="4">
      <t>チホウ</t>
    </rPh>
    <rPh sb="4" eb="6">
      <t>セイカツ</t>
    </rPh>
    <rPh sb="6" eb="8">
      <t>カンキョウ</t>
    </rPh>
    <rPh sb="8" eb="10">
      <t>シセツ</t>
    </rPh>
    <rPh sb="10" eb="12">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</si>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</sst>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98742</c:v>
                </c:pt>
                <c:pt idx="1">
                  <c:v>106939</c:v>
                </c:pt>
                <c:pt idx="2">
                  <c:v>74194</c:v>
                </c:pt>
                <c:pt idx="3">
                  <c:v>102951</c:v>
                </c:pt>
                <c:pt idx="4">
                  <c:v>278655</c:v>
                </c:pt>
              </c:numCache>
            </c:numRef>
          </c:val>
          <c:smooth val="0"/>
        </c:ser>
        <c:dLbls>
          <c:showLegendKey val="0"/>
          <c:showVal val="0"/>
          <c:showCatName val="0"/>
          <c:showSerName val="0"/>
          <c:showPercent val="0"/>
          <c:showBubbleSize val="0"/>
        </c:dLbls>
        <c:marker val="1"/>
        <c:smooth val="0"/>
        <c:axId val="87181184"/>
        <c:axId val="87183360"/>
      </c:lineChart>
      <c:catAx>
        <c:axId val="87181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83360"/>
        <c:crosses val="autoZero"/>
        <c:auto val="1"/>
        <c:lblAlgn val="ctr"/>
        <c:lblOffset val="100"/>
        <c:tickLblSkip val="1"/>
        <c:tickMarkSkip val="1"/>
        <c:noMultiLvlLbl val="0"/>
      </c:catAx>
      <c:valAx>
        <c:axId val="871833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8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10.15</c:v>
                </c:pt>
                <c:pt idx="1">
                  <c:v>7.55</c:v>
                </c:pt>
                <c:pt idx="2">
                  <c:v>11.47</c:v>
                </c:pt>
                <c:pt idx="3">
                  <c:v>8.68</c:v>
                </c:pt>
                <c:pt idx="4">
                  <c:v>6.63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28.88</c:v>
                </c:pt>
                <c:pt idx="1">
                  <c:v>33.64</c:v>
                </c:pt>
                <c:pt idx="2">
                  <c:v>35.76</c:v>
                </c:pt>
                <c:pt idx="3">
                  <c:v>37.76</c:v>
                </c:pt>
                <c:pt idx="4">
                  <c:v>23.26</c:v>
                </c:pt>
              </c:numCache>
            </c:numRef>
          </c:val>
        </c:ser>
        <c:dLbls>
          <c:showLegendKey val="0"/>
          <c:showVal val="0"/>
          <c:showCatName val="0"/>
          <c:showSerName val="0"/>
          <c:showPercent val="0"/>
          <c:showBubbleSize val="0"/>
        </c:dLbls>
        <c:gapWidth val="250"/>
        <c:overlap val="100"/>
        <c:axId val="97275264"/>
        <c:axId val="9727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5.22</c:v>
                </c:pt>
                <c:pt idx="1">
                  <c:v>0.79</c:v>
                </c:pt>
                <c:pt idx="2">
                  <c:v>5.77</c:v>
                </c:pt>
                <c:pt idx="3">
                  <c:v>3.37</c:v>
                </c:pt>
                <c:pt idx="4">
                  <c:v>-17.14</c:v>
                </c:pt>
              </c:numCache>
            </c:numRef>
          </c:val>
          <c:smooth val="0"/>
        </c:ser>
        <c:dLbls>
          <c:showLegendKey val="0"/>
          <c:showVal val="0"/>
          <c:showCatName val="0"/>
          <c:showSerName val="0"/>
          <c:showPercent val="0"/>
          <c:showBubbleSize val="0"/>
        </c:dLbls>
        <c:marker val="1"/>
        <c:smooth val="0"/>
        <c:axId val="97275264"/>
        <c:axId val="97277440"/>
      </c:lineChart>
      <c:catAx>
        <c:axId val="972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277440"/>
        <c:crosses val="autoZero"/>
        <c:auto val="1"/>
        <c:lblAlgn val="ctr"/>
        <c:lblOffset val="100"/>
        <c:tickLblSkip val="1"/>
        <c:tickMarkSkip val="1"/>
        <c:noMultiLvlLbl val="0"/>
      </c:catAx>
      <c:valAx>
        <c:axId val="9727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0.13</c:v>
                </c:pt>
                <c:pt idx="4">
                  <c:v>#N/A</c:v>
                </c:pt>
                <c:pt idx="5">
                  <c:v>0.18</c:v>
                </c:pt>
                <c:pt idx="6">
                  <c:v>#N/A</c:v>
                </c:pt>
                <c:pt idx="7">
                  <c:v>0.06</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0.08</c:v>
                </c:pt>
                <c:pt idx="4">
                  <c:v>#N/A</c:v>
                </c:pt>
                <c:pt idx="5">
                  <c:v>0.2</c:v>
                </c:pt>
                <c:pt idx="6">
                  <c:v>#N/A</c:v>
                </c:pt>
                <c:pt idx="7">
                  <c:v>0.08</c:v>
                </c:pt>
                <c:pt idx="8">
                  <c:v>#N/A</c:v>
                </c:pt>
                <c:pt idx="9">
                  <c:v>0.11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0.94</c:v>
                </c:pt>
                <c:pt idx="2">
                  <c:v>#N/A</c:v>
                </c:pt>
                <c:pt idx="3">
                  <c:v>1.08</c:v>
                </c:pt>
                <c:pt idx="4">
                  <c:v>#N/A</c:v>
                </c:pt>
                <c:pt idx="5">
                  <c:v>0.57999999999999996</c:v>
                </c:pt>
                <c:pt idx="6">
                  <c:v>#N/A</c:v>
                </c:pt>
                <c:pt idx="7">
                  <c:v>0.28000000000000003</c:v>
                </c:pt>
                <c:pt idx="8">
                  <c:v>#N/A</c:v>
                </c:pt>
                <c:pt idx="9">
                  <c:v>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0.12</c:v>
                </c:pt>
                <c:pt idx="4">
                  <c:v>#N/A</c:v>
                </c:pt>
                <c:pt idx="5">
                  <c:v>0.13</c:v>
                </c:pt>
                <c:pt idx="6">
                  <c:v>#N/A</c:v>
                </c:pt>
                <c:pt idx="7">
                  <c:v>0.13</c:v>
                </c:pt>
                <c:pt idx="8">
                  <c:v>#N/A</c:v>
                </c:pt>
                <c:pt idx="9">
                  <c:v>0.21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3.37</c:v>
                </c:pt>
                <c:pt idx="2">
                  <c:v>#N/A</c:v>
                </c:pt>
                <c:pt idx="3">
                  <c:v>2.96</c:v>
                </c:pt>
                <c:pt idx="4">
                  <c:v>#N/A</c:v>
                </c:pt>
                <c:pt idx="5">
                  <c:v>4.3600000000000003</c:v>
                </c:pt>
                <c:pt idx="6">
                  <c:v>#N/A</c:v>
                </c:pt>
                <c:pt idx="7">
                  <c:v>1.1100000000000001</c:v>
                </c:pt>
                <c:pt idx="8">
                  <c:v>#N/A</c:v>
                </c:pt>
                <c:pt idx="9">
                  <c:v>4.0999999999999996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10.15</c:v>
                </c:pt>
                <c:pt idx="2">
                  <c:v>#N/A</c:v>
                </c:pt>
                <c:pt idx="3">
                  <c:v>7.54</c:v>
                </c:pt>
                <c:pt idx="4">
                  <c:v>#N/A</c:v>
                </c:pt>
                <c:pt idx="5">
                  <c:v>11.46</c:v>
                </c:pt>
                <c:pt idx="6">
                  <c:v>#N/A</c:v>
                </c:pt>
                <c:pt idx="7">
                  <c:v>8.68</c:v>
                </c:pt>
                <c:pt idx="8">
                  <c:v>#N/A</c:v>
                </c:pt>
                <c:pt idx="9">
                  <c:v>6.63</c:v>
                </c:pt>
              </c:numCache>
            </c:numRef>
          </c:val>
        </c:ser>
        <c:dLbls>
          <c:showLegendKey val="0"/>
          <c:showVal val="0"/>
          <c:showCatName val="0"/>
          <c:showSerName val="0"/>
          <c:showPercent val="0"/>
          <c:showBubbleSize val="0"/>
        </c:dLbls>
        <c:gapWidth val="150"/>
        <c:overlap val="100"/>
        <c:axId val="97236480"/>
        <c:axId val="97238016"/>
      </c:barChart>
      <c:catAx>
        <c:axId val="9723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38016"/>
        <c:crosses val="autoZero"/>
        <c:auto val="1"/>
        <c:lblAlgn val="ctr"/>
        <c:lblOffset val="100"/>
        <c:tickLblSkip val="1"/>
        <c:tickMarkSkip val="1"/>
        <c:noMultiLvlLbl val="0"/>
      </c:catAx>
      <c:valAx>
        <c:axId val="9723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36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431</c:v>
                </c:pt>
                <c:pt idx="5">
                  <c:v>403</c:v>
                </c:pt>
                <c:pt idx="8">
                  <c:v>411</c:v>
                </c:pt>
                <c:pt idx="11">
                  <c:v>413</c:v>
                </c:pt>
                <c:pt idx="14">
                  <c:v>421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54</c:v>
                </c:pt>
                <c:pt idx="3">
                  <c:v>45</c:v>
                </c:pt>
                <c:pt idx="6">
                  <c:v>30</c:v>
                </c:pt>
                <c:pt idx="9">
                  <c:v>27</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25</c:v>
                </c:pt>
                <c:pt idx="6">
                  <c:v>27</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126</c:v>
                </c:pt>
                <c:pt idx="3">
                  <c:v>129</c:v>
                </c:pt>
                <c:pt idx="6">
                  <c:v>141</c:v>
                </c:pt>
                <c:pt idx="9">
                  <c:v>123</c:v>
                </c:pt>
                <c:pt idx="12">
                  <c:v>117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505</c:v>
                </c:pt>
                <c:pt idx="3">
                  <c:v>487</c:v>
                </c:pt>
                <c:pt idx="6">
                  <c:v>495</c:v>
                </c:pt>
                <c:pt idx="9">
                  <c:v>478</c:v>
                </c:pt>
                <c:pt idx="12">
                  <c:v>484</c:v>
                </c:pt>
              </c:numCache>
            </c:numRef>
          </c:val>
        </c:ser>
        <c:dLbls>
          <c:showLegendKey val="0"/>
          <c:showVal val="0"/>
          <c:showCatName val="0"/>
          <c:showSerName val="0"/>
          <c:showPercent val="0"/>
          <c:showBubbleSize val="0"/>
        </c:dLbls>
        <c:gapWidth val="100"/>
        <c:overlap val="100"/>
        <c:axId val="98125696"/>
        <c:axId val="9813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288</c:v>
                </c:pt>
                <c:pt idx="2">
                  <c:v>#N/A</c:v>
                </c:pt>
                <c:pt idx="3">
                  <c:v>#N/A</c:v>
                </c:pt>
                <c:pt idx="4">
                  <c:v>283</c:v>
                </c:pt>
                <c:pt idx="5">
                  <c:v>#N/A</c:v>
                </c:pt>
                <c:pt idx="6">
                  <c:v>#N/A</c:v>
                </c:pt>
                <c:pt idx="7">
                  <c:v>282</c:v>
                </c:pt>
                <c:pt idx="8">
                  <c:v>#N/A</c:v>
                </c:pt>
                <c:pt idx="9">
                  <c:v>#N/A</c:v>
                </c:pt>
                <c:pt idx="10">
                  <c:v>241</c:v>
                </c:pt>
                <c:pt idx="11">
                  <c:v>#N/A</c:v>
                </c:pt>
                <c:pt idx="12">
                  <c:v>#N/A</c:v>
                </c:pt>
                <c:pt idx="13">
                  <c:v>224</c:v>
                </c:pt>
                <c:pt idx="14">
                  <c:v>#N/A</c:v>
                </c:pt>
              </c:numCache>
            </c:numRef>
          </c:val>
          <c:smooth val="0"/>
        </c:ser>
        <c:dLbls>
          <c:showLegendKey val="0"/>
          <c:showVal val="0"/>
          <c:showCatName val="0"/>
          <c:showSerName val="0"/>
          <c:showPercent val="0"/>
          <c:showBubbleSize val="0"/>
        </c:dLbls>
        <c:marker val="1"/>
        <c:smooth val="0"/>
        <c:axId val="98125696"/>
        <c:axId val="98136064"/>
      </c:lineChart>
      <c:catAx>
        <c:axId val="981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36064"/>
        <c:crosses val="autoZero"/>
        <c:auto val="1"/>
        <c:lblAlgn val="ctr"/>
        <c:lblOffset val="100"/>
        <c:tickLblSkip val="1"/>
        <c:tickMarkSkip val="1"/>
        <c:noMultiLvlLbl val="0"/>
      </c:catAx>
      <c:valAx>
        <c:axId val="9813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2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4081</c:v>
                </c:pt>
                <c:pt idx="5">
                  <c:v>4009</c:v>
                </c:pt>
                <c:pt idx="8">
                  <c:v>3887</c:v>
                </c:pt>
                <c:pt idx="11">
                  <c:v>3718</c:v>
                </c:pt>
                <c:pt idx="14">
                  <c:v>3936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191</c:v>
                </c:pt>
                <c:pt idx="5">
                  <c:v>175</c:v>
                </c:pt>
                <c:pt idx="8">
                  <c:v>147</c:v>
                </c:pt>
                <c:pt idx="11">
                  <c:v>138</c:v>
                </c:pt>
                <c:pt idx="14">
                  <c:v>124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1354</c:v>
                </c:pt>
                <c:pt idx="5">
                  <c:v>1638</c:v>
                </c:pt>
                <c:pt idx="8">
                  <c:v>1734</c:v>
                </c:pt>
                <c:pt idx="11">
                  <c:v>1898</c:v>
                </c:pt>
                <c:pt idx="14">
                  <c:v>1067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720</c:v>
                </c:pt>
                <c:pt idx="3">
                  <c:v>788</c:v>
                </c:pt>
                <c:pt idx="6">
                  <c:v>760</c:v>
                </c:pt>
                <c:pt idx="9">
                  <c:v>710</c:v>
                </c:pt>
                <c:pt idx="12">
                  <c:v>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338</c:v>
                </c:pt>
                <c:pt idx="3">
                  <c:v>296</c:v>
                </c:pt>
                <c:pt idx="6">
                  <c:v>252</c:v>
                </c:pt>
                <c:pt idx="9">
                  <c:v>209</c:v>
                </c:pt>
                <c:pt idx="12">
                  <c:v>191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1766</c:v>
                </c:pt>
                <c:pt idx="3">
                  <c:v>1742</c:v>
                </c:pt>
                <c:pt idx="6">
                  <c:v>1773</c:v>
                </c:pt>
                <c:pt idx="9">
                  <c:v>1740</c:v>
                </c:pt>
                <c:pt idx="12">
                  <c:v>1592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203</c:v>
                </c:pt>
                <c:pt idx="3">
                  <c:v>158</c:v>
                </c:pt>
                <c:pt idx="6">
                  <c:v>128</c:v>
                </c:pt>
                <c:pt idx="9">
                  <c:v>102</c:v>
                </c:pt>
                <c:pt idx="12">
                  <c:v>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4707</c:v>
                </c:pt>
                <c:pt idx="3">
                  <c:v>4716</c:v>
                </c:pt>
                <c:pt idx="6">
                  <c:v>4565</c:v>
                </c:pt>
                <c:pt idx="9">
                  <c:v>4266</c:v>
                </c:pt>
                <c:pt idx="12">
                  <c:v>4585</c:v>
                </c:pt>
              </c:numCache>
            </c:numRef>
          </c:val>
        </c:ser>
        <c:dLbls>
          <c:showLegendKey val="0"/>
          <c:showVal val="0"/>
          <c:showCatName val="0"/>
          <c:showSerName val="0"/>
          <c:showPercent val="0"/>
          <c:showBubbleSize val="0"/>
        </c:dLbls>
        <c:gapWidth val="100"/>
        <c:overlap val="100"/>
        <c:axId val="87323008"/>
        <c:axId val="8732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2109</c:v>
                </c:pt>
                <c:pt idx="2">
                  <c:v>#N/A</c:v>
                </c:pt>
                <c:pt idx="3">
                  <c:v>#N/A</c:v>
                </c:pt>
                <c:pt idx="4">
                  <c:v>1878</c:v>
                </c:pt>
                <c:pt idx="5">
                  <c:v>#N/A</c:v>
                </c:pt>
                <c:pt idx="6">
                  <c:v>#N/A</c:v>
                </c:pt>
                <c:pt idx="7">
                  <c:v>1710</c:v>
                </c:pt>
                <c:pt idx="8">
                  <c:v>#N/A</c:v>
                </c:pt>
                <c:pt idx="9">
                  <c:v>#N/A</c:v>
                </c:pt>
                <c:pt idx="10">
                  <c:v>1274</c:v>
                </c:pt>
                <c:pt idx="11">
                  <c:v>#N/A</c:v>
                </c:pt>
                <c:pt idx="12">
                  <c:v>#N/A</c:v>
                </c:pt>
                <c:pt idx="13">
                  <c:v>1993</c:v>
                </c:pt>
                <c:pt idx="14">
                  <c:v>#N/A</c:v>
                </c:pt>
              </c:numCache>
            </c:numRef>
          </c:val>
          <c:smooth val="0"/>
        </c:ser>
        <c:dLbls>
          <c:showLegendKey val="0"/>
          <c:showVal val="0"/>
          <c:showCatName val="0"/>
          <c:showSerName val="0"/>
          <c:showPercent val="0"/>
          <c:showBubbleSize val="0"/>
        </c:dLbls>
        <c:marker val="1"/>
        <c:smooth val="0"/>
        <c:axId val="87323008"/>
        <c:axId val="87324928"/>
      </c:lineChart>
      <c:catAx>
        <c:axId val="873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324928"/>
        <c:crosses val="autoZero"/>
        <c:auto val="1"/>
        <c:lblAlgn val="ctr"/>
        <c:lblOffset val="100"/>
        <c:tickLblSkip val="1"/>
        <c:tickMarkSkip val="1"/>
        <c:noMultiLvlLbl val="0"/>
      </c:catAx>
      <c:valAx>
        <c:axId val="8732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6,656
6,564
93.42
5,748,680
5,013,634
174,107
2,624,173
4,584,533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89.3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復興需要等による村民税所得割の増により、基準財政収入額は前年比３．</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％増となり、基準財政需要額は前年比</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減となったことから</a:t>
          </a:r>
          <a:r>
            <a:rPr lang="ja-JP" altLang="ja-JP" sz="1300" b="0" i="0" baseline="0">
              <a:solidFill>
                <a:schemeClr val="dk1"/>
              </a:solidFill>
              <a:effectLst/>
              <a:latin typeface="+mn-lt"/>
              <a:ea typeface="+mn-ea"/>
              <a:cs typeface="+mn-cs"/>
            </a:rPr>
            <a:t>、２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年度財政力指数は、０．２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と前年比０．</a:t>
          </a:r>
          <a:r>
            <a:rPr lang="ja-JP" altLang="en-US" sz="1300" b="0" i="0" baseline="0">
              <a:solidFill>
                <a:schemeClr val="dk1"/>
              </a:solidFill>
              <a:effectLst/>
              <a:latin typeface="+mn-lt"/>
              <a:ea typeface="+mn-ea"/>
              <a:cs typeface="+mn-cs"/>
            </a:rPr>
            <a:t>０１</a:t>
          </a:r>
          <a:r>
            <a:rPr lang="ja-JP" altLang="ja-JP" sz="1300" b="0" i="0" baseline="0">
              <a:solidFill>
                <a:schemeClr val="dk1"/>
              </a:solidFill>
              <a:effectLst/>
              <a:latin typeface="+mn-lt"/>
              <a:ea typeface="+mn-ea"/>
              <a:cs typeface="+mn-cs"/>
            </a:rPr>
            <a:t>増え</a:t>
          </a:r>
          <a:r>
            <a:rPr lang="ja-JP" altLang="en-US" sz="1300" b="0" i="0" baseline="0">
              <a:solidFill>
                <a:schemeClr val="dk1"/>
              </a:solidFill>
              <a:effectLst/>
              <a:latin typeface="+mn-lt"/>
              <a:ea typeface="+mn-ea"/>
              <a:cs typeface="+mn-cs"/>
            </a:rPr>
            <a:t>、類似団体平均を０．０３上回った</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引き続き、</a:t>
          </a:r>
          <a:r>
            <a:rPr lang="ja-JP" altLang="ja-JP" sz="1300">
              <a:solidFill>
                <a:schemeClr val="dk1"/>
              </a:solidFill>
              <a:effectLst/>
              <a:latin typeface="+mn-lt"/>
              <a:ea typeface="+mn-ea"/>
              <a:cs typeface="+mn-cs"/>
            </a:rPr>
            <a:t>緊急に必要な事業を峻別し、投資的経費を抑制する等歳出の削減を実施するとともに、</a:t>
          </a:r>
          <a:r>
            <a:rPr lang="ja-JP" altLang="ja-JP" sz="1300" b="0" i="0" baseline="0">
              <a:solidFill>
                <a:schemeClr val="dk1"/>
              </a:solidFill>
              <a:effectLst/>
              <a:latin typeface="+mn-lt"/>
              <a:ea typeface="+mn-ea"/>
              <a:cs typeface="+mn-cs"/>
            </a:rPr>
            <a:t>地方税を始めとする自主財源の確保や事務事業の効率的執行により</a:t>
          </a:r>
          <a:r>
            <a:rPr lang="ja-JP" altLang="ja-JP" sz="1300">
              <a:solidFill>
                <a:schemeClr val="dk1"/>
              </a:solidFill>
              <a:effectLst/>
              <a:latin typeface="+mn-lt"/>
              <a:ea typeface="+mn-ea"/>
              <a:cs typeface="+mn-cs"/>
            </a:rPr>
            <a:t>健全な財政運営に努めていく。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81845</xdr:rowOff>
    </xdr:to>
    <xdr:cxnSp macro="">
      <xdr:nvCxnSpPr>
        <xdr:cNvPr id="66" name="直線コネクタ 65"/>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81845</xdr:rowOff>
    </xdr:to>
    <xdr:cxnSp macro="">
      <xdr:nvCxnSpPr>
        <xdr:cNvPr id="69" name="直線コネクタ 68"/>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81845</xdr:rowOff>
    </xdr:to>
    <xdr:cxnSp macro="">
      <xdr:nvCxnSpPr>
        <xdr:cNvPr id="72" name="直線コネクタ 71"/>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68439</xdr:rowOff>
    </xdr:to>
    <xdr:cxnSp macro="">
      <xdr:nvCxnSpPr>
        <xdr:cNvPr id="75" name="直線コネクタ 74"/>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5" name="円/楕円 84"/>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6"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7" name="円/楕円 86"/>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142822</xdr:rowOff>
    </xdr:from>
    <xdr:ext cx="736600" cy="259045"/>
    <xdr:sp macro="" textlink="">
      <xdr:nvSpPr>
        <xdr:cNvPr id="88" name="テキスト ボックス 87"/>
        <xdr:cNvSpPr txBox="1"/>
      </xdr:nvSpPr>
      <xdr:spPr>
        <a:xfrm>
          <a:off x="3733800" y="717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89" name="円/楕円 88"/>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90" name="テキスト ボックス 89"/>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1" name="円/楕円 90"/>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92" name="テキスト ボックス 91"/>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3" name="円/楕円 92"/>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102605</xdr:rowOff>
    </xdr:from>
    <xdr:ext cx="762000" cy="259045"/>
    <xdr:sp macro="" textlink="">
      <xdr:nvSpPr>
        <xdr:cNvPr id="94" name="テキスト ボックス 93"/>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地方税等の自主財源が増加しているが、普通交付税４９，０２１千円減のマイナス要因が大きく経常一般財源全体で４５，８３２千円減となった。また、</a:t>
          </a:r>
          <a:r>
            <a:rPr lang="ja-JP" altLang="ja-JP" sz="1300">
              <a:solidFill>
                <a:schemeClr val="dk1"/>
              </a:solidFill>
              <a:effectLst/>
              <a:latin typeface="+mn-lt"/>
              <a:ea typeface="+mn-ea"/>
              <a:cs typeface="+mn-cs"/>
            </a:rPr>
            <a:t>医療費の増加により特別会計に対する繰出金が増え経常経費全体で８８，７６４千円増加し、</a:t>
          </a:r>
          <a:r>
            <a:rPr lang="ja-JP" altLang="en-US" sz="1300">
              <a:solidFill>
                <a:schemeClr val="dk1"/>
              </a:solidFill>
              <a:effectLst/>
              <a:latin typeface="+mn-lt"/>
              <a:ea typeface="+mn-ea"/>
              <a:cs typeface="+mn-cs"/>
            </a:rPr>
            <a:t>経常収支比率が前年度と比較して４</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し</a:t>
          </a:r>
          <a:r>
            <a:rPr lang="ja-JP" altLang="en-US" sz="1300">
              <a:solidFill>
                <a:schemeClr val="dk1"/>
              </a:solidFill>
              <a:effectLst/>
              <a:latin typeface="+mn-lt"/>
              <a:ea typeface="+mn-ea"/>
              <a:cs typeface="+mn-cs"/>
            </a:rPr>
            <a:t>、類似団体平均を０．１上回った</a:t>
          </a:r>
          <a:r>
            <a:rPr lang="ja-JP" altLang="ja-JP" sz="130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今後、事務事業の見直しを更に進めるとともに、全ての事務事業の優先度を厳しく点検し、優先度の低い事務事業について計画的に廃止・縮小を進め、経常経費の削減を図る。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63</xdr:row>
      <xdr:rowOff>142452</xdr:rowOff>
    </xdr:to>
    <xdr:cxnSp macro="">
      <xdr:nvCxnSpPr>
        <xdr:cNvPr id="129" name="直線コネクタ 128"/>
        <xdr:cNvCxnSpPr/>
      </xdr:nvCxnSpPr>
      <xdr:spPr>
        <a:xfrm>
          <a:off x="4114800" y="1075076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120862</xdr:rowOff>
    </xdr:from>
    <xdr:to>
      <xdr:col>6</xdr:col>
      <xdr:colOff>0</xdr:colOff>
      <xdr:row>62</xdr:row>
      <xdr:rowOff>169121</xdr:rowOff>
    </xdr:to>
    <xdr:cxnSp macro="">
      <xdr:nvCxnSpPr>
        <xdr:cNvPr id="132" name="直線コネクタ 131"/>
        <xdr:cNvCxnSpPr/>
      </xdr:nvCxnSpPr>
      <xdr:spPr>
        <a:xfrm flipV="1">
          <a:off x="3225800" y="1075076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169121</xdr:rowOff>
    </xdr:from>
    <xdr:to>
      <xdr:col>4</xdr:col>
      <xdr:colOff>482600</xdr:colOff>
      <xdr:row>63</xdr:row>
      <xdr:rowOff>53975</xdr:rowOff>
    </xdr:to>
    <xdr:cxnSp macro="">
      <xdr:nvCxnSpPr>
        <xdr:cNvPr id="135" name="直線コネクタ 134"/>
        <xdr:cNvCxnSpPr/>
      </xdr:nvCxnSpPr>
      <xdr:spPr>
        <a:xfrm flipV="1">
          <a:off x="2336800" y="1079902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53975</xdr:rowOff>
    </xdr:to>
    <xdr:cxnSp macro="">
      <xdr:nvCxnSpPr>
        <xdr:cNvPr id="138" name="直線コネクタ 137"/>
        <xdr:cNvCxnSpPr/>
      </xdr:nvCxnSpPr>
      <xdr:spPr>
        <a:xfrm>
          <a:off x="1447800" y="107226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91652</xdr:rowOff>
    </xdr:from>
    <xdr:to>
      <xdr:col>7</xdr:col>
      <xdr:colOff>203200</xdr:colOff>
      <xdr:row>64</xdr:row>
      <xdr:rowOff>21802</xdr:rowOff>
    </xdr:to>
    <xdr:sp macro="" textlink="">
      <xdr:nvSpPr>
        <xdr:cNvPr id="148" name="円/楕円 147"/>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63729</xdr:rowOff>
    </xdr:from>
    <xdr:ext cx="762000" cy="259045"/>
    <xdr:sp macro="" textlink="">
      <xdr:nvSpPr>
        <xdr:cNvPr id="149" name="財政構造の弾力性該当値テキスト"/>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70062</xdr:rowOff>
    </xdr:from>
    <xdr:to>
      <xdr:col>6</xdr:col>
      <xdr:colOff>50800</xdr:colOff>
      <xdr:row>63</xdr:row>
      <xdr:rowOff>212</xdr:rowOff>
    </xdr:to>
    <xdr:sp macro="" textlink="">
      <xdr:nvSpPr>
        <xdr:cNvPr id="150" name="円/楕円 149"/>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10389</xdr:rowOff>
    </xdr:from>
    <xdr:ext cx="736600" cy="259045"/>
    <xdr:sp macro="" textlink="">
      <xdr:nvSpPr>
        <xdr:cNvPr id="151" name="テキスト ボックス 150"/>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118321</xdr:rowOff>
    </xdr:from>
    <xdr:to>
      <xdr:col>4</xdr:col>
      <xdr:colOff>533400</xdr:colOff>
      <xdr:row>63</xdr:row>
      <xdr:rowOff>48471</xdr:rowOff>
    </xdr:to>
    <xdr:sp macro="" textlink="">
      <xdr:nvSpPr>
        <xdr:cNvPr id="152" name="円/楕円 151"/>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58648</xdr:rowOff>
    </xdr:from>
    <xdr:ext cx="762000" cy="259045"/>
    <xdr:sp macro="" textlink="">
      <xdr:nvSpPr>
        <xdr:cNvPr id="153" name="テキスト ボックス 15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4" name="円/楕円 153"/>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114952</xdr:rowOff>
    </xdr:from>
    <xdr:ext cx="762000" cy="259045"/>
    <xdr:sp macro="" textlink="">
      <xdr:nvSpPr>
        <xdr:cNvPr id="155" name="テキスト ボックス 154"/>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6" name="円/楕円 155"/>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7" name="テキスト ボックス 15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[178,412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aseline="0">
              <a:solidFill>
                <a:schemeClr val="dk1"/>
              </a:solidFill>
              <a:effectLst/>
              <a:latin typeface="+mn-lt"/>
              <a:ea typeface="+mn-ea"/>
              <a:cs typeface="+mn-cs"/>
            </a:rPr>
            <a:t>　前年度と比較して、類似団体の平均を下回っているが、新たな雇用の創出を図るため、福島県緊急雇用創出基金事業</a:t>
          </a:r>
          <a:r>
            <a:rPr lang="ja-JP" altLang="en-US" sz="1300" baseline="0">
              <a:solidFill>
                <a:schemeClr val="dk1"/>
              </a:solidFill>
              <a:effectLst/>
              <a:latin typeface="+mn-lt"/>
              <a:ea typeface="+mn-ea"/>
              <a:cs typeface="+mn-cs"/>
            </a:rPr>
            <a:t>、保育業務の臨時職員増</a:t>
          </a:r>
          <a:r>
            <a:rPr lang="ja-JP" altLang="ja-JP" sz="1300" baseline="0">
              <a:solidFill>
                <a:schemeClr val="dk1"/>
              </a:solidFill>
              <a:effectLst/>
              <a:latin typeface="+mn-lt"/>
              <a:ea typeface="+mn-ea"/>
              <a:cs typeface="+mn-cs"/>
            </a:rPr>
            <a:t>などにより、人件費・物件費ともに</a:t>
          </a:r>
          <a:r>
            <a:rPr lang="ja-JP" altLang="en-US" sz="1300" baseline="0">
              <a:solidFill>
                <a:schemeClr val="dk1"/>
              </a:solidFill>
              <a:effectLst/>
              <a:latin typeface="+mn-lt"/>
              <a:ea typeface="+mn-ea"/>
              <a:cs typeface="+mn-cs"/>
            </a:rPr>
            <a:t>増え、１人当たり</a:t>
          </a:r>
          <a:r>
            <a:rPr lang="ja-JP" altLang="ja-JP" sz="1300" baseline="0">
              <a:solidFill>
                <a:schemeClr val="dk1"/>
              </a:solidFill>
              <a:effectLst/>
              <a:latin typeface="+mn-lt"/>
              <a:ea typeface="+mn-ea"/>
              <a:cs typeface="+mn-cs"/>
            </a:rPr>
            <a:t>前年比</a:t>
          </a:r>
          <a:r>
            <a:rPr lang="ja-JP" altLang="en-US" sz="1300" baseline="0">
              <a:solidFill>
                <a:schemeClr val="dk1"/>
              </a:solidFill>
              <a:effectLst/>
              <a:latin typeface="+mn-lt"/>
              <a:ea typeface="+mn-ea"/>
              <a:cs typeface="+mn-cs"/>
            </a:rPr>
            <a:t>５，８９９</a:t>
          </a:r>
          <a:r>
            <a:rPr lang="ja-JP" altLang="ja-JP" sz="1300" baseline="0">
              <a:solidFill>
                <a:schemeClr val="dk1"/>
              </a:solidFill>
              <a:effectLst/>
              <a:latin typeface="+mn-lt"/>
              <a:ea typeface="+mn-ea"/>
              <a:cs typeface="+mn-cs"/>
            </a:rPr>
            <a:t>円増した。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67024</xdr:rowOff>
    </xdr:from>
    <xdr:to>
      <xdr:col>7</xdr:col>
      <xdr:colOff>152400</xdr:colOff>
      <xdr:row>83</xdr:row>
      <xdr:rowOff>81259</xdr:rowOff>
    </xdr:to>
    <xdr:cxnSp macro="">
      <xdr:nvCxnSpPr>
        <xdr:cNvPr id="189" name="直線コネクタ 188"/>
        <xdr:cNvCxnSpPr/>
      </xdr:nvCxnSpPr>
      <xdr:spPr>
        <a:xfrm>
          <a:off x="4114800" y="14297374"/>
          <a:ext cx="8382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43955</xdr:rowOff>
    </xdr:from>
    <xdr:to>
      <xdr:col>6</xdr:col>
      <xdr:colOff>0</xdr:colOff>
      <xdr:row>83</xdr:row>
      <xdr:rowOff>67024</xdr:rowOff>
    </xdr:to>
    <xdr:cxnSp macro="">
      <xdr:nvCxnSpPr>
        <xdr:cNvPr id="192" name="直線コネクタ 191"/>
        <xdr:cNvCxnSpPr/>
      </xdr:nvCxnSpPr>
      <xdr:spPr>
        <a:xfrm>
          <a:off x="3225800" y="14274305"/>
          <a:ext cx="889000" cy="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43955</xdr:rowOff>
    </xdr:from>
    <xdr:to>
      <xdr:col>4</xdr:col>
      <xdr:colOff>482600</xdr:colOff>
      <xdr:row>83</xdr:row>
      <xdr:rowOff>69883</xdr:rowOff>
    </xdr:to>
    <xdr:cxnSp macro="">
      <xdr:nvCxnSpPr>
        <xdr:cNvPr id="195" name="直線コネクタ 194"/>
        <xdr:cNvCxnSpPr/>
      </xdr:nvCxnSpPr>
      <xdr:spPr>
        <a:xfrm flipV="1">
          <a:off x="2336800" y="14274305"/>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33922</xdr:rowOff>
    </xdr:from>
    <xdr:to>
      <xdr:col>3</xdr:col>
      <xdr:colOff>279400</xdr:colOff>
      <xdr:row>83</xdr:row>
      <xdr:rowOff>69883</xdr:rowOff>
    </xdr:to>
    <xdr:cxnSp macro="">
      <xdr:nvCxnSpPr>
        <xdr:cNvPr id="198" name="直線コネクタ 197"/>
        <xdr:cNvCxnSpPr/>
      </xdr:nvCxnSpPr>
      <xdr:spPr>
        <a:xfrm>
          <a:off x="1447800" y="14264272"/>
          <a:ext cx="889000" cy="3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30459</xdr:rowOff>
    </xdr:from>
    <xdr:to>
      <xdr:col>7</xdr:col>
      <xdr:colOff>203200</xdr:colOff>
      <xdr:row>83</xdr:row>
      <xdr:rowOff>132059</xdr:rowOff>
    </xdr:to>
    <xdr:sp macro="" textlink="">
      <xdr:nvSpPr>
        <xdr:cNvPr id="208" name="円/楕円 207"/>
        <xdr:cNvSpPr/>
      </xdr:nvSpPr>
      <xdr:spPr>
        <a:xfrm>
          <a:off x="4902200" y="142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46986</xdr:rowOff>
    </xdr:from>
    <xdr:ext cx="762000" cy="259045"/>
    <xdr:sp macro="" textlink="">
      <xdr:nvSpPr>
        <xdr:cNvPr id="209" name="人件費・物件費等の状況該当値テキスト"/>
        <xdr:cNvSpPr txBox="1"/>
      </xdr:nvSpPr>
      <xdr:spPr>
        <a:xfrm>
          <a:off x="5041900" y="1410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16224</xdr:rowOff>
    </xdr:from>
    <xdr:to>
      <xdr:col>6</xdr:col>
      <xdr:colOff>50800</xdr:colOff>
      <xdr:row>83</xdr:row>
      <xdr:rowOff>117824</xdr:rowOff>
    </xdr:to>
    <xdr:sp macro="" textlink="">
      <xdr:nvSpPr>
        <xdr:cNvPr id="210" name="円/楕円 209"/>
        <xdr:cNvSpPr/>
      </xdr:nvSpPr>
      <xdr:spPr>
        <a:xfrm>
          <a:off x="4064000" y="1424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128001</xdr:rowOff>
    </xdr:from>
    <xdr:ext cx="736600" cy="259045"/>
    <xdr:sp macro="" textlink="">
      <xdr:nvSpPr>
        <xdr:cNvPr id="211" name="テキスト ボックス 210"/>
        <xdr:cNvSpPr txBox="1"/>
      </xdr:nvSpPr>
      <xdr:spPr>
        <a:xfrm>
          <a:off x="3733800" y="1401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164605</xdr:rowOff>
    </xdr:from>
    <xdr:to>
      <xdr:col>4</xdr:col>
      <xdr:colOff>533400</xdr:colOff>
      <xdr:row>83</xdr:row>
      <xdr:rowOff>94755</xdr:rowOff>
    </xdr:to>
    <xdr:sp macro="" textlink="">
      <xdr:nvSpPr>
        <xdr:cNvPr id="212" name="円/楕円 211"/>
        <xdr:cNvSpPr/>
      </xdr:nvSpPr>
      <xdr:spPr>
        <a:xfrm>
          <a:off x="3175000" y="142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104932</xdr:rowOff>
    </xdr:from>
    <xdr:ext cx="762000" cy="259045"/>
    <xdr:sp macro="" textlink="">
      <xdr:nvSpPr>
        <xdr:cNvPr id="213" name="テキスト ボックス 212"/>
        <xdr:cNvSpPr txBox="1"/>
      </xdr:nvSpPr>
      <xdr:spPr>
        <a:xfrm>
          <a:off x="2844800" y="1399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162,953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19083</xdr:rowOff>
    </xdr:from>
    <xdr:to>
      <xdr:col>3</xdr:col>
      <xdr:colOff>330200</xdr:colOff>
      <xdr:row>83</xdr:row>
      <xdr:rowOff>120683</xdr:rowOff>
    </xdr:to>
    <xdr:sp macro="" textlink="">
      <xdr:nvSpPr>
        <xdr:cNvPr id="214" name="円/楕円 213"/>
        <xdr:cNvSpPr/>
      </xdr:nvSpPr>
      <xdr:spPr>
        <a:xfrm>
          <a:off x="2286000" y="142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130860</xdr:rowOff>
    </xdr:from>
    <xdr:ext cx="762000" cy="259045"/>
    <xdr:sp macro="" textlink="">
      <xdr:nvSpPr>
        <xdr:cNvPr id="215" name="テキスト ボックス 214"/>
        <xdr:cNvSpPr txBox="1"/>
      </xdr:nvSpPr>
      <xdr:spPr>
        <a:xfrm>
          <a:off x="1955800" y="140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154572</xdr:rowOff>
    </xdr:from>
    <xdr:to>
      <xdr:col>2</xdr:col>
      <xdr:colOff>127000</xdr:colOff>
      <xdr:row>83</xdr:row>
      <xdr:rowOff>84722</xdr:rowOff>
    </xdr:to>
    <xdr:sp macro="" textlink="">
      <xdr:nvSpPr>
        <xdr:cNvPr id="216" name="円/楕円 215"/>
        <xdr:cNvSpPr/>
      </xdr:nvSpPr>
      <xdr:spPr>
        <a:xfrm>
          <a:off x="1397000" y="142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94899</xdr:rowOff>
    </xdr:from>
    <xdr:ext cx="762000" cy="259045"/>
    <xdr:sp macro="" textlink="">
      <xdr:nvSpPr>
        <xdr:cNvPr id="217" name="テキスト ボックス 216"/>
        <xdr:cNvSpPr txBox="1"/>
      </xdr:nvSpPr>
      <xdr:spPr>
        <a:xfrm>
          <a:off x="1066800" y="139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職員階層区分において、経験年数１年未満の職員が増加するなど、年齢構成が変わったことから前年度比４．３下回ったが、類似団体平均を１．４上回ったことから、より一層の給与の適正化に努める。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87</xdr:row>
      <xdr:rowOff>2539</xdr:rowOff>
    </xdr:to>
    <xdr:cxnSp macro="">
      <xdr:nvCxnSpPr>
        <xdr:cNvPr id="249" name="直線コネクタ 248"/>
        <xdr:cNvCxnSpPr/>
      </xdr:nvCxnSpPr>
      <xdr:spPr>
        <a:xfrm flipV="1">
          <a:off x="16179800" y="14711172"/>
          <a:ext cx="838200" cy="2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2539</xdr:rowOff>
    </xdr:from>
    <xdr:to>
      <xdr:col>23</xdr:col>
      <xdr:colOff>406400</xdr:colOff>
      <xdr:row>88</xdr:row>
      <xdr:rowOff>106172</xdr:rowOff>
    </xdr:to>
    <xdr:cxnSp macro="">
      <xdr:nvCxnSpPr>
        <xdr:cNvPr id="252" name="直線コネクタ 251"/>
        <xdr:cNvCxnSpPr/>
      </xdr:nvCxnSpPr>
      <xdr:spPr>
        <a:xfrm flipV="1">
          <a:off x="15290800" y="14918689"/>
          <a:ext cx="889000" cy="2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57913</xdr:rowOff>
    </xdr:from>
    <xdr:to>
      <xdr:col>22</xdr:col>
      <xdr:colOff>203200</xdr:colOff>
      <xdr:row>88</xdr:row>
      <xdr:rowOff>106172</xdr:rowOff>
    </xdr:to>
    <xdr:cxnSp macro="">
      <xdr:nvCxnSpPr>
        <xdr:cNvPr id="255" name="直線コネクタ 254"/>
        <xdr:cNvCxnSpPr/>
      </xdr:nvCxnSpPr>
      <xdr:spPr>
        <a:xfrm>
          <a:off x="14401800" y="15145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88</xdr:row>
      <xdr:rowOff>57913</xdr:rowOff>
    </xdr:to>
    <xdr:cxnSp macro="">
      <xdr:nvCxnSpPr>
        <xdr:cNvPr id="258" name="直線コネクタ 257"/>
        <xdr:cNvCxnSpPr/>
      </xdr:nvCxnSpPr>
      <xdr:spPr>
        <a:xfrm>
          <a:off x="13512800" y="14696694"/>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68" name="円/楕円 267"/>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69"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0" name="円/楕円 269"/>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38116</xdr:rowOff>
    </xdr:from>
    <xdr:ext cx="736600" cy="259045"/>
    <xdr:sp macro="" textlink="">
      <xdr:nvSpPr>
        <xdr:cNvPr id="271" name="テキスト ボックス 270"/>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2" name="円/楕円 271"/>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141749</xdr:rowOff>
    </xdr:from>
    <xdr:ext cx="762000" cy="259045"/>
    <xdr:sp macro="" textlink="">
      <xdr:nvSpPr>
        <xdr:cNvPr id="273" name="テキスト ボックス 272"/>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7113</xdr:rowOff>
    </xdr:from>
    <xdr:to>
      <xdr:col>21</xdr:col>
      <xdr:colOff>50800</xdr:colOff>
      <xdr:row>88</xdr:row>
      <xdr:rowOff>108713</xdr:rowOff>
    </xdr:to>
    <xdr:sp macro="" textlink="">
      <xdr:nvSpPr>
        <xdr:cNvPr id="274" name="円/楕円 273"/>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93490</xdr:rowOff>
    </xdr:from>
    <xdr:ext cx="762000" cy="259045"/>
    <xdr:sp macro="" textlink="">
      <xdr:nvSpPr>
        <xdr:cNvPr id="275" name="テキスト ボックス 274"/>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76" name="円/楕円 275"/>
        <xdr:cNvSpPr/>
      </xdr:nvSpPr>
      <xdr:spPr>
        <a:xfrm>
          <a:off x="13462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159021</xdr:rowOff>
    </xdr:from>
    <xdr:ext cx="762000" cy="259045"/>
    <xdr:sp macro="" textlink="">
      <xdr:nvSpPr>
        <xdr:cNvPr id="277" name="テキスト ボックス 276"/>
        <xdr:cNvSpPr txBox="1"/>
      </xdr:nvSpPr>
      <xdr:spPr>
        <a:xfrm>
          <a:off x="13131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aseline="0">
              <a:solidFill>
                <a:schemeClr val="dk1"/>
              </a:solidFill>
              <a:effectLst/>
              <a:latin typeface="+mn-lt"/>
              <a:ea typeface="+mn-ea"/>
              <a:cs typeface="+mn-cs"/>
            </a:rPr>
            <a:t>　職員数が</a:t>
          </a:r>
          <a:r>
            <a:rPr lang="ja-JP" altLang="en-US" sz="1300" baseline="0">
              <a:solidFill>
                <a:schemeClr val="dk1"/>
              </a:solidFill>
              <a:effectLst/>
              <a:latin typeface="+mn-lt"/>
              <a:ea typeface="+mn-ea"/>
              <a:cs typeface="+mn-cs"/>
            </a:rPr>
            <a:t>１</a:t>
          </a:r>
          <a:r>
            <a:rPr lang="ja-JP" altLang="ja-JP" sz="1300" baseline="0">
              <a:solidFill>
                <a:schemeClr val="dk1"/>
              </a:solidFill>
              <a:effectLst/>
              <a:latin typeface="+mn-lt"/>
              <a:ea typeface="+mn-ea"/>
              <a:cs typeface="+mn-cs"/>
            </a:rPr>
            <a:t>名</a:t>
          </a:r>
          <a:r>
            <a:rPr lang="ja-JP" altLang="en-US" sz="1300" baseline="0">
              <a:solidFill>
                <a:schemeClr val="dk1"/>
              </a:solidFill>
              <a:effectLst/>
              <a:latin typeface="+mn-lt"/>
              <a:ea typeface="+mn-ea"/>
              <a:cs typeface="+mn-cs"/>
            </a:rPr>
            <a:t>増になり</a:t>
          </a:r>
          <a:r>
            <a:rPr lang="ja-JP" altLang="ja-JP" sz="1300" baseline="0">
              <a:solidFill>
                <a:schemeClr val="dk1"/>
              </a:solidFill>
              <a:effectLst/>
              <a:latin typeface="+mn-lt"/>
              <a:ea typeface="+mn-ea"/>
              <a:cs typeface="+mn-cs"/>
            </a:rPr>
            <a:t>、</a:t>
          </a:r>
          <a:r>
            <a:rPr lang="ja-JP" altLang="en-US" sz="1300" baseline="0">
              <a:solidFill>
                <a:schemeClr val="dk1"/>
              </a:solidFill>
              <a:effectLst/>
              <a:latin typeface="+mn-lt"/>
              <a:ea typeface="+mn-ea"/>
              <a:cs typeface="+mn-cs"/>
            </a:rPr>
            <a:t>人口千人当たり</a:t>
          </a:r>
          <a:r>
            <a:rPr lang="ja-JP" altLang="ja-JP" sz="1300" baseline="0">
              <a:solidFill>
                <a:schemeClr val="dk1"/>
              </a:solidFill>
              <a:effectLst/>
              <a:latin typeface="+mn-lt"/>
              <a:ea typeface="+mn-ea"/>
              <a:cs typeface="+mn-cs"/>
            </a:rPr>
            <a:t>前年比０．</a:t>
          </a:r>
          <a:r>
            <a:rPr lang="ja-JP" altLang="en-US" sz="1300" baseline="0">
              <a:solidFill>
                <a:schemeClr val="dk1"/>
              </a:solidFill>
              <a:effectLst/>
              <a:latin typeface="+mn-lt"/>
              <a:ea typeface="+mn-ea"/>
              <a:cs typeface="+mn-cs"/>
            </a:rPr>
            <a:t>４２</a:t>
          </a:r>
          <a:r>
            <a:rPr lang="ja-JP" altLang="ja-JP" sz="1300" baseline="0">
              <a:solidFill>
                <a:schemeClr val="dk1"/>
              </a:solidFill>
              <a:effectLst/>
              <a:latin typeface="+mn-lt"/>
              <a:ea typeface="+mn-ea"/>
              <a:cs typeface="+mn-cs"/>
            </a:rPr>
            <a:t>人</a:t>
          </a:r>
          <a:r>
            <a:rPr lang="ja-JP" altLang="en-US" sz="1300" baseline="0">
              <a:solidFill>
                <a:schemeClr val="dk1"/>
              </a:solidFill>
              <a:effectLst/>
              <a:latin typeface="+mn-lt"/>
              <a:ea typeface="+mn-ea"/>
              <a:cs typeface="+mn-cs"/>
            </a:rPr>
            <a:t>増</a:t>
          </a:r>
          <a:r>
            <a:rPr lang="ja-JP" altLang="ja-JP" sz="1300" baseline="0">
              <a:solidFill>
                <a:schemeClr val="dk1"/>
              </a:solidFill>
              <a:effectLst/>
              <a:latin typeface="+mn-lt"/>
              <a:ea typeface="+mn-ea"/>
              <a:cs typeface="+mn-cs"/>
            </a:rPr>
            <a:t>と</a:t>
          </a:r>
          <a:r>
            <a:rPr lang="ja-JP" altLang="en-US" sz="1300" baseline="0">
              <a:solidFill>
                <a:schemeClr val="dk1"/>
              </a:solidFill>
              <a:effectLst/>
              <a:latin typeface="+mn-lt"/>
              <a:ea typeface="+mn-ea"/>
              <a:cs typeface="+mn-cs"/>
            </a:rPr>
            <a:t>なったが、</a:t>
          </a:r>
          <a:r>
            <a:rPr lang="ja-JP" altLang="ja-JP" sz="1300" baseline="0">
              <a:solidFill>
                <a:schemeClr val="dk1"/>
              </a:solidFill>
              <a:effectLst/>
              <a:latin typeface="+mn-lt"/>
              <a:ea typeface="+mn-ea"/>
              <a:cs typeface="+mn-cs"/>
            </a:rPr>
            <a:t>類似団体内平均を</a:t>
          </a:r>
          <a:r>
            <a:rPr lang="ja-JP" altLang="en-US" sz="1300" baseline="0">
              <a:solidFill>
                <a:schemeClr val="dk1"/>
              </a:solidFill>
              <a:effectLst/>
              <a:latin typeface="+mn-lt"/>
              <a:ea typeface="+mn-ea"/>
              <a:cs typeface="+mn-cs"/>
            </a:rPr>
            <a:t>大きく</a:t>
          </a:r>
          <a:r>
            <a:rPr lang="ja-JP" altLang="ja-JP" sz="1300" baseline="0">
              <a:solidFill>
                <a:schemeClr val="dk1"/>
              </a:solidFill>
              <a:effectLst/>
              <a:latin typeface="+mn-lt"/>
              <a:ea typeface="+mn-ea"/>
              <a:cs typeface="+mn-cs"/>
            </a:rPr>
            <a:t>下回っている。</a:t>
          </a:r>
          <a:endParaRPr lang="ja-JP" altLang="ja-JP" sz="1300">
            <a:effectLst/>
          </a:endParaRPr>
        </a:p>
        <a:p>
          <a:pPr rtl="0"/>
          <a:r>
            <a:rPr lang="ja-JP" altLang="ja-JP" sz="1300" baseline="0">
              <a:solidFill>
                <a:schemeClr val="dk1"/>
              </a:solidFill>
              <a:effectLst/>
              <a:latin typeface="+mn-lt"/>
              <a:ea typeface="+mn-ea"/>
              <a:cs typeface="+mn-cs"/>
            </a:rPr>
            <a:t>　引き続き住民サービスの低下を招かぬよう事務の効率化の向上に努める。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22642</xdr:rowOff>
    </xdr:from>
    <xdr:to>
      <xdr:col>24</xdr:col>
      <xdr:colOff>558800</xdr:colOff>
      <xdr:row>60</xdr:row>
      <xdr:rowOff>47461</xdr:rowOff>
    </xdr:to>
    <xdr:cxnSp macro="">
      <xdr:nvCxnSpPr>
        <xdr:cNvPr id="314" name="直線コネクタ 313"/>
        <xdr:cNvCxnSpPr/>
      </xdr:nvCxnSpPr>
      <xdr:spPr>
        <a:xfrm>
          <a:off x="16179800" y="10309642"/>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22642</xdr:rowOff>
    </xdr:from>
    <xdr:to>
      <xdr:col>23</xdr:col>
      <xdr:colOff>406400</xdr:colOff>
      <xdr:row>60</xdr:row>
      <xdr:rowOff>48151</xdr:rowOff>
    </xdr:to>
    <xdr:cxnSp macro="">
      <xdr:nvCxnSpPr>
        <xdr:cNvPr id="317" name="直線コネクタ 316"/>
        <xdr:cNvCxnSpPr/>
      </xdr:nvCxnSpPr>
      <xdr:spPr>
        <a:xfrm flipV="1">
          <a:off x="15290800" y="10309642"/>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19885</xdr:rowOff>
    </xdr:from>
    <xdr:to>
      <xdr:col>22</xdr:col>
      <xdr:colOff>203200</xdr:colOff>
      <xdr:row>60</xdr:row>
      <xdr:rowOff>48151</xdr:rowOff>
    </xdr:to>
    <xdr:cxnSp macro="">
      <xdr:nvCxnSpPr>
        <xdr:cNvPr id="320" name="直線コネクタ 319"/>
        <xdr:cNvCxnSpPr/>
      </xdr:nvCxnSpPr>
      <xdr:spPr>
        <a:xfrm>
          <a:off x="14401800" y="10306885"/>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19885</xdr:rowOff>
    </xdr:from>
    <xdr:to>
      <xdr:col>21</xdr:col>
      <xdr:colOff>0</xdr:colOff>
      <xdr:row>60</xdr:row>
      <xdr:rowOff>52288</xdr:rowOff>
    </xdr:to>
    <xdr:cxnSp macro="">
      <xdr:nvCxnSpPr>
        <xdr:cNvPr id="323" name="直線コネクタ 322"/>
        <xdr:cNvCxnSpPr/>
      </xdr:nvCxnSpPr>
      <xdr:spPr>
        <a:xfrm flipV="1">
          <a:off x="13512800" y="10306885"/>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168111</xdr:rowOff>
    </xdr:from>
    <xdr:to>
      <xdr:col>24</xdr:col>
      <xdr:colOff>609600</xdr:colOff>
      <xdr:row>60</xdr:row>
      <xdr:rowOff>98261</xdr:rowOff>
    </xdr:to>
    <xdr:sp macro="" textlink="">
      <xdr:nvSpPr>
        <xdr:cNvPr id="333" name="円/楕円 332"/>
        <xdr:cNvSpPr/>
      </xdr:nvSpPr>
      <xdr:spPr>
        <a:xfrm>
          <a:off x="169672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13188</xdr:rowOff>
    </xdr:from>
    <xdr:ext cx="762000" cy="259045"/>
    <xdr:sp macro="" textlink="">
      <xdr:nvSpPr>
        <xdr:cNvPr id="334" name="定員管理の状況該当値テキスト"/>
        <xdr:cNvSpPr txBox="1"/>
      </xdr:nvSpPr>
      <xdr:spPr>
        <a:xfrm>
          <a:off x="17106900" y="1012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143292</xdr:rowOff>
    </xdr:from>
    <xdr:to>
      <xdr:col>23</xdr:col>
      <xdr:colOff>457200</xdr:colOff>
      <xdr:row>60</xdr:row>
      <xdr:rowOff>73442</xdr:rowOff>
    </xdr:to>
    <xdr:sp macro="" textlink="">
      <xdr:nvSpPr>
        <xdr:cNvPr id="335" name="円/楕円 334"/>
        <xdr:cNvSpPr/>
      </xdr:nvSpPr>
      <xdr:spPr>
        <a:xfrm>
          <a:off x="16129000" y="102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83619</xdr:rowOff>
    </xdr:from>
    <xdr:ext cx="736600" cy="259045"/>
    <xdr:sp macro="" textlink="">
      <xdr:nvSpPr>
        <xdr:cNvPr id="336" name="テキスト ボックス 335"/>
        <xdr:cNvSpPr txBox="1"/>
      </xdr:nvSpPr>
      <xdr:spPr>
        <a:xfrm>
          <a:off x="15798800" y="1002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168801</xdr:rowOff>
    </xdr:from>
    <xdr:to>
      <xdr:col>22</xdr:col>
      <xdr:colOff>254000</xdr:colOff>
      <xdr:row>60</xdr:row>
      <xdr:rowOff>98951</xdr:rowOff>
    </xdr:to>
    <xdr:sp macro="" textlink="">
      <xdr:nvSpPr>
        <xdr:cNvPr id="337" name="円/楕円 336"/>
        <xdr:cNvSpPr/>
      </xdr:nvSpPr>
      <xdr:spPr>
        <a:xfrm>
          <a:off x="15240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109128</xdr:rowOff>
    </xdr:from>
    <xdr:ext cx="762000" cy="259045"/>
    <xdr:sp macro="" textlink="">
      <xdr:nvSpPr>
        <xdr:cNvPr id="338" name="テキスト ボックス 337"/>
        <xdr:cNvSpPr txBox="1"/>
      </xdr:nvSpPr>
      <xdr:spPr>
        <a:xfrm>
          <a:off x="14909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140535</xdr:rowOff>
    </xdr:from>
    <xdr:to>
      <xdr:col>21</xdr:col>
      <xdr:colOff>50800</xdr:colOff>
      <xdr:row>60</xdr:row>
      <xdr:rowOff>70685</xdr:rowOff>
    </xdr:to>
    <xdr:sp macro="" textlink="">
      <xdr:nvSpPr>
        <xdr:cNvPr id="339" name="円/楕円 338"/>
        <xdr:cNvSpPr/>
      </xdr:nvSpPr>
      <xdr:spPr>
        <a:xfrm>
          <a:off x="14351000" y="102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80862</xdr:rowOff>
    </xdr:from>
    <xdr:ext cx="762000" cy="259045"/>
    <xdr:sp macro="" textlink="">
      <xdr:nvSpPr>
        <xdr:cNvPr id="340" name="テキスト ボックス 339"/>
        <xdr:cNvSpPr txBox="1"/>
      </xdr:nvSpPr>
      <xdr:spPr>
        <a:xfrm>
          <a:off x="14020800" y="1002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1488</xdr:rowOff>
    </xdr:from>
    <xdr:to>
      <xdr:col>19</xdr:col>
      <xdr:colOff>533400</xdr:colOff>
      <xdr:row>60</xdr:row>
      <xdr:rowOff>103088</xdr:rowOff>
    </xdr:to>
    <xdr:sp macro="" textlink="">
      <xdr:nvSpPr>
        <xdr:cNvPr id="341" name="円/楕円 340"/>
        <xdr:cNvSpPr/>
      </xdr:nvSpPr>
      <xdr:spPr>
        <a:xfrm>
          <a:off x="13462000" y="102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113265</xdr:rowOff>
    </xdr:from>
    <xdr:ext cx="762000" cy="259045"/>
    <xdr:sp macro="" textlink="">
      <xdr:nvSpPr>
        <xdr:cNvPr id="342" name="テキスト ボックス 341"/>
        <xdr:cNvSpPr txBox="1"/>
      </xdr:nvSpPr>
      <xdr:spPr>
        <a:xfrm>
          <a:off x="13131800" y="1005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易水道事業の公営企業に対する繰出金について、地方債の償還に充てられたと認められる繰入金が減ったことから前年度比０．８％減となったが、類似団体平均をやや上回っている。今後控えている大規模な事業計画の整理・縮小を図るなど、起債依存型の事業実施を見直し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112268</xdr:rowOff>
    </xdr:to>
    <xdr:cxnSp macro="">
      <xdr:nvCxnSpPr>
        <xdr:cNvPr id="373" name="直線コネクタ 372"/>
        <xdr:cNvCxnSpPr/>
      </xdr:nvCxnSpPr>
      <xdr:spPr>
        <a:xfrm flipV="1">
          <a:off x="16179800" y="72745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4"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112268</xdr:rowOff>
    </xdr:from>
    <xdr:to>
      <xdr:col>23</xdr:col>
      <xdr:colOff>406400</xdr:colOff>
      <xdr:row>42</xdr:row>
      <xdr:rowOff>136398</xdr:rowOff>
    </xdr:to>
    <xdr:cxnSp macro="">
      <xdr:nvCxnSpPr>
        <xdr:cNvPr id="376" name="直線コネクタ 375"/>
        <xdr:cNvCxnSpPr/>
      </xdr:nvCxnSpPr>
      <xdr:spPr>
        <a:xfrm flipV="1">
          <a:off x="15290800" y="731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136398</xdr:rowOff>
    </xdr:from>
    <xdr:to>
      <xdr:col>22</xdr:col>
      <xdr:colOff>203200</xdr:colOff>
      <xdr:row>43</xdr:row>
      <xdr:rowOff>3556</xdr:rowOff>
    </xdr:to>
    <xdr:cxnSp macro="">
      <xdr:nvCxnSpPr>
        <xdr:cNvPr id="379" name="直線コネクタ 378"/>
        <xdr:cNvCxnSpPr/>
      </xdr:nvCxnSpPr>
      <xdr:spPr>
        <a:xfrm flipV="1">
          <a:off x="14401800" y="73372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3556</xdr:rowOff>
    </xdr:from>
    <xdr:to>
      <xdr:col>21</xdr:col>
      <xdr:colOff>0</xdr:colOff>
      <xdr:row>43</xdr:row>
      <xdr:rowOff>104902</xdr:rowOff>
    </xdr:to>
    <xdr:cxnSp macro="">
      <xdr:nvCxnSpPr>
        <xdr:cNvPr id="382" name="直線コネクタ 381"/>
        <xdr:cNvCxnSpPr/>
      </xdr:nvCxnSpPr>
      <xdr:spPr>
        <a:xfrm flipV="1">
          <a:off x="13512800" y="737590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4" name="テキスト ボックス 383"/>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2" name="円/楕円 391"/>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3"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61468</xdr:rowOff>
    </xdr:from>
    <xdr:to>
      <xdr:col>23</xdr:col>
      <xdr:colOff>457200</xdr:colOff>
      <xdr:row>42</xdr:row>
      <xdr:rowOff>163068</xdr:rowOff>
    </xdr:to>
    <xdr:sp macro="" textlink="">
      <xdr:nvSpPr>
        <xdr:cNvPr id="394" name="円/楕円 393"/>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147845</xdr:rowOff>
    </xdr:from>
    <xdr:ext cx="736600" cy="259045"/>
    <xdr:sp macro="" textlink="">
      <xdr:nvSpPr>
        <xdr:cNvPr id="395" name="テキスト ボックス 394"/>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85598</xdr:rowOff>
    </xdr:from>
    <xdr:to>
      <xdr:col>22</xdr:col>
      <xdr:colOff>254000</xdr:colOff>
      <xdr:row>43</xdr:row>
      <xdr:rowOff>15748</xdr:rowOff>
    </xdr:to>
    <xdr:sp macro="" textlink="">
      <xdr:nvSpPr>
        <xdr:cNvPr id="396" name="円/楕円 395"/>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525</xdr:rowOff>
    </xdr:from>
    <xdr:ext cx="762000" cy="259045"/>
    <xdr:sp macro="" textlink="">
      <xdr:nvSpPr>
        <xdr:cNvPr id="397" name="テキスト ボックス 396"/>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124206</xdr:rowOff>
    </xdr:from>
    <xdr:to>
      <xdr:col>21</xdr:col>
      <xdr:colOff>50800</xdr:colOff>
      <xdr:row>43</xdr:row>
      <xdr:rowOff>54356</xdr:rowOff>
    </xdr:to>
    <xdr:sp macro="" textlink="">
      <xdr:nvSpPr>
        <xdr:cNvPr id="398" name="円/楕円 397"/>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39133</xdr:rowOff>
    </xdr:from>
    <xdr:ext cx="762000" cy="259045"/>
    <xdr:sp macro="" textlink="">
      <xdr:nvSpPr>
        <xdr:cNvPr id="399" name="テキスト ボックス 398"/>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0" name="円/楕円 399"/>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1" name="テキスト ボックス 40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防災行政無線デジタル化整備事業及び村道整備事業の実施に伴い緊急防災・減災事業債２８１，６００千円増、統合中学校建設事業及びジュピアランドひらた整備事業に係る過疎対策事業債３１０，０００千円増になったことから地方債現在高が増えた。また、役場庁舎移転等に伴い財政調整基金の取崩しがあったことから充当可能基金も減り、前年度比３３．３％上昇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今後控えている大規模な事業計画の整理・縮小を図るなど、</a:t>
          </a:r>
          <a:r>
            <a:rPr kumimoji="1" lang="ja-JP" altLang="en-US" sz="1300">
              <a:solidFill>
                <a:schemeClr val="dk1"/>
              </a:solidFill>
              <a:effectLst/>
              <a:latin typeface="+mn-lt"/>
              <a:ea typeface="+mn-ea"/>
              <a:cs typeface="+mn-cs"/>
            </a:rPr>
            <a:t>事業実施の適正化を図り、財政の健全化に努める。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42031</xdr:rowOff>
    </xdr:from>
    <xdr:to>
      <xdr:col>24</xdr:col>
      <xdr:colOff>558800</xdr:colOff>
      <xdr:row>19</xdr:row>
      <xdr:rowOff>81764</xdr:rowOff>
    </xdr:to>
    <xdr:cxnSp macro="">
      <xdr:nvCxnSpPr>
        <xdr:cNvPr id="437" name="直線コネクタ 436"/>
        <xdr:cNvCxnSpPr/>
      </xdr:nvCxnSpPr>
      <xdr:spPr>
        <a:xfrm>
          <a:off x="16179800" y="2956681"/>
          <a:ext cx="838200" cy="3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42031</xdr:rowOff>
    </xdr:from>
    <xdr:to>
      <xdr:col>23</xdr:col>
      <xdr:colOff>406400</xdr:colOff>
      <xdr:row>18</xdr:row>
      <xdr:rowOff>98092</xdr:rowOff>
    </xdr:to>
    <xdr:cxnSp macro="">
      <xdr:nvCxnSpPr>
        <xdr:cNvPr id="440" name="直線コネクタ 439"/>
        <xdr:cNvCxnSpPr/>
      </xdr:nvCxnSpPr>
      <xdr:spPr>
        <a:xfrm flipV="1">
          <a:off x="15290800" y="2956681"/>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98092</xdr:rowOff>
    </xdr:from>
    <xdr:to>
      <xdr:col>22</xdr:col>
      <xdr:colOff>203200</xdr:colOff>
      <xdr:row>19</xdr:row>
      <xdr:rowOff>3628</xdr:rowOff>
    </xdr:to>
    <xdr:cxnSp macro="">
      <xdr:nvCxnSpPr>
        <xdr:cNvPr id="443" name="直線コネクタ 442"/>
        <xdr:cNvCxnSpPr/>
      </xdr:nvCxnSpPr>
      <xdr:spPr>
        <a:xfrm flipV="1">
          <a:off x="14401800" y="3184192"/>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3628</xdr:rowOff>
    </xdr:from>
    <xdr:to>
      <xdr:col>21</xdr:col>
      <xdr:colOff>0</xdr:colOff>
      <xdr:row>19</xdr:row>
      <xdr:rowOff>80615</xdr:rowOff>
    </xdr:to>
    <xdr:cxnSp macro="">
      <xdr:nvCxnSpPr>
        <xdr:cNvPr id="446" name="直線コネクタ 445"/>
        <xdr:cNvCxnSpPr/>
      </xdr:nvCxnSpPr>
      <xdr:spPr>
        <a:xfrm flipV="1">
          <a:off x="13512800" y="3261178"/>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30964</xdr:rowOff>
    </xdr:from>
    <xdr:to>
      <xdr:col>24</xdr:col>
      <xdr:colOff>609600</xdr:colOff>
      <xdr:row>19</xdr:row>
      <xdr:rowOff>132564</xdr:rowOff>
    </xdr:to>
    <xdr:sp macro="" textlink="">
      <xdr:nvSpPr>
        <xdr:cNvPr id="456" name="円/楕円 455"/>
        <xdr:cNvSpPr/>
      </xdr:nvSpPr>
      <xdr:spPr>
        <a:xfrm>
          <a:off x="16967200" y="32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3041</xdr:rowOff>
    </xdr:from>
    <xdr:ext cx="762000" cy="259045"/>
    <xdr:sp macro="" textlink="">
      <xdr:nvSpPr>
        <xdr:cNvPr id="457" name="将来負担の状況該当値テキスト"/>
        <xdr:cNvSpPr txBox="1"/>
      </xdr:nvSpPr>
      <xdr:spPr>
        <a:xfrm>
          <a:off x="17106900" y="32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162681</xdr:rowOff>
    </xdr:from>
    <xdr:to>
      <xdr:col>23</xdr:col>
      <xdr:colOff>457200</xdr:colOff>
      <xdr:row>17</xdr:row>
      <xdr:rowOff>92831</xdr:rowOff>
    </xdr:to>
    <xdr:sp macro="" textlink="">
      <xdr:nvSpPr>
        <xdr:cNvPr id="458" name="円/楕円 457"/>
        <xdr:cNvSpPr/>
      </xdr:nvSpPr>
      <xdr:spPr>
        <a:xfrm>
          <a:off x="16129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77608</xdr:rowOff>
    </xdr:from>
    <xdr:ext cx="736600" cy="259045"/>
    <xdr:sp macro="" textlink="">
      <xdr:nvSpPr>
        <xdr:cNvPr id="459" name="テキスト ボックス 458"/>
        <xdr:cNvSpPr txBox="1"/>
      </xdr:nvSpPr>
      <xdr:spPr>
        <a:xfrm>
          <a:off x="15798800" y="299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47292</xdr:rowOff>
    </xdr:from>
    <xdr:to>
      <xdr:col>22</xdr:col>
      <xdr:colOff>254000</xdr:colOff>
      <xdr:row>18</xdr:row>
      <xdr:rowOff>148892</xdr:rowOff>
    </xdr:to>
    <xdr:sp macro="" textlink="">
      <xdr:nvSpPr>
        <xdr:cNvPr id="460" name="円/楕円 459"/>
        <xdr:cNvSpPr/>
      </xdr:nvSpPr>
      <xdr:spPr>
        <a:xfrm>
          <a:off x="15240000" y="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133669</xdr:rowOff>
    </xdr:from>
    <xdr:ext cx="762000" cy="259045"/>
    <xdr:sp macro="" textlink="">
      <xdr:nvSpPr>
        <xdr:cNvPr id="461" name="テキスト ボックス 460"/>
        <xdr:cNvSpPr txBox="1"/>
      </xdr:nvSpPr>
      <xdr:spPr>
        <a:xfrm>
          <a:off x="14909800" y="321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124279</xdr:rowOff>
    </xdr:from>
    <xdr:to>
      <xdr:col>21</xdr:col>
      <xdr:colOff>50800</xdr:colOff>
      <xdr:row>19</xdr:row>
      <xdr:rowOff>54428</xdr:rowOff>
    </xdr:to>
    <xdr:sp macro="" textlink="">
      <xdr:nvSpPr>
        <xdr:cNvPr id="462" name="円/楕円 461"/>
        <xdr:cNvSpPr/>
      </xdr:nvSpPr>
      <xdr:spPr>
        <a:xfrm>
          <a:off x="14351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39205</xdr:rowOff>
    </xdr:from>
    <xdr:ext cx="762000" cy="259045"/>
    <xdr:sp macro="" textlink="">
      <xdr:nvSpPr>
        <xdr:cNvPr id="463" name="テキスト ボックス 462"/>
        <xdr:cNvSpPr txBox="1"/>
      </xdr:nvSpPr>
      <xdr:spPr>
        <a:xfrm>
          <a:off x="14020800" y="329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29815</xdr:rowOff>
    </xdr:from>
    <xdr:to>
      <xdr:col>19</xdr:col>
      <xdr:colOff>533400</xdr:colOff>
      <xdr:row>19</xdr:row>
      <xdr:rowOff>131415</xdr:rowOff>
    </xdr:to>
    <xdr:sp macro="" textlink="">
      <xdr:nvSpPr>
        <xdr:cNvPr id="464" name="円/楕円 463"/>
        <xdr:cNvSpPr/>
      </xdr:nvSpPr>
      <xdr:spPr>
        <a:xfrm>
          <a:off x="13462000" y="3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116192</xdr:rowOff>
    </xdr:from>
    <xdr:ext cx="762000" cy="259045"/>
    <xdr:sp macro="" textlink="">
      <xdr:nvSpPr>
        <xdr:cNvPr id="465" name="テキスト ボックス 464"/>
        <xdr:cNvSpPr txBox="1"/>
      </xdr:nvSpPr>
      <xdr:spPr>
        <a:xfrm>
          <a:off x="13131800" y="33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6,656
6,564
93.42
5,748,680
5,013,634
174,107
2,624,173
4,584,533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89.3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人件費比率は、類似団体平均を下回りはしたが、前年度と比較し０．</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％増となった。</a:t>
          </a:r>
          <a:endParaRPr lang="ja-JP" altLang="ja-JP" sz="1300">
            <a:effectLst/>
          </a:endParaRPr>
        </a:p>
        <a:p>
          <a:pPr rtl="0"/>
          <a:r>
            <a:rPr lang="ja-JP" altLang="ja-JP" sz="130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さらに職員の定員適正化計画に基づき、退職時の補充制限や退職時の特別昇給の廃止、管理職手当ての削減など、あらゆる人件費の削減に努める。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113284</xdr:rowOff>
    </xdr:to>
    <xdr:cxnSp macro="">
      <xdr:nvCxnSpPr>
        <xdr:cNvPr id="62" name="直線コネクタ 61"/>
        <xdr:cNvCxnSpPr/>
      </xdr:nvCxnSpPr>
      <xdr:spPr>
        <a:xfrm>
          <a:off x="3987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94996</xdr:rowOff>
    </xdr:to>
    <xdr:cxnSp macro="">
      <xdr:nvCxnSpPr>
        <xdr:cNvPr id="65" name="直線コネクタ 64"/>
        <xdr:cNvCxnSpPr/>
      </xdr:nvCxnSpPr>
      <xdr:spPr>
        <a:xfrm>
          <a:off x="3098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145288</xdr:rowOff>
    </xdr:to>
    <xdr:cxnSp macro="">
      <xdr:nvCxnSpPr>
        <xdr:cNvPr id="68" name="直線コネクタ 67"/>
        <xdr:cNvCxnSpPr/>
      </xdr:nvCxnSpPr>
      <xdr:spPr>
        <a:xfrm flipV="1">
          <a:off x="2209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37</xdr:row>
      <xdr:rowOff>5842</xdr:rowOff>
    </xdr:to>
    <xdr:cxnSp macro="">
      <xdr:nvCxnSpPr>
        <xdr:cNvPr id="71" name="直線コネクタ 70"/>
        <xdr:cNvCxnSpPr/>
      </xdr:nvCxnSpPr>
      <xdr:spPr>
        <a:xfrm flipV="1">
          <a:off x="1320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1" name="円/楕円 80"/>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2"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3" name="円/楕円 82"/>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4" name="テキスト ボックス 83"/>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5" name="円/楕円 84"/>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6" name="テキスト ボックス 85"/>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7" name="円/楕円 86"/>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88" name="テキスト ボックス 87"/>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89" name="円/楕円 88"/>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41419</xdr:rowOff>
    </xdr:from>
    <xdr:ext cx="762000" cy="259045"/>
    <xdr:sp macro="" textlink="">
      <xdr:nvSpPr>
        <xdr:cNvPr id="90" name="テキスト ボックス 89"/>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物件費比率は、前年度と比較して</a:t>
          </a:r>
          <a:r>
            <a:rPr lang="ja-JP" altLang="en-US" sz="1300" baseline="0">
              <a:solidFill>
                <a:schemeClr val="dk1"/>
              </a:solidFill>
              <a:effectLst/>
              <a:latin typeface="+mn-lt"/>
              <a:ea typeface="+mn-ea"/>
              <a:cs typeface="+mn-cs"/>
            </a:rPr>
            <a:t>１．７％</a:t>
          </a:r>
          <a:r>
            <a:rPr lang="ja-JP" altLang="ja-JP" sz="1300" baseline="0">
              <a:solidFill>
                <a:schemeClr val="dk1"/>
              </a:solidFill>
              <a:effectLst/>
              <a:latin typeface="+mn-lt"/>
              <a:ea typeface="+mn-ea"/>
              <a:cs typeface="+mn-cs"/>
            </a:rPr>
            <a:t>増加し</a:t>
          </a:r>
          <a:r>
            <a:rPr lang="ja-JP" altLang="en-US" sz="1300" baseline="0">
              <a:solidFill>
                <a:schemeClr val="dk1"/>
              </a:solidFill>
              <a:effectLst/>
              <a:latin typeface="+mn-lt"/>
              <a:ea typeface="+mn-ea"/>
              <a:cs typeface="+mn-cs"/>
            </a:rPr>
            <a:t>、類似団体平均を１．０％上回った</a:t>
          </a:r>
          <a:r>
            <a:rPr lang="ja-JP" altLang="ja-JP" sz="1300" baseline="0">
              <a:solidFill>
                <a:schemeClr val="dk1"/>
              </a:solidFill>
              <a:effectLst/>
              <a:latin typeface="+mn-lt"/>
              <a:ea typeface="+mn-ea"/>
              <a:cs typeface="+mn-cs"/>
            </a:rPr>
            <a:t>。</a:t>
          </a:r>
          <a:endParaRPr lang="ja-JP" altLang="ja-JP" sz="1300">
            <a:effectLst/>
          </a:endParaRPr>
        </a:p>
        <a:p>
          <a:pPr rtl="0"/>
          <a:r>
            <a:rPr lang="ja-JP" altLang="ja-JP" sz="1300" baseline="0">
              <a:solidFill>
                <a:schemeClr val="dk1"/>
              </a:solidFill>
              <a:effectLst/>
              <a:latin typeface="+mn-lt"/>
              <a:ea typeface="+mn-ea"/>
              <a:cs typeface="+mn-cs"/>
            </a:rPr>
            <a:t>　これは、</a:t>
          </a:r>
          <a:r>
            <a:rPr lang="ja-JP" altLang="en-US" sz="1300" baseline="0">
              <a:solidFill>
                <a:schemeClr val="dk1"/>
              </a:solidFill>
              <a:effectLst/>
              <a:latin typeface="+mn-lt"/>
              <a:ea typeface="+mn-ea"/>
              <a:cs typeface="+mn-cs"/>
            </a:rPr>
            <a:t>保育業務臨時職員等が増えたため</a:t>
          </a:r>
          <a:r>
            <a:rPr lang="ja-JP" altLang="ja-JP" sz="1300" baseline="0">
              <a:solidFill>
                <a:schemeClr val="dk1"/>
              </a:solidFill>
              <a:effectLst/>
              <a:latin typeface="+mn-lt"/>
              <a:ea typeface="+mn-ea"/>
              <a:cs typeface="+mn-cs"/>
            </a:rPr>
            <a:t>ためであり、今後とも歳出の抑制及び削減に努める。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17</xdr:row>
      <xdr:rowOff>10414</xdr:rowOff>
    </xdr:to>
    <xdr:cxnSp macro="">
      <xdr:nvCxnSpPr>
        <xdr:cNvPr id="120" name="直線コネクタ 119"/>
        <xdr:cNvCxnSpPr/>
      </xdr:nvCxnSpPr>
      <xdr:spPr>
        <a:xfrm>
          <a:off x="15671800" y="28473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67564</xdr:rowOff>
    </xdr:from>
    <xdr:to>
      <xdr:col>22</xdr:col>
      <xdr:colOff>565150</xdr:colOff>
      <xdr:row>16</xdr:row>
      <xdr:rowOff>104140</xdr:rowOff>
    </xdr:to>
    <xdr:cxnSp macro="">
      <xdr:nvCxnSpPr>
        <xdr:cNvPr id="123" name="直線コネクタ 122"/>
        <xdr:cNvCxnSpPr/>
      </xdr:nvCxnSpPr>
      <xdr:spPr>
        <a:xfrm>
          <a:off x="14782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67564</xdr:rowOff>
    </xdr:to>
    <xdr:cxnSp macro="">
      <xdr:nvCxnSpPr>
        <xdr:cNvPr id="126" name="直線コネクタ 125"/>
        <xdr:cNvCxnSpPr/>
      </xdr:nvCxnSpPr>
      <xdr:spPr>
        <a:xfrm>
          <a:off x="13893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49276</xdr:rowOff>
    </xdr:to>
    <xdr:cxnSp macro="">
      <xdr:nvCxnSpPr>
        <xdr:cNvPr id="129" name="直線コネクタ 128"/>
        <xdr:cNvCxnSpPr/>
      </xdr:nvCxnSpPr>
      <xdr:spPr>
        <a:xfrm>
          <a:off x="13004800" y="2755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39" name="円/楕円 138"/>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103141</xdr:rowOff>
    </xdr:from>
    <xdr:ext cx="762000" cy="259045"/>
    <xdr:sp macro="" textlink="">
      <xdr:nvSpPr>
        <xdr:cNvPr id="140"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1" name="円/楕円 140"/>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2" name="テキスト ボックス 141"/>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43" name="円/楕円 142"/>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128541</xdr:rowOff>
    </xdr:from>
    <xdr:ext cx="762000" cy="259045"/>
    <xdr:sp macro="" textlink="">
      <xdr:nvSpPr>
        <xdr:cNvPr id="144" name="テキスト ボックス 143"/>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45" name="円/楕円 144"/>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110253</xdr:rowOff>
    </xdr:from>
    <xdr:ext cx="762000" cy="259045"/>
    <xdr:sp macro="" textlink="">
      <xdr:nvSpPr>
        <xdr:cNvPr id="146" name="テキスト ボックス 145"/>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7" name="円/楕円 146"/>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8" name="テキスト ボックス 14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扶助費</a:t>
          </a:r>
          <a:r>
            <a:rPr lang="ja-JP" altLang="en-US" sz="1300">
              <a:solidFill>
                <a:schemeClr val="dk1"/>
              </a:solidFill>
              <a:effectLst/>
              <a:latin typeface="+mn-lt"/>
              <a:ea typeface="+mn-ea"/>
              <a:cs typeface="+mn-cs"/>
            </a:rPr>
            <a:t>に係る経常収支比率が</a:t>
          </a:r>
          <a:r>
            <a:rPr lang="ja-JP" altLang="ja-JP" sz="1300">
              <a:solidFill>
                <a:schemeClr val="dk1"/>
              </a:solidFill>
              <a:effectLst/>
              <a:latin typeface="+mn-lt"/>
              <a:ea typeface="+mn-ea"/>
              <a:cs typeface="+mn-cs"/>
            </a:rPr>
            <a:t>類似団体平均を上回</a:t>
          </a:r>
          <a:r>
            <a:rPr lang="ja-JP" altLang="en-US" sz="1300">
              <a:solidFill>
                <a:schemeClr val="dk1"/>
              </a:solidFill>
              <a:effectLst/>
              <a:latin typeface="+mn-lt"/>
              <a:ea typeface="+mn-ea"/>
              <a:cs typeface="+mn-cs"/>
            </a:rPr>
            <a:t>り</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前年度比０．３％増加した。</a:t>
          </a:r>
          <a:endParaRPr lang="ja-JP" altLang="ja-JP" sz="1300">
            <a:effectLst/>
          </a:endParaRPr>
        </a:p>
        <a:p>
          <a:pPr rtl="0"/>
          <a:r>
            <a:rPr lang="ja-JP" altLang="ja-JP" sz="1300">
              <a:solidFill>
                <a:schemeClr val="dk1"/>
              </a:solidFill>
              <a:effectLst/>
              <a:latin typeface="+mn-lt"/>
              <a:ea typeface="+mn-ea"/>
              <a:cs typeface="+mn-cs"/>
            </a:rPr>
            <a:t>　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扶助費の増加が見込まれることから、財政圧迫が懸念されるため、単独事業の見直しなどを図り抑制に努める。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50800</xdr:rowOff>
    </xdr:to>
    <xdr:cxnSp macro="">
      <xdr:nvCxnSpPr>
        <xdr:cNvPr id="181" name="直線コネクタ 180"/>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50800</xdr:rowOff>
    </xdr:to>
    <xdr:cxnSp macro="">
      <xdr:nvCxnSpPr>
        <xdr:cNvPr id="184" name="直線コネクタ 183"/>
        <xdr:cNvCxnSpPr/>
      </xdr:nvCxnSpPr>
      <xdr:spPr>
        <a:xfrm flipV="1">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56</xdr:row>
      <xdr:rowOff>31750</xdr:rowOff>
    </xdr:to>
    <xdr:cxnSp macro="">
      <xdr:nvCxnSpPr>
        <xdr:cNvPr id="187" name="直線コネクタ 186"/>
        <xdr:cNvCxnSpPr/>
      </xdr:nvCxnSpPr>
      <xdr:spPr>
        <a:xfrm flipV="1">
          <a:off x="2209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31750</xdr:rowOff>
    </xdr:to>
    <xdr:cxnSp macro="">
      <xdr:nvCxnSpPr>
        <xdr:cNvPr id="190" name="直線コネクタ 189"/>
        <xdr:cNvCxnSpPr/>
      </xdr:nvCxnSpPr>
      <xdr:spPr>
        <a:xfrm>
          <a:off x="1320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0" name="円/楕円 199"/>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143527</xdr:rowOff>
    </xdr:from>
    <xdr:ext cx="762000" cy="259045"/>
    <xdr:sp macro="" textlink="">
      <xdr:nvSpPr>
        <xdr:cNvPr id="201" name="扶助費該当値テキスト"/>
        <xdr:cNvSpPr txBox="1"/>
      </xdr:nvSpPr>
      <xdr:spPr>
        <a:xfrm>
          <a:off x="49149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2" name="円/楕円 201"/>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03" name="テキスト ボックス 202"/>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4" name="円/楕円 203"/>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05" name="テキスト ボックス 204"/>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06" name="円/楕円 205"/>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7" name="テキスト ボックス 206"/>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その他比率は、類似団体を上回って</a:t>
          </a:r>
          <a:r>
            <a:rPr lang="ja-JP" altLang="en-US" sz="1300">
              <a:solidFill>
                <a:schemeClr val="dk1"/>
              </a:solidFill>
              <a:effectLst/>
              <a:latin typeface="+mn-lt"/>
              <a:ea typeface="+mn-ea"/>
              <a:cs typeface="+mn-cs"/>
            </a:rPr>
            <a:t>おり</a:t>
          </a:r>
          <a:r>
            <a:rPr lang="ja-JP" altLang="ja-JP" sz="1300">
              <a:solidFill>
                <a:schemeClr val="dk1"/>
              </a:solidFill>
              <a:effectLst/>
              <a:latin typeface="+mn-lt"/>
              <a:ea typeface="+mn-ea"/>
              <a:cs typeface="+mn-cs"/>
            </a:rPr>
            <a:t>、前年度と比較して</a:t>
          </a:r>
          <a:r>
            <a:rPr lang="ja-JP" altLang="en-US" sz="1300">
              <a:solidFill>
                <a:schemeClr val="dk1"/>
              </a:solidFill>
              <a:effectLst/>
              <a:latin typeface="+mn-lt"/>
              <a:ea typeface="+mn-ea"/>
              <a:cs typeface="+mn-cs"/>
            </a:rPr>
            <a:t>０</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した。</a:t>
          </a:r>
          <a:endParaRPr lang="ja-JP" altLang="ja-JP" sz="1300">
            <a:effectLst/>
          </a:endParaRPr>
        </a:p>
        <a:p>
          <a:pPr rtl="0"/>
          <a:r>
            <a:rPr lang="ja-JP" altLang="ja-JP" sz="1300">
              <a:solidFill>
                <a:schemeClr val="dk1"/>
              </a:solidFill>
              <a:effectLst/>
              <a:latin typeface="+mn-lt"/>
              <a:ea typeface="+mn-ea"/>
              <a:cs typeface="+mn-cs"/>
            </a:rPr>
            <a:t>　これは、</a:t>
          </a:r>
          <a:r>
            <a:rPr lang="ja-JP" altLang="en-US" sz="1300">
              <a:solidFill>
                <a:schemeClr val="dk1"/>
              </a:solidFill>
              <a:effectLst/>
              <a:latin typeface="+mn-lt"/>
              <a:ea typeface="+mn-ea"/>
              <a:cs typeface="+mn-cs"/>
            </a:rPr>
            <a:t>医療費の増加により国民健康保険特別会計</a:t>
          </a:r>
          <a:r>
            <a:rPr lang="ja-JP" altLang="ja-JP" sz="1300">
              <a:solidFill>
                <a:schemeClr val="dk1"/>
              </a:solidFill>
              <a:effectLst/>
              <a:latin typeface="+mn-lt"/>
              <a:ea typeface="+mn-ea"/>
              <a:cs typeface="+mn-cs"/>
            </a:rPr>
            <a:t>繰出金</a:t>
          </a:r>
          <a:r>
            <a:rPr lang="ja-JP" altLang="en-US" sz="1300">
              <a:solidFill>
                <a:schemeClr val="dk1"/>
              </a:solidFill>
              <a:effectLst/>
              <a:latin typeface="+mn-lt"/>
              <a:ea typeface="+mn-ea"/>
              <a:cs typeface="+mn-cs"/>
            </a:rPr>
            <a:t>増え</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繰出金が７．１％増加したことによるものである。</a:t>
          </a:r>
          <a:r>
            <a:rPr lang="ja-JP" altLang="ja-JP" sz="1300">
              <a:solidFill>
                <a:schemeClr val="dk1"/>
              </a:solidFill>
              <a:effectLst/>
              <a:latin typeface="+mn-lt"/>
              <a:ea typeface="+mn-ea"/>
              <a:cs typeface="+mn-cs"/>
            </a:rPr>
            <a:t>今後も経費節減を図るとともに、独立採算の原則に立った料金改定、適正化を図り普通会計の負担を軽減していくよう努める。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59</xdr:row>
      <xdr:rowOff>29845</xdr:rowOff>
    </xdr:to>
    <xdr:cxnSp macro="">
      <xdr:nvCxnSpPr>
        <xdr:cNvPr id="237" name="直線コネクタ 236"/>
        <xdr:cNvCxnSpPr/>
      </xdr:nvCxnSpPr>
      <xdr:spPr>
        <a:xfrm>
          <a:off x="15671800" y="1001395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138430</xdr:rowOff>
    </xdr:to>
    <xdr:cxnSp macro="">
      <xdr:nvCxnSpPr>
        <xdr:cNvPr id="240" name="直線コネクタ 239"/>
        <xdr:cNvCxnSpPr/>
      </xdr:nvCxnSpPr>
      <xdr:spPr>
        <a:xfrm flipV="1">
          <a:off x="14782800" y="10013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121285</xdr:rowOff>
    </xdr:from>
    <xdr:to>
      <xdr:col>21</xdr:col>
      <xdr:colOff>361950</xdr:colOff>
      <xdr:row>58</xdr:row>
      <xdr:rowOff>138430</xdr:rowOff>
    </xdr:to>
    <xdr:cxnSp macro="">
      <xdr:nvCxnSpPr>
        <xdr:cNvPr id="243" name="直線コネクタ 242"/>
        <xdr:cNvCxnSpPr/>
      </xdr:nvCxnSpPr>
      <xdr:spPr>
        <a:xfrm>
          <a:off x="13893800" y="100653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18415</xdr:rowOff>
    </xdr:from>
    <xdr:to>
      <xdr:col>20</xdr:col>
      <xdr:colOff>158750</xdr:colOff>
      <xdr:row>58</xdr:row>
      <xdr:rowOff>121285</xdr:rowOff>
    </xdr:to>
    <xdr:cxnSp macro="">
      <xdr:nvCxnSpPr>
        <xdr:cNvPr id="246" name="直線コネクタ 245"/>
        <xdr:cNvCxnSpPr/>
      </xdr:nvCxnSpPr>
      <xdr:spPr>
        <a:xfrm>
          <a:off x="13004800" y="996251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150495</xdr:rowOff>
    </xdr:from>
    <xdr:to>
      <xdr:col>24</xdr:col>
      <xdr:colOff>82550</xdr:colOff>
      <xdr:row>59</xdr:row>
      <xdr:rowOff>80645</xdr:rowOff>
    </xdr:to>
    <xdr:sp macro="" textlink="">
      <xdr:nvSpPr>
        <xdr:cNvPr id="256" name="円/楕円 255"/>
        <xdr:cNvSpPr/>
      </xdr:nvSpPr>
      <xdr:spPr>
        <a:xfrm>
          <a:off x="164592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122572</xdr:rowOff>
    </xdr:from>
    <xdr:ext cx="762000" cy="259045"/>
    <xdr:sp macro="" textlink="">
      <xdr:nvSpPr>
        <xdr:cNvPr id="257" name="その他該当値テキスト"/>
        <xdr:cNvSpPr txBox="1"/>
      </xdr:nvSpPr>
      <xdr:spPr>
        <a:xfrm>
          <a:off x="165989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58" name="円/楕円 257"/>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9" name="テキスト ボックス 258"/>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87630</xdr:rowOff>
    </xdr:from>
    <xdr:to>
      <xdr:col>21</xdr:col>
      <xdr:colOff>412750</xdr:colOff>
      <xdr:row>59</xdr:row>
      <xdr:rowOff>17780</xdr:rowOff>
    </xdr:to>
    <xdr:sp macro="" textlink="">
      <xdr:nvSpPr>
        <xdr:cNvPr id="260" name="円/楕円 259"/>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61" name="テキスト ボックス 260"/>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70485</xdr:rowOff>
    </xdr:from>
    <xdr:to>
      <xdr:col>20</xdr:col>
      <xdr:colOff>209550</xdr:colOff>
      <xdr:row>59</xdr:row>
      <xdr:rowOff>635</xdr:rowOff>
    </xdr:to>
    <xdr:sp macro="" textlink="">
      <xdr:nvSpPr>
        <xdr:cNvPr id="262" name="円/楕円 261"/>
        <xdr:cNvSpPr/>
      </xdr:nvSpPr>
      <xdr:spPr>
        <a:xfrm>
          <a:off x="13843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156862</xdr:rowOff>
    </xdr:from>
    <xdr:ext cx="762000" cy="259045"/>
    <xdr:sp macro="" textlink="">
      <xdr:nvSpPr>
        <xdr:cNvPr id="263" name="テキスト ボックス 262"/>
        <xdr:cNvSpPr txBox="1"/>
      </xdr:nvSpPr>
      <xdr:spPr>
        <a:xfrm>
          <a:off x="13512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139065</xdr:rowOff>
    </xdr:from>
    <xdr:to>
      <xdr:col>19</xdr:col>
      <xdr:colOff>6350</xdr:colOff>
      <xdr:row>58</xdr:row>
      <xdr:rowOff>69215</xdr:rowOff>
    </xdr:to>
    <xdr:sp macro="" textlink="">
      <xdr:nvSpPr>
        <xdr:cNvPr id="264" name="円/楕円 263"/>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53992</xdr:rowOff>
    </xdr:from>
    <xdr:ext cx="762000" cy="259045"/>
    <xdr:sp macro="" textlink="">
      <xdr:nvSpPr>
        <xdr:cNvPr id="265" name="テキスト ボックス 264"/>
        <xdr:cNvSpPr txBox="1"/>
      </xdr:nvSpPr>
      <xdr:spPr>
        <a:xfrm>
          <a:off x="12623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補助費等比率は、類似団体平均を下回り、前年度と比較して０．</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％減少した。</a:t>
          </a:r>
          <a:endParaRPr lang="ja-JP" altLang="ja-JP" sz="1300">
            <a:effectLst/>
          </a:endParaRPr>
        </a:p>
        <a:p>
          <a:pPr rtl="0"/>
          <a:r>
            <a:rPr lang="ja-JP" altLang="ja-JP" sz="1300">
              <a:solidFill>
                <a:schemeClr val="dk1"/>
              </a:solidFill>
              <a:effectLst/>
              <a:latin typeface="+mn-lt"/>
              <a:ea typeface="+mn-ea"/>
              <a:cs typeface="+mn-cs"/>
            </a:rPr>
            <a:t>　今後も各補助金等の内容を精査し、明確な基準を設け、見直しを図り合理化に努める。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4536</xdr:rowOff>
    </xdr:to>
    <xdr:cxnSp macro="">
      <xdr:nvCxnSpPr>
        <xdr:cNvPr id="299" name="直線コネクタ 298"/>
        <xdr:cNvCxnSpPr/>
      </xdr:nvCxnSpPr>
      <xdr:spPr>
        <a:xfrm flipV="1">
          <a:off x="15671800" y="632206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4536</xdr:rowOff>
    </xdr:from>
    <xdr:to>
      <xdr:col>22</xdr:col>
      <xdr:colOff>565150</xdr:colOff>
      <xdr:row>37</xdr:row>
      <xdr:rowOff>17599</xdr:rowOff>
    </xdr:to>
    <xdr:cxnSp macro="">
      <xdr:nvCxnSpPr>
        <xdr:cNvPr id="302" name="直線コネクタ 301"/>
        <xdr:cNvCxnSpPr/>
      </xdr:nvCxnSpPr>
      <xdr:spPr>
        <a:xfrm flipV="1">
          <a:off x="14782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17599</xdr:rowOff>
    </xdr:from>
    <xdr:to>
      <xdr:col>21</xdr:col>
      <xdr:colOff>361950</xdr:colOff>
      <xdr:row>37</xdr:row>
      <xdr:rowOff>37193</xdr:rowOff>
    </xdr:to>
    <xdr:cxnSp macro="">
      <xdr:nvCxnSpPr>
        <xdr:cNvPr id="305" name="直線コネクタ 304"/>
        <xdr:cNvCxnSpPr/>
      </xdr:nvCxnSpPr>
      <xdr:spPr>
        <a:xfrm flipV="1">
          <a:off x="13893800" y="6361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37193</xdr:rowOff>
    </xdr:from>
    <xdr:to>
      <xdr:col>20</xdr:col>
      <xdr:colOff>158750</xdr:colOff>
      <xdr:row>37</xdr:row>
      <xdr:rowOff>50256</xdr:rowOff>
    </xdr:to>
    <xdr:cxnSp macro="">
      <xdr:nvCxnSpPr>
        <xdr:cNvPr id="308" name="直線コネクタ 307"/>
        <xdr:cNvCxnSpPr/>
      </xdr:nvCxnSpPr>
      <xdr:spPr>
        <a:xfrm flipV="1">
          <a:off x="13004800" y="63808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8" name="円/楕円 31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19"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125186</xdr:rowOff>
    </xdr:from>
    <xdr:to>
      <xdr:col>22</xdr:col>
      <xdr:colOff>615950</xdr:colOff>
      <xdr:row>37</xdr:row>
      <xdr:rowOff>55336</xdr:rowOff>
    </xdr:to>
    <xdr:sp macro="" textlink="">
      <xdr:nvSpPr>
        <xdr:cNvPr id="320" name="円/楕円 319"/>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1" name="テキスト ボックス 320"/>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138249</xdr:rowOff>
    </xdr:from>
    <xdr:to>
      <xdr:col>21</xdr:col>
      <xdr:colOff>412750</xdr:colOff>
      <xdr:row>37</xdr:row>
      <xdr:rowOff>68399</xdr:rowOff>
    </xdr:to>
    <xdr:sp macro="" textlink="">
      <xdr:nvSpPr>
        <xdr:cNvPr id="322" name="円/楕円 321"/>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78576</xdr:rowOff>
    </xdr:from>
    <xdr:ext cx="762000" cy="259045"/>
    <xdr:sp macro="" textlink="">
      <xdr:nvSpPr>
        <xdr:cNvPr id="323" name="テキスト ボックス 322"/>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24" name="円/楕円 323"/>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25" name="テキスト ボックス 324"/>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170906</xdr:rowOff>
    </xdr:from>
    <xdr:to>
      <xdr:col>19</xdr:col>
      <xdr:colOff>6350</xdr:colOff>
      <xdr:row>37</xdr:row>
      <xdr:rowOff>101056</xdr:rowOff>
    </xdr:to>
    <xdr:sp macro="" textlink="">
      <xdr:nvSpPr>
        <xdr:cNvPr id="326" name="円/楕円 325"/>
        <xdr:cNvSpPr/>
      </xdr:nvSpPr>
      <xdr:spPr>
        <a:xfrm>
          <a:off x="12954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111233</xdr:rowOff>
    </xdr:from>
    <xdr:ext cx="762000" cy="259045"/>
    <xdr:sp macro="" textlink="">
      <xdr:nvSpPr>
        <xdr:cNvPr id="327" name="テキスト ボックス 326"/>
        <xdr:cNvSpPr txBox="1"/>
      </xdr:nvSpPr>
      <xdr:spPr>
        <a:xfrm>
          <a:off x="12623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　公債費の経常</a:t>
          </a:r>
          <a:r>
            <a:rPr lang="ja-JP" altLang="en-US" sz="1300">
              <a:solidFill>
                <a:schemeClr val="dk1"/>
              </a:solidFill>
              <a:effectLst/>
              <a:latin typeface="+mn-lt"/>
              <a:ea typeface="+mn-ea"/>
              <a:cs typeface="+mn-cs"/>
            </a:rPr>
            <a:t>収支比率</a:t>
          </a:r>
          <a:r>
            <a:rPr lang="ja-JP" altLang="ja-JP" sz="1300">
              <a:solidFill>
                <a:schemeClr val="dk1"/>
              </a:solidFill>
              <a:effectLst/>
              <a:latin typeface="+mn-lt"/>
              <a:ea typeface="+mn-ea"/>
              <a:cs typeface="+mn-cs"/>
            </a:rPr>
            <a:t>は、前年度と比較して０．</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した</a:t>
          </a:r>
          <a:r>
            <a:rPr lang="ja-JP" altLang="en-US" sz="1300">
              <a:solidFill>
                <a:schemeClr val="dk1"/>
              </a:solidFill>
              <a:effectLst/>
              <a:latin typeface="+mn-lt"/>
              <a:ea typeface="+mn-ea"/>
              <a:cs typeface="+mn-cs"/>
            </a:rPr>
            <a:t>が、類似団体平均を１．６％下回っている</a:t>
          </a:r>
          <a:r>
            <a:rPr lang="ja-JP" altLang="ja-JP" sz="1300">
              <a:solidFill>
                <a:schemeClr val="dk1"/>
              </a:solidFill>
              <a:effectLst/>
              <a:latin typeface="+mn-lt"/>
              <a:ea typeface="+mn-ea"/>
              <a:cs typeface="+mn-cs"/>
            </a:rPr>
            <a:t>。</a:t>
          </a:r>
          <a:endParaRPr lang="ja-JP" altLang="ja-JP" sz="1300">
            <a:effectLst/>
          </a:endParaRPr>
        </a:p>
        <a:p>
          <a:r>
            <a:rPr lang="ja-JP" altLang="ja-JP" sz="1300">
              <a:solidFill>
                <a:schemeClr val="dk1"/>
              </a:solidFill>
              <a:effectLst/>
              <a:latin typeface="+mn-lt"/>
              <a:ea typeface="+mn-ea"/>
              <a:cs typeface="+mn-cs"/>
            </a:rPr>
            <a:t>　今後は、統合中学校建設事業などの大規模事業を予定していることから、さらに、地方財政措置の厚い起債を活用するなど将来の財政負担の軽減を図っていく。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3556</xdr:rowOff>
    </xdr:to>
    <xdr:cxnSp macro="">
      <xdr:nvCxnSpPr>
        <xdr:cNvPr id="357" name="直線コネクタ 356"/>
        <xdr:cNvCxnSpPr/>
      </xdr:nvCxnSpPr>
      <xdr:spPr>
        <a:xfrm>
          <a:off x="3987800" y="13353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77</xdr:row>
      <xdr:rowOff>170435</xdr:rowOff>
    </xdr:to>
    <xdr:cxnSp macro="">
      <xdr:nvCxnSpPr>
        <xdr:cNvPr id="360" name="直線コネクタ 359"/>
        <xdr:cNvCxnSpPr/>
      </xdr:nvCxnSpPr>
      <xdr:spPr>
        <a:xfrm flipV="1">
          <a:off x="3098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77</xdr:row>
      <xdr:rowOff>170435</xdr:rowOff>
    </xdr:to>
    <xdr:cxnSp macro="">
      <xdr:nvCxnSpPr>
        <xdr:cNvPr id="363" name="直線コネクタ 362"/>
        <xdr:cNvCxnSpPr/>
      </xdr:nvCxnSpPr>
      <xdr:spPr>
        <a:xfrm>
          <a:off x="2209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77</xdr:row>
      <xdr:rowOff>161289</xdr:rowOff>
    </xdr:to>
    <xdr:cxnSp macro="">
      <xdr:nvCxnSpPr>
        <xdr:cNvPr id="366" name="直線コネクタ 365"/>
        <xdr:cNvCxnSpPr/>
      </xdr:nvCxnSpPr>
      <xdr:spPr>
        <a:xfrm>
          <a:off x="1320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6" name="円/楕円 375"/>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77"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78" name="円/楕円 377"/>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79" name="テキスト ボックス 378"/>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80" name="円/楕円 379"/>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81" name="テキスト ボックス 380"/>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82" name="円/楕円 381"/>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3" name="テキスト ボックス 382"/>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4" name="円/楕円 383"/>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85" name="テキスト ボックス 384"/>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公債費以外比率は、類似団体平均を</a:t>
          </a:r>
          <a:r>
            <a:rPr lang="ja-JP" altLang="en-US" sz="1300">
              <a:solidFill>
                <a:schemeClr val="dk1"/>
              </a:solidFill>
              <a:effectLst/>
              <a:latin typeface="+mn-lt"/>
              <a:ea typeface="+mn-ea"/>
              <a:cs typeface="+mn-cs"/>
            </a:rPr>
            <a:t>上</a:t>
          </a:r>
          <a:r>
            <a:rPr lang="ja-JP" altLang="ja-JP" sz="1300">
              <a:solidFill>
                <a:schemeClr val="dk1"/>
              </a:solidFill>
              <a:effectLst/>
              <a:latin typeface="+mn-lt"/>
              <a:ea typeface="+mn-ea"/>
              <a:cs typeface="+mn-cs"/>
            </a:rPr>
            <a:t>回り、前年度と比較して、</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３</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している。</a:t>
          </a:r>
          <a:endParaRPr lang="ja-JP" altLang="ja-JP" sz="1300">
            <a:effectLst/>
          </a:endParaRPr>
        </a:p>
        <a:p>
          <a:pPr rtl="0"/>
          <a:r>
            <a:rPr lang="ja-JP" altLang="ja-JP" sz="1300">
              <a:solidFill>
                <a:schemeClr val="dk1"/>
              </a:solidFill>
              <a:effectLst/>
              <a:latin typeface="+mn-lt"/>
              <a:ea typeface="+mn-ea"/>
              <a:cs typeface="+mn-cs"/>
            </a:rPr>
            <a:t>　繰出金の</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が要因となっており、その他の分析欄で記載したとおり、今後も普通会計の負担を軽減していくよう努める。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162923</xdr:rowOff>
    </xdr:from>
    <xdr:to>
      <xdr:col>24</xdr:col>
      <xdr:colOff>31750</xdr:colOff>
      <xdr:row>75</xdr:row>
      <xdr:rowOff>131899</xdr:rowOff>
    </xdr:to>
    <xdr:cxnSp macro="">
      <xdr:nvCxnSpPr>
        <xdr:cNvPr id="420" name="直線コネクタ 419"/>
        <xdr:cNvCxnSpPr/>
      </xdr:nvCxnSpPr>
      <xdr:spPr>
        <a:xfrm>
          <a:off x="15671800" y="12850223"/>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162923</xdr:rowOff>
    </xdr:from>
    <xdr:to>
      <xdr:col>22</xdr:col>
      <xdr:colOff>565150</xdr:colOff>
      <xdr:row>75</xdr:row>
      <xdr:rowOff>17599</xdr:rowOff>
    </xdr:to>
    <xdr:cxnSp macro="">
      <xdr:nvCxnSpPr>
        <xdr:cNvPr id="423" name="直線コネクタ 422"/>
        <xdr:cNvCxnSpPr/>
      </xdr:nvCxnSpPr>
      <xdr:spPr>
        <a:xfrm flipV="1">
          <a:off x="14782800" y="12850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17599</xdr:rowOff>
    </xdr:from>
    <xdr:to>
      <xdr:col>21</xdr:col>
      <xdr:colOff>361950</xdr:colOff>
      <xdr:row>75</xdr:row>
      <xdr:rowOff>69850</xdr:rowOff>
    </xdr:to>
    <xdr:cxnSp macro="">
      <xdr:nvCxnSpPr>
        <xdr:cNvPr id="426" name="直線コネクタ 425"/>
        <xdr:cNvCxnSpPr/>
      </xdr:nvCxnSpPr>
      <xdr:spPr>
        <a:xfrm flipV="1">
          <a:off x="13893800" y="128763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156391</xdr:rowOff>
    </xdr:from>
    <xdr:to>
      <xdr:col>20</xdr:col>
      <xdr:colOff>158750</xdr:colOff>
      <xdr:row>75</xdr:row>
      <xdr:rowOff>69850</xdr:rowOff>
    </xdr:to>
    <xdr:cxnSp macro="">
      <xdr:nvCxnSpPr>
        <xdr:cNvPr id="429" name="直線コネクタ 428"/>
        <xdr:cNvCxnSpPr/>
      </xdr:nvCxnSpPr>
      <xdr:spPr>
        <a:xfrm>
          <a:off x="13004800" y="1284369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81099</xdr:rowOff>
    </xdr:from>
    <xdr:to>
      <xdr:col>24</xdr:col>
      <xdr:colOff>82550</xdr:colOff>
      <xdr:row>76</xdr:row>
      <xdr:rowOff>11249</xdr:rowOff>
    </xdr:to>
    <xdr:sp macro="" textlink="">
      <xdr:nvSpPr>
        <xdr:cNvPr id="439" name="円/楕円 438"/>
        <xdr:cNvSpPr/>
      </xdr:nvSpPr>
      <xdr:spPr>
        <a:xfrm>
          <a:off x="16459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53176</xdr:rowOff>
    </xdr:from>
    <xdr:ext cx="762000" cy="259045"/>
    <xdr:sp macro="" textlink="">
      <xdr:nvSpPr>
        <xdr:cNvPr id="440" name="公債費以外該当値テキスト"/>
        <xdr:cNvSpPr txBox="1"/>
      </xdr:nvSpPr>
      <xdr:spPr>
        <a:xfrm>
          <a:off x="16598900" y="1291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112123</xdr:rowOff>
    </xdr:from>
    <xdr:to>
      <xdr:col>22</xdr:col>
      <xdr:colOff>615950</xdr:colOff>
      <xdr:row>75</xdr:row>
      <xdr:rowOff>42273</xdr:rowOff>
    </xdr:to>
    <xdr:sp macro="" textlink="">
      <xdr:nvSpPr>
        <xdr:cNvPr id="441" name="円/楕円 440"/>
        <xdr:cNvSpPr/>
      </xdr:nvSpPr>
      <xdr:spPr>
        <a:xfrm>
          <a:off x="15621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52450</xdr:rowOff>
    </xdr:from>
    <xdr:ext cx="736600" cy="259045"/>
    <xdr:sp macro="" textlink="">
      <xdr:nvSpPr>
        <xdr:cNvPr id="442" name="テキスト ボックス 441"/>
        <xdr:cNvSpPr txBox="1"/>
      </xdr:nvSpPr>
      <xdr:spPr>
        <a:xfrm>
          <a:off x="15290800" y="1256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138249</xdr:rowOff>
    </xdr:from>
    <xdr:to>
      <xdr:col>21</xdr:col>
      <xdr:colOff>412750</xdr:colOff>
      <xdr:row>75</xdr:row>
      <xdr:rowOff>68399</xdr:rowOff>
    </xdr:to>
    <xdr:sp macro="" textlink="">
      <xdr:nvSpPr>
        <xdr:cNvPr id="443" name="円/楕円 442"/>
        <xdr:cNvSpPr/>
      </xdr:nvSpPr>
      <xdr:spPr>
        <a:xfrm>
          <a:off x="14732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53176</xdr:rowOff>
    </xdr:from>
    <xdr:ext cx="762000" cy="259045"/>
    <xdr:sp macro="" textlink="">
      <xdr:nvSpPr>
        <xdr:cNvPr id="444" name="テキスト ボックス 443"/>
        <xdr:cNvSpPr txBox="1"/>
      </xdr:nvSpPr>
      <xdr:spPr>
        <a:xfrm>
          <a:off x="14401800" y="1291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45" name="円/楕円 444"/>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46" name="テキスト ボックス 445"/>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105591</xdr:rowOff>
    </xdr:from>
    <xdr:to>
      <xdr:col>19</xdr:col>
      <xdr:colOff>6350</xdr:colOff>
      <xdr:row>75</xdr:row>
      <xdr:rowOff>35741</xdr:rowOff>
    </xdr:to>
    <xdr:sp macro="" textlink="">
      <xdr:nvSpPr>
        <xdr:cNvPr id="447" name="円/楕円 446"/>
        <xdr:cNvSpPr/>
      </xdr:nvSpPr>
      <xdr:spPr>
        <a:xfrm>
          <a:off x="12954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20518</xdr:rowOff>
    </xdr:from>
    <xdr:ext cx="762000" cy="259045"/>
    <xdr:sp macro="" textlink="">
      <xdr:nvSpPr>
        <xdr:cNvPr id="448" name="テキスト ボックス 447"/>
        <xdr:cNvSpPr txBox="1"/>
      </xdr:nvSpPr>
      <xdr:spPr>
        <a:xfrm>
          <a:off x="12623800" y="128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福島県平田村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131111</xdr:rowOff>
    </xdr:from>
    <xdr:to>
      <xdr:col>4</xdr:col>
      <xdr:colOff>1117600</xdr:colOff>
      <xdr:row>18</xdr:row>
      <xdr:rowOff>160429</xdr:rowOff>
    </xdr:to>
    <xdr:cxnSp macro="">
      <xdr:nvCxnSpPr>
        <xdr:cNvPr id="46" name="直線コネクタ 45"/>
        <xdr:cNvCxnSpPr/>
      </xdr:nvCxnSpPr>
      <xdr:spPr bwMode="auto">
        <a:xfrm flipV="1">
          <a:off x="5003800" y="3264836"/>
          <a:ext cx="6477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151839</xdr:rowOff>
    </xdr:from>
    <xdr:to>
      <xdr:col>4</xdr:col>
      <xdr:colOff>469900</xdr:colOff>
      <xdr:row>18</xdr:row>
      <xdr:rowOff>160429</xdr:rowOff>
    </xdr:to>
    <xdr:cxnSp macro="">
      <xdr:nvCxnSpPr>
        <xdr:cNvPr id="49" name="直線コネクタ 48"/>
        <xdr:cNvCxnSpPr/>
      </xdr:nvCxnSpPr>
      <xdr:spPr bwMode="auto">
        <a:xfrm>
          <a:off x="4305300" y="3285564"/>
          <a:ext cx="698500" cy="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151839</xdr:rowOff>
    </xdr:from>
    <xdr:to>
      <xdr:col>3</xdr:col>
      <xdr:colOff>904875</xdr:colOff>
      <xdr:row>18</xdr:row>
      <xdr:rowOff>167047</xdr:rowOff>
    </xdr:to>
    <xdr:cxnSp macro="">
      <xdr:nvCxnSpPr>
        <xdr:cNvPr id="52" name="直線コネクタ 51"/>
        <xdr:cNvCxnSpPr/>
      </xdr:nvCxnSpPr>
      <xdr:spPr bwMode="auto">
        <a:xfrm flipV="1">
          <a:off x="3606800" y="3285564"/>
          <a:ext cx="698500" cy="15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167047</xdr:rowOff>
    </xdr:from>
    <xdr:to>
      <xdr:col>3</xdr:col>
      <xdr:colOff>206375</xdr:colOff>
      <xdr:row>19</xdr:row>
      <xdr:rowOff>11845</xdr:rowOff>
    </xdr:to>
    <xdr:cxnSp macro="">
      <xdr:nvCxnSpPr>
        <xdr:cNvPr id="55" name="直線コネクタ 54"/>
        <xdr:cNvCxnSpPr/>
      </xdr:nvCxnSpPr>
      <xdr:spPr bwMode="auto">
        <a:xfrm flipV="1">
          <a:off x="2908300" y="3300772"/>
          <a:ext cx="698500" cy="1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80311</xdr:rowOff>
    </xdr:from>
    <xdr:to>
      <xdr:col>5</xdr:col>
      <xdr:colOff>34925</xdr:colOff>
      <xdr:row>19</xdr:row>
      <xdr:rowOff>10461</xdr:rowOff>
    </xdr:to>
    <xdr:sp macro="" textlink="">
      <xdr:nvSpPr>
        <xdr:cNvPr id="65" name="円/楕円 64"/>
        <xdr:cNvSpPr/>
      </xdr:nvSpPr>
      <xdr:spPr bwMode="auto">
        <a:xfrm>
          <a:off x="5600700" y="321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52388</xdr:rowOff>
    </xdr:from>
    <xdr:ext cx="762000" cy="259045"/>
    <xdr:sp macro="" textlink="">
      <xdr:nvSpPr>
        <xdr:cNvPr id="66" name="人口1人当たり決算額の推移該当値テキスト130"/>
        <xdr:cNvSpPr txBox="1"/>
      </xdr:nvSpPr>
      <xdr:spPr>
        <a:xfrm>
          <a:off x="5740400" y="31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109629</xdr:rowOff>
    </xdr:from>
    <xdr:to>
      <xdr:col>4</xdr:col>
      <xdr:colOff>520700</xdr:colOff>
      <xdr:row>19</xdr:row>
      <xdr:rowOff>39779</xdr:rowOff>
    </xdr:to>
    <xdr:sp macro="" textlink="">
      <xdr:nvSpPr>
        <xdr:cNvPr id="67" name="円/楕円 66"/>
        <xdr:cNvSpPr/>
      </xdr:nvSpPr>
      <xdr:spPr bwMode="auto">
        <a:xfrm>
          <a:off x="4953000" y="3243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24556</xdr:rowOff>
    </xdr:from>
    <xdr:ext cx="736600" cy="259045"/>
    <xdr:sp macro="" textlink="">
      <xdr:nvSpPr>
        <xdr:cNvPr id="68" name="テキスト ボックス 67"/>
        <xdr:cNvSpPr txBox="1"/>
      </xdr:nvSpPr>
      <xdr:spPr>
        <a:xfrm>
          <a:off x="4622800" y="332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101039</xdr:rowOff>
    </xdr:from>
    <xdr:to>
      <xdr:col>3</xdr:col>
      <xdr:colOff>955675</xdr:colOff>
      <xdr:row>19</xdr:row>
      <xdr:rowOff>31190</xdr:rowOff>
    </xdr:to>
    <xdr:sp macro="" textlink="">
      <xdr:nvSpPr>
        <xdr:cNvPr id="69" name="円/楕円 68"/>
        <xdr:cNvSpPr/>
      </xdr:nvSpPr>
      <xdr:spPr bwMode="auto">
        <a:xfrm>
          <a:off x="4254500" y="32347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15966</xdr:rowOff>
    </xdr:from>
    <xdr:ext cx="762000" cy="259045"/>
    <xdr:sp macro="" textlink="">
      <xdr:nvSpPr>
        <xdr:cNvPr id="70" name="テキスト ボックス 69"/>
        <xdr:cNvSpPr txBox="1"/>
      </xdr:nvSpPr>
      <xdr:spPr>
        <a:xfrm>
          <a:off x="3924300" y="332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116247</xdr:rowOff>
    </xdr:from>
    <xdr:to>
      <xdr:col>3</xdr:col>
      <xdr:colOff>257175</xdr:colOff>
      <xdr:row>19</xdr:row>
      <xdr:rowOff>46397</xdr:rowOff>
    </xdr:to>
    <xdr:sp macro="" textlink="">
      <xdr:nvSpPr>
        <xdr:cNvPr id="71" name="円/楕円 70"/>
        <xdr:cNvSpPr/>
      </xdr:nvSpPr>
      <xdr:spPr bwMode="auto">
        <a:xfrm>
          <a:off x="3556000" y="324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31174</xdr:rowOff>
    </xdr:from>
    <xdr:ext cx="762000" cy="259045"/>
    <xdr:sp macro="" textlink="">
      <xdr:nvSpPr>
        <xdr:cNvPr id="72" name="テキスト ボックス 71"/>
        <xdr:cNvSpPr txBox="1"/>
      </xdr:nvSpPr>
      <xdr:spPr>
        <a:xfrm>
          <a:off x="3225800" y="333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132495</xdr:rowOff>
    </xdr:from>
    <xdr:to>
      <xdr:col>2</xdr:col>
      <xdr:colOff>692150</xdr:colOff>
      <xdr:row>19</xdr:row>
      <xdr:rowOff>62645</xdr:rowOff>
    </xdr:to>
    <xdr:sp macro="" textlink="">
      <xdr:nvSpPr>
        <xdr:cNvPr id="73" name="円/楕円 72"/>
        <xdr:cNvSpPr/>
      </xdr:nvSpPr>
      <xdr:spPr bwMode="auto">
        <a:xfrm>
          <a:off x="2857500" y="326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47422</xdr:rowOff>
    </xdr:from>
    <xdr:ext cx="762000" cy="259045"/>
    <xdr:sp macro="" textlink="">
      <xdr:nvSpPr>
        <xdr:cNvPr id="74" name="テキスト ボックス 73"/>
        <xdr:cNvSpPr txBox="1"/>
      </xdr:nvSpPr>
      <xdr:spPr>
        <a:xfrm>
          <a:off x="2527300" y="335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112700</xdr:rowOff>
    </xdr:from>
    <xdr:to>
      <xdr:col>4</xdr:col>
      <xdr:colOff>1117600</xdr:colOff>
      <xdr:row>35</xdr:row>
      <xdr:rowOff>138176</xdr:rowOff>
    </xdr:to>
    <xdr:cxnSp macro="">
      <xdr:nvCxnSpPr>
        <xdr:cNvPr id="107" name="直線コネクタ 106"/>
        <xdr:cNvCxnSpPr/>
      </xdr:nvCxnSpPr>
      <xdr:spPr bwMode="auto">
        <a:xfrm>
          <a:off x="5003800" y="6723050"/>
          <a:ext cx="647700" cy="2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39801</xdr:rowOff>
    </xdr:from>
    <xdr:to>
      <xdr:col>4</xdr:col>
      <xdr:colOff>469900</xdr:colOff>
      <xdr:row>35</xdr:row>
      <xdr:rowOff>112700</xdr:rowOff>
    </xdr:to>
    <xdr:cxnSp macro="">
      <xdr:nvCxnSpPr>
        <xdr:cNvPr id="110" name="直線コネクタ 109"/>
        <xdr:cNvCxnSpPr/>
      </xdr:nvCxnSpPr>
      <xdr:spPr bwMode="auto">
        <a:xfrm>
          <a:off x="4305300" y="6650151"/>
          <a:ext cx="698500" cy="7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39801</xdr:rowOff>
    </xdr:from>
    <xdr:to>
      <xdr:col>3</xdr:col>
      <xdr:colOff>904875</xdr:colOff>
      <xdr:row>35</xdr:row>
      <xdr:rowOff>45415</xdr:rowOff>
    </xdr:to>
    <xdr:cxnSp macro="">
      <xdr:nvCxnSpPr>
        <xdr:cNvPr id="113" name="直線コネクタ 112"/>
        <xdr:cNvCxnSpPr/>
      </xdr:nvCxnSpPr>
      <xdr:spPr bwMode="auto">
        <a:xfrm flipV="1">
          <a:off x="3606800" y="6650151"/>
          <a:ext cx="698500" cy="5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40437</xdr:rowOff>
    </xdr:from>
    <xdr:to>
      <xdr:col>3</xdr:col>
      <xdr:colOff>206375</xdr:colOff>
      <xdr:row>35</xdr:row>
      <xdr:rowOff>45415</xdr:rowOff>
    </xdr:to>
    <xdr:cxnSp macro="">
      <xdr:nvCxnSpPr>
        <xdr:cNvPr id="116" name="直線コネクタ 115"/>
        <xdr:cNvCxnSpPr/>
      </xdr:nvCxnSpPr>
      <xdr:spPr bwMode="auto">
        <a:xfrm>
          <a:off x="2908300" y="6650787"/>
          <a:ext cx="698500" cy="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87376</xdr:rowOff>
    </xdr:from>
    <xdr:to>
      <xdr:col>5</xdr:col>
      <xdr:colOff>34925</xdr:colOff>
      <xdr:row>35</xdr:row>
      <xdr:rowOff>188976</xdr:rowOff>
    </xdr:to>
    <xdr:sp macro="" textlink="">
      <xdr:nvSpPr>
        <xdr:cNvPr id="126" name="円/楕円 125"/>
        <xdr:cNvSpPr/>
      </xdr:nvSpPr>
      <xdr:spPr bwMode="auto">
        <a:xfrm>
          <a:off x="5600700" y="669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59453</xdr:rowOff>
    </xdr:from>
    <xdr:ext cx="762000" cy="259045"/>
    <xdr:sp macro="" textlink="">
      <xdr:nvSpPr>
        <xdr:cNvPr id="127" name="人口1人当たり決算額の推移該当値テキスト445"/>
        <xdr:cNvSpPr txBox="1"/>
      </xdr:nvSpPr>
      <xdr:spPr>
        <a:xfrm>
          <a:off x="5740400" y="666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61900</xdr:rowOff>
    </xdr:from>
    <xdr:to>
      <xdr:col>4</xdr:col>
      <xdr:colOff>520700</xdr:colOff>
      <xdr:row>35</xdr:row>
      <xdr:rowOff>163500</xdr:rowOff>
    </xdr:to>
    <xdr:sp macro="" textlink="">
      <xdr:nvSpPr>
        <xdr:cNvPr id="128" name="円/楕円 127"/>
        <xdr:cNvSpPr/>
      </xdr:nvSpPr>
      <xdr:spPr bwMode="auto">
        <a:xfrm>
          <a:off x="4953000" y="6672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148277</xdr:rowOff>
    </xdr:from>
    <xdr:ext cx="736600" cy="259045"/>
    <xdr:sp macro="" textlink="">
      <xdr:nvSpPr>
        <xdr:cNvPr id="129" name="テキスト ボックス 128"/>
        <xdr:cNvSpPr txBox="1"/>
      </xdr:nvSpPr>
      <xdr:spPr>
        <a:xfrm>
          <a:off x="4622800" y="67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331901</xdr:rowOff>
    </xdr:from>
    <xdr:to>
      <xdr:col>3</xdr:col>
      <xdr:colOff>955675</xdr:colOff>
      <xdr:row>35</xdr:row>
      <xdr:rowOff>90601</xdr:rowOff>
    </xdr:to>
    <xdr:sp macro="" textlink="">
      <xdr:nvSpPr>
        <xdr:cNvPr id="130" name="円/楕円 129"/>
        <xdr:cNvSpPr/>
      </xdr:nvSpPr>
      <xdr:spPr bwMode="auto">
        <a:xfrm>
          <a:off x="4254500" y="659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75378</xdr:rowOff>
    </xdr:from>
    <xdr:ext cx="762000" cy="259045"/>
    <xdr:sp macro="" textlink="">
      <xdr:nvSpPr>
        <xdr:cNvPr id="131" name="テキスト ボックス 130"/>
        <xdr:cNvSpPr txBox="1"/>
      </xdr:nvSpPr>
      <xdr:spPr>
        <a:xfrm>
          <a:off x="3924300" y="668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337515</xdr:rowOff>
    </xdr:from>
    <xdr:to>
      <xdr:col>3</xdr:col>
      <xdr:colOff>257175</xdr:colOff>
      <xdr:row>35</xdr:row>
      <xdr:rowOff>96215</xdr:rowOff>
    </xdr:to>
    <xdr:sp macro="" textlink="">
      <xdr:nvSpPr>
        <xdr:cNvPr id="132" name="円/楕円 131"/>
        <xdr:cNvSpPr/>
      </xdr:nvSpPr>
      <xdr:spPr bwMode="auto">
        <a:xfrm>
          <a:off x="3556000" y="660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80992</xdr:rowOff>
    </xdr:from>
    <xdr:ext cx="762000" cy="259045"/>
    <xdr:sp macro="" textlink="">
      <xdr:nvSpPr>
        <xdr:cNvPr id="133" name="テキスト ボックス 132"/>
        <xdr:cNvSpPr txBox="1"/>
      </xdr:nvSpPr>
      <xdr:spPr>
        <a:xfrm>
          <a:off x="3225800" y="669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332537</xdr:rowOff>
    </xdr:from>
    <xdr:to>
      <xdr:col>2</xdr:col>
      <xdr:colOff>692150</xdr:colOff>
      <xdr:row>35</xdr:row>
      <xdr:rowOff>91237</xdr:rowOff>
    </xdr:to>
    <xdr:sp macro="" textlink="">
      <xdr:nvSpPr>
        <xdr:cNvPr id="134" name="円/楕円 133"/>
        <xdr:cNvSpPr/>
      </xdr:nvSpPr>
      <xdr:spPr bwMode="auto">
        <a:xfrm>
          <a:off x="2857500" y="659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76014</xdr:rowOff>
    </xdr:from>
    <xdr:ext cx="762000" cy="259045"/>
    <xdr:sp macro="" textlink="">
      <xdr:nvSpPr>
        <xdr:cNvPr id="135" name="テキスト ボックス 134"/>
        <xdr:cNvSpPr txBox="1"/>
      </xdr:nvSpPr>
      <xdr:spPr>
        <a:xfrm>
          <a:off x="2527300" y="668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mn-lt"/>
              <a:ea typeface="+mn-ea"/>
              <a:cs typeface="+mn-cs"/>
            </a:rPr>
            <a:t>　平成２６年度の標準財政規模に対する財政調整基金残高のについては、庁舎建設に伴う取崩しのため１４．５％減少した。</a:t>
          </a:r>
          <a:r>
            <a:rPr lang="ja-JP" altLang="ja-JP" sz="1400" b="0" i="0" baseline="0">
              <a:solidFill>
                <a:schemeClr val="dk1"/>
              </a:solidFill>
              <a:effectLst/>
              <a:latin typeface="+mn-lt"/>
              <a:ea typeface="+mn-ea"/>
              <a:cs typeface="+mn-cs"/>
            </a:rPr>
            <a:t>　</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実質収支比率は</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．６</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％と、前年度比で２．</a:t>
          </a:r>
          <a:r>
            <a:rPr lang="ja-JP" altLang="en-US" sz="1400" b="0" i="0" baseline="0">
              <a:solidFill>
                <a:schemeClr val="dk1"/>
              </a:solidFill>
              <a:effectLst/>
              <a:latin typeface="+mn-lt"/>
              <a:ea typeface="+mn-ea"/>
              <a:cs typeface="+mn-cs"/>
            </a:rPr>
            <a:t>０５</a:t>
          </a:r>
          <a:r>
            <a:rPr lang="ja-JP" altLang="ja-JP" sz="1400" b="0" i="0" baseline="0">
              <a:solidFill>
                <a:schemeClr val="dk1"/>
              </a:solidFill>
              <a:effectLst/>
              <a:latin typeface="+mn-lt"/>
              <a:ea typeface="+mn-ea"/>
              <a:cs typeface="+mn-cs"/>
            </a:rPr>
            <a:t>％の減であり、大幅に減少し</a:t>
          </a:r>
          <a:r>
            <a:rPr lang="ja-JP" altLang="en-US" sz="1400" b="0" i="0" baseline="0">
              <a:solidFill>
                <a:schemeClr val="dk1"/>
              </a:solidFill>
              <a:effectLst/>
              <a:latin typeface="+mn-lt"/>
              <a:ea typeface="+mn-ea"/>
              <a:cs typeface="+mn-cs"/>
            </a:rPr>
            <a:t>、実質単年度収支については、財政調整基金５０９，６５９千円取崩したことからマイナスとなってしまった</a:t>
          </a:r>
          <a:r>
            <a:rPr lang="ja-JP" altLang="ja-JP" sz="14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今後も統合中学校建設事業など多額の財政需要が見込まれるが、引き続き事務事業の効率的執行等により財政健全化に努める。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連結実質赤字比率については、全ての会計で赤字はなく黒字決算となっている。</a:t>
          </a:r>
          <a:endParaRPr lang="ja-JP" altLang="ja-JP" sz="1400">
            <a:effectLst/>
          </a:endParaRPr>
        </a:p>
        <a:p>
          <a:r>
            <a:rPr lang="ja-JP" altLang="ja-JP" sz="1400">
              <a:solidFill>
                <a:schemeClr val="dk1"/>
              </a:solidFill>
              <a:effectLst/>
              <a:latin typeface="+mn-lt"/>
              <a:ea typeface="+mn-ea"/>
              <a:cs typeface="+mn-cs"/>
            </a:rPr>
            <a:t>　今後も各会計において、経費の削減や効率化を図り、健全な財政運営に努めていく。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既発行債の繰上償還と村債発行の抑制を進めたことにより比率は減少傾向にある。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今後とも、健全化判断比率の状況に十分注意を払いながら、村債の活用による財源確保を図っていく。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防災行政無線デジタル化整備事業及び村道整備事業の実施に伴い緊急防災・減災事業債２８１，６００千円増、統合中学校建設事業及びジュピアランドひらた整備事業に係る過疎対策事業債３１０，０００千円増になったことから地方債</a:t>
          </a:r>
          <a:r>
            <a:rPr kumimoji="1" lang="ja-JP" altLang="en-US" sz="1400">
              <a:solidFill>
                <a:schemeClr val="dk1"/>
              </a:solidFill>
              <a:effectLst/>
              <a:latin typeface="+mn-lt"/>
              <a:ea typeface="+mn-ea"/>
              <a:cs typeface="+mn-cs"/>
            </a:rPr>
            <a:t>現在</a:t>
          </a:r>
          <a:r>
            <a:rPr kumimoji="1" lang="ja-JP" altLang="ja-JP" sz="1400">
              <a:solidFill>
                <a:schemeClr val="dk1"/>
              </a:solidFill>
              <a:effectLst/>
              <a:latin typeface="+mn-lt"/>
              <a:ea typeface="+mn-ea"/>
              <a:cs typeface="+mn-cs"/>
            </a:rPr>
            <a:t>高が増えた。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また、役場庁舎移転事業に伴う財政調整基金の取崩しがあったことから、充当可能基金が大幅に減少し、将来負担比率が上昇している。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今後も、統合中学校建設事業等の大規模事業をじっししていることから、充当可能基金等の確保を図っていく。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Y1" zoomScale="85" zoomScaleNormal="85" workbookViewId="0">
      <selection activeCell="AY12" sqref="AY12:BM1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5748680</v>
      </c>
      <c r="BO4" s="379"/>
      <c r="BP4" s="379"/>
      <c r="BQ4" s="379"/>
      <c r="BR4" s="379"/>
      <c r="BS4" s="379"/>
      <c r="BT4" s="379"/>
      <c r="BU4" s="380"/>
      <c r="BV4" s="378">
        <v>4405472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8.6999999999999993</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5013634</v>
      </c>
      <c r="BO5" s="384"/>
      <c r="BP5" s="384"/>
      <c r="BQ5" s="384"/>
      <c r="BR5" s="384"/>
      <c r="BS5" s="384"/>
      <c r="BT5" s="384"/>
      <c r="BU5" s="385"/>
      <c r="BV5" s="383">
        <v>4113284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83.7</v>
      </c>
      <c r="CU5" s="354"/>
      <c r="CV5" s="354"/>
      <c r="CW5" s="354"/>
      <c r="CX5" s="354"/>
      <c r="CY5" s="354"/>
      <c r="CZ5" s="354"/>
      <c r="DA5" s="355"/>
      <c r="DB5" s="353">
        <v>78.900000000000006</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735046</v>
      </c>
      <c r="BO6" s="384"/>
      <c r="BP6" s="384"/>
      <c r="BQ6" s="384"/>
      <c r="BR6" s="384"/>
      <c r="BS6" s="384"/>
      <c r="BT6" s="384"/>
      <c r="BU6" s="385"/>
      <c r="BV6" s="383">
        <v>292188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88.6</v>
      </c>
      <c r="CU6" s="530"/>
      <c r="CV6" s="530"/>
      <c r="CW6" s="530"/>
      <c r="CX6" s="530"/>
      <c r="CY6" s="530"/>
      <c r="CZ6" s="530"/>
      <c r="DA6" s="531"/>
      <c r="DB6" s="529">
        <v>83.6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560939</v>
      </c>
      <c r="BO7" s="384"/>
      <c r="BP7" s="384"/>
      <c r="BQ7" s="384"/>
      <c r="BR7" s="384"/>
      <c r="BS7" s="384"/>
      <c r="BT7" s="384"/>
      <c r="BU7" s="385"/>
      <c r="BV7" s="383">
        <v>61488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2624173</v>
      </c>
      <c r="CU7" s="384"/>
      <c r="CV7" s="384"/>
      <c r="CW7" s="384"/>
      <c r="CX7" s="384"/>
      <c r="CY7" s="384"/>
      <c r="CZ7" s="384"/>
      <c r="DA7" s="385"/>
      <c r="DB7" s="383">
        <v>2657270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174107</v>
      </c>
      <c r="BO8" s="384"/>
      <c r="BP8" s="384"/>
      <c r="BQ8" s="384"/>
      <c r="BR8" s="384"/>
      <c r="BS8" s="384"/>
      <c r="BT8" s="384"/>
      <c r="BU8" s="385"/>
      <c r="BV8" s="383">
        <v>230700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6921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-56593</v>
      </c>
      <c r="BO9" s="384"/>
      <c r="BP9" s="384"/>
      <c r="BQ9" s="384"/>
      <c r="BR9" s="384"/>
      <c r="BS9" s="384"/>
      <c r="BT9" s="384"/>
      <c r="BU9" s="385"/>
      <c r="BV9" s="383">
        <v>-71573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16.100000000000001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7538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116554</v>
      </c>
      <c r="BO10" s="384"/>
      <c r="BP10" s="384"/>
      <c r="BQ10" s="384"/>
      <c r="BR10" s="384"/>
      <c r="BS10" s="384"/>
      <c r="BT10" s="384"/>
      <c r="BU10" s="385"/>
      <c r="BV10" s="383">
        <v>61136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100000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6656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509659</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6564</v>
      </c>
      <c r="S13" s="485"/>
      <c r="T13" s="485"/>
      <c r="U13" s="485"/>
      <c r="V13" s="486"/>
      <c r="W13" s="472" t="s">
        <v>124</v>
      </c>
      <c r="X13" s="398"/>
      <c r="Y13" s="398"/>
      <c r="Z13" s="398"/>
      <c r="AA13" s="398"/>
      <c r="AB13" s="399"/>
      <c r="AC13" s="359">
        <v>753</v>
      </c>
      <c r="AD13" s="360"/>
      <c r="AE13" s="360"/>
      <c r="AF13" s="360"/>
      <c r="AG13" s="361"/>
      <c r="AH13" s="359">
        <v>1025</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-449698</v>
      </c>
      <c r="BO13" s="384"/>
      <c r="BP13" s="384"/>
      <c r="BQ13" s="384"/>
      <c r="BR13" s="384"/>
      <c r="BS13" s="384"/>
      <c r="BT13" s="384"/>
      <c r="BU13" s="385"/>
      <c r="BV13" s="383">
        <v>89563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6786</v>
      </c>
      <c r="S14" s="485"/>
      <c r="T14" s="485"/>
      <c r="U14" s="485"/>
      <c r="V14" s="486"/>
      <c r="W14" s="487"/>
      <c r="X14" s="401"/>
      <c r="Y14" s="401"/>
      <c r="Z14" s="401"/>
      <c r="AA14" s="401"/>
      <c r="AB14" s="402"/>
      <c r="AC14" s="477">
        <v>20.8</v>
      </c>
      <c r="AD14" s="478"/>
      <c r="AE14" s="478"/>
      <c r="AF14" s="478"/>
      <c r="AG14" s="479"/>
      <c r="AH14" s="477">
        <v>24.2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89.3</v>
      </c>
      <c r="CU14" s="456"/>
      <c r="CV14" s="456"/>
      <c r="CW14" s="456"/>
      <c r="CX14" s="456"/>
      <c r="CY14" s="456"/>
      <c r="CZ14" s="456"/>
      <c r="DA14" s="457"/>
      <c r="DB14" s="488">
        <v>56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6714</v>
      </c>
      <c r="S15" s="485"/>
      <c r="T15" s="485"/>
      <c r="U15" s="485"/>
      <c r="V15" s="486"/>
      <c r="W15" s="472" t="s">
        <v>130</v>
      </c>
      <c r="X15" s="398"/>
      <c r="Y15" s="398"/>
      <c r="Z15" s="398"/>
      <c r="AA15" s="398"/>
      <c r="AB15" s="399"/>
      <c r="AC15" s="359">
        <v>1555</v>
      </c>
      <c r="AD15" s="360"/>
      <c r="AE15" s="360"/>
      <c r="AF15" s="360"/>
      <c r="AG15" s="361"/>
      <c r="AH15" s="359">
        <v>1822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619936</v>
      </c>
      <c r="BO15" s="379"/>
      <c r="BP15" s="379"/>
      <c r="BQ15" s="379"/>
      <c r="BR15" s="379"/>
      <c r="BS15" s="379"/>
      <c r="BT15" s="379"/>
      <c r="BU15" s="380"/>
      <c r="BV15" s="378">
        <v>601502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43</v>
      </c>
      <c r="AD16" s="478"/>
      <c r="AE16" s="478"/>
      <c r="AF16" s="478"/>
      <c r="AG16" s="479"/>
      <c r="AH16" s="477">
        <v>43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2312500</v>
      </c>
      <c r="BO16" s="384"/>
      <c r="BP16" s="384"/>
      <c r="BQ16" s="384"/>
      <c r="BR16" s="384"/>
      <c r="BS16" s="384"/>
      <c r="BT16" s="384"/>
      <c r="BU16" s="385"/>
      <c r="BV16" s="383">
        <v>2340397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8"/>
      <c r="Y17" s="398"/>
      <c r="Z17" s="398"/>
      <c r="AA17" s="398"/>
      <c r="AB17" s="399"/>
      <c r="AC17" s="359">
        <v>1308</v>
      </c>
      <c r="AD17" s="360"/>
      <c r="AE17" s="360"/>
      <c r="AF17" s="360"/>
      <c r="AG17" s="361"/>
      <c r="AH17" s="359">
        <v>1388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786053</v>
      </c>
      <c r="BO17" s="384"/>
      <c r="BP17" s="384"/>
      <c r="BQ17" s="384"/>
      <c r="BR17" s="384"/>
      <c r="BS17" s="384"/>
      <c r="BT17" s="384"/>
      <c r="BU17" s="385"/>
      <c r="BV17" s="383">
        <v>764952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93.42</v>
      </c>
      <c r="M18" s="448"/>
      <c r="N18" s="448"/>
      <c r="O18" s="448"/>
      <c r="P18" s="448"/>
      <c r="Q18" s="448"/>
      <c r="R18" s="449"/>
      <c r="S18" s="449"/>
      <c r="T18" s="449"/>
      <c r="U18" s="449"/>
      <c r="V18" s="450"/>
      <c r="W18" s="464"/>
      <c r="X18" s="465"/>
      <c r="Y18" s="465"/>
      <c r="Z18" s="465"/>
      <c r="AA18" s="465"/>
      <c r="AB18" s="473"/>
      <c r="AC18" s="347">
        <v>36.200000000000003</v>
      </c>
      <c r="AD18" s="348"/>
      <c r="AE18" s="348"/>
      <c r="AF18" s="348"/>
      <c r="AG18" s="451"/>
      <c r="AH18" s="347">
        <v>32.700000000000003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2207265</v>
      </c>
      <c r="BO18" s="384"/>
      <c r="BP18" s="384"/>
      <c r="BQ18" s="384"/>
      <c r="BR18" s="384"/>
      <c r="BS18" s="384"/>
      <c r="BT18" s="384"/>
      <c r="BU18" s="385"/>
      <c r="BV18" s="383">
        <v>2118501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3817501</v>
      </c>
      <c r="BO19" s="384"/>
      <c r="BP19" s="384"/>
      <c r="BQ19" s="384"/>
      <c r="BR19" s="384"/>
      <c r="BS19" s="384"/>
      <c r="BT19" s="384"/>
      <c r="BU19" s="385"/>
      <c r="BV19" s="383">
        <v>3417397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2008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4584533</v>
      </c>
      <c r="BO23" s="384"/>
      <c r="BP23" s="384"/>
      <c r="BQ23" s="384"/>
      <c r="BR23" s="384"/>
      <c r="BS23" s="384"/>
      <c r="BT23" s="384"/>
      <c r="BU23" s="385"/>
      <c r="BV23" s="383">
        <v>4265996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153</v>
      </c>
      <c r="F24" s="357"/>
      <c r="G24" s="357"/>
      <c r="H24" s="357"/>
      <c r="I24" s="357"/>
      <c r="J24" s="357"/>
      <c r="K24" s="358"/>
      <c r="L24" s="359">
        <v>1</v>
      </c>
      <c r="M24" s="360"/>
      <c r="N24" s="360"/>
      <c r="O24" s="360"/>
      <c r="P24" s="361"/>
      <c r="Q24" s="359">
        <v>7580</v>
      </c>
      <c r="R24" s="360"/>
      <c r="S24" s="360"/>
      <c r="T24" s="360"/>
      <c r="U24" s="360"/>
      <c r="V24" s="361"/>
      <c r="W24" s="427"/>
      <c r="X24" s="418"/>
      <c r="Y24" s="419"/>
      <c r="Z24" s="356" t="s">
        <v>154</v>
      </c>
      <c r="AA24" s="357"/>
      <c r="AB24" s="357"/>
      <c r="AC24" s="357"/>
      <c r="AD24" s="357"/>
      <c r="AE24" s="357"/>
      <c r="AF24" s="357"/>
      <c r="AG24" s="358"/>
      <c r="AH24" s="359">
        <v>68</v>
      </c>
      <c r="AI24" s="360"/>
      <c r="AJ24" s="360"/>
      <c r="AK24" s="360"/>
      <c r="AL24" s="361"/>
      <c r="AM24" s="359">
        <v>196996</v>
      </c>
      <c r="AN24" s="360"/>
      <c r="AO24" s="360"/>
      <c r="AP24" s="360"/>
      <c r="AQ24" s="360"/>
      <c r="AR24" s="361"/>
      <c r="AS24" s="359">
        <v>2897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4193471</v>
      </c>
      <c r="BO24" s="384"/>
      <c r="BP24" s="384"/>
      <c r="BQ24" s="384"/>
      <c r="BR24" s="384"/>
      <c r="BS24" s="384"/>
      <c r="BT24" s="384"/>
      <c r="BU24" s="385"/>
      <c r="BV24" s="383">
        <v>4101070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156</v>
      </c>
      <c r="F25" s="357"/>
      <c r="G25" s="357"/>
      <c r="H25" s="357"/>
      <c r="I25" s="357"/>
      <c r="J25" s="357"/>
      <c r="K25" s="358"/>
      <c r="L25" s="359">
        <v>1</v>
      </c>
      <c r="M25" s="360"/>
      <c r="N25" s="360"/>
      <c r="O25" s="360"/>
      <c r="P25" s="361"/>
      <c r="Q25" s="359">
        <v>6070</v>
      </c>
      <c r="R25" s="360"/>
      <c r="S25" s="360"/>
      <c r="T25" s="360"/>
      <c r="U25" s="360"/>
      <c r="V25" s="361"/>
      <c r="W25" s="427"/>
      <c r="X25" s="418"/>
      <c r="Y25" s="419"/>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83342</v>
      </c>
      <c r="BO25" s="379"/>
      <c r="BP25" s="379"/>
      <c r="BQ25" s="379"/>
      <c r="BR25" s="379"/>
      <c r="BS25" s="379"/>
      <c r="BT25" s="379"/>
      <c r="BU25" s="380"/>
      <c r="BV25" s="378">
        <v>110789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159</v>
      </c>
      <c r="F26" s="357"/>
      <c r="G26" s="357"/>
      <c r="H26" s="357"/>
      <c r="I26" s="357"/>
      <c r="J26" s="357"/>
      <c r="K26" s="358"/>
      <c r="L26" s="359">
        <v>1</v>
      </c>
      <c r="M26" s="360"/>
      <c r="N26" s="360"/>
      <c r="O26" s="360"/>
      <c r="P26" s="361"/>
      <c r="Q26" s="359">
        <v>5680</v>
      </c>
      <c r="R26" s="360"/>
      <c r="S26" s="360"/>
      <c r="T26" s="360"/>
      <c r="U26" s="360"/>
      <c r="V26" s="361"/>
      <c r="W26" s="427"/>
      <c r="X26" s="418"/>
      <c r="Y26" s="419"/>
      <c r="Z26" s="356" t="s">
        <v>160</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162</v>
      </c>
      <c r="F27" s="357"/>
      <c r="G27" s="357"/>
      <c r="H27" s="357"/>
      <c r="I27" s="357"/>
      <c r="J27" s="357"/>
      <c r="K27" s="358"/>
      <c r="L27" s="359">
        <v>1</v>
      </c>
      <c r="M27" s="360"/>
      <c r="N27" s="360"/>
      <c r="O27" s="360"/>
      <c r="P27" s="361"/>
      <c r="Q27" s="359">
        <v>2888</v>
      </c>
      <c r="R27" s="360"/>
      <c r="S27" s="360"/>
      <c r="T27" s="360"/>
      <c r="U27" s="360"/>
      <c r="V27" s="361"/>
      <c r="W27" s="427"/>
      <c r="X27" s="418"/>
      <c r="Y27" s="419"/>
      <c r="Z27" s="356" t="s">
        <v>163</v>
      </c>
      <c r="AA27" s="357"/>
      <c r="AB27" s="357"/>
      <c r="AC27" s="357"/>
      <c r="AD27" s="357"/>
      <c r="AE27" s="357"/>
      <c r="AF27" s="357"/>
      <c r="AG27" s="358"/>
      <c r="AH27" s="359">
        <v>4</v>
      </c>
      <c r="AI27" s="360"/>
      <c r="AJ27" s="360"/>
      <c r="AK27" s="360"/>
      <c r="AL27" s="361"/>
      <c r="AM27" s="359">
        <v>11388</v>
      </c>
      <c r="AN27" s="360"/>
      <c r="AO27" s="360"/>
      <c r="AP27" s="360"/>
      <c r="AQ27" s="360"/>
      <c r="AR27" s="361"/>
      <c r="AS27" s="359">
        <v>2847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161166</v>
      </c>
      <c r="BO27" s="387"/>
      <c r="BP27" s="387"/>
      <c r="BQ27" s="387"/>
      <c r="BR27" s="387"/>
      <c r="BS27" s="387"/>
      <c r="BT27" s="387"/>
      <c r="BU27" s="388"/>
      <c r="BV27" s="386">
        <v>161140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165</v>
      </c>
      <c r="F28" s="357"/>
      <c r="G28" s="357"/>
      <c r="H28" s="357"/>
      <c r="I28" s="357"/>
      <c r="J28" s="357"/>
      <c r="K28" s="358"/>
      <c r="L28" s="359">
        <v>1</v>
      </c>
      <c r="M28" s="360"/>
      <c r="N28" s="360"/>
      <c r="O28" s="360"/>
      <c r="P28" s="361"/>
      <c r="Q28" s="359">
        <v>2270</v>
      </c>
      <c r="R28" s="360"/>
      <c r="S28" s="360"/>
      <c r="T28" s="360"/>
      <c r="U28" s="360"/>
      <c r="V28" s="361"/>
      <c r="W28" s="427"/>
      <c r="X28" s="418"/>
      <c r="Y28" s="419"/>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610408</v>
      </c>
      <c r="BO28" s="379"/>
      <c r="BP28" s="379"/>
      <c r="BQ28" s="379"/>
      <c r="BR28" s="379"/>
      <c r="BS28" s="379"/>
      <c r="BT28" s="379"/>
      <c r="BU28" s="380"/>
      <c r="BV28" s="378">
        <v>1003513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169</v>
      </c>
      <c r="F29" s="357"/>
      <c r="G29" s="357"/>
      <c r="H29" s="357"/>
      <c r="I29" s="357"/>
      <c r="J29" s="357"/>
      <c r="K29" s="358"/>
      <c r="L29" s="359">
        <v>10</v>
      </c>
      <c r="M29" s="360"/>
      <c r="N29" s="360"/>
      <c r="O29" s="360"/>
      <c r="P29" s="361"/>
      <c r="Q29" s="359">
        <v>2118</v>
      </c>
      <c r="R29" s="360"/>
      <c r="S29" s="360"/>
      <c r="T29" s="360"/>
      <c r="U29" s="360"/>
      <c r="V29" s="361"/>
      <c r="W29" s="428"/>
      <c r="X29" s="429"/>
      <c r="Y29" s="430"/>
      <c r="Z29" s="356" t="s">
        <v>170</v>
      </c>
      <c r="AA29" s="357"/>
      <c r="AB29" s="357"/>
      <c r="AC29" s="357"/>
      <c r="AD29" s="357"/>
      <c r="AE29" s="357"/>
      <c r="AF29" s="357"/>
      <c r="AG29" s="358"/>
      <c r="AH29" s="359">
        <v>72</v>
      </c>
      <c r="AI29" s="360"/>
      <c r="AJ29" s="360"/>
      <c r="AK29" s="360"/>
      <c r="AL29" s="361"/>
      <c r="AM29" s="359">
        <v>208384</v>
      </c>
      <c r="AN29" s="360"/>
      <c r="AO29" s="360"/>
      <c r="AP29" s="360"/>
      <c r="AQ29" s="360"/>
      <c r="AR29" s="361"/>
      <c r="AS29" s="359">
        <v>2894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9351</v>
      </c>
      <c r="BO29" s="384"/>
      <c r="BP29" s="384"/>
      <c r="BQ29" s="384"/>
      <c r="BR29" s="384"/>
      <c r="BS29" s="384"/>
      <c r="BT29" s="384"/>
      <c r="BU29" s="385"/>
      <c r="BV29" s="383">
        <v>9351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291631</v>
      </c>
      <c r="BO30" s="387"/>
      <c r="BP30" s="387"/>
      <c r="BQ30" s="387"/>
      <c r="BR30" s="387"/>
      <c r="BS30" s="387"/>
      <c r="BT30" s="387"/>
      <c r="BU30" s="388"/>
      <c r="BV30" s="386">
        <v>735111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須賀川地方広域消防組合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株式会社道の駅ひらた</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石川地方生活環境施設組合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公立小野町地方綜合病院企業団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福島県市町村総合事務組合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福島県市町村総合事務組合　消防補償等特別会計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福島県市町村総合事務組合　消防賞じゅつ金特別会計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福島県市町村総合事務組合　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福島県市町村総合事務組合　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election activeCell="BX48" sqref="BX48:XFD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6" t="s">
        <v>24</v>
      </c>
      <c r="C41" s="1187"/>
      <c r="D41" s="81"/>
      <c r="E41" s="1188" t="s">
        <v>25</v>
      </c>
      <c r="F41" s="1188"/>
      <c r="G41" s="1188"/>
      <c r="H41" s="1189"/>
      <c r="I41" s="82">
        <v>4707</v>
      </c>
      <c r="J41" s="83">
        <v>4716</v>
      </c>
      <c r="K41" s="83">
        <v>4565</v>
      </c>
      <c r="L41" s="83">
        <v>4266</v>
      </c>
      <c r="M41" s="84">
        <v>4585</v>
      </c>
    </row>
    <row r="42" spans="2:13" ht="27.75" customHeight="1" x14ac:dyDescent="0.15">
      <c r="B42" s="1176"/>
      <c r="C42" s="1177"/>
      <c r="D42" s="85"/>
      <c r="E42" s="1180" t="s">
        <v>26</v>
      </c>
      <c r="F42" s="1180"/>
      <c r="G42" s="1180"/>
      <c r="H42" s="1181"/>
      <c r="I42" s="86">
        <v>203</v>
      </c>
      <c r="J42" s="87">
        <v>158</v>
      </c>
      <c r="K42" s="87">
        <v>128</v>
      </c>
      <c r="L42" s="87">
        <v>102</v>
      </c>
      <c r="M42" s="88">
        <v>83</v>
      </c>
    </row>
    <row r="43" spans="2:13" ht="27.75" customHeight="1" x14ac:dyDescent="0.15">
      <c r="B43" s="1176"/>
      <c r="C43" s="1177"/>
      <c r="D43" s="85"/>
      <c r="E43" s="1180" t="s">
        <v>27</v>
      </c>
      <c r="F43" s="1180"/>
      <c r="G43" s="1180"/>
      <c r="H43" s="1181"/>
      <c r="I43" s="86">
        <v>1766</v>
      </c>
      <c r="J43" s="87">
        <v>1742</v>
      </c>
      <c r="K43" s="87">
        <v>1773</v>
      </c>
      <c r="L43" s="87">
        <v>1740</v>
      </c>
      <c r="M43" s="88">
        <v>1592</v>
      </c>
    </row>
    <row r="44" spans="2:13" ht="27.75" customHeight="1" x14ac:dyDescent="0.15">
      <c r="B44" s="1176"/>
      <c r="C44" s="1177"/>
      <c r="D44" s="85"/>
      <c r="E44" s="1180" t="s">
        <v>28</v>
      </c>
      <c r="F44" s="1180"/>
      <c r="G44" s="1180"/>
      <c r="H44" s="1181"/>
      <c r="I44" s="86">
        <v>338</v>
      </c>
      <c r="J44" s="87">
        <v>296</v>
      </c>
      <c r="K44" s="87">
        <v>252</v>
      </c>
      <c r="L44" s="87">
        <v>209</v>
      </c>
      <c r="M44" s="88">
        <v>191</v>
      </c>
    </row>
    <row r="45" spans="2:13" ht="27.75" customHeight="1" x14ac:dyDescent="0.15">
      <c r="B45" s="1176"/>
      <c r="C45" s="1177"/>
      <c r="D45" s="85"/>
      <c r="E45" s="1180" t="s">
        <v>29</v>
      </c>
      <c r="F45" s="1180"/>
      <c r="G45" s="1180"/>
      <c r="H45" s="1181"/>
      <c r="I45" s="86">
        <v>720</v>
      </c>
      <c r="J45" s="87">
        <v>788</v>
      </c>
      <c r="K45" s="87">
        <v>760</v>
      </c>
      <c r="L45" s="87">
        <v>710</v>
      </c>
      <c r="M45" s="88">
        <v>669</v>
      </c>
    </row>
    <row r="46" spans="2:13" ht="27.75" customHeight="1" x14ac:dyDescent="0.15">
      <c r="B46" s="1176"/>
      <c r="C46" s="1177"/>
      <c r="D46" s="85"/>
      <c r="E46" s="1180" t="s">
        <v>30</v>
      </c>
      <c r="F46" s="1180"/>
      <c r="G46" s="1180"/>
      <c r="H46" s="1181"/>
      <c r="I46" s="86" t="s">
        <v>473</v>
      </c>
      <c r="J46" s="87" t="s">
        <v>473</v>
      </c>
      <c r="K46" s="87" t="s">
        <v>473</v>
      </c>
      <c r="L46" s="87" t="s">
        <v>473</v>
      </c>
      <c r="M46" s="88" t="s">
        <v>473</v>
      </c>
    </row>
    <row r="47" spans="2:13" ht="27.75" customHeight="1" x14ac:dyDescent="0.15">
      <c r="B47" s="1176"/>
      <c r="C47" s="1177"/>
      <c r="D47" s="85"/>
      <c r="E47" s="1180" t="s">
        <v>31</v>
      </c>
      <c r="F47" s="1180"/>
      <c r="G47" s="1180"/>
      <c r="H47" s="1181"/>
      <c r="I47" s="86" t="s">
        <v>473</v>
      </c>
      <c r="J47" s="87" t="s">
        <v>473</v>
      </c>
      <c r="K47" s="87" t="s">
        <v>473</v>
      </c>
      <c r="L47" s="87" t="s">
        <v>473</v>
      </c>
      <c r="M47" s="88" t="s">
        <v>473</v>
      </c>
    </row>
    <row r="48" spans="2:13" ht="27.75" customHeight="1" x14ac:dyDescent="0.15">
      <c r="B48" s="1178"/>
      <c r="C48" s="1179"/>
      <c r="D48" s="85"/>
      <c r="E48" s="1180" t="s">
        <v>32</v>
      </c>
      <c r="F48" s="1180"/>
      <c r="G48" s="1180"/>
      <c r="H48" s="1181"/>
      <c r="I48" s="86" t="s">
        <v>473</v>
      </c>
      <c r="J48" s="87" t="s">
        <v>473</v>
      </c>
      <c r="K48" s="87" t="s">
        <v>473</v>
      </c>
      <c r="L48" s="87" t="s">
        <v>473</v>
      </c>
      <c r="M48" s="88" t="s">
        <v>473</v>
      </c>
    </row>
    <row r="49" spans="2:13" ht="27.75" customHeight="1" x14ac:dyDescent="0.15">
      <c r="B49" s="1174" t="s">
        <v>33</v>
      </c>
      <c r="C49" s="1175"/>
      <c r="D49" s="89"/>
      <c r="E49" s="1180" t="s">
        <v>34</v>
      </c>
      <c r="F49" s="1180"/>
      <c r="G49" s="1180"/>
      <c r="H49" s="1181"/>
      <c r="I49" s="86">
        <v>1354</v>
      </c>
      <c r="J49" s="87">
        <v>1638</v>
      </c>
      <c r="K49" s="87">
        <v>1734</v>
      </c>
      <c r="L49" s="87">
        <v>1898</v>
      </c>
      <c r="M49" s="88">
        <v>1067</v>
      </c>
    </row>
    <row r="50" spans="2:13" ht="27.75" customHeight="1" x14ac:dyDescent="0.15">
      <c r="B50" s="1176"/>
      <c r="C50" s="1177"/>
      <c r="D50" s="85"/>
      <c r="E50" s="1180" t="s">
        <v>35</v>
      </c>
      <c r="F50" s="1180"/>
      <c r="G50" s="1180"/>
      <c r="H50" s="1181"/>
      <c r="I50" s="86">
        <v>191</v>
      </c>
      <c r="J50" s="87">
        <v>175</v>
      </c>
      <c r="K50" s="87">
        <v>147</v>
      </c>
      <c r="L50" s="87">
        <v>138</v>
      </c>
      <c r="M50" s="88">
        <v>124</v>
      </c>
    </row>
    <row r="51" spans="2:13" ht="27.75" customHeight="1" x14ac:dyDescent="0.15">
      <c r="B51" s="1178"/>
      <c r="C51" s="1179"/>
      <c r="D51" s="85"/>
      <c r="E51" s="1180" t="s">
        <v>36</v>
      </c>
      <c r="F51" s="1180"/>
      <c r="G51" s="1180"/>
      <c r="H51" s="1181"/>
      <c r="I51" s="86">
        <v>4081</v>
      </c>
      <c r="J51" s="87">
        <v>4009</v>
      </c>
      <c r="K51" s="87">
        <v>3887</v>
      </c>
      <c r="L51" s="87">
        <v>3718</v>
      </c>
      <c r="M51" s="88">
        <v>3936</v>
      </c>
    </row>
    <row r="52" spans="2:13" ht="27.75" customHeight="1" thickBot="1" x14ac:dyDescent="0.2">
      <c r="B52" s="1182" t="s">
        <v>37</v>
      </c>
      <c r="C52" s="1183"/>
      <c r="D52" s="90"/>
      <c r="E52" s="1184" t="s">
        <v>38</v>
      </c>
      <c r="F52" s="1184"/>
      <c r="G52" s="1184"/>
      <c r="H52" s="1185"/>
      <c r="I52" s="91">
        <v>2109</v>
      </c>
      <c r="J52" s="92">
        <v>1878</v>
      </c>
      <c r="K52" s="92">
        <v>1710</v>
      </c>
      <c r="L52" s="92">
        <v>1274</v>
      </c>
      <c r="M52" s="93">
        <v>1993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98742</v>
      </c>
      <c r="E3" s="116"/>
      <c r="F3" s="117">
        <v>192544</v>
      </c>
      <c r="G3" s="118"/>
      <c r="H3" s="119"/>
    </row>
    <row r="4" spans="1:8" x14ac:dyDescent="0.15">
      <c r="A4" s="120"/>
      <c r="B4" s="121"/>
      <c r="C4" s="122"/>
      <c r="D4" s="123">
        <v>53409</v>
      </c>
      <c r="E4" s="124"/>
      <c r="F4" s="125">
        <v>82235</v>
      </c>
      <c r="G4" s="126"/>
      <c r="H4" s="127"/>
    </row>
    <row r="5" spans="1:8" x14ac:dyDescent="0.15">
      <c r="A5" s="108" t="s">
        <v>506</v>
      </c>
      <c r="B5" s="113"/>
      <c r="C5" s="114"/>
      <c r="D5" s="115">
        <v>106939</v>
      </c>
      <c r="E5" s="116"/>
      <c r="F5" s="117">
        <v>146140</v>
      </c>
      <c r="G5" s="118"/>
      <c r="H5" s="119"/>
    </row>
    <row r="6" spans="1:8" x14ac:dyDescent="0.15">
      <c r="A6" s="120"/>
      <c r="B6" s="121"/>
      <c r="C6" s="122"/>
      <c r="D6" s="123">
        <v>53916</v>
      </c>
      <c r="E6" s="124"/>
      <c r="F6" s="125">
        <v>75451</v>
      </c>
      <c r="G6" s="126"/>
      <c r="H6" s="127"/>
    </row>
    <row r="7" spans="1:8" x14ac:dyDescent="0.15">
      <c r="A7" s="108" t="s">
        <v>507</v>
      </c>
      <c r="B7" s="113"/>
      <c r="C7" s="114"/>
      <c r="D7" s="115">
        <v>74194</v>
      </c>
      <c r="E7" s="116"/>
      <c r="F7" s="117">
        <v>146641</v>
      </c>
      <c r="G7" s="118"/>
      <c r="H7" s="119"/>
    </row>
    <row r="8" spans="1:8" x14ac:dyDescent="0.15">
      <c r="A8" s="120"/>
      <c r="B8" s="121"/>
      <c r="C8" s="122"/>
      <c r="D8" s="123">
        <v>50697</v>
      </c>
      <c r="E8" s="124"/>
      <c r="F8" s="125">
        <v>68142</v>
      </c>
      <c r="G8" s="126"/>
      <c r="H8" s="127"/>
    </row>
    <row r="9" spans="1:8" x14ac:dyDescent="0.15">
      <c r="A9" s="108" t="s">
        <v>508</v>
      </c>
      <c r="B9" s="113"/>
      <c r="C9" s="114"/>
      <c r="D9" s="115">
        <v>102951</v>
      </c>
      <c r="E9" s="116"/>
      <c r="F9" s="117">
        <v>174587</v>
      </c>
      <c r="G9" s="118"/>
      <c r="H9" s="119"/>
    </row>
    <row r="10" spans="1:8" x14ac:dyDescent="0.15">
      <c r="A10" s="120"/>
      <c r="B10" s="121"/>
      <c r="C10" s="122"/>
      <c r="D10" s="123">
        <v>52289</v>
      </c>
      <c r="E10" s="124"/>
      <c r="F10" s="125">
        <v>79695</v>
      </c>
      <c r="G10" s="126"/>
      <c r="H10" s="127"/>
    </row>
    <row r="11" spans="1:8" x14ac:dyDescent="0.15">
      <c r="A11" s="108" t="s">
        <v>509</v>
      </c>
      <c r="B11" s="113"/>
      <c r="C11" s="114"/>
      <c r="D11" s="115">
        <v>278655</v>
      </c>
      <c r="E11" s="116"/>
      <c r="F11" s="117">
        <v>175675</v>
      </c>
      <c r="G11" s="118"/>
      <c r="H11" s="119"/>
    </row>
    <row r="12" spans="1:8" x14ac:dyDescent="0.15">
      <c r="A12" s="120"/>
      <c r="B12" s="121"/>
      <c r="C12" s="128"/>
      <c r="D12" s="123">
        <v>194294</v>
      </c>
      <c r="E12" s="124"/>
      <c r="F12" s="125">
        <v>87698</v>
      </c>
      <c r="G12" s="126"/>
      <c r="H12" s="127"/>
    </row>
    <row r="13" spans="1:8" x14ac:dyDescent="0.15">
      <c r="A13" s="108"/>
      <c r="B13" s="113"/>
      <c r="C13" s="129"/>
      <c r="D13" s="130">
        <v>132296</v>
      </c>
      <c r="E13" s="131"/>
      <c r="F13" s="132">
        <v>167117</v>
      </c>
      <c r="G13" s="133"/>
      <c r="H13" s="119"/>
    </row>
    <row r="14" spans="1:8" x14ac:dyDescent="0.15">
      <c r="A14" s="120"/>
      <c r="B14" s="121"/>
      <c r="C14" s="122"/>
      <c r="D14" s="123">
        <v>80921</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10.15</v>
      </c>
      <c r="C19" s="134">
        <f>ROUND(VALUE(SUBSTITUTE(実質収支比率等に係る経年分析!G$48,"▲","-")),2)</f>
        <v>7.55</v>
      </c>
      <c r="D19" s="134">
        <f>ROUND(VALUE(SUBSTITUTE(実質収支比率等に係る経年分析!H$48,"▲","-")),2)</f>
        <v>11.47</v>
      </c>
      <c r="E19" s="134">
        <f>ROUND(VALUE(SUBSTITUTE(実質収支比率等に係る経年分析!I$48,"▲","-")),2)</f>
        <v>8.68</v>
      </c>
      <c r="F19" s="134">
        <f>ROUND(VALUE(SUBSTITUTE(実質収支比率等に係る経年分析!J$48,"▲","-")),2)</f>
        <v>6.63</v>
      </c>
    </row>
    <row r="20" spans="1:11" x14ac:dyDescent="0.15">
      <c r="A20" s="134" t="s">
        <v>43</v>
      </c>
      <c r="B20" s="134">
        <f>ROUND(VALUE(SUBSTITUTE(実質収支比率等に係る経年分析!F$47,"▲","-")),2)</f>
        <v>28.88</v>
      </c>
      <c r="C20" s="134">
        <f>ROUND(VALUE(SUBSTITUTE(実質収支比率等に係る経年分析!G$47,"▲","-")),2)</f>
        <v>33.64</v>
      </c>
      <c r="D20" s="134">
        <f>ROUND(VALUE(SUBSTITUTE(実質収支比率等に係る経年分析!H$47,"▲","-")),2)</f>
        <v>35.76</v>
      </c>
      <c r="E20" s="134">
        <f>ROUND(VALUE(SUBSTITUTE(実質収支比率等に係る経年分析!I$47,"▲","-")),2)</f>
        <v>37.76</v>
      </c>
      <c r="F20" s="134">
        <f>ROUND(VALUE(SUBSTITUTE(実質収支比率等に係る経年分析!J$47,"▲","-")),2)</f>
        <v>23.26</v>
      </c>
    </row>
    <row r="21" spans="1:11" x14ac:dyDescent="0.15">
      <c r="A21" s="134" t="s">
        <v>44</v>
      </c>
      <c r="B21" s="134">
        <f>IF(ISNUMBER(VALUE(SUBSTITUTE(実質収支比率等に係る経年分析!F$49,"▲","-"))),ROUND(VALUE(SUBSTITUTE(実質収支比率等に係る経年分析!F$49,"▲","-")),2),NA())</f>
        <v>5.22</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5.77</v>
      </c>
      <c r="E21" s="134">
        <f>IF(ISNUMBER(VALUE(SUBSTITUTE(実質収支比率等に係る経年分析!I$49,"▲","-"))),ROUND(VALUE(SUBSTITUTE(実質収支比率等に係る経年分析!I$49,"▲","-")),2),NA())</f>
        <v>3.37</v>
      </c>
      <c r="F21" s="134">
        <f>IF(ISNUMBER(VALUE(SUBSTITUTE(実質収支比率等に係る経年分析!J$49,"▲","-"))),ROUND(VALUE(SUBSTITUTE(実質収支比率等に係る経年分析!J$49,"▲","-")),2),NA())</f>
        <v>-17.14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4.0999999999999996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431</v>
      </c>
      <c r="E42" s="136"/>
      <c r="F42" s="136"/>
      <c r="G42" s="136">
        <f>'実質公債費比率（分子）の構造'!L$52</f>
        <v>403</v>
      </c>
      <c r="H42" s="136"/>
      <c r="I42" s="136"/>
      <c r="J42" s="136">
        <f>'実質公債費比率（分子）の構造'!M$52</f>
        <v>411</v>
      </c>
      <c r="K42" s="136"/>
      <c r="L42" s="136"/>
      <c r="M42" s="136">
        <f>'実質公債費比率（分子）の構造'!N$52</f>
        <v>413</v>
      </c>
      <c r="N42" s="136"/>
      <c r="O42" s="136"/>
      <c r="P42" s="136">
        <f>'実質公債費比率（分子）の構造'!O$52</f>
        <v>421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54</v>
      </c>
      <c r="C44" s="136"/>
      <c r="D44" s="136"/>
      <c r="E44" s="136">
        <f>'実質公債費比率（分子）の構造'!L$50</f>
        <v>45</v>
      </c>
      <c r="F44" s="136"/>
      <c r="G44" s="136"/>
      <c r="H44" s="136">
        <f>'実質公債費比率（分子）の構造'!M$50</f>
        <v>30</v>
      </c>
      <c r="I44" s="136"/>
      <c r="J44" s="136"/>
      <c r="K44" s="136">
        <f>'実質公債費比率（分子）の構造'!N$50</f>
        <v>27</v>
      </c>
      <c r="L44" s="136"/>
      <c r="M44" s="136"/>
      <c r="N44" s="136">
        <f>'実質公債費比率（分子）の構造'!O$50</f>
        <v>18</v>
      </c>
      <c r="O44" s="136"/>
      <c r="P44" s="136"/>
    </row>
    <row r="45" spans="1:16" x14ac:dyDescent="0.15">
      <c r="A45" s="136" t="s">
        <v>54</v>
      </c>
      <c r="B45" s="136">
        <f>'実質公債費比率（分子）の構造'!K$49</f>
        <v>34</v>
      </c>
      <c r="C45" s="136"/>
      <c r="D45" s="136"/>
      <c r="E45" s="136">
        <f>'実質公債費比率（分子）の構造'!L$49</f>
        <v>25</v>
      </c>
      <c r="F45" s="136"/>
      <c r="G45" s="136"/>
      <c r="H45" s="136">
        <f>'実質公債費比率（分子）の構造'!M$49</f>
        <v>27</v>
      </c>
      <c r="I45" s="136"/>
      <c r="J45" s="136"/>
      <c r="K45" s="136">
        <f>'実質公債費比率（分子）の構造'!N$49</f>
        <v>26</v>
      </c>
      <c r="L45" s="136"/>
      <c r="M45" s="136"/>
      <c r="N45" s="136">
        <f>'実質公債費比率（分子）の構造'!O$49</f>
        <v>26</v>
      </c>
      <c r="O45" s="136"/>
      <c r="P45" s="136"/>
    </row>
    <row r="46" spans="1:16" x14ac:dyDescent="0.15">
      <c r="A46" s="136" t="s">
        <v>55</v>
      </c>
      <c r="B46" s="136">
        <f>'実質公債費比率（分子）の構造'!K$48</f>
        <v>126</v>
      </c>
      <c r="C46" s="136"/>
      <c r="D46" s="136"/>
      <c r="E46" s="136">
        <f>'実質公債費比率（分子）の構造'!L$48</f>
        <v>129</v>
      </c>
      <c r="F46" s="136"/>
      <c r="G46" s="136"/>
      <c r="H46" s="136">
        <f>'実質公債費比率（分子）の構造'!M$48</f>
        <v>141</v>
      </c>
      <c r="I46" s="136"/>
      <c r="J46" s="136"/>
      <c r="K46" s="136">
        <f>'実質公債費比率（分子）の構造'!N$48</f>
        <v>123</v>
      </c>
      <c r="L46" s="136"/>
      <c r="M46" s="136"/>
      <c r="N46" s="136">
        <f>'実質公債費比率（分子）の構造'!O$48</f>
        <v>117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505</v>
      </c>
      <c r="C49" s="136"/>
      <c r="D49" s="136"/>
      <c r="E49" s="136">
        <f>'実質公債費比率（分子）の構造'!L$45</f>
        <v>487</v>
      </c>
      <c r="F49" s="136"/>
      <c r="G49" s="136"/>
      <c r="H49" s="136">
        <f>'実質公債費比率（分子）の構造'!M$45</f>
        <v>495</v>
      </c>
      <c r="I49" s="136"/>
      <c r="J49" s="136"/>
      <c r="K49" s="136">
        <f>'実質公債費比率（分子）の構造'!N$45</f>
        <v>478</v>
      </c>
      <c r="L49" s="136"/>
      <c r="M49" s="136"/>
      <c r="N49" s="136">
        <f>'実質公債費比率（分子）の構造'!O$45</f>
        <v>484</v>
      </c>
      <c r="O49" s="136"/>
      <c r="P49" s="136"/>
    </row>
    <row r="50" spans="1:16" x14ac:dyDescent="0.15">
      <c r="A50" s="136" t="s">
        <v>59</v>
      </c>
      <c r="B50" s="136" t="e">
        <f>NA()</f>
        <v>#N/A</v>
      </c>
      <c r="C50" s="136">
        <f>IF(ISNUMBER('実質公債費比率（分子）の構造'!K$53),'実質公債費比率（分子）の構造'!K$53,NA())</f>
        <v>288</v>
      </c>
      <c r="D50" s="136" t="e">
        <f>NA()</f>
        <v>#N/A</v>
      </c>
      <c r="E50" s="136" t="e">
        <f>NA()</f>
        <v>#N/A</v>
      </c>
      <c r="F50" s="136">
        <f>IF(ISNUMBER('実質公債費比率（分子）の構造'!L$53),'実質公債費比率（分子）の構造'!L$53,NA())</f>
        <v>283</v>
      </c>
      <c r="G50" s="136" t="e">
        <f>NA()</f>
        <v>#N/A</v>
      </c>
      <c r="H50" s="136" t="e">
        <f>NA()</f>
        <v>#N/A</v>
      </c>
      <c r="I50" s="136">
        <f>IF(ISNUMBER('実質公債費比率（分子）の構造'!M$53),'実質公債費比率（分子）の構造'!M$53,NA())</f>
        <v>282</v>
      </c>
      <c r="J50" s="136" t="e">
        <f>NA()</f>
        <v>#N/A</v>
      </c>
      <c r="K50" s="136" t="e">
        <f>NA()</f>
        <v>#N/A</v>
      </c>
      <c r="L50" s="136">
        <f>IF(ISNUMBER('実質公債費比率（分子）の構造'!N$53),'実質公債費比率（分子）の構造'!N$53,NA())</f>
        <v>241</v>
      </c>
      <c r="M50" s="136" t="e">
        <f>NA()</f>
        <v>#N/A</v>
      </c>
      <c r="N50" s="136" t="e">
        <f>NA()</f>
        <v>#N/A</v>
      </c>
      <c r="O50" s="136">
        <f>IF(ISNUMBER('実質公債費比率（分子）の構造'!O$53),'実質公債費比率（分子）の構造'!O$53,NA())</f>
        <v>224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4081</v>
      </c>
      <c r="E56" s="135"/>
      <c r="F56" s="135"/>
      <c r="G56" s="135">
        <f>'将来負担比率（分子）の構造'!J$51</f>
        <v>4009</v>
      </c>
      <c r="H56" s="135"/>
      <c r="I56" s="135"/>
      <c r="J56" s="135">
        <f>'将来負担比率（分子）の構造'!K$51</f>
        <v>3887</v>
      </c>
      <c r="K56" s="135"/>
      <c r="L56" s="135"/>
      <c r="M56" s="135">
        <f>'将来負担比率（分子）の構造'!L$51</f>
        <v>3718</v>
      </c>
      <c r="N56" s="135"/>
      <c r="O56" s="135"/>
      <c r="P56" s="135">
        <f>'将来負担比率（分子）の構造'!M$51</f>
        <v>3936</v>
      </c>
    </row>
    <row r="57" spans="1:16" x14ac:dyDescent="0.15">
      <c r="A57" s="135" t="s">
        <v>35</v>
      </c>
      <c r="B57" s="135"/>
      <c r="C57" s="135"/>
      <c r="D57" s="135">
        <f>'将来負担比率（分子）の構造'!I$50</f>
        <v>191</v>
      </c>
      <c r="E57" s="135"/>
      <c r="F57" s="135"/>
      <c r="G57" s="135">
        <f>'将来負担比率（分子）の構造'!J$50</f>
        <v>175</v>
      </c>
      <c r="H57" s="135"/>
      <c r="I57" s="135"/>
      <c r="J57" s="135">
        <f>'将来負担比率（分子）の構造'!K$50</f>
        <v>147</v>
      </c>
      <c r="K57" s="135"/>
      <c r="L57" s="135"/>
      <c r="M57" s="135">
        <f>'将来負担比率（分子）の構造'!L$50</f>
        <v>138</v>
      </c>
      <c r="N57" s="135"/>
      <c r="O57" s="135"/>
      <c r="P57" s="135">
        <f>'将来負担比率（分子）の構造'!M$50</f>
        <v>124</v>
      </c>
    </row>
    <row r="58" spans="1:16" x14ac:dyDescent="0.15">
      <c r="A58" s="135" t="s">
        <v>34</v>
      </c>
      <c r="B58" s="135"/>
      <c r="C58" s="135"/>
      <c r="D58" s="135">
        <f>'将来負担比率（分子）の構造'!I$49</f>
        <v>1354</v>
      </c>
      <c r="E58" s="135"/>
      <c r="F58" s="135"/>
      <c r="G58" s="135">
        <f>'将来負担比率（分子）の構造'!J$49</f>
        <v>1638</v>
      </c>
      <c r="H58" s="135"/>
      <c r="I58" s="135"/>
      <c r="J58" s="135">
        <f>'将来負担比率（分子）の構造'!K$49</f>
        <v>1734</v>
      </c>
      <c r="K58" s="135"/>
      <c r="L58" s="135"/>
      <c r="M58" s="135">
        <f>'将来負担比率（分子）の構造'!L$49</f>
        <v>1898</v>
      </c>
      <c r="N58" s="135"/>
      <c r="O58" s="135"/>
      <c r="P58" s="135">
        <f>'将来負担比率（分子）の構造'!M$49</f>
        <v>1067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720</v>
      </c>
      <c r="C62" s="135"/>
      <c r="D62" s="135"/>
      <c r="E62" s="135">
        <f>'将来負担比率（分子）の構造'!J$45</f>
        <v>788</v>
      </c>
      <c r="F62" s="135"/>
      <c r="G62" s="135"/>
      <c r="H62" s="135">
        <f>'将来負担比率（分子）の構造'!K$45</f>
        <v>760</v>
      </c>
      <c r="I62" s="135"/>
      <c r="J62" s="135"/>
      <c r="K62" s="135">
        <f>'将来負担比率（分子）の構造'!L$45</f>
        <v>710</v>
      </c>
      <c r="L62" s="135"/>
      <c r="M62" s="135"/>
      <c r="N62" s="135">
        <f>'将来負担比率（分子）の構造'!M$45</f>
        <v>669</v>
      </c>
      <c r="O62" s="135"/>
      <c r="P62" s="135"/>
    </row>
    <row r="63" spans="1:16" x14ac:dyDescent="0.15">
      <c r="A63" s="135" t="s">
        <v>28</v>
      </c>
      <c r="B63" s="135">
        <f>'将来負担比率（分子）の構造'!I$44</f>
        <v>338</v>
      </c>
      <c r="C63" s="135"/>
      <c r="D63" s="135"/>
      <c r="E63" s="135">
        <f>'将来負担比率（分子）の構造'!J$44</f>
        <v>296</v>
      </c>
      <c r="F63" s="135"/>
      <c r="G63" s="135"/>
      <c r="H63" s="135">
        <f>'将来負担比率（分子）の構造'!K$44</f>
        <v>252</v>
      </c>
      <c r="I63" s="135"/>
      <c r="J63" s="135"/>
      <c r="K63" s="135">
        <f>'将来負担比率（分子）の構造'!L$44</f>
        <v>209</v>
      </c>
      <c r="L63" s="135"/>
      <c r="M63" s="135"/>
      <c r="N63" s="135">
        <f>'将来負担比率（分子）の構造'!M$44</f>
        <v>191</v>
      </c>
      <c r="O63" s="135"/>
      <c r="P63" s="135"/>
    </row>
    <row r="64" spans="1:16" x14ac:dyDescent="0.15">
      <c r="A64" s="135" t="s">
        <v>27</v>
      </c>
      <c r="B64" s="135">
        <f>'将来負担比率（分子）の構造'!I$43</f>
        <v>1766</v>
      </c>
      <c r="C64" s="135"/>
      <c r="D64" s="135"/>
      <c r="E64" s="135">
        <f>'将来負担比率（分子）の構造'!J$43</f>
        <v>1742</v>
      </c>
      <c r="F64" s="135"/>
      <c r="G64" s="135"/>
      <c r="H64" s="135">
        <f>'将来負担比率（分子）の構造'!K$43</f>
        <v>1773</v>
      </c>
      <c r="I64" s="135"/>
      <c r="J64" s="135"/>
      <c r="K64" s="135">
        <f>'将来負担比率（分子）の構造'!L$43</f>
        <v>1740</v>
      </c>
      <c r="L64" s="135"/>
      <c r="M64" s="135"/>
      <c r="N64" s="135">
        <f>'将来負担比率（分子）の構造'!M$43</f>
        <v>1592</v>
      </c>
      <c r="O64" s="135"/>
      <c r="P64" s="135"/>
    </row>
    <row r="65" spans="1:16" x14ac:dyDescent="0.15">
      <c r="A65" s="135" t="s">
        <v>26</v>
      </c>
      <c r="B65" s="135">
        <f>'将来負担比率（分子）の構造'!I$42</f>
        <v>203</v>
      </c>
      <c r="C65" s="135"/>
      <c r="D65" s="135"/>
      <c r="E65" s="135">
        <f>'将来負担比率（分子）の構造'!J$42</f>
        <v>158</v>
      </c>
      <c r="F65" s="135"/>
      <c r="G65" s="135"/>
      <c r="H65" s="135">
        <f>'将来負担比率（分子）の構造'!K$42</f>
        <v>128</v>
      </c>
      <c r="I65" s="135"/>
      <c r="J65" s="135"/>
      <c r="K65" s="135">
        <f>'将来負担比率（分子）の構造'!L$42</f>
        <v>102</v>
      </c>
      <c r="L65" s="135"/>
      <c r="M65" s="135"/>
      <c r="N65" s="135">
        <f>'将来負担比率（分子）の構造'!M$42</f>
        <v>83</v>
      </c>
      <c r="O65" s="135"/>
      <c r="P65" s="135"/>
    </row>
    <row r="66" spans="1:16" x14ac:dyDescent="0.15">
      <c r="A66" s="135" t="s">
        <v>25</v>
      </c>
      <c r="B66" s="135">
        <f>'将来負担比率（分子）の構造'!I$41</f>
        <v>4707</v>
      </c>
      <c r="C66" s="135"/>
      <c r="D66" s="135"/>
      <c r="E66" s="135">
        <f>'将来負担比率（分子）の構造'!J$41</f>
        <v>4716</v>
      </c>
      <c r="F66" s="135"/>
      <c r="G66" s="135"/>
      <c r="H66" s="135">
        <f>'将来負担比率（分子）の構造'!K$41</f>
        <v>4565</v>
      </c>
      <c r="I66" s="135"/>
      <c r="J66" s="135"/>
      <c r="K66" s="135">
        <f>'将来負担比率（分子）の構造'!L$41</f>
        <v>4266</v>
      </c>
      <c r="L66" s="135"/>
      <c r="M66" s="135"/>
      <c r="N66" s="135">
        <f>'将来負担比率（分子）の構造'!M$41</f>
        <v>4585</v>
      </c>
      <c r="O66" s="135"/>
      <c r="P66" s="135"/>
    </row>
    <row r="67" spans="1:16" x14ac:dyDescent="0.15">
      <c r="A67" s="135" t="s">
        <v>63</v>
      </c>
      <c r="B67" s="135" t="e">
        <f>NA()</f>
        <v>#N/A</v>
      </c>
      <c r="C67" s="135">
        <f>IF(ISNUMBER('将来負担比率（分子）の構造'!I$52), IF('将来負担比率（分子）の構造'!I$52 &lt; 0, 0, '将来負担比率（分子）の構造'!I$52), NA())</f>
        <v>2109</v>
      </c>
      <c r="D67" s="135" t="e">
        <f>NA()</f>
        <v>#N/A</v>
      </c>
      <c r="E67" s="135" t="e">
        <f>NA()</f>
        <v>#N/A</v>
      </c>
      <c r="F67" s="135">
        <f>IF(ISNUMBER('将来負担比率（分子）の構造'!J$52), IF('将来負担比率（分子）の構造'!J$52 &lt; 0, 0, '将来負担比率（分子）の構造'!J$52), NA())</f>
        <v>1878</v>
      </c>
      <c r="G67" s="135" t="e">
        <f>NA()</f>
        <v>#N/A</v>
      </c>
      <c r="H67" s="135" t="e">
        <f>NA()</f>
        <v>#N/A</v>
      </c>
      <c r="I67" s="135">
        <f>IF(ISNUMBER('将来負担比率（分子）の構造'!K$52), IF('将来負担比率（分子）の構造'!K$52 &lt; 0, 0, '将来負担比率（分子）の構造'!K$52), NA())</f>
        <v>1710</v>
      </c>
      <c r="J67" s="135" t="e">
        <f>NA()</f>
        <v>#N/A</v>
      </c>
      <c r="K67" s="135" t="e">
        <f>NA()</f>
        <v>#N/A</v>
      </c>
      <c r="L67" s="135">
        <f>IF(ISNUMBER('将来負担比率（分子）の構造'!L$52), IF('将来負担比率（分子）の構造'!L$52 &lt; 0, 0, '将来負担比率（分子）の構造'!L$52), NA())</f>
        <v>1274</v>
      </c>
      <c r="M67" s="135" t="e">
        <f>NA()</f>
        <v>#N/A</v>
      </c>
      <c r="N67" s="135" t="e">
        <f>NA()</f>
        <v>#N/A</v>
      </c>
      <c r="O67" s="135">
        <f>IF(ISNUMBER('将来負担比率（分子）の構造'!M$52), IF('将来負担比率（分子）の構造'!M$52 &lt; 0, 0, '将来負担比率（分子）の構造'!M$52), NA())</f>
        <v>1993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X48" sqref="BX48:XFD4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207</v>
      </c>
      <c r="C5" s="674"/>
      <c r="D5" s="674"/>
      <c r="E5" s="674"/>
      <c r="F5" s="674"/>
      <c r="G5" s="674"/>
      <c r="H5" s="674"/>
      <c r="I5" s="674"/>
      <c r="J5" s="674"/>
      <c r="K5" s="674"/>
      <c r="L5" s="674"/>
      <c r="M5" s="674"/>
      <c r="N5" s="674"/>
      <c r="O5" s="674"/>
      <c r="P5" s="674"/>
      <c r="Q5" s="675"/>
      <c r="R5" s="638">
        <v>616621</v>
      </c>
      <c r="S5" s="639"/>
      <c r="T5" s="639"/>
      <c r="U5" s="639"/>
      <c r="V5" s="639"/>
      <c r="W5" s="639"/>
      <c r="X5" s="639"/>
      <c r="Y5" s="686"/>
      <c r="Z5" s="699">
        <v>10.7</v>
      </c>
      <c r="AA5" s="699"/>
      <c r="AB5" s="699"/>
      <c r="AC5" s="699"/>
      <c r="AD5" s="700">
        <v>616621</v>
      </c>
      <c r="AE5" s="700"/>
      <c r="AF5" s="700"/>
      <c r="AG5" s="700"/>
      <c r="AH5" s="700"/>
      <c r="AI5" s="700"/>
      <c r="AJ5" s="700"/>
      <c r="AK5" s="700"/>
      <c r="AL5" s="687">
        <v>24.7</v>
      </c>
      <c r="AM5" s="656"/>
      <c r="AN5" s="656"/>
      <c r="AO5" s="688"/>
      <c r="AP5" s="673" t="s">
        <v>208</v>
      </c>
      <c r="AQ5" s="674"/>
      <c r="AR5" s="674"/>
      <c r="AS5" s="674"/>
      <c r="AT5" s="674"/>
      <c r="AU5" s="674"/>
      <c r="AV5" s="674"/>
      <c r="AW5" s="674"/>
      <c r="AX5" s="674"/>
      <c r="AY5" s="674"/>
      <c r="AZ5" s="674"/>
      <c r="BA5" s="674"/>
      <c r="BB5" s="674"/>
      <c r="BC5" s="674"/>
      <c r="BD5" s="674"/>
      <c r="BE5" s="674"/>
      <c r="BF5" s="675"/>
      <c r="BG5" s="588">
        <v>616621</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60736</v>
      </c>
      <c r="S6" s="589"/>
      <c r="T6" s="589"/>
      <c r="U6" s="589"/>
      <c r="V6" s="589"/>
      <c r="W6" s="589"/>
      <c r="X6" s="589"/>
      <c r="Y6" s="590"/>
      <c r="Z6" s="641">
        <v>1.1000000000000001</v>
      </c>
      <c r="AA6" s="641"/>
      <c r="AB6" s="641"/>
      <c r="AC6" s="641"/>
      <c r="AD6" s="642">
        <v>60736</v>
      </c>
      <c r="AE6" s="642"/>
      <c r="AF6" s="642"/>
      <c r="AG6" s="642"/>
      <c r="AH6" s="642"/>
      <c r="AI6" s="642"/>
      <c r="AJ6" s="642"/>
      <c r="AK6" s="642"/>
      <c r="AL6" s="611">
        <v>2.4</v>
      </c>
      <c r="AM6" s="643"/>
      <c r="AN6" s="643"/>
      <c r="AO6" s="644"/>
      <c r="AP6" s="585" t="s">
        <v>214</v>
      </c>
      <c r="AQ6" s="586"/>
      <c r="AR6" s="586"/>
      <c r="AS6" s="586"/>
      <c r="AT6" s="586"/>
      <c r="AU6" s="586"/>
      <c r="AV6" s="586"/>
      <c r="AW6" s="586"/>
      <c r="AX6" s="586"/>
      <c r="AY6" s="586"/>
      <c r="AZ6" s="586"/>
      <c r="BA6" s="586"/>
      <c r="BB6" s="586"/>
      <c r="BC6" s="586"/>
      <c r="BD6" s="586"/>
      <c r="BE6" s="586"/>
      <c r="BF6" s="587"/>
      <c r="BG6" s="588">
        <v>616621</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77002</v>
      </c>
      <c r="CS6" s="589"/>
      <c r="CT6" s="589"/>
      <c r="CU6" s="589"/>
      <c r="CV6" s="589"/>
      <c r="CW6" s="589"/>
      <c r="CX6" s="589"/>
      <c r="CY6" s="590"/>
      <c r="CZ6" s="641">
        <v>1.5</v>
      </c>
      <c r="DA6" s="641"/>
      <c r="DB6" s="641"/>
      <c r="DC6" s="641"/>
      <c r="DD6" s="594" t="s">
        <v>209</v>
      </c>
      <c r="DE6" s="589"/>
      <c r="DF6" s="589"/>
      <c r="DG6" s="589"/>
      <c r="DH6" s="589"/>
      <c r="DI6" s="589"/>
      <c r="DJ6" s="589"/>
      <c r="DK6" s="589"/>
      <c r="DL6" s="589"/>
      <c r="DM6" s="589"/>
      <c r="DN6" s="589"/>
      <c r="DO6" s="589"/>
      <c r="DP6" s="590"/>
      <c r="DQ6" s="594">
        <v>77002</v>
      </c>
      <c r="DR6" s="589"/>
      <c r="DS6" s="589"/>
      <c r="DT6" s="589"/>
      <c r="DU6" s="589"/>
      <c r="DV6" s="589"/>
      <c r="DW6" s="589"/>
      <c r="DX6" s="589"/>
      <c r="DY6" s="589"/>
      <c r="DZ6" s="589"/>
      <c r="EA6" s="589"/>
      <c r="EB6" s="589"/>
      <c r="EC6" s="620"/>
    </row>
    <row r="7" spans="2:143" ht="11.25" customHeight="1" x14ac:dyDescent="0.15">
      <c r="B7" s="585" t="s">
        <v>216</v>
      </c>
      <c r="C7" s="586"/>
      <c r="D7" s="586"/>
      <c r="E7" s="586"/>
      <c r="F7" s="586"/>
      <c r="G7" s="586"/>
      <c r="H7" s="586"/>
      <c r="I7" s="586"/>
      <c r="J7" s="586"/>
      <c r="K7" s="586"/>
      <c r="L7" s="586"/>
      <c r="M7" s="586"/>
      <c r="N7" s="586"/>
      <c r="O7" s="586"/>
      <c r="P7" s="586"/>
      <c r="Q7" s="587"/>
      <c r="R7" s="588">
        <v>995</v>
      </c>
      <c r="S7" s="589"/>
      <c r="T7" s="589"/>
      <c r="U7" s="589"/>
      <c r="V7" s="589"/>
      <c r="W7" s="589"/>
      <c r="X7" s="589"/>
      <c r="Y7" s="590"/>
      <c r="Z7" s="641">
        <v>0</v>
      </c>
      <c r="AA7" s="641"/>
      <c r="AB7" s="641"/>
      <c r="AC7" s="641"/>
      <c r="AD7" s="642">
        <v>995</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222860</v>
      </c>
      <c r="BH7" s="589"/>
      <c r="BI7" s="589"/>
      <c r="BJ7" s="589"/>
      <c r="BK7" s="589"/>
      <c r="BL7" s="589"/>
      <c r="BM7" s="589"/>
      <c r="BN7" s="590"/>
      <c r="BO7" s="641">
        <v>36.1</v>
      </c>
      <c r="BP7" s="641"/>
      <c r="BQ7" s="641"/>
      <c r="BR7" s="641"/>
      <c r="BS7" s="642" t="s">
        <v>209</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654921</v>
      </c>
      <c r="CS7" s="589"/>
      <c r="CT7" s="589"/>
      <c r="CU7" s="589"/>
      <c r="CV7" s="589"/>
      <c r="CW7" s="589"/>
      <c r="CX7" s="589"/>
      <c r="CY7" s="590"/>
      <c r="CZ7" s="641">
        <v>13.1</v>
      </c>
      <c r="DA7" s="641"/>
      <c r="DB7" s="641"/>
      <c r="DC7" s="641"/>
      <c r="DD7" s="594">
        <v>182044</v>
      </c>
      <c r="DE7" s="589"/>
      <c r="DF7" s="589"/>
      <c r="DG7" s="589"/>
      <c r="DH7" s="589"/>
      <c r="DI7" s="589"/>
      <c r="DJ7" s="589"/>
      <c r="DK7" s="589"/>
      <c r="DL7" s="589"/>
      <c r="DM7" s="589"/>
      <c r="DN7" s="589"/>
      <c r="DO7" s="589"/>
      <c r="DP7" s="590"/>
      <c r="DQ7" s="594">
        <v>601444</v>
      </c>
      <c r="DR7" s="589"/>
      <c r="DS7" s="589"/>
      <c r="DT7" s="589"/>
      <c r="DU7" s="589"/>
      <c r="DV7" s="589"/>
      <c r="DW7" s="589"/>
      <c r="DX7" s="589"/>
      <c r="DY7" s="589"/>
      <c r="DZ7" s="589"/>
      <c r="EA7" s="589"/>
      <c r="EB7" s="589"/>
      <c r="EC7" s="620"/>
    </row>
    <row r="8" spans="2:143" ht="11.25" customHeight="1" x14ac:dyDescent="0.15">
      <c r="B8" s="585" t="s">
        <v>219</v>
      </c>
      <c r="C8" s="586"/>
      <c r="D8" s="586"/>
      <c r="E8" s="586"/>
      <c r="F8" s="586"/>
      <c r="G8" s="586"/>
      <c r="H8" s="586"/>
      <c r="I8" s="586"/>
      <c r="J8" s="586"/>
      <c r="K8" s="586"/>
      <c r="L8" s="586"/>
      <c r="M8" s="586"/>
      <c r="N8" s="586"/>
      <c r="O8" s="586"/>
      <c r="P8" s="586"/>
      <c r="Q8" s="587"/>
      <c r="R8" s="588">
        <v>2771</v>
      </c>
      <c r="S8" s="589"/>
      <c r="T8" s="589"/>
      <c r="U8" s="589"/>
      <c r="V8" s="589"/>
      <c r="W8" s="589"/>
      <c r="X8" s="589"/>
      <c r="Y8" s="590"/>
      <c r="Z8" s="641">
        <v>0</v>
      </c>
      <c r="AA8" s="641"/>
      <c r="AB8" s="641"/>
      <c r="AC8" s="641"/>
      <c r="AD8" s="642">
        <v>2771</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10314</v>
      </c>
      <c r="BH8" s="589"/>
      <c r="BI8" s="589"/>
      <c r="BJ8" s="589"/>
      <c r="BK8" s="589"/>
      <c r="BL8" s="589"/>
      <c r="BM8" s="589"/>
      <c r="BN8" s="590"/>
      <c r="BO8" s="641">
        <v>1.7</v>
      </c>
      <c r="BP8" s="641"/>
      <c r="BQ8" s="641"/>
      <c r="BR8" s="641"/>
      <c r="BS8" s="594" t="s">
        <v>112</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870326</v>
      </c>
      <c r="CS8" s="589"/>
      <c r="CT8" s="589"/>
      <c r="CU8" s="589"/>
      <c r="CV8" s="589"/>
      <c r="CW8" s="589"/>
      <c r="CX8" s="589"/>
      <c r="CY8" s="590"/>
      <c r="CZ8" s="641">
        <v>17.399999999999999</v>
      </c>
      <c r="DA8" s="641"/>
      <c r="DB8" s="641"/>
      <c r="DC8" s="641"/>
      <c r="DD8" s="594">
        <v>18178</v>
      </c>
      <c r="DE8" s="589"/>
      <c r="DF8" s="589"/>
      <c r="DG8" s="589"/>
      <c r="DH8" s="589"/>
      <c r="DI8" s="589"/>
      <c r="DJ8" s="589"/>
      <c r="DK8" s="589"/>
      <c r="DL8" s="589"/>
      <c r="DM8" s="589"/>
      <c r="DN8" s="589"/>
      <c r="DO8" s="589"/>
      <c r="DP8" s="590"/>
      <c r="DQ8" s="594">
        <v>535482</v>
      </c>
      <c r="DR8" s="589"/>
      <c r="DS8" s="589"/>
      <c r="DT8" s="589"/>
      <c r="DU8" s="589"/>
      <c r="DV8" s="589"/>
      <c r="DW8" s="589"/>
      <c r="DX8" s="589"/>
      <c r="DY8" s="589"/>
      <c r="DZ8" s="589"/>
      <c r="EA8" s="589"/>
      <c r="EB8" s="589"/>
      <c r="EC8" s="620"/>
    </row>
    <row r="9" spans="2:143" ht="11.25" customHeight="1" x14ac:dyDescent="0.15">
      <c r="B9" s="585" t="s">
        <v>222</v>
      </c>
      <c r="C9" s="586"/>
      <c r="D9" s="586"/>
      <c r="E9" s="586"/>
      <c r="F9" s="586"/>
      <c r="G9" s="586"/>
      <c r="H9" s="586"/>
      <c r="I9" s="586"/>
      <c r="J9" s="586"/>
      <c r="K9" s="586"/>
      <c r="L9" s="586"/>
      <c r="M9" s="586"/>
      <c r="N9" s="586"/>
      <c r="O9" s="586"/>
      <c r="P9" s="586"/>
      <c r="Q9" s="587"/>
      <c r="R9" s="588">
        <v>1459</v>
      </c>
      <c r="S9" s="589"/>
      <c r="T9" s="589"/>
      <c r="U9" s="589"/>
      <c r="V9" s="589"/>
      <c r="W9" s="589"/>
      <c r="X9" s="589"/>
      <c r="Y9" s="590"/>
      <c r="Z9" s="641">
        <v>0</v>
      </c>
      <c r="AA9" s="641"/>
      <c r="AB9" s="641"/>
      <c r="AC9" s="641"/>
      <c r="AD9" s="642">
        <v>1459</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175192</v>
      </c>
      <c r="BH9" s="589"/>
      <c r="BI9" s="589"/>
      <c r="BJ9" s="589"/>
      <c r="BK9" s="589"/>
      <c r="BL9" s="589"/>
      <c r="BM9" s="589"/>
      <c r="BN9" s="590"/>
      <c r="BO9" s="641">
        <v>28.4</v>
      </c>
      <c r="BP9" s="641"/>
      <c r="BQ9" s="641"/>
      <c r="BR9" s="641"/>
      <c r="BS9" s="594" t="s">
        <v>112</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418217</v>
      </c>
      <c r="CS9" s="589"/>
      <c r="CT9" s="589"/>
      <c r="CU9" s="589"/>
      <c r="CV9" s="589"/>
      <c r="CW9" s="589"/>
      <c r="CX9" s="589"/>
      <c r="CY9" s="590"/>
      <c r="CZ9" s="641">
        <v>8.3000000000000007</v>
      </c>
      <c r="DA9" s="641"/>
      <c r="DB9" s="641"/>
      <c r="DC9" s="641"/>
      <c r="DD9" s="594">
        <v>92772</v>
      </c>
      <c r="DE9" s="589"/>
      <c r="DF9" s="589"/>
      <c r="DG9" s="589"/>
      <c r="DH9" s="589"/>
      <c r="DI9" s="589"/>
      <c r="DJ9" s="589"/>
      <c r="DK9" s="589"/>
      <c r="DL9" s="589"/>
      <c r="DM9" s="589"/>
      <c r="DN9" s="589"/>
      <c r="DO9" s="589"/>
      <c r="DP9" s="590"/>
      <c r="DQ9" s="594">
        <v>342040</v>
      </c>
      <c r="DR9" s="589"/>
      <c r="DS9" s="589"/>
      <c r="DT9" s="589"/>
      <c r="DU9" s="589"/>
      <c r="DV9" s="589"/>
      <c r="DW9" s="589"/>
      <c r="DX9" s="589"/>
      <c r="DY9" s="589"/>
      <c r="DZ9" s="589"/>
      <c r="EA9" s="589"/>
      <c r="EB9" s="589"/>
      <c r="EC9" s="620"/>
    </row>
    <row r="10" spans="2:143" ht="11.25" customHeight="1" x14ac:dyDescent="0.15">
      <c r="B10" s="585" t="s">
        <v>225</v>
      </c>
      <c r="C10" s="586"/>
      <c r="D10" s="586"/>
      <c r="E10" s="586"/>
      <c r="F10" s="586"/>
      <c r="G10" s="586"/>
      <c r="H10" s="586"/>
      <c r="I10" s="586"/>
      <c r="J10" s="586"/>
      <c r="K10" s="586"/>
      <c r="L10" s="586"/>
      <c r="M10" s="586"/>
      <c r="N10" s="586"/>
      <c r="O10" s="586"/>
      <c r="P10" s="586"/>
      <c r="Q10" s="587"/>
      <c r="R10" s="588">
        <v>69722</v>
      </c>
      <c r="S10" s="589"/>
      <c r="T10" s="589"/>
      <c r="U10" s="589"/>
      <c r="V10" s="589"/>
      <c r="W10" s="589"/>
      <c r="X10" s="589"/>
      <c r="Y10" s="590"/>
      <c r="Z10" s="641">
        <v>1.2</v>
      </c>
      <c r="AA10" s="641"/>
      <c r="AB10" s="641"/>
      <c r="AC10" s="641"/>
      <c r="AD10" s="642">
        <v>69722</v>
      </c>
      <c r="AE10" s="642"/>
      <c r="AF10" s="642"/>
      <c r="AG10" s="642"/>
      <c r="AH10" s="642"/>
      <c r="AI10" s="642"/>
      <c r="AJ10" s="642"/>
      <c r="AK10" s="642"/>
      <c r="AL10" s="611">
        <v>2.8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13850</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v>17607</v>
      </c>
      <c r="CS10" s="589"/>
      <c r="CT10" s="589"/>
      <c r="CU10" s="589"/>
      <c r="CV10" s="589"/>
      <c r="CW10" s="589"/>
      <c r="CX10" s="589"/>
      <c r="CY10" s="590"/>
      <c r="CZ10" s="641">
        <v>0.4</v>
      </c>
      <c r="DA10" s="641"/>
      <c r="DB10" s="641"/>
      <c r="DC10" s="641"/>
      <c r="DD10" s="594" t="s">
        <v>112</v>
      </c>
      <c r="DE10" s="589"/>
      <c r="DF10" s="589"/>
      <c r="DG10" s="589"/>
      <c r="DH10" s="589"/>
      <c r="DI10" s="589"/>
      <c r="DJ10" s="589"/>
      <c r="DK10" s="589"/>
      <c r="DL10" s="589"/>
      <c r="DM10" s="589"/>
      <c r="DN10" s="589"/>
      <c r="DO10" s="589"/>
      <c r="DP10" s="590"/>
      <c r="DQ10" s="594">
        <v>205</v>
      </c>
      <c r="DR10" s="589"/>
      <c r="DS10" s="589"/>
      <c r="DT10" s="589"/>
      <c r="DU10" s="589"/>
      <c r="DV10" s="589"/>
      <c r="DW10" s="589"/>
      <c r="DX10" s="589"/>
      <c r="DY10" s="589"/>
      <c r="DZ10" s="589"/>
      <c r="EA10" s="589"/>
      <c r="EB10" s="589"/>
      <c r="EC10" s="620"/>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23504</v>
      </c>
      <c r="BH11" s="589"/>
      <c r="BI11" s="589"/>
      <c r="BJ11" s="589"/>
      <c r="BK11" s="589"/>
      <c r="BL11" s="589"/>
      <c r="BM11" s="589"/>
      <c r="BN11" s="590"/>
      <c r="BO11" s="641">
        <v>3.8</v>
      </c>
      <c r="BP11" s="641"/>
      <c r="BQ11" s="641"/>
      <c r="BR11" s="641"/>
      <c r="BS11" s="594" t="s">
        <v>112</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520354</v>
      </c>
      <c r="CS11" s="589"/>
      <c r="CT11" s="589"/>
      <c r="CU11" s="589"/>
      <c r="CV11" s="589"/>
      <c r="CW11" s="589"/>
      <c r="CX11" s="589"/>
      <c r="CY11" s="590"/>
      <c r="CZ11" s="641">
        <v>10.4</v>
      </c>
      <c r="DA11" s="641"/>
      <c r="DB11" s="641"/>
      <c r="DC11" s="641"/>
      <c r="DD11" s="594">
        <v>298016</v>
      </c>
      <c r="DE11" s="589"/>
      <c r="DF11" s="589"/>
      <c r="DG11" s="589"/>
      <c r="DH11" s="589"/>
      <c r="DI11" s="589"/>
      <c r="DJ11" s="589"/>
      <c r="DK11" s="589"/>
      <c r="DL11" s="589"/>
      <c r="DM11" s="589"/>
      <c r="DN11" s="589"/>
      <c r="DO11" s="589"/>
      <c r="DP11" s="590"/>
      <c r="DQ11" s="594">
        <v>226142</v>
      </c>
      <c r="DR11" s="589"/>
      <c r="DS11" s="589"/>
      <c r="DT11" s="589"/>
      <c r="DU11" s="589"/>
      <c r="DV11" s="589"/>
      <c r="DW11" s="589"/>
      <c r="DX11" s="589"/>
      <c r="DY11" s="589"/>
      <c r="DZ11" s="589"/>
      <c r="EA11" s="589"/>
      <c r="EB11" s="589"/>
      <c r="EC11" s="620"/>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328344</v>
      </c>
      <c r="BH12" s="589"/>
      <c r="BI12" s="589"/>
      <c r="BJ12" s="589"/>
      <c r="BK12" s="589"/>
      <c r="BL12" s="589"/>
      <c r="BM12" s="589"/>
      <c r="BN12" s="590"/>
      <c r="BO12" s="641">
        <v>53.2</v>
      </c>
      <c r="BP12" s="641"/>
      <c r="BQ12" s="641"/>
      <c r="BR12" s="641"/>
      <c r="BS12" s="594" t="s">
        <v>112</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249822</v>
      </c>
      <c r="CS12" s="589"/>
      <c r="CT12" s="589"/>
      <c r="CU12" s="589"/>
      <c r="CV12" s="589"/>
      <c r="CW12" s="589"/>
      <c r="CX12" s="589"/>
      <c r="CY12" s="590"/>
      <c r="CZ12" s="641">
        <v>5</v>
      </c>
      <c r="DA12" s="641"/>
      <c r="DB12" s="641"/>
      <c r="DC12" s="641"/>
      <c r="DD12" s="594">
        <v>171806</v>
      </c>
      <c r="DE12" s="589"/>
      <c r="DF12" s="589"/>
      <c r="DG12" s="589"/>
      <c r="DH12" s="589"/>
      <c r="DI12" s="589"/>
      <c r="DJ12" s="589"/>
      <c r="DK12" s="589"/>
      <c r="DL12" s="589"/>
      <c r="DM12" s="589"/>
      <c r="DN12" s="589"/>
      <c r="DO12" s="589"/>
      <c r="DP12" s="590"/>
      <c r="DQ12" s="594">
        <v>104722</v>
      </c>
      <c r="DR12" s="589"/>
      <c r="DS12" s="589"/>
      <c r="DT12" s="589"/>
      <c r="DU12" s="589"/>
      <c r="DV12" s="589"/>
      <c r="DW12" s="589"/>
      <c r="DX12" s="589"/>
      <c r="DY12" s="589"/>
      <c r="DZ12" s="589"/>
      <c r="EA12" s="589"/>
      <c r="EB12" s="589"/>
      <c r="EC12" s="620"/>
    </row>
    <row r="13" spans="2:143" ht="11.25" customHeight="1" x14ac:dyDescent="0.15">
      <c r="B13" s="585" t="s">
        <v>234</v>
      </c>
      <c r="C13" s="586"/>
      <c r="D13" s="586"/>
      <c r="E13" s="586"/>
      <c r="F13" s="586"/>
      <c r="G13" s="586"/>
      <c r="H13" s="586"/>
      <c r="I13" s="586"/>
      <c r="J13" s="586"/>
      <c r="K13" s="586"/>
      <c r="L13" s="586"/>
      <c r="M13" s="586"/>
      <c r="N13" s="586"/>
      <c r="O13" s="586"/>
      <c r="P13" s="586"/>
      <c r="Q13" s="587"/>
      <c r="R13" s="588">
        <v>8180</v>
      </c>
      <c r="S13" s="589"/>
      <c r="T13" s="589"/>
      <c r="U13" s="589"/>
      <c r="V13" s="589"/>
      <c r="W13" s="589"/>
      <c r="X13" s="589"/>
      <c r="Y13" s="590"/>
      <c r="Z13" s="641">
        <v>0.1</v>
      </c>
      <c r="AA13" s="641"/>
      <c r="AB13" s="641"/>
      <c r="AC13" s="641"/>
      <c r="AD13" s="642">
        <v>8180</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326615</v>
      </c>
      <c r="BH13" s="589"/>
      <c r="BI13" s="589"/>
      <c r="BJ13" s="589"/>
      <c r="BK13" s="589"/>
      <c r="BL13" s="589"/>
      <c r="BM13" s="589"/>
      <c r="BN13" s="590"/>
      <c r="BO13" s="641">
        <v>53</v>
      </c>
      <c r="BP13" s="641"/>
      <c r="BQ13" s="641"/>
      <c r="BR13" s="641"/>
      <c r="BS13" s="594" t="s">
        <v>112</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430317</v>
      </c>
      <c r="CS13" s="589"/>
      <c r="CT13" s="589"/>
      <c r="CU13" s="589"/>
      <c r="CV13" s="589"/>
      <c r="CW13" s="589"/>
      <c r="CX13" s="589"/>
      <c r="CY13" s="590"/>
      <c r="CZ13" s="641">
        <v>8.6</v>
      </c>
      <c r="DA13" s="641"/>
      <c r="DB13" s="641"/>
      <c r="DC13" s="641"/>
      <c r="DD13" s="594">
        <v>343640</v>
      </c>
      <c r="DE13" s="589"/>
      <c r="DF13" s="589"/>
      <c r="DG13" s="589"/>
      <c r="DH13" s="589"/>
      <c r="DI13" s="589"/>
      <c r="DJ13" s="589"/>
      <c r="DK13" s="589"/>
      <c r="DL13" s="589"/>
      <c r="DM13" s="589"/>
      <c r="DN13" s="589"/>
      <c r="DO13" s="589"/>
      <c r="DP13" s="590"/>
      <c r="DQ13" s="594">
        <v>213306</v>
      </c>
      <c r="DR13" s="589"/>
      <c r="DS13" s="589"/>
      <c r="DT13" s="589"/>
      <c r="DU13" s="589"/>
      <c r="DV13" s="589"/>
      <c r="DW13" s="589"/>
      <c r="DX13" s="589"/>
      <c r="DY13" s="589"/>
      <c r="DZ13" s="589"/>
      <c r="EA13" s="589"/>
      <c r="EB13" s="589"/>
      <c r="EC13" s="620"/>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19980</v>
      </c>
      <c r="BH14" s="589"/>
      <c r="BI14" s="589"/>
      <c r="BJ14" s="589"/>
      <c r="BK14" s="589"/>
      <c r="BL14" s="589"/>
      <c r="BM14" s="589"/>
      <c r="BN14" s="590"/>
      <c r="BO14" s="641">
        <v>3.2</v>
      </c>
      <c r="BP14" s="641"/>
      <c r="BQ14" s="641"/>
      <c r="BR14" s="641"/>
      <c r="BS14" s="594" t="s">
        <v>112</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179801</v>
      </c>
      <c r="CS14" s="589"/>
      <c r="CT14" s="589"/>
      <c r="CU14" s="589"/>
      <c r="CV14" s="589"/>
      <c r="CW14" s="589"/>
      <c r="CX14" s="589"/>
      <c r="CY14" s="590"/>
      <c r="CZ14" s="641">
        <v>3.6</v>
      </c>
      <c r="DA14" s="641"/>
      <c r="DB14" s="641"/>
      <c r="DC14" s="641"/>
      <c r="DD14" s="594">
        <v>13780</v>
      </c>
      <c r="DE14" s="589"/>
      <c r="DF14" s="589"/>
      <c r="DG14" s="589"/>
      <c r="DH14" s="589"/>
      <c r="DI14" s="589"/>
      <c r="DJ14" s="589"/>
      <c r="DK14" s="589"/>
      <c r="DL14" s="589"/>
      <c r="DM14" s="589"/>
      <c r="DN14" s="589"/>
      <c r="DO14" s="589"/>
      <c r="DP14" s="590"/>
      <c r="DQ14" s="594">
        <v>170000</v>
      </c>
      <c r="DR14" s="589"/>
      <c r="DS14" s="589"/>
      <c r="DT14" s="589"/>
      <c r="DU14" s="589"/>
      <c r="DV14" s="589"/>
      <c r="DW14" s="589"/>
      <c r="DX14" s="589"/>
      <c r="DY14" s="589"/>
      <c r="DZ14" s="589"/>
      <c r="EA14" s="589"/>
      <c r="EB14" s="589"/>
      <c r="EC14" s="620"/>
    </row>
    <row r="15" spans="2:143" ht="11.25" customHeight="1" x14ac:dyDescent="0.15">
      <c r="B15" s="585" t="s">
        <v>240</v>
      </c>
      <c r="C15" s="586"/>
      <c r="D15" s="586"/>
      <c r="E15" s="586"/>
      <c r="F15" s="586"/>
      <c r="G15" s="586"/>
      <c r="H15" s="586"/>
      <c r="I15" s="586"/>
      <c r="J15" s="586"/>
      <c r="K15" s="586"/>
      <c r="L15" s="586"/>
      <c r="M15" s="586"/>
      <c r="N15" s="586"/>
      <c r="O15" s="586"/>
      <c r="P15" s="586"/>
      <c r="Q15" s="587"/>
      <c r="R15" s="588">
        <v>1016</v>
      </c>
      <c r="S15" s="589"/>
      <c r="T15" s="589"/>
      <c r="U15" s="589"/>
      <c r="V15" s="589"/>
      <c r="W15" s="589"/>
      <c r="X15" s="589"/>
      <c r="Y15" s="590"/>
      <c r="Z15" s="641">
        <v>0</v>
      </c>
      <c r="AA15" s="641"/>
      <c r="AB15" s="641"/>
      <c r="AC15" s="641"/>
      <c r="AD15" s="642">
        <v>1016</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45437</v>
      </c>
      <c r="BH15" s="589"/>
      <c r="BI15" s="589"/>
      <c r="BJ15" s="589"/>
      <c r="BK15" s="589"/>
      <c r="BL15" s="589"/>
      <c r="BM15" s="589"/>
      <c r="BN15" s="590"/>
      <c r="BO15" s="641">
        <v>7.4</v>
      </c>
      <c r="BP15" s="641"/>
      <c r="BQ15" s="641"/>
      <c r="BR15" s="641"/>
      <c r="BS15" s="594" t="s">
        <v>112</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1031964</v>
      </c>
      <c r="CS15" s="589"/>
      <c r="CT15" s="589"/>
      <c r="CU15" s="589"/>
      <c r="CV15" s="589"/>
      <c r="CW15" s="589"/>
      <c r="CX15" s="589"/>
      <c r="CY15" s="590"/>
      <c r="CZ15" s="641">
        <v>20.6</v>
      </c>
      <c r="DA15" s="641"/>
      <c r="DB15" s="641"/>
      <c r="DC15" s="641"/>
      <c r="DD15" s="594">
        <v>734494</v>
      </c>
      <c r="DE15" s="589"/>
      <c r="DF15" s="589"/>
      <c r="DG15" s="589"/>
      <c r="DH15" s="589"/>
      <c r="DI15" s="589"/>
      <c r="DJ15" s="589"/>
      <c r="DK15" s="589"/>
      <c r="DL15" s="589"/>
      <c r="DM15" s="589"/>
      <c r="DN15" s="589"/>
      <c r="DO15" s="589"/>
      <c r="DP15" s="590"/>
      <c r="DQ15" s="594">
        <v>348671</v>
      </c>
      <c r="DR15" s="589"/>
      <c r="DS15" s="589"/>
      <c r="DT15" s="589"/>
      <c r="DU15" s="589"/>
      <c r="DV15" s="589"/>
      <c r="DW15" s="589"/>
      <c r="DX15" s="589"/>
      <c r="DY15" s="589"/>
      <c r="DZ15" s="589"/>
      <c r="EA15" s="589"/>
      <c r="EB15" s="589"/>
      <c r="EC15" s="620"/>
    </row>
    <row r="16" spans="2:143" ht="11.25" customHeight="1" x14ac:dyDescent="0.15">
      <c r="B16" s="585" t="s">
        <v>243</v>
      </c>
      <c r="C16" s="586"/>
      <c r="D16" s="586"/>
      <c r="E16" s="586"/>
      <c r="F16" s="586"/>
      <c r="G16" s="586"/>
      <c r="H16" s="586"/>
      <c r="I16" s="586"/>
      <c r="J16" s="586"/>
      <c r="K16" s="586"/>
      <c r="L16" s="586"/>
      <c r="M16" s="586"/>
      <c r="N16" s="586"/>
      <c r="O16" s="586"/>
      <c r="P16" s="586"/>
      <c r="Q16" s="587"/>
      <c r="R16" s="588">
        <v>1894091</v>
      </c>
      <c r="S16" s="589"/>
      <c r="T16" s="589"/>
      <c r="U16" s="589"/>
      <c r="V16" s="589"/>
      <c r="W16" s="589"/>
      <c r="X16" s="589"/>
      <c r="Y16" s="590"/>
      <c r="Z16" s="641">
        <v>32.9</v>
      </c>
      <c r="AA16" s="641"/>
      <c r="AB16" s="641"/>
      <c r="AC16" s="641"/>
      <c r="AD16" s="642">
        <v>1692564</v>
      </c>
      <c r="AE16" s="642"/>
      <c r="AF16" s="642"/>
      <c r="AG16" s="642"/>
      <c r="AH16" s="642"/>
      <c r="AI16" s="642"/>
      <c r="AJ16" s="642"/>
      <c r="AK16" s="642"/>
      <c r="AL16" s="611">
        <v>67.900000000000006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79769</v>
      </c>
      <c r="CS16" s="589"/>
      <c r="CT16" s="589"/>
      <c r="CU16" s="589"/>
      <c r="CV16" s="589"/>
      <c r="CW16" s="589"/>
      <c r="CX16" s="589"/>
      <c r="CY16" s="590"/>
      <c r="CZ16" s="641">
        <v>1.6</v>
      </c>
      <c r="DA16" s="641"/>
      <c r="DB16" s="641"/>
      <c r="DC16" s="641"/>
      <c r="DD16" s="594" t="s">
        <v>112</v>
      </c>
      <c r="DE16" s="589"/>
      <c r="DF16" s="589"/>
      <c r="DG16" s="589"/>
      <c r="DH16" s="589"/>
      <c r="DI16" s="589"/>
      <c r="DJ16" s="589"/>
      <c r="DK16" s="589"/>
      <c r="DL16" s="589"/>
      <c r="DM16" s="589"/>
      <c r="DN16" s="589"/>
      <c r="DO16" s="589"/>
      <c r="DP16" s="590"/>
      <c r="DQ16" s="594">
        <v>8300</v>
      </c>
      <c r="DR16" s="589"/>
      <c r="DS16" s="589"/>
      <c r="DT16" s="589"/>
      <c r="DU16" s="589"/>
      <c r="DV16" s="589"/>
      <c r="DW16" s="589"/>
      <c r="DX16" s="589"/>
      <c r="DY16" s="589"/>
      <c r="DZ16" s="589"/>
      <c r="EA16" s="589"/>
      <c r="EB16" s="589"/>
      <c r="EC16" s="620"/>
    </row>
    <row r="17" spans="2:133" ht="11.25" customHeight="1" x14ac:dyDescent="0.15">
      <c r="B17" s="585" t="s">
        <v>246</v>
      </c>
      <c r="C17" s="586"/>
      <c r="D17" s="586"/>
      <c r="E17" s="586"/>
      <c r="F17" s="586"/>
      <c r="G17" s="586"/>
      <c r="H17" s="586"/>
      <c r="I17" s="586"/>
      <c r="J17" s="586"/>
      <c r="K17" s="586"/>
      <c r="L17" s="586"/>
      <c r="M17" s="586"/>
      <c r="N17" s="586"/>
      <c r="O17" s="586"/>
      <c r="P17" s="586"/>
      <c r="Q17" s="587"/>
      <c r="R17" s="588">
        <v>1692564</v>
      </c>
      <c r="S17" s="589"/>
      <c r="T17" s="589"/>
      <c r="U17" s="589"/>
      <c r="V17" s="589"/>
      <c r="W17" s="589"/>
      <c r="X17" s="589"/>
      <c r="Y17" s="590"/>
      <c r="Z17" s="641">
        <v>29.4</v>
      </c>
      <c r="AA17" s="641"/>
      <c r="AB17" s="641"/>
      <c r="AC17" s="641"/>
      <c r="AD17" s="642">
        <v>1692564</v>
      </c>
      <c r="AE17" s="642"/>
      <c r="AF17" s="642"/>
      <c r="AG17" s="642"/>
      <c r="AH17" s="642"/>
      <c r="AI17" s="642"/>
      <c r="AJ17" s="642"/>
      <c r="AK17" s="642"/>
      <c r="AL17" s="611">
        <v>67.900000000000006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483534</v>
      </c>
      <c r="CS17" s="589"/>
      <c r="CT17" s="589"/>
      <c r="CU17" s="589"/>
      <c r="CV17" s="589"/>
      <c r="CW17" s="589"/>
      <c r="CX17" s="589"/>
      <c r="CY17" s="590"/>
      <c r="CZ17" s="641">
        <v>9.6</v>
      </c>
      <c r="DA17" s="641"/>
      <c r="DB17" s="641"/>
      <c r="DC17" s="641"/>
      <c r="DD17" s="594" t="s">
        <v>112</v>
      </c>
      <c r="DE17" s="589"/>
      <c r="DF17" s="589"/>
      <c r="DG17" s="589"/>
      <c r="DH17" s="589"/>
      <c r="DI17" s="589"/>
      <c r="DJ17" s="589"/>
      <c r="DK17" s="589"/>
      <c r="DL17" s="589"/>
      <c r="DM17" s="589"/>
      <c r="DN17" s="589"/>
      <c r="DO17" s="589"/>
      <c r="DP17" s="590"/>
      <c r="DQ17" s="594">
        <v>455141</v>
      </c>
      <c r="DR17" s="589"/>
      <c r="DS17" s="589"/>
      <c r="DT17" s="589"/>
      <c r="DU17" s="589"/>
      <c r="DV17" s="589"/>
      <c r="DW17" s="589"/>
      <c r="DX17" s="589"/>
      <c r="DY17" s="589"/>
      <c r="DZ17" s="589"/>
      <c r="EA17" s="589"/>
      <c r="EB17" s="589"/>
      <c r="EC17" s="620"/>
    </row>
    <row r="18" spans="2:133" ht="11.25" customHeight="1" x14ac:dyDescent="0.15">
      <c r="B18" s="585" t="s">
        <v>249</v>
      </c>
      <c r="C18" s="586"/>
      <c r="D18" s="586"/>
      <c r="E18" s="586"/>
      <c r="F18" s="586"/>
      <c r="G18" s="586"/>
      <c r="H18" s="586"/>
      <c r="I18" s="586"/>
      <c r="J18" s="586"/>
      <c r="K18" s="586"/>
      <c r="L18" s="586"/>
      <c r="M18" s="586"/>
      <c r="N18" s="586"/>
      <c r="O18" s="586"/>
      <c r="P18" s="586"/>
      <c r="Q18" s="587"/>
      <c r="R18" s="588">
        <v>125734</v>
      </c>
      <c r="S18" s="589"/>
      <c r="T18" s="589"/>
      <c r="U18" s="589"/>
      <c r="V18" s="589"/>
      <c r="W18" s="589"/>
      <c r="X18" s="589"/>
      <c r="Y18" s="590"/>
      <c r="Z18" s="641">
        <v>2.2000000000000002</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252</v>
      </c>
      <c r="C19" s="586"/>
      <c r="D19" s="586"/>
      <c r="E19" s="586"/>
      <c r="F19" s="586"/>
      <c r="G19" s="586"/>
      <c r="H19" s="586"/>
      <c r="I19" s="586"/>
      <c r="J19" s="586"/>
      <c r="K19" s="586"/>
      <c r="L19" s="586"/>
      <c r="M19" s="586"/>
      <c r="N19" s="586"/>
      <c r="O19" s="586"/>
      <c r="P19" s="586"/>
      <c r="Q19" s="587"/>
      <c r="R19" s="588">
        <v>75793</v>
      </c>
      <c r="S19" s="589"/>
      <c r="T19" s="589"/>
      <c r="U19" s="589"/>
      <c r="V19" s="589"/>
      <c r="W19" s="589"/>
      <c r="X19" s="589"/>
      <c r="Y19" s="590"/>
      <c r="Z19" s="641">
        <v>1.3</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255</v>
      </c>
      <c r="C20" s="586"/>
      <c r="D20" s="586"/>
      <c r="E20" s="586"/>
      <c r="F20" s="586"/>
      <c r="G20" s="586"/>
      <c r="H20" s="586"/>
      <c r="I20" s="586"/>
      <c r="J20" s="586"/>
      <c r="K20" s="586"/>
      <c r="L20" s="586"/>
      <c r="M20" s="586"/>
      <c r="N20" s="586"/>
      <c r="O20" s="586"/>
      <c r="P20" s="586"/>
      <c r="Q20" s="587"/>
      <c r="R20" s="588">
        <v>2655591</v>
      </c>
      <c r="S20" s="589"/>
      <c r="T20" s="589"/>
      <c r="U20" s="589"/>
      <c r="V20" s="589"/>
      <c r="W20" s="589"/>
      <c r="X20" s="589"/>
      <c r="Y20" s="590"/>
      <c r="Z20" s="641">
        <v>46.2</v>
      </c>
      <c r="AA20" s="641"/>
      <c r="AB20" s="641"/>
      <c r="AC20" s="641"/>
      <c r="AD20" s="642">
        <v>2454064</v>
      </c>
      <c r="AE20" s="642"/>
      <c r="AF20" s="642"/>
      <c r="AG20" s="642"/>
      <c r="AH20" s="642"/>
      <c r="AI20" s="642"/>
      <c r="AJ20" s="642"/>
      <c r="AK20" s="642"/>
      <c r="AL20" s="611">
        <v>98.5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5013634</v>
      </c>
      <c r="CS20" s="589"/>
      <c r="CT20" s="589"/>
      <c r="CU20" s="589"/>
      <c r="CV20" s="589"/>
      <c r="CW20" s="589"/>
      <c r="CX20" s="589"/>
      <c r="CY20" s="590"/>
      <c r="CZ20" s="641">
        <v>100</v>
      </c>
      <c r="DA20" s="641"/>
      <c r="DB20" s="641"/>
      <c r="DC20" s="641"/>
      <c r="DD20" s="594">
        <v>1854730</v>
      </c>
      <c r="DE20" s="589"/>
      <c r="DF20" s="589"/>
      <c r="DG20" s="589"/>
      <c r="DH20" s="589"/>
      <c r="DI20" s="589"/>
      <c r="DJ20" s="589"/>
      <c r="DK20" s="589"/>
      <c r="DL20" s="589"/>
      <c r="DM20" s="589"/>
      <c r="DN20" s="589"/>
      <c r="DO20" s="589"/>
      <c r="DP20" s="590"/>
      <c r="DQ20" s="594">
        <v>3082455</v>
      </c>
      <c r="DR20" s="589"/>
      <c r="DS20" s="589"/>
      <c r="DT20" s="589"/>
      <c r="DU20" s="589"/>
      <c r="DV20" s="589"/>
      <c r="DW20" s="589"/>
      <c r="DX20" s="589"/>
      <c r="DY20" s="589"/>
      <c r="DZ20" s="589"/>
      <c r="EA20" s="589"/>
      <c r="EB20" s="589"/>
      <c r="EC20" s="620"/>
    </row>
    <row r="21" spans="2:133" ht="11.25" customHeight="1" x14ac:dyDescent="0.15">
      <c r="B21" s="585" t="s">
        <v>258</v>
      </c>
      <c r="C21" s="586"/>
      <c r="D21" s="586"/>
      <c r="E21" s="586"/>
      <c r="F21" s="586"/>
      <c r="G21" s="586"/>
      <c r="H21" s="586"/>
      <c r="I21" s="586"/>
      <c r="J21" s="586"/>
      <c r="K21" s="586"/>
      <c r="L21" s="586"/>
      <c r="M21" s="586"/>
      <c r="N21" s="586"/>
      <c r="O21" s="586"/>
      <c r="P21" s="586"/>
      <c r="Q21" s="587"/>
      <c r="R21" s="588">
        <v>854</v>
      </c>
      <c r="S21" s="589"/>
      <c r="T21" s="589"/>
      <c r="U21" s="589"/>
      <c r="V21" s="589"/>
      <c r="W21" s="589"/>
      <c r="X21" s="589"/>
      <c r="Y21" s="590"/>
      <c r="Z21" s="641">
        <v>0</v>
      </c>
      <c r="AA21" s="641"/>
      <c r="AB21" s="641"/>
      <c r="AC21" s="641"/>
      <c r="AD21" s="642">
        <v>854</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260</v>
      </c>
      <c r="C22" s="586"/>
      <c r="D22" s="586"/>
      <c r="E22" s="586"/>
      <c r="F22" s="586"/>
      <c r="G22" s="586"/>
      <c r="H22" s="586"/>
      <c r="I22" s="586"/>
      <c r="J22" s="586"/>
      <c r="K22" s="586"/>
      <c r="L22" s="586"/>
      <c r="M22" s="586"/>
      <c r="N22" s="586"/>
      <c r="O22" s="586"/>
      <c r="P22" s="586"/>
      <c r="Q22" s="587"/>
      <c r="R22" s="588">
        <v>23852</v>
      </c>
      <c r="S22" s="589"/>
      <c r="T22" s="589"/>
      <c r="U22" s="589"/>
      <c r="V22" s="589"/>
      <c r="W22" s="589"/>
      <c r="X22" s="589"/>
      <c r="Y22" s="590"/>
      <c r="Z22" s="641">
        <v>0.4</v>
      </c>
      <c r="AA22" s="641"/>
      <c r="AB22" s="641"/>
      <c r="AC22" s="641"/>
      <c r="AD22" s="642">
        <v>21818</v>
      </c>
      <c r="AE22" s="642"/>
      <c r="AF22" s="642"/>
      <c r="AG22" s="642"/>
      <c r="AH22" s="642"/>
      <c r="AI22" s="642"/>
      <c r="AJ22" s="642"/>
      <c r="AK22" s="642"/>
      <c r="AL22" s="611">
        <v>0.9</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64175</v>
      </c>
      <c r="S23" s="589"/>
      <c r="T23" s="589"/>
      <c r="U23" s="589"/>
      <c r="V23" s="589"/>
      <c r="W23" s="589"/>
      <c r="X23" s="589"/>
      <c r="Y23" s="590"/>
      <c r="Z23" s="641">
        <v>1.1000000000000001</v>
      </c>
      <c r="AA23" s="641"/>
      <c r="AB23" s="641"/>
      <c r="AC23" s="641"/>
      <c r="AD23" s="642">
        <v>2529</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3799</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1467806</v>
      </c>
      <c r="CS24" s="639"/>
      <c r="CT24" s="639"/>
      <c r="CU24" s="639"/>
      <c r="CV24" s="639"/>
      <c r="CW24" s="639"/>
      <c r="CX24" s="639"/>
      <c r="CY24" s="686"/>
      <c r="CZ24" s="690">
        <v>29.3</v>
      </c>
      <c r="DA24" s="691"/>
      <c r="DB24" s="691"/>
      <c r="DC24" s="692"/>
      <c r="DD24" s="685">
        <v>1155379</v>
      </c>
      <c r="DE24" s="639"/>
      <c r="DF24" s="639"/>
      <c r="DG24" s="639"/>
      <c r="DH24" s="639"/>
      <c r="DI24" s="639"/>
      <c r="DJ24" s="639"/>
      <c r="DK24" s="686"/>
      <c r="DL24" s="685">
        <v>1148943</v>
      </c>
      <c r="DM24" s="639"/>
      <c r="DN24" s="639"/>
      <c r="DO24" s="639"/>
      <c r="DP24" s="639"/>
      <c r="DQ24" s="639"/>
      <c r="DR24" s="639"/>
      <c r="DS24" s="639"/>
      <c r="DT24" s="639"/>
      <c r="DU24" s="639"/>
      <c r="DV24" s="686"/>
      <c r="DW24" s="687">
        <v>43.6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363404</v>
      </c>
      <c r="S25" s="589"/>
      <c r="T25" s="589"/>
      <c r="U25" s="589"/>
      <c r="V25" s="589"/>
      <c r="W25" s="589"/>
      <c r="X25" s="589"/>
      <c r="Y25" s="590"/>
      <c r="Z25" s="641">
        <v>6.3</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641373</v>
      </c>
      <c r="CS25" s="607"/>
      <c r="CT25" s="607"/>
      <c r="CU25" s="607"/>
      <c r="CV25" s="607"/>
      <c r="CW25" s="607"/>
      <c r="CX25" s="607"/>
      <c r="CY25" s="608"/>
      <c r="CZ25" s="591">
        <v>12.8</v>
      </c>
      <c r="DA25" s="609"/>
      <c r="DB25" s="609"/>
      <c r="DC25" s="610"/>
      <c r="DD25" s="594">
        <v>588707</v>
      </c>
      <c r="DE25" s="607"/>
      <c r="DF25" s="607"/>
      <c r="DG25" s="607"/>
      <c r="DH25" s="607"/>
      <c r="DI25" s="607"/>
      <c r="DJ25" s="607"/>
      <c r="DK25" s="608"/>
      <c r="DL25" s="594">
        <v>586103</v>
      </c>
      <c r="DM25" s="607"/>
      <c r="DN25" s="607"/>
      <c r="DO25" s="607"/>
      <c r="DP25" s="607"/>
      <c r="DQ25" s="607"/>
      <c r="DR25" s="607"/>
      <c r="DS25" s="607"/>
      <c r="DT25" s="607"/>
      <c r="DU25" s="607"/>
      <c r="DV25" s="608"/>
      <c r="DW25" s="611">
        <v>22.2</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365230</v>
      </c>
      <c r="CS26" s="589"/>
      <c r="CT26" s="589"/>
      <c r="CU26" s="589"/>
      <c r="CV26" s="589"/>
      <c r="CW26" s="589"/>
      <c r="CX26" s="589"/>
      <c r="CY26" s="590"/>
      <c r="CZ26" s="591">
        <v>7.3</v>
      </c>
      <c r="DA26" s="609"/>
      <c r="DB26" s="609"/>
      <c r="DC26" s="610"/>
      <c r="DD26" s="594">
        <v>318780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583665</v>
      </c>
      <c r="S27" s="589"/>
      <c r="T27" s="589"/>
      <c r="U27" s="589"/>
      <c r="V27" s="589"/>
      <c r="W27" s="589"/>
      <c r="X27" s="589"/>
      <c r="Y27" s="590"/>
      <c r="Z27" s="641">
        <v>10.199999999999999</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616621</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342899</v>
      </c>
      <c r="CS27" s="607"/>
      <c r="CT27" s="607"/>
      <c r="CU27" s="607"/>
      <c r="CV27" s="607"/>
      <c r="CW27" s="607"/>
      <c r="CX27" s="607"/>
      <c r="CY27" s="608"/>
      <c r="CZ27" s="591">
        <v>6.8</v>
      </c>
      <c r="DA27" s="609"/>
      <c r="DB27" s="609"/>
      <c r="DC27" s="610"/>
      <c r="DD27" s="594">
        <v>111531</v>
      </c>
      <c r="DE27" s="607"/>
      <c r="DF27" s="607"/>
      <c r="DG27" s="607"/>
      <c r="DH27" s="607"/>
      <c r="DI27" s="607"/>
      <c r="DJ27" s="607"/>
      <c r="DK27" s="608"/>
      <c r="DL27" s="594">
        <v>107699</v>
      </c>
      <c r="DM27" s="607"/>
      <c r="DN27" s="607"/>
      <c r="DO27" s="607"/>
      <c r="DP27" s="607"/>
      <c r="DQ27" s="607"/>
      <c r="DR27" s="607"/>
      <c r="DS27" s="607"/>
      <c r="DT27" s="607"/>
      <c r="DU27" s="607"/>
      <c r="DV27" s="608"/>
      <c r="DW27" s="611">
        <v>4.0999999999999996</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15712</v>
      </c>
      <c r="S28" s="589"/>
      <c r="T28" s="589"/>
      <c r="U28" s="589"/>
      <c r="V28" s="589"/>
      <c r="W28" s="589"/>
      <c r="X28" s="589"/>
      <c r="Y28" s="590"/>
      <c r="Z28" s="641">
        <v>0.3</v>
      </c>
      <c r="AA28" s="641"/>
      <c r="AB28" s="641"/>
      <c r="AC28" s="641"/>
      <c r="AD28" s="642">
        <v>12871</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483534</v>
      </c>
      <c r="CS28" s="589"/>
      <c r="CT28" s="589"/>
      <c r="CU28" s="589"/>
      <c r="CV28" s="589"/>
      <c r="CW28" s="589"/>
      <c r="CX28" s="589"/>
      <c r="CY28" s="590"/>
      <c r="CZ28" s="591">
        <v>9.6</v>
      </c>
      <c r="DA28" s="609"/>
      <c r="DB28" s="609"/>
      <c r="DC28" s="610"/>
      <c r="DD28" s="594">
        <v>455141</v>
      </c>
      <c r="DE28" s="589"/>
      <c r="DF28" s="589"/>
      <c r="DG28" s="589"/>
      <c r="DH28" s="589"/>
      <c r="DI28" s="589"/>
      <c r="DJ28" s="589"/>
      <c r="DK28" s="590"/>
      <c r="DL28" s="594">
        <v>455141</v>
      </c>
      <c r="DM28" s="589"/>
      <c r="DN28" s="589"/>
      <c r="DO28" s="589"/>
      <c r="DP28" s="589"/>
      <c r="DQ28" s="589"/>
      <c r="DR28" s="589"/>
      <c r="DS28" s="589"/>
      <c r="DT28" s="589"/>
      <c r="DU28" s="589"/>
      <c r="DV28" s="590"/>
      <c r="DW28" s="611">
        <v>17.3</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9230</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58</v>
      </c>
      <c r="CG29" s="618"/>
      <c r="CH29" s="618"/>
      <c r="CI29" s="618"/>
      <c r="CJ29" s="618"/>
      <c r="CK29" s="618"/>
      <c r="CL29" s="618"/>
      <c r="CM29" s="618"/>
      <c r="CN29" s="618"/>
      <c r="CO29" s="618"/>
      <c r="CP29" s="618"/>
      <c r="CQ29" s="619"/>
      <c r="CR29" s="588">
        <v>483534</v>
      </c>
      <c r="CS29" s="607"/>
      <c r="CT29" s="607"/>
      <c r="CU29" s="607"/>
      <c r="CV29" s="607"/>
      <c r="CW29" s="607"/>
      <c r="CX29" s="607"/>
      <c r="CY29" s="608"/>
      <c r="CZ29" s="591">
        <v>9.6</v>
      </c>
      <c r="DA29" s="609"/>
      <c r="DB29" s="609"/>
      <c r="DC29" s="610"/>
      <c r="DD29" s="594">
        <v>455141</v>
      </c>
      <c r="DE29" s="607"/>
      <c r="DF29" s="607"/>
      <c r="DG29" s="607"/>
      <c r="DH29" s="607"/>
      <c r="DI29" s="607"/>
      <c r="DJ29" s="607"/>
      <c r="DK29" s="608"/>
      <c r="DL29" s="594">
        <v>455141</v>
      </c>
      <c r="DM29" s="607"/>
      <c r="DN29" s="607"/>
      <c r="DO29" s="607"/>
      <c r="DP29" s="607"/>
      <c r="DQ29" s="607"/>
      <c r="DR29" s="607"/>
      <c r="DS29" s="607"/>
      <c r="DT29" s="607"/>
      <c r="DU29" s="607"/>
      <c r="DV29" s="608"/>
      <c r="DW29" s="611">
        <v>17.3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954968</v>
      </c>
      <c r="S30" s="589"/>
      <c r="T30" s="589"/>
      <c r="U30" s="589"/>
      <c r="V30" s="589"/>
      <c r="W30" s="589"/>
      <c r="X30" s="589"/>
      <c r="Y30" s="590"/>
      <c r="Z30" s="641">
        <v>16.600000000000001</v>
      </c>
      <c r="AA30" s="641"/>
      <c r="AB30" s="641"/>
      <c r="AC30" s="641"/>
      <c r="AD30" s="642" t="s">
        <v>112</v>
      </c>
      <c r="AE30" s="642"/>
      <c r="AF30" s="642"/>
      <c r="AG30" s="642"/>
      <c r="AH30" s="642"/>
      <c r="AI30" s="642"/>
      <c r="AJ30" s="642"/>
      <c r="AK30" s="642"/>
      <c r="AL30" s="611" t="s">
        <v>112</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98.6</v>
      </c>
      <c r="BH30" s="655"/>
      <c r="BI30" s="655"/>
      <c r="BJ30" s="655"/>
      <c r="BK30" s="655"/>
      <c r="BL30" s="655"/>
      <c r="BM30" s="656">
        <v>95.7</v>
      </c>
      <c r="BN30" s="655"/>
      <c r="BO30" s="655"/>
      <c r="BP30" s="655"/>
      <c r="BQ30" s="657"/>
      <c r="BR30" s="654">
        <v>98.3</v>
      </c>
      <c r="BS30" s="655"/>
      <c r="BT30" s="655"/>
      <c r="BU30" s="655"/>
      <c r="BV30" s="655"/>
      <c r="BW30" s="655"/>
      <c r="BX30" s="656">
        <v>95.4</v>
      </c>
      <c r="BY30" s="655"/>
      <c r="BZ30" s="655"/>
      <c r="CA30" s="655"/>
      <c r="CB30" s="657"/>
      <c r="CD30" s="660"/>
      <c r="CE30" s="661"/>
      <c r="CF30" s="621" t="s">
        <v>291</v>
      </c>
      <c r="CG30" s="618"/>
      <c r="CH30" s="618"/>
      <c r="CI30" s="618"/>
      <c r="CJ30" s="618"/>
      <c r="CK30" s="618"/>
      <c r="CL30" s="618"/>
      <c r="CM30" s="618"/>
      <c r="CN30" s="618"/>
      <c r="CO30" s="618"/>
      <c r="CP30" s="618"/>
      <c r="CQ30" s="619"/>
      <c r="CR30" s="588">
        <v>425919</v>
      </c>
      <c r="CS30" s="589"/>
      <c r="CT30" s="589"/>
      <c r="CU30" s="589"/>
      <c r="CV30" s="589"/>
      <c r="CW30" s="589"/>
      <c r="CX30" s="589"/>
      <c r="CY30" s="590"/>
      <c r="CZ30" s="591">
        <v>8.5</v>
      </c>
      <c r="DA30" s="609"/>
      <c r="DB30" s="609"/>
      <c r="DC30" s="610"/>
      <c r="DD30" s="594">
        <v>397526</v>
      </c>
      <c r="DE30" s="589"/>
      <c r="DF30" s="589"/>
      <c r="DG30" s="589"/>
      <c r="DH30" s="589"/>
      <c r="DI30" s="589"/>
      <c r="DJ30" s="589"/>
      <c r="DK30" s="590"/>
      <c r="DL30" s="594">
        <v>397526</v>
      </c>
      <c r="DM30" s="589"/>
      <c r="DN30" s="589"/>
      <c r="DO30" s="589"/>
      <c r="DP30" s="589"/>
      <c r="DQ30" s="589"/>
      <c r="DR30" s="589"/>
      <c r="DS30" s="589"/>
      <c r="DT30" s="589"/>
      <c r="DU30" s="589"/>
      <c r="DV30" s="590"/>
      <c r="DW30" s="611">
        <v>15.1</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292188</v>
      </c>
      <c r="S31" s="589"/>
      <c r="T31" s="589"/>
      <c r="U31" s="589"/>
      <c r="V31" s="589"/>
      <c r="W31" s="589"/>
      <c r="X31" s="589"/>
      <c r="Y31" s="590"/>
      <c r="Z31" s="641">
        <v>5.0999999999999996</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98.1</v>
      </c>
      <c r="BH31" s="607"/>
      <c r="BI31" s="607"/>
      <c r="BJ31" s="607"/>
      <c r="BK31" s="607"/>
      <c r="BL31" s="607"/>
      <c r="BM31" s="643">
        <v>95.2</v>
      </c>
      <c r="BN31" s="653"/>
      <c r="BO31" s="653"/>
      <c r="BP31" s="653"/>
      <c r="BQ31" s="617"/>
      <c r="BR31" s="652">
        <v>97.9</v>
      </c>
      <c r="BS31" s="607"/>
      <c r="BT31" s="607"/>
      <c r="BU31" s="607"/>
      <c r="BV31" s="607"/>
      <c r="BW31" s="607"/>
      <c r="BX31" s="643">
        <v>95.1</v>
      </c>
      <c r="BY31" s="653"/>
      <c r="BZ31" s="653"/>
      <c r="CA31" s="653"/>
      <c r="CB31" s="617"/>
      <c r="CD31" s="660"/>
      <c r="CE31" s="661"/>
      <c r="CF31" s="621" t="s">
        <v>295</v>
      </c>
      <c r="CG31" s="618"/>
      <c r="CH31" s="618"/>
      <c r="CI31" s="618"/>
      <c r="CJ31" s="618"/>
      <c r="CK31" s="618"/>
      <c r="CL31" s="618"/>
      <c r="CM31" s="618"/>
      <c r="CN31" s="618"/>
      <c r="CO31" s="618"/>
      <c r="CP31" s="618"/>
      <c r="CQ31" s="619"/>
      <c r="CR31" s="588">
        <v>57615</v>
      </c>
      <c r="CS31" s="607"/>
      <c r="CT31" s="607"/>
      <c r="CU31" s="607"/>
      <c r="CV31" s="607"/>
      <c r="CW31" s="607"/>
      <c r="CX31" s="607"/>
      <c r="CY31" s="608"/>
      <c r="CZ31" s="591">
        <v>1.1000000000000001</v>
      </c>
      <c r="DA31" s="609"/>
      <c r="DB31" s="609"/>
      <c r="DC31" s="610"/>
      <c r="DD31" s="594">
        <v>57615</v>
      </c>
      <c r="DE31" s="607"/>
      <c r="DF31" s="607"/>
      <c r="DG31" s="607"/>
      <c r="DH31" s="607"/>
      <c r="DI31" s="607"/>
      <c r="DJ31" s="607"/>
      <c r="DK31" s="608"/>
      <c r="DL31" s="594">
        <v>57615</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36786</v>
      </c>
      <c r="S32" s="589"/>
      <c r="T32" s="589"/>
      <c r="U32" s="589"/>
      <c r="V32" s="589"/>
      <c r="W32" s="589"/>
      <c r="X32" s="589"/>
      <c r="Y32" s="590"/>
      <c r="Z32" s="641">
        <v>0.6</v>
      </c>
      <c r="AA32" s="641"/>
      <c r="AB32" s="641"/>
      <c r="AC32" s="641"/>
      <c r="AD32" s="642">
        <v>138</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98.6</v>
      </c>
      <c r="BH32" s="573"/>
      <c r="BI32" s="573"/>
      <c r="BJ32" s="573"/>
      <c r="BK32" s="573"/>
      <c r="BL32" s="573"/>
      <c r="BM32" s="636">
        <v>95.3</v>
      </c>
      <c r="BN32" s="573"/>
      <c r="BO32" s="573"/>
      <c r="BP32" s="573"/>
      <c r="BQ32" s="630"/>
      <c r="BR32" s="651">
        <v>98.3</v>
      </c>
      <c r="BS32" s="573"/>
      <c r="BT32" s="573"/>
      <c r="BU32" s="573"/>
      <c r="BV32" s="573"/>
      <c r="BW32" s="573"/>
      <c r="BX32" s="636">
        <v>94.8</v>
      </c>
      <c r="BY32" s="573"/>
      <c r="BZ32" s="573"/>
      <c r="CA32" s="573"/>
      <c r="CB32" s="630"/>
      <c r="CD32" s="662"/>
      <c r="CE32" s="663"/>
      <c r="CF32" s="621" t="s">
        <v>298</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744456</v>
      </c>
      <c r="S33" s="589"/>
      <c r="T33" s="589"/>
      <c r="U33" s="589"/>
      <c r="V33" s="589"/>
      <c r="W33" s="589"/>
      <c r="X33" s="589"/>
      <c r="Y33" s="590"/>
      <c r="Z33" s="641">
        <v>13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1611329</v>
      </c>
      <c r="CS33" s="607"/>
      <c r="CT33" s="607"/>
      <c r="CU33" s="607"/>
      <c r="CV33" s="607"/>
      <c r="CW33" s="607"/>
      <c r="CX33" s="607"/>
      <c r="CY33" s="608"/>
      <c r="CZ33" s="591">
        <v>32.1</v>
      </c>
      <c r="DA33" s="609"/>
      <c r="DB33" s="609"/>
      <c r="DC33" s="610"/>
      <c r="DD33" s="594">
        <v>1380506</v>
      </c>
      <c r="DE33" s="607"/>
      <c r="DF33" s="607"/>
      <c r="DG33" s="607"/>
      <c r="DH33" s="607"/>
      <c r="DI33" s="607"/>
      <c r="DJ33" s="607"/>
      <c r="DK33" s="608"/>
      <c r="DL33" s="594">
        <v>1058322</v>
      </c>
      <c r="DM33" s="607"/>
      <c r="DN33" s="607"/>
      <c r="DO33" s="607"/>
      <c r="DP33" s="607"/>
      <c r="DQ33" s="607"/>
      <c r="DR33" s="607"/>
      <c r="DS33" s="607"/>
      <c r="DT33" s="607"/>
      <c r="DU33" s="607"/>
      <c r="DV33" s="608"/>
      <c r="DW33" s="611">
        <v>40.1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535168</v>
      </c>
      <c r="CS34" s="589"/>
      <c r="CT34" s="589"/>
      <c r="CU34" s="589"/>
      <c r="CV34" s="589"/>
      <c r="CW34" s="589"/>
      <c r="CX34" s="589"/>
      <c r="CY34" s="590"/>
      <c r="CZ34" s="591">
        <v>10.7</v>
      </c>
      <c r="DA34" s="609"/>
      <c r="DB34" s="609"/>
      <c r="DC34" s="610"/>
      <c r="DD34" s="594">
        <v>428401</v>
      </c>
      <c r="DE34" s="589"/>
      <c r="DF34" s="589"/>
      <c r="DG34" s="589"/>
      <c r="DH34" s="589"/>
      <c r="DI34" s="589"/>
      <c r="DJ34" s="589"/>
      <c r="DK34" s="590"/>
      <c r="DL34" s="594">
        <v>362441</v>
      </c>
      <c r="DM34" s="589"/>
      <c r="DN34" s="589"/>
      <c r="DO34" s="589"/>
      <c r="DP34" s="589"/>
      <c r="DQ34" s="589"/>
      <c r="DR34" s="589"/>
      <c r="DS34" s="589"/>
      <c r="DT34" s="589"/>
      <c r="DU34" s="589"/>
      <c r="DV34" s="590"/>
      <c r="DW34" s="611">
        <v>13.7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145556</v>
      </c>
      <c r="S35" s="589"/>
      <c r="T35" s="589"/>
      <c r="U35" s="589"/>
      <c r="V35" s="589"/>
      <c r="W35" s="589"/>
      <c r="X35" s="589"/>
      <c r="Y35" s="590"/>
      <c r="Z35" s="641">
        <v>2.5</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469333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107649</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66799</v>
      </c>
      <c r="CS35" s="607"/>
      <c r="CT35" s="607"/>
      <c r="CU35" s="607"/>
      <c r="CV35" s="607"/>
      <c r="CW35" s="607"/>
      <c r="CX35" s="607"/>
      <c r="CY35" s="608"/>
      <c r="CZ35" s="591">
        <v>1.3</v>
      </c>
      <c r="DA35" s="609"/>
      <c r="DB35" s="609"/>
      <c r="DC35" s="610"/>
      <c r="DD35" s="594">
        <v>62587</v>
      </c>
      <c r="DE35" s="607"/>
      <c r="DF35" s="607"/>
      <c r="DG35" s="607"/>
      <c r="DH35" s="607"/>
      <c r="DI35" s="607"/>
      <c r="DJ35" s="607"/>
      <c r="DK35" s="608"/>
      <c r="DL35" s="594">
        <v>62587</v>
      </c>
      <c r="DM35" s="607"/>
      <c r="DN35" s="607"/>
      <c r="DO35" s="607"/>
      <c r="DP35" s="607"/>
      <c r="DQ35" s="607"/>
      <c r="DR35" s="607"/>
      <c r="DS35" s="607"/>
      <c r="DT35" s="607"/>
      <c r="DU35" s="607"/>
      <c r="DV35" s="608"/>
      <c r="DW35" s="611">
        <v>2.4</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5748680</v>
      </c>
      <c r="S36" s="629"/>
      <c r="T36" s="629"/>
      <c r="U36" s="629"/>
      <c r="V36" s="629"/>
      <c r="W36" s="629"/>
      <c r="X36" s="629"/>
      <c r="Y36" s="632"/>
      <c r="Z36" s="633">
        <v>100</v>
      </c>
      <c r="AA36" s="633"/>
      <c r="AB36" s="633"/>
      <c r="AC36" s="633"/>
      <c r="AD36" s="634">
        <v>2492274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67176</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36866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428623</v>
      </c>
      <c r="CS36" s="589"/>
      <c r="CT36" s="589"/>
      <c r="CU36" s="589"/>
      <c r="CV36" s="589"/>
      <c r="CW36" s="589"/>
      <c r="CX36" s="589"/>
      <c r="CY36" s="590"/>
      <c r="CZ36" s="591">
        <v>8.5</v>
      </c>
      <c r="DA36" s="609"/>
      <c r="DB36" s="609"/>
      <c r="DC36" s="610"/>
      <c r="DD36" s="594">
        <v>364213</v>
      </c>
      <c r="DE36" s="589"/>
      <c r="DF36" s="589"/>
      <c r="DG36" s="589"/>
      <c r="DH36" s="589"/>
      <c r="DI36" s="589"/>
      <c r="DJ36" s="589"/>
      <c r="DK36" s="590"/>
      <c r="DL36" s="594">
        <v>293412</v>
      </c>
      <c r="DM36" s="589"/>
      <c r="DN36" s="589"/>
      <c r="DO36" s="589"/>
      <c r="DP36" s="589"/>
      <c r="DQ36" s="589"/>
      <c r="DR36" s="589"/>
      <c r="DS36" s="589"/>
      <c r="DT36" s="589"/>
      <c r="DU36" s="589"/>
      <c r="DV36" s="590"/>
      <c r="DW36" s="611">
        <v>11.1</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61612</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1060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246283</v>
      </c>
      <c r="CS37" s="607"/>
      <c r="CT37" s="607"/>
      <c r="CU37" s="607"/>
      <c r="CV37" s="607"/>
      <c r="CW37" s="607"/>
      <c r="CX37" s="607"/>
      <c r="CY37" s="608"/>
      <c r="CZ37" s="591">
        <v>4.9000000000000004</v>
      </c>
      <c r="DA37" s="609"/>
      <c r="DB37" s="609"/>
      <c r="DC37" s="610"/>
      <c r="DD37" s="594">
        <v>246283</v>
      </c>
      <c r="DE37" s="607"/>
      <c r="DF37" s="607"/>
      <c r="DG37" s="607"/>
      <c r="DH37" s="607"/>
      <c r="DI37" s="607"/>
      <c r="DJ37" s="607"/>
      <c r="DK37" s="608"/>
      <c r="DL37" s="594">
        <v>226657</v>
      </c>
      <c r="DM37" s="607"/>
      <c r="DN37" s="607"/>
      <c r="DO37" s="607"/>
      <c r="DP37" s="607"/>
      <c r="DQ37" s="607"/>
      <c r="DR37" s="607"/>
      <c r="DS37" s="607"/>
      <c r="DT37" s="607"/>
      <c r="DU37" s="607"/>
      <c r="DV37" s="608"/>
      <c r="DW37" s="611">
        <v>8.6</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9599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2044</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459734</v>
      </c>
      <c r="CS38" s="589"/>
      <c r="CT38" s="589"/>
      <c r="CU38" s="589"/>
      <c r="CV38" s="589"/>
      <c r="CW38" s="589"/>
      <c r="CX38" s="589"/>
      <c r="CY38" s="590"/>
      <c r="CZ38" s="591">
        <v>9.1999999999999993</v>
      </c>
      <c r="DA38" s="609"/>
      <c r="DB38" s="609"/>
      <c r="DC38" s="610"/>
      <c r="DD38" s="594">
        <v>405981</v>
      </c>
      <c r="DE38" s="589"/>
      <c r="DF38" s="589"/>
      <c r="DG38" s="589"/>
      <c r="DH38" s="589"/>
      <c r="DI38" s="589"/>
      <c r="DJ38" s="589"/>
      <c r="DK38" s="590"/>
      <c r="DL38" s="594">
        <v>339882</v>
      </c>
      <c r="DM38" s="589"/>
      <c r="DN38" s="589"/>
      <c r="DO38" s="589"/>
      <c r="DP38" s="589"/>
      <c r="DQ38" s="589"/>
      <c r="DR38" s="589"/>
      <c r="DS38" s="589"/>
      <c r="DT38" s="589"/>
      <c r="DU38" s="589"/>
      <c r="DV38" s="590"/>
      <c r="DW38" s="611">
        <v>12.9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22" t="s">
        <v>321</v>
      </c>
      <c r="BH39" s="623"/>
      <c r="BI39" s="623"/>
      <c r="BJ39" s="623"/>
      <c r="BK39" s="623"/>
      <c r="BL39" s="187"/>
      <c r="BM39" s="618" t="s">
        <v>322</v>
      </c>
      <c r="BN39" s="618"/>
      <c r="BO39" s="618"/>
      <c r="BP39" s="618"/>
      <c r="BQ39" s="618"/>
      <c r="BR39" s="618"/>
      <c r="BS39" s="618"/>
      <c r="BT39" s="618"/>
      <c r="BU39" s="619"/>
      <c r="BV39" s="588">
        <v>108</v>
      </c>
      <c r="BW39" s="589"/>
      <c r="BX39" s="589"/>
      <c r="BY39" s="589"/>
      <c r="BZ39" s="589"/>
      <c r="CA39" s="589"/>
      <c r="CB39" s="620"/>
      <c r="CD39" s="621" t="s">
        <v>323</v>
      </c>
      <c r="CE39" s="618"/>
      <c r="CF39" s="618"/>
      <c r="CG39" s="618"/>
      <c r="CH39" s="618"/>
      <c r="CI39" s="618"/>
      <c r="CJ39" s="618"/>
      <c r="CK39" s="618"/>
      <c r="CL39" s="618"/>
      <c r="CM39" s="618"/>
      <c r="CN39" s="618"/>
      <c r="CO39" s="618"/>
      <c r="CP39" s="618"/>
      <c r="CQ39" s="619"/>
      <c r="CR39" s="588">
        <v>117031</v>
      </c>
      <c r="CS39" s="607"/>
      <c r="CT39" s="607"/>
      <c r="CU39" s="607"/>
      <c r="CV39" s="607"/>
      <c r="CW39" s="607"/>
      <c r="CX39" s="607"/>
      <c r="CY39" s="608"/>
      <c r="CZ39" s="591">
        <v>2.2999999999999998</v>
      </c>
      <c r="DA39" s="609"/>
      <c r="DB39" s="609"/>
      <c r="DC39" s="610"/>
      <c r="DD39" s="594">
        <v>115350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132624</v>
      </c>
      <c r="BA40" s="589"/>
      <c r="BB40" s="589"/>
      <c r="BC40" s="589"/>
      <c r="BD40" s="607"/>
      <c r="BE40" s="607"/>
      <c r="BF40" s="617"/>
      <c r="BG40" s="622"/>
      <c r="BH40" s="623"/>
      <c r="BI40" s="623"/>
      <c r="BJ40" s="623"/>
      <c r="BK40" s="623"/>
      <c r="BL40" s="187"/>
      <c r="BM40" s="618" t="s">
        <v>325</v>
      </c>
      <c r="BN40" s="618"/>
      <c r="BO40" s="618"/>
      <c r="BP40" s="618"/>
      <c r="BQ40" s="618"/>
      <c r="BR40" s="618"/>
      <c r="BS40" s="618"/>
      <c r="BT40" s="618"/>
      <c r="BU40" s="619"/>
      <c r="BV40" s="588">
        <v>163</v>
      </c>
      <c r="BW40" s="589"/>
      <c r="BX40" s="589"/>
      <c r="BY40" s="589"/>
      <c r="BZ40" s="589"/>
      <c r="CA40" s="589"/>
      <c r="CB40" s="620"/>
      <c r="CD40" s="621" t="s">
        <v>326</v>
      </c>
      <c r="CE40" s="618"/>
      <c r="CF40" s="618"/>
      <c r="CG40" s="618"/>
      <c r="CH40" s="618"/>
      <c r="CI40" s="618"/>
      <c r="CJ40" s="618"/>
      <c r="CK40" s="618"/>
      <c r="CL40" s="618"/>
      <c r="CM40" s="618"/>
      <c r="CN40" s="618"/>
      <c r="CO40" s="618"/>
      <c r="CP40" s="618"/>
      <c r="CQ40" s="619"/>
      <c r="CR40" s="588">
        <v>3974</v>
      </c>
      <c r="CS40" s="589"/>
      <c r="CT40" s="589"/>
      <c r="CU40" s="589"/>
      <c r="CV40" s="589"/>
      <c r="CW40" s="589"/>
      <c r="CX40" s="589"/>
      <c r="CY40" s="590"/>
      <c r="CZ40" s="591">
        <v>0.1</v>
      </c>
      <c r="DA40" s="609"/>
      <c r="DB40" s="609"/>
      <c r="DC40" s="610"/>
      <c r="DD40" s="594">
        <v>3974</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198322</v>
      </c>
      <c r="BA41" s="629"/>
      <c r="BB41" s="629"/>
      <c r="BC41" s="629"/>
      <c r="BD41" s="573"/>
      <c r="BE41" s="573"/>
      <c r="BF41" s="630"/>
      <c r="BG41" s="624"/>
      <c r="BH41" s="625"/>
      <c r="BI41" s="625"/>
      <c r="BJ41" s="625"/>
      <c r="BK41" s="625"/>
      <c r="BL41" s="189"/>
      <c r="BM41" s="627" t="s">
        <v>328</v>
      </c>
      <c r="BN41" s="627"/>
      <c r="BO41" s="627"/>
      <c r="BP41" s="627"/>
      <c r="BQ41" s="627"/>
      <c r="BR41" s="627"/>
      <c r="BS41" s="627"/>
      <c r="BT41" s="627"/>
      <c r="BU41" s="628"/>
      <c r="BV41" s="572">
        <v>292</v>
      </c>
      <c r="BW41" s="629"/>
      <c r="BX41" s="629"/>
      <c r="BY41" s="629"/>
      <c r="BZ41" s="629"/>
      <c r="CA41" s="629"/>
      <c r="CB41" s="631"/>
      <c r="CD41" s="621" t="s">
        <v>329</v>
      </c>
      <c r="CE41" s="618"/>
      <c r="CF41" s="618"/>
      <c r="CG41" s="618"/>
      <c r="CH41" s="618"/>
      <c r="CI41" s="618"/>
      <c r="CJ41" s="618"/>
      <c r="CK41" s="618"/>
      <c r="CL41" s="618"/>
      <c r="CM41" s="618"/>
      <c r="CN41" s="618"/>
      <c r="CO41" s="618"/>
      <c r="CP41" s="618"/>
      <c r="CQ41" s="619"/>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1934499</v>
      </c>
      <c r="CS42" s="589"/>
      <c r="CT42" s="589"/>
      <c r="CU42" s="589"/>
      <c r="CV42" s="589"/>
      <c r="CW42" s="589"/>
      <c r="CX42" s="589"/>
      <c r="CY42" s="590"/>
      <c r="CZ42" s="591">
        <v>38.6</v>
      </c>
      <c r="DA42" s="592"/>
      <c r="DB42" s="592"/>
      <c r="DC42" s="593"/>
      <c r="DD42" s="594">
        <v>546570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15723</v>
      </c>
      <c r="CS43" s="607"/>
      <c r="CT43" s="607"/>
      <c r="CU43" s="607"/>
      <c r="CV43" s="607"/>
      <c r="CW43" s="607"/>
      <c r="CX43" s="607"/>
      <c r="CY43" s="608"/>
      <c r="CZ43" s="591">
        <v>0.3</v>
      </c>
      <c r="DA43" s="609"/>
      <c r="DB43" s="609"/>
      <c r="DC43" s="610"/>
      <c r="DD43" s="594">
        <v>15723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1854730</v>
      </c>
      <c r="CS44" s="589"/>
      <c r="CT44" s="589"/>
      <c r="CU44" s="589"/>
      <c r="CV44" s="589"/>
      <c r="CW44" s="589"/>
      <c r="CX44" s="589"/>
      <c r="CY44" s="590"/>
      <c r="CZ44" s="591">
        <v>37</v>
      </c>
      <c r="DA44" s="592"/>
      <c r="DB44" s="592"/>
      <c r="DC44" s="593"/>
      <c r="DD44" s="594">
        <v>538270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561512</v>
      </c>
      <c r="CS45" s="607"/>
      <c r="CT45" s="607"/>
      <c r="CU45" s="607"/>
      <c r="CV45" s="607"/>
      <c r="CW45" s="607"/>
      <c r="CX45" s="607"/>
      <c r="CY45" s="608"/>
      <c r="CZ45" s="591">
        <v>11.2</v>
      </c>
      <c r="DA45" s="609"/>
      <c r="DB45" s="609"/>
      <c r="DC45" s="610"/>
      <c r="DD45" s="594">
        <v>86634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1293218</v>
      </c>
      <c r="CS46" s="589"/>
      <c r="CT46" s="589"/>
      <c r="CU46" s="589"/>
      <c r="CV46" s="589"/>
      <c r="CW46" s="589"/>
      <c r="CX46" s="589"/>
      <c r="CY46" s="590"/>
      <c r="CZ46" s="591">
        <v>25.8</v>
      </c>
      <c r="DA46" s="592"/>
      <c r="DB46" s="592"/>
      <c r="DC46" s="593"/>
      <c r="DD46" s="594">
        <v>451636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79769</v>
      </c>
      <c r="CS47" s="607"/>
      <c r="CT47" s="607"/>
      <c r="CU47" s="607"/>
      <c r="CV47" s="607"/>
      <c r="CW47" s="607"/>
      <c r="CX47" s="607"/>
      <c r="CY47" s="608"/>
      <c r="CZ47" s="591">
        <v>1.6</v>
      </c>
      <c r="DA47" s="609"/>
      <c r="DB47" s="609"/>
      <c r="DC47" s="610"/>
      <c r="DD47" s="594">
        <v>8300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5013634</v>
      </c>
      <c r="CS49" s="573"/>
      <c r="CT49" s="573"/>
      <c r="CU49" s="573"/>
      <c r="CV49" s="573"/>
      <c r="CW49" s="573"/>
      <c r="CX49" s="573"/>
      <c r="CY49" s="574"/>
      <c r="CZ49" s="575">
        <v>100</v>
      </c>
      <c r="DA49" s="576"/>
      <c r="DB49" s="576"/>
      <c r="DC49" s="577"/>
      <c r="DD49" s="578">
        <v>3082455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BX48" sqref="BX48:XFD4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343</v>
      </c>
      <c r="DK2" s="1112"/>
      <c r="DL2" s="1112"/>
      <c r="DM2" s="1112"/>
      <c r="DN2" s="1112"/>
      <c r="DO2" s="1113"/>
      <c r="DP2" s="200"/>
      <c r="DQ2" s="1111" t="s">
        <v>344</v>
      </c>
      <c r="DR2" s="1112"/>
      <c r="DS2" s="1112"/>
      <c r="DT2" s="1112"/>
      <c r="DU2" s="1112"/>
      <c r="DV2" s="1112"/>
      <c r="DW2" s="1112"/>
      <c r="DX2" s="1112"/>
      <c r="DY2" s="1112"/>
      <c r="DZ2" s="111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4" t="s">
        <v>345</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4"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9" t="s">
        <v>361</v>
      </c>
      <c r="DH5" s="1100"/>
      <c r="DI5" s="1100"/>
      <c r="DJ5" s="1100"/>
      <c r="DK5" s="1101"/>
      <c r="DL5" s="1099" t="s">
        <v>362</v>
      </c>
      <c r="DM5" s="1100"/>
      <c r="DN5" s="1100"/>
      <c r="DO5" s="1100"/>
      <c r="DP5" s="1101"/>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5"/>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2"/>
      <c r="DH6" s="1103"/>
      <c r="DI6" s="1103"/>
      <c r="DJ6" s="1103"/>
      <c r="DK6" s="1104"/>
      <c r="DL6" s="1102"/>
      <c r="DM6" s="1103"/>
      <c r="DN6" s="1103"/>
      <c r="DO6" s="1103"/>
      <c r="DP6" s="1104"/>
      <c r="DQ6" s="1000"/>
      <c r="DR6" s="1001"/>
      <c r="DS6" s="1001"/>
      <c r="DT6" s="1001"/>
      <c r="DU6" s="1002"/>
      <c r="DV6" s="1000"/>
      <c r="DW6" s="1001"/>
      <c r="DX6" s="1001"/>
      <c r="DY6" s="1001"/>
      <c r="DZ6" s="1014"/>
      <c r="EA6" s="205"/>
    </row>
    <row r="7" spans="1:131" s="206" customFormat="1" ht="26.25" customHeight="1" thickTop="1" x14ac:dyDescent="0.15">
      <c r="A7" s="209">
        <v>1</v>
      </c>
      <c r="B7" s="1051" t="s">
        <v>364</v>
      </c>
      <c r="C7" s="1052"/>
      <c r="D7" s="1052"/>
      <c r="E7" s="1052"/>
      <c r="F7" s="1052"/>
      <c r="G7" s="1052"/>
      <c r="H7" s="1052"/>
      <c r="I7" s="1052"/>
      <c r="J7" s="1052"/>
      <c r="K7" s="1052"/>
      <c r="L7" s="1052"/>
      <c r="M7" s="1052"/>
      <c r="N7" s="1052"/>
      <c r="O7" s="1052"/>
      <c r="P7" s="1053"/>
      <c r="Q7" s="1105">
        <v>5749</v>
      </c>
      <c r="R7" s="1106"/>
      <c r="S7" s="1106"/>
      <c r="T7" s="1106"/>
      <c r="U7" s="1106"/>
      <c r="V7" s="1106">
        <v>5014</v>
      </c>
      <c r="W7" s="1106"/>
      <c r="X7" s="1106"/>
      <c r="Y7" s="1106"/>
      <c r="Z7" s="1106"/>
      <c r="AA7" s="1106">
        <v>735</v>
      </c>
      <c r="AB7" s="1106"/>
      <c r="AC7" s="1106"/>
      <c r="AD7" s="1106"/>
      <c r="AE7" s="1107"/>
      <c r="AF7" s="1108">
        <v>174</v>
      </c>
      <c r="AG7" s="1109"/>
      <c r="AH7" s="1109"/>
      <c r="AI7" s="1109"/>
      <c r="AJ7" s="1110"/>
      <c r="AK7" s="1092">
        <v>955</v>
      </c>
      <c r="AL7" s="1093"/>
      <c r="AM7" s="1093"/>
      <c r="AN7" s="1093"/>
      <c r="AO7" s="1093"/>
      <c r="AP7" s="1093">
        <v>4585</v>
      </c>
      <c r="AQ7" s="1093"/>
      <c r="AR7" s="1093"/>
      <c r="AS7" s="1093"/>
      <c r="AT7" s="1093"/>
      <c r="AU7" s="1094"/>
      <c r="AV7" s="1094"/>
      <c r="AW7" s="1094"/>
      <c r="AX7" s="1094"/>
      <c r="AY7" s="1095"/>
      <c r="AZ7" s="203"/>
      <c r="BA7" s="203"/>
      <c r="BB7" s="203"/>
      <c r="BC7" s="203"/>
      <c r="BD7" s="203"/>
      <c r="BE7" s="204"/>
      <c r="BF7" s="204"/>
      <c r="BG7" s="204"/>
      <c r="BH7" s="204"/>
      <c r="BI7" s="204"/>
      <c r="BJ7" s="204"/>
      <c r="BK7" s="204"/>
      <c r="BL7" s="204"/>
      <c r="BM7" s="204"/>
      <c r="BN7" s="204"/>
      <c r="BO7" s="204"/>
      <c r="BP7" s="204"/>
      <c r="BQ7" s="210">
        <v>1</v>
      </c>
      <c r="BR7" s="211"/>
      <c r="BS7" s="1096" t="s">
        <v>536</v>
      </c>
      <c r="BT7" s="1097"/>
      <c r="BU7" s="1097"/>
      <c r="BV7" s="1097"/>
      <c r="BW7" s="1097"/>
      <c r="BX7" s="1097"/>
      <c r="BY7" s="1097"/>
      <c r="BZ7" s="1097"/>
      <c r="CA7" s="1097"/>
      <c r="CB7" s="1097"/>
      <c r="CC7" s="1097"/>
      <c r="CD7" s="1097"/>
      <c r="CE7" s="1097"/>
      <c r="CF7" s="1097"/>
      <c r="CG7" s="1098"/>
      <c r="CH7" s="1089">
        <v>2</v>
      </c>
      <c r="CI7" s="1090"/>
      <c r="CJ7" s="1090"/>
      <c r="CK7" s="1090"/>
      <c r="CL7" s="1091"/>
      <c r="CM7" s="1089">
        <v>13</v>
      </c>
      <c r="CN7" s="1090"/>
      <c r="CO7" s="1090"/>
      <c r="CP7" s="1090"/>
      <c r="CQ7" s="1091"/>
      <c r="CR7" s="1089">
        <v>7</v>
      </c>
      <c r="CS7" s="1090"/>
      <c r="CT7" s="1090"/>
      <c r="CU7" s="1090"/>
      <c r="CV7" s="1091"/>
      <c r="CW7" s="1089" t="s">
        <v>539</v>
      </c>
      <c r="CX7" s="1090"/>
      <c r="CY7" s="1090"/>
      <c r="CZ7" s="1090"/>
      <c r="DA7" s="1091"/>
      <c r="DB7" s="1089" t="s">
        <v>539</v>
      </c>
      <c r="DC7" s="1090"/>
      <c r="DD7" s="1090"/>
      <c r="DE7" s="1090"/>
      <c r="DF7" s="1091"/>
      <c r="DG7" s="1089" t="s">
        <v>539</v>
      </c>
      <c r="DH7" s="1090"/>
      <c r="DI7" s="1090"/>
      <c r="DJ7" s="1090"/>
      <c r="DK7" s="1091"/>
      <c r="DL7" s="1089" t="s">
        <v>539</v>
      </c>
      <c r="DM7" s="1090"/>
      <c r="DN7" s="1090"/>
      <c r="DO7" s="1090"/>
      <c r="DP7" s="1091"/>
      <c r="DQ7" s="1089" t="s">
        <v>539</v>
      </c>
      <c r="DR7" s="1090"/>
      <c r="DS7" s="1090"/>
      <c r="DT7" s="1090"/>
      <c r="DU7" s="1091"/>
      <c r="DV7" s="1116"/>
      <c r="DW7" s="1117"/>
      <c r="DX7" s="1117"/>
      <c r="DY7" s="1117"/>
      <c r="DZ7" s="1118"/>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7"/>
      <c r="AL8" s="1088"/>
      <c r="AM8" s="1088"/>
      <c r="AN8" s="1088"/>
      <c r="AO8" s="1088"/>
      <c r="AP8" s="1088"/>
      <c r="AQ8" s="1088"/>
      <c r="AR8" s="1088"/>
      <c r="AS8" s="1088"/>
      <c r="AT8" s="1088"/>
      <c r="AU8" s="1085"/>
      <c r="AV8" s="1085"/>
      <c r="AW8" s="1085"/>
      <c r="AX8" s="1085"/>
      <c r="AY8" s="1086"/>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7"/>
      <c r="AL9" s="1088"/>
      <c r="AM9" s="1088"/>
      <c r="AN9" s="1088"/>
      <c r="AO9" s="1088"/>
      <c r="AP9" s="1088"/>
      <c r="AQ9" s="1088"/>
      <c r="AR9" s="1088"/>
      <c r="AS9" s="1088"/>
      <c r="AT9" s="1088"/>
      <c r="AU9" s="1085"/>
      <c r="AV9" s="1085"/>
      <c r="AW9" s="1085"/>
      <c r="AX9" s="1085"/>
      <c r="AY9" s="1086"/>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7"/>
      <c r="AL10" s="1088"/>
      <c r="AM10" s="1088"/>
      <c r="AN10" s="1088"/>
      <c r="AO10" s="1088"/>
      <c r="AP10" s="1088"/>
      <c r="AQ10" s="1088"/>
      <c r="AR10" s="1088"/>
      <c r="AS10" s="1088"/>
      <c r="AT10" s="1088"/>
      <c r="AU10" s="1085"/>
      <c r="AV10" s="1085"/>
      <c r="AW10" s="1085"/>
      <c r="AX10" s="1085"/>
      <c r="AY10" s="1086"/>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7"/>
      <c r="AL11" s="1088"/>
      <c r="AM11" s="1088"/>
      <c r="AN11" s="1088"/>
      <c r="AO11" s="1088"/>
      <c r="AP11" s="1088"/>
      <c r="AQ11" s="1088"/>
      <c r="AR11" s="1088"/>
      <c r="AS11" s="1088"/>
      <c r="AT11" s="1088"/>
      <c r="AU11" s="1085"/>
      <c r="AV11" s="1085"/>
      <c r="AW11" s="1085"/>
      <c r="AX11" s="1085"/>
      <c r="AY11" s="1086"/>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7"/>
      <c r="AL12" s="1088"/>
      <c r="AM12" s="1088"/>
      <c r="AN12" s="1088"/>
      <c r="AO12" s="1088"/>
      <c r="AP12" s="1088"/>
      <c r="AQ12" s="1088"/>
      <c r="AR12" s="1088"/>
      <c r="AS12" s="1088"/>
      <c r="AT12" s="1088"/>
      <c r="AU12" s="1085"/>
      <c r="AV12" s="1085"/>
      <c r="AW12" s="1085"/>
      <c r="AX12" s="1085"/>
      <c r="AY12" s="1086"/>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7"/>
      <c r="AL13" s="1088"/>
      <c r="AM13" s="1088"/>
      <c r="AN13" s="1088"/>
      <c r="AO13" s="1088"/>
      <c r="AP13" s="1088"/>
      <c r="AQ13" s="1088"/>
      <c r="AR13" s="1088"/>
      <c r="AS13" s="1088"/>
      <c r="AT13" s="1088"/>
      <c r="AU13" s="1085"/>
      <c r="AV13" s="1085"/>
      <c r="AW13" s="1085"/>
      <c r="AX13" s="1085"/>
      <c r="AY13" s="1086"/>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7"/>
      <c r="AL14" s="1088"/>
      <c r="AM14" s="1088"/>
      <c r="AN14" s="1088"/>
      <c r="AO14" s="1088"/>
      <c r="AP14" s="1088"/>
      <c r="AQ14" s="1088"/>
      <c r="AR14" s="1088"/>
      <c r="AS14" s="1088"/>
      <c r="AT14" s="1088"/>
      <c r="AU14" s="1085"/>
      <c r="AV14" s="1085"/>
      <c r="AW14" s="1085"/>
      <c r="AX14" s="1085"/>
      <c r="AY14" s="1086"/>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7"/>
      <c r="AL15" s="1088"/>
      <c r="AM15" s="1088"/>
      <c r="AN15" s="1088"/>
      <c r="AO15" s="1088"/>
      <c r="AP15" s="1088"/>
      <c r="AQ15" s="1088"/>
      <c r="AR15" s="1088"/>
      <c r="AS15" s="1088"/>
      <c r="AT15" s="1088"/>
      <c r="AU15" s="1085"/>
      <c r="AV15" s="1085"/>
      <c r="AW15" s="1085"/>
      <c r="AX15" s="1085"/>
      <c r="AY15" s="1086"/>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7"/>
      <c r="AL16" s="1088"/>
      <c r="AM16" s="1088"/>
      <c r="AN16" s="1088"/>
      <c r="AO16" s="1088"/>
      <c r="AP16" s="1088"/>
      <c r="AQ16" s="1088"/>
      <c r="AR16" s="1088"/>
      <c r="AS16" s="1088"/>
      <c r="AT16" s="1088"/>
      <c r="AU16" s="1085"/>
      <c r="AV16" s="1085"/>
      <c r="AW16" s="1085"/>
      <c r="AX16" s="1085"/>
      <c r="AY16" s="1086"/>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7"/>
      <c r="AL17" s="1088"/>
      <c r="AM17" s="1088"/>
      <c r="AN17" s="1088"/>
      <c r="AO17" s="1088"/>
      <c r="AP17" s="1088"/>
      <c r="AQ17" s="1088"/>
      <c r="AR17" s="1088"/>
      <c r="AS17" s="1088"/>
      <c r="AT17" s="1088"/>
      <c r="AU17" s="1085"/>
      <c r="AV17" s="1085"/>
      <c r="AW17" s="1085"/>
      <c r="AX17" s="1085"/>
      <c r="AY17" s="1086"/>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7"/>
      <c r="AL18" s="1088"/>
      <c r="AM18" s="1088"/>
      <c r="AN18" s="1088"/>
      <c r="AO18" s="1088"/>
      <c r="AP18" s="1088"/>
      <c r="AQ18" s="1088"/>
      <c r="AR18" s="1088"/>
      <c r="AS18" s="1088"/>
      <c r="AT18" s="1088"/>
      <c r="AU18" s="1085"/>
      <c r="AV18" s="1085"/>
      <c r="AW18" s="1085"/>
      <c r="AX18" s="1085"/>
      <c r="AY18" s="1086"/>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7"/>
      <c r="AL19" s="1088"/>
      <c r="AM19" s="1088"/>
      <c r="AN19" s="1088"/>
      <c r="AO19" s="1088"/>
      <c r="AP19" s="1088"/>
      <c r="AQ19" s="1088"/>
      <c r="AR19" s="1088"/>
      <c r="AS19" s="1088"/>
      <c r="AT19" s="1088"/>
      <c r="AU19" s="1085"/>
      <c r="AV19" s="1085"/>
      <c r="AW19" s="1085"/>
      <c r="AX19" s="1085"/>
      <c r="AY19" s="1086"/>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7"/>
      <c r="AL20" s="1088"/>
      <c r="AM20" s="1088"/>
      <c r="AN20" s="1088"/>
      <c r="AO20" s="1088"/>
      <c r="AP20" s="1088"/>
      <c r="AQ20" s="1088"/>
      <c r="AR20" s="1088"/>
      <c r="AS20" s="1088"/>
      <c r="AT20" s="1088"/>
      <c r="AU20" s="1085"/>
      <c r="AV20" s="1085"/>
      <c r="AW20" s="1085"/>
      <c r="AX20" s="1085"/>
      <c r="AY20" s="1086"/>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7"/>
      <c r="AL21" s="1088"/>
      <c r="AM21" s="1088"/>
      <c r="AN21" s="1088"/>
      <c r="AO21" s="1088"/>
      <c r="AP21" s="1088"/>
      <c r="AQ21" s="1088"/>
      <c r="AR21" s="1088"/>
      <c r="AS21" s="1088"/>
      <c r="AT21" s="1088"/>
      <c r="AU21" s="1085"/>
      <c r="AV21" s="1085"/>
      <c r="AW21" s="1085"/>
      <c r="AX21" s="1085"/>
      <c r="AY21" s="1086"/>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82"/>
      <c r="R22" s="1083"/>
      <c r="S22" s="1083"/>
      <c r="T22" s="1083"/>
      <c r="U22" s="1083"/>
      <c r="V22" s="1083"/>
      <c r="W22" s="1083"/>
      <c r="X22" s="1083"/>
      <c r="Y22" s="1083"/>
      <c r="Z22" s="1083"/>
      <c r="AA22" s="1083"/>
      <c r="AB22" s="1083"/>
      <c r="AC22" s="1083"/>
      <c r="AD22" s="1083"/>
      <c r="AE22" s="1084"/>
      <c r="AF22" s="1033"/>
      <c r="AG22" s="1034"/>
      <c r="AH22" s="1034"/>
      <c r="AI22" s="1034"/>
      <c r="AJ22" s="1035"/>
      <c r="AK22" s="1078"/>
      <c r="AL22" s="1079"/>
      <c r="AM22" s="1079"/>
      <c r="AN22" s="1079"/>
      <c r="AO22" s="1079"/>
      <c r="AP22" s="1079"/>
      <c r="AQ22" s="1079"/>
      <c r="AR22" s="1079"/>
      <c r="AS22" s="1079"/>
      <c r="AT22" s="1079"/>
      <c r="AU22" s="1080"/>
      <c r="AV22" s="1080"/>
      <c r="AW22" s="1080"/>
      <c r="AX22" s="1080"/>
      <c r="AY22" s="1081"/>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9">
        <v>5749</v>
      </c>
      <c r="R23" s="1070"/>
      <c r="S23" s="1070"/>
      <c r="T23" s="1070"/>
      <c r="U23" s="1070"/>
      <c r="V23" s="1070">
        <v>5014</v>
      </c>
      <c r="W23" s="1070"/>
      <c r="X23" s="1070"/>
      <c r="Y23" s="1070"/>
      <c r="Z23" s="1070"/>
      <c r="AA23" s="1070">
        <v>735</v>
      </c>
      <c r="AB23" s="1070"/>
      <c r="AC23" s="1070"/>
      <c r="AD23" s="1070"/>
      <c r="AE23" s="1071"/>
      <c r="AF23" s="1072">
        <v>174</v>
      </c>
      <c r="AG23" s="1070"/>
      <c r="AH23" s="1070"/>
      <c r="AI23" s="1070"/>
      <c r="AJ23" s="1073"/>
      <c r="AK23" s="1074"/>
      <c r="AL23" s="1075"/>
      <c r="AM23" s="1075"/>
      <c r="AN23" s="1075"/>
      <c r="AO23" s="1075"/>
      <c r="AP23" s="1070">
        <v>4585</v>
      </c>
      <c r="AQ23" s="1070"/>
      <c r="AR23" s="1070"/>
      <c r="AS23" s="1070"/>
      <c r="AT23" s="1070"/>
      <c r="AU23" s="1076"/>
      <c r="AV23" s="1076"/>
      <c r="AW23" s="1076"/>
      <c r="AX23" s="1076"/>
      <c r="AY23" s="1077"/>
      <c r="AZ23" s="1066" t="s">
        <v>112</v>
      </c>
      <c r="BA23" s="1067"/>
      <c r="BB23" s="1067"/>
      <c r="BC23" s="1067"/>
      <c r="BD23" s="1068"/>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5" t="s">
        <v>368</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4" t="s">
        <v>369</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60" t="s">
        <v>373</v>
      </c>
      <c r="AG26" s="1004"/>
      <c r="AH26" s="1004"/>
      <c r="AI26" s="1004"/>
      <c r="AJ26" s="1061"/>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2"/>
      <c r="AG27" s="1007"/>
      <c r="AH27" s="1007"/>
      <c r="AI27" s="1007"/>
      <c r="AJ27" s="1063"/>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51" t="s">
        <v>378</v>
      </c>
      <c r="C28" s="1052"/>
      <c r="D28" s="1052"/>
      <c r="E28" s="1052"/>
      <c r="F28" s="1052"/>
      <c r="G28" s="1052"/>
      <c r="H28" s="1052"/>
      <c r="I28" s="1052"/>
      <c r="J28" s="1052"/>
      <c r="K28" s="1052"/>
      <c r="L28" s="1052"/>
      <c r="M28" s="1052"/>
      <c r="N28" s="1052"/>
      <c r="O28" s="1052"/>
      <c r="P28" s="1053"/>
      <c r="Q28" s="1054">
        <v>1050</v>
      </c>
      <c r="R28" s="1055"/>
      <c r="S28" s="1055"/>
      <c r="T28" s="1055"/>
      <c r="U28" s="1055"/>
      <c r="V28" s="1055">
        <v>942</v>
      </c>
      <c r="W28" s="1055"/>
      <c r="X28" s="1055"/>
      <c r="Y28" s="1055"/>
      <c r="Z28" s="1055"/>
      <c r="AA28" s="1055">
        <v>108</v>
      </c>
      <c r="AB28" s="1055"/>
      <c r="AC28" s="1055"/>
      <c r="AD28" s="1055"/>
      <c r="AE28" s="1056"/>
      <c r="AF28" s="1057">
        <v>108</v>
      </c>
      <c r="AG28" s="1055"/>
      <c r="AH28" s="1055"/>
      <c r="AI28" s="1055"/>
      <c r="AJ28" s="1058"/>
      <c r="AK28" s="1059">
        <v>163</v>
      </c>
      <c r="AL28" s="1045"/>
      <c r="AM28" s="1045"/>
      <c r="AN28" s="1045"/>
      <c r="AO28" s="1045"/>
      <c r="AP28" s="1045" t="s">
        <v>538</v>
      </c>
      <c r="AQ28" s="1045"/>
      <c r="AR28" s="1045"/>
      <c r="AS28" s="1045"/>
      <c r="AT28" s="1045"/>
      <c r="AU28" s="1045" t="s">
        <v>538</v>
      </c>
      <c r="AV28" s="1045"/>
      <c r="AW28" s="1045"/>
      <c r="AX28" s="1045"/>
      <c r="AY28" s="1045"/>
      <c r="AZ28" s="1046" t="s">
        <v>538</v>
      </c>
      <c r="BA28" s="1047"/>
      <c r="BB28" s="1047"/>
      <c r="BC28" s="1047"/>
      <c r="BD28" s="1048"/>
      <c r="BE28" s="1049"/>
      <c r="BF28" s="1049"/>
      <c r="BG28" s="1049"/>
      <c r="BH28" s="1049"/>
      <c r="BI28" s="1050"/>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379</v>
      </c>
      <c r="C29" s="1028"/>
      <c r="D29" s="1028"/>
      <c r="E29" s="1028"/>
      <c r="F29" s="1028"/>
      <c r="G29" s="1028"/>
      <c r="H29" s="1028"/>
      <c r="I29" s="1028"/>
      <c r="J29" s="1028"/>
      <c r="K29" s="1028"/>
      <c r="L29" s="1028"/>
      <c r="M29" s="1028"/>
      <c r="N29" s="1028"/>
      <c r="O29" s="1028"/>
      <c r="P29" s="1029"/>
      <c r="Q29" s="1039">
        <v>520</v>
      </c>
      <c r="R29" s="1040"/>
      <c r="S29" s="1040"/>
      <c r="T29" s="1040"/>
      <c r="U29" s="1040"/>
      <c r="V29" s="1040">
        <v>515</v>
      </c>
      <c r="W29" s="1040"/>
      <c r="X29" s="1040"/>
      <c r="Y29" s="1040"/>
      <c r="Z29" s="1040"/>
      <c r="AA29" s="1040">
        <v>5</v>
      </c>
      <c r="AB29" s="1040"/>
      <c r="AC29" s="1040"/>
      <c r="AD29" s="1040"/>
      <c r="AE29" s="1041"/>
      <c r="AF29" s="1033">
        <v>5</v>
      </c>
      <c r="AG29" s="1034"/>
      <c r="AH29" s="1034"/>
      <c r="AI29" s="1034"/>
      <c r="AJ29" s="1035"/>
      <c r="AK29" s="976">
        <v>102</v>
      </c>
      <c r="AL29" s="967"/>
      <c r="AM29" s="967"/>
      <c r="AN29" s="967"/>
      <c r="AO29" s="967"/>
      <c r="AP29" s="967" t="s">
        <v>538</v>
      </c>
      <c r="AQ29" s="967"/>
      <c r="AR29" s="967"/>
      <c r="AS29" s="967"/>
      <c r="AT29" s="967"/>
      <c r="AU29" s="967" t="s">
        <v>540</v>
      </c>
      <c r="AV29" s="967"/>
      <c r="AW29" s="967"/>
      <c r="AX29" s="967"/>
      <c r="AY29" s="967"/>
      <c r="AZ29" s="1042" t="s">
        <v>540</v>
      </c>
      <c r="BA29" s="1043"/>
      <c r="BB29" s="1043"/>
      <c r="BC29" s="1043"/>
      <c r="BD29" s="1044"/>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380</v>
      </c>
      <c r="C30" s="1028"/>
      <c r="D30" s="1028"/>
      <c r="E30" s="1028"/>
      <c r="F30" s="1028"/>
      <c r="G30" s="1028"/>
      <c r="H30" s="1028"/>
      <c r="I30" s="1028"/>
      <c r="J30" s="1028"/>
      <c r="K30" s="1028"/>
      <c r="L30" s="1028"/>
      <c r="M30" s="1028"/>
      <c r="N30" s="1028"/>
      <c r="O30" s="1028"/>
      <c r="P30" s="1029"/>
      <c r="Q30" s="1039">
        <v>43</v>
      </c>
      <c r="R30" s="1040"/>
      <c r="S30" s="1040"/>
      <c r="T30" s="1040"/>
      <c r="U30" s="1040"/>
      <c r="V30" s="1040">
        <v>43</v>
      </c>
      <c r="W30" s="1040"/>
      <c r="X30" s="1040"/>
      <c r="Y30" s="1040"/>
      <c r="Z30" s="1040"/>
      <c r="AA30" s="1040">
        <v>0</v>
      </c>
      <c r="AB30" s="1040"/>
      <c r="AC30" s="1040"/>
      <c r="AD30" s="1040"/>
      <c r="AE30" s="1041"/>
      <c r="AF30" s="1033">
        <v>0</v>
      </c>
      <c r="AG30" s="1034"/>
      <c r="AH30" s="1034"/>
      <c r="AI30" s="1034"/>
      <c r="AJ30" s="1035"/>
      <c r="AK30" s="976">
        <v>20</v>
      </c>
      <c r="AL30" s="967"/>
      <c r="AM30" s="967"/>
      <c r="AN30" s="967"/>
      <c r="AO30" s="967"/>
      <c r="AP30" s="967" t="s">
        <v>538</v>
      </c>
      <c r="AQ30" s="967"/>
      <c r="AR30" s="967"/>
      <c r="AS30" s="967"/>
      <c r="AT30" s="967"/>
      <c r="AU30" s="967" t="s">
        <v>540</v>
      </c>
      <c r="AV30" s="967"/>
      <c r="AW30" s="967"/>
      <c r="AX30" s="967"/>
      <c r="AY30" s="967"/>
      <c r="AZ30" s="1042" t="s">
        <v>541</v>
      </c>
      <c r="BA30" s="1043"/>
      <c r="BB30" s="1043"/>
      <c r="BC30" s="1043"/>
      <c r="BD30" s="1044"/>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381</v>
      </c>
      <c r="C31" s="1028"/>
      <c r="D31" s="1028"/>
      <c r="E31" s="1028"/>
      <c r="F31" s="1028"/>
      <c r="G31" s="1028"/>
      <c r="H31" s="1028"/>
      <c r="I31" s="1028"/>
      <c r="J31" s="1028"/>
      <c r="K31" s="1028"/>
      <c r="L31" s="1028"/>
      <c r="M31" s="1028"/>
      <c r="N31" s="1028"/>
      <c r="O31" s="1028"/>
      <c r="P31" s="1029"/>
      <c r="Q31" s="1039">
        <v>5</v>
      </c>
      <c r="R31" s="1040"/>
      <c r="S31" s="1040"/>
      <c r="T31" s="1040"/>
      <c r="U31" s="1040"/>
      <c r="V31" s="1040">
        <v>5</v>
      </c>
      <c r="W31" s="1040"/>
      <c r="X31" s="1040"/>
      <c r="Y31" s="1040"/>
      <c r="Z31" s="1040"/>
      <c r="AA31" s="1040" t="s">
        <v>537</v>
      </c>
      <c r="AB31" s="1040"/>
      <c r="AC31" s="1040"/>
      <c r="AD31" s="1040"/>
      <c r="AE31" s="1041"/>
      <c r="AF31" s="1033" t="s">
        <v>112</v>
      </c>
      <c r="AG31" s="1034"/>
      <c r="AH31" s="1034"/>
      <c r="AI31" s="1034"/>
      <c r="AJ31" s="1035"/>
      <c r="AK31" s="976">
        <v>3</v>
      </c>
      <c r="AL31" s="967"/>
      <c r="AM31" s="967"/>
      <c r="AN31" s="967"/>
      <c r="AO31" s="967"/>
      <c r="AP31" s="967" t="s">
        <v>539</v>
      </c>
      <c r="AQ31" s="967"/>
      <c r="AR31" s="967"/>
      <c r="AS31" s="967"/>
      <c r="AT31" s="967"/>
      <c r="AU31" s="967" t="s">
        <v>538</v>
      </c>
      <c r="AV31" s="967"/>
      <c r="AW31" s="967"/>
      <c r="AX31" s="967"/>
      <c r="AY31" s="967"/>
      <c r="AZ31" s="1042" t="s">
        <v>541</v>
      </c>
      <c r="BA31" s="1043"/>
      <c r="BB31" s="1043"/>
      <c r="BC31" s="1043"/>
      <c r="BD31" s="1044"/>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204</v>
      </c>
      <c r="R32" s="1040"/>
      <c r="S32" s="1040"/>
      <c r="T32" s="1040"/>
      <c r="U32" s="1040"/>
      <c r="V32" s="1040">
        <v>198</v>
      </c>
      <c r="W32" s="1040"/>
      <c r="X32" s="1040"/>
      <c r="Y32" s="1040"/>
      <c r="Z32" s="1040"/>
      <c r="AA32" s="1040">
        <v>6</v>
      </c>
      <c r="AB32" s="1040"/>
      <c r="AC32" s="1040"/>
      <c r="AD32" s="1040"/>
      <c r="AE32" s="1041"/>
      <c r="AF32" s="1033">
        <v>6</v>
      </c>
      <c r="AG32" s="1034"/>
      <c r="AH32" s="1034"/>
      <c r="AI32" s="1034"/>
      <c r="AJ32" s="1035"/>
      <c r="AK32" s="976">
        <v>67</v>
      </c>
      <c r="AL32" s="967"/>
      <c r="AM32" s="967"/>
      <c r="AN32" s="967"/>
      <c r="AO32" s="967"/>
      <c r="AP32" s="967">
        <v>877</v>
      </c>
      <c r="AQ32" s="967"/>
      <c r="AR32" s="967"/>
      <c r="AS32" s="967"/>
      <c r="AT32" s="967"/>
      <c r="AU32" s="967">
        <v>53</v>
      </c>
      <c r="AV32" s="967"/>
      <c r="AW32" s="967"/>
      <c r="AX32" s="967"/>
      <c r="AY32" s="967"/>
      <c r="AZ32" s="1042" t="s">
        <v>541</v>
      </c>
      <c r="BA32" s="1043"/>
      <c r="BB32" s="1043"/>
      <c r="BC32" s="1043"/>
      <c r="BD32" s="1044"/>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384</v>
      </c>
      <c r="C33" s="1028"/>
      <c r="D33" s="1028"/>
      <c r="E33" s="1028"/>
      <c r="F33" s="1028"/>
      <c r="G33" s="1028"/>
      <c r="H33" s="1028"/>
      <c r="I33" s="1028"/>
      <c r="J33" s="1028"/>
      <c r="K33" s="1028"/>
      <c r="L33" s="1028"/>
      <c r="M33" s="1028"/>
      <c r="N33" s="1028"/>
      <c r="O33" s="1028"/>
      <c r="P33" s="1029"/>
      <c r="Q33" s="1039">
        <v>111</v>
      </c>
      <c r="R33" s="1040"/>
      <c r="S33" s="1040"/>
      <c r="T33" s="1040"/>
      <c r="U33" s="1040"/>
      <c r="V33" s="1040">
        <v>108</v>
      </c>
      <c r="W33" s="1040"/>
      <c r="X33" s="1040"/>
      <c r="Y33" s="1040"/>
      <c r="Z33" s="1040"/>
      <c r="AA33" s="1040">
        <v>3</v>
      </c>
      <c r="AB33" s="1040"/>
      <c r="AC33" s="1040"/>
      <c r="AD33" s="1040"/>
      <c r="AE33" s="1041"/>
      <c r="AF33" s="1033">
        <v>3</v>
      </c>
      <c r="AG33" s="1034"/>
      <c r="AH33" s="1034"/>
      <c r="AI33" s="1034"/>
      <c r="AJ33" s="1035"/>
      <c r="AK33" s="976">
        <v>62</v>
      </c>
      <c r="AL33" s="967"/>
      <c r="AM33" s="967"/>
      <c r="AN33" s="967"/>
      <c r="AO33" s="967"/>
      <c r="AP33" s="967">
        <v>921</v>
      </c>
      <c r="AQ33" s="967"/>
      <c r="AR33" s="967"/>
      <c r="AS33" s="967"/>
      <c r="AT33" s="967"/>
      <c r="AU33" s="967">
        <v>62</v>
      </c>
      <c r="AV33" s="967"/>
      <c r="AW33" s="967"/>
      <c r="AX33" s="967"/>
      <c r="AY33" s="967"/>
      <c r="AZ33" s="1042" t="s">
        <v>538</v>
      </c>
      <c r="BA33" s="1043"/>
      <c r="BB33" s="1043"/>
      <c r="BC33" s="1043"/>
      <c r="BD33" s="1044"/>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122</v>
      </c>
      <c r="AG63" s="955"/>
      <c r="AH63" s="955"/>
      <c r="AI63" s="955"/>
      <c r="AJ63" s="1020"/>
      <c r="AK63" s="1021"/>
      <c r="AL63" s="959"/>
      <c r="AM63" s="959"/>
      <c r="AN63" s="959"/>
      <c r="AO63" s="959"/>
      <c r="AP63" s="955">
        <v>1798</v>
      </c>
      <c r="AQ63" s="955"/>
      <c r="AR63" s="955"/>
      <c r="AS63" s="955"/>
      <c r="AT63" s="955"/>
      <c r="AU63" s="955">
        <v>115</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527</v>
      </c>
      <c r="C68" s="982"/>
      <c r="D68" s="982"/>
      <c r="E68" s="982"/>
      <c r="F68" s="982"/>
      <c r="G68" s="982"/>
      <c r="H68" s="982"/>
      <c r="I68" s="982"/>
      <c r="J68" s="982"/>
      <c r="K68" s="982"/>
      <c r="L68" s="982"/>
      <c r="M68" s="982"/>
      <c r="N68" s="982"/>
      <c r="O68" s="982"/>
      <c r="P68" s="983"/>
      <c r="Q68" s="984">
        <v>1973</v>
      </c>
      <c r="R68" s="978"/>
      <c r="S68" s="978"/>
      <c r="T68" s="978"/>
      <c r="U68" s="978"/>
      <c r="V68" s="978">
        <v>1943</v>
      </c>
      <c r="W68" s="978"/>
      <c r="X68" s="978"/>
      <c r="Y68" s="978"/>
      <c r="Z68" s="978"/>
      <c r="AA68" s="978">
        <v>30</v>
      </c>
      <c r="AB68" s="978"/>
      <c r="AC68" s="978"/>
      <c r="AD68" s="978"/>
      <c r="AE68" s="978"/>
      <c r="AF68" s="978">
        <v>30</v>
      </c>
      <c r="AG68" s="978"/>
      <c r="AH68" s="978"/>
      <c r="AI68" s="978"/>
      <c r="AJ68" s="978"/>
      <c r="AK68" s="978">
        <v>0</v>
      </c>
      <c r="AL68" s="978"/>
      <c r="AM68" s="978"/>
      <c r="AN68" s="978"/>
      <c r="AO68" s="978"/>
      <c r="AP68" s="978">
        <v>141</v>
      </c>
      <c r="AQ68" s="978"/>
      <c r="AR68" s="978"/>
      <c r="AS68" s="978"/>
      <c r="AT68" s="978"/>
      <c r="AU68" s="978">
        <v>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1065</v>
      </c>
      <c r="R69" s="967"/>
      <c r="S69" s="967"/>
      <c r="T69" s="967"/>
      <c r="U69" s="967"/>
      <c r="V69" s="967">
        <v>1021</v>
      </c>
      <c r="W69" s="967"/>
      <c r="X69" s="967"/>
      <c r="Y69" s="967"/>
      <c r="Z69" s="967"/>
      <c r="AA69" s="967">
        <v>44</v>
      </c>
      <c r="AB69" s="967"/>
      <c r="AC69" s="967"/>
      <c r="AD69" s="967"/>
      <c r="AE69" s="967"/>
      <c r="AF69" s="967">
        <v>44</v>
      </c>
      <c r="AG69" s="967"/>
      <c r="AH69" s="967"/>
      <c r="AI69" s="967"/>
      <c r="AJ69" s="967"/>
      <c r="AK69" s="967" t="s">
        <v>538</v>
      </c>
      <c r="AL69" s="967"/>
      <c r="AM69" s="967"/>
      <c r="AN69" s="967"/>
      <c r="AO69" s="967"/>
      <c r="AP69" s="967">
        <v>890</v>
      </c>
      <c r="AQ69" s="967"/>
      <c r="AR69" s="967"/>
      <c r="AS69" s="967"/>
      <c r="AT69" s="967"/>
      <c r="AU69" s="967">
        <v>136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528</v>
      </c>
      <c r="C70" s="971"/>
      <c r="D70" s="971"/>
      <c r="E70" s="971"/>
      <c r="F70" s="971"/>
      <c r="G70" s="971"/>
      <c r="H70" s="971"/>
      <c r="I70" s="971"/>
      <c r="J70" s="971"/>
      <c r="K70" s="971"/>
      <c r="L70" s="971"/>
      <c r="M70" s="971"/>
      <c r="N70" s="971"/>
      <c r="O70" s="971"/>
      <c r="P70" s="972"/>
      <c r="Q70" s="973">
        <v>1804</v>
      </c>
      <c r="R70" s="967"/>
      <c r="S70" s="967"/>
      <c r="T70" s="967"/>
      <c r="U70" s="967"/>
      <c r="V70" s="967">
        <v>2890</v>
      </c>
      <c r="W70" s="967"/>
      <c r="X70" s="967"/>
      <c r="Y70" s="967"/>
      <c r="Z70" s="967"/>
      <c r="AA70" s="967">
        <v>-1086</v>
      </c>
      <c r="AB70" s="967"/>
      <c r="AC70" s="967"/>
      <c r="AD70" s="967"/>
      <c r="AE70" s="967"/>
      <c r="AF70" s="967">
        <v>647</v>
      </c>
      <c r="AG70" s="967"/>
      <c r="AH70" s="967"/>
      <c r="AI70" s="967"/>
      <c r="AJ70" s="967"/>
      <c r="AK70" s="967" t="s">
        <v>538</v>
      </c>
      <c r="AL70" s="967"/>
      <c r="AM70" s="967"/>
      <c r="AN70" s="967"/>
      <c r="AO70" s="967"/>
      <c r="AP70" s="967">
        <v>803</v>
      </c>
      <c r="AQ70" s="967"/>
      <c r="AR70" s="967"/>
      <c r="AS70" s="967"/>
      <c r="AT70" s="967"/>
      <c r="AU70" s="967">
        <v>80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529</v>
      </c>
      <c r="C71" s="971"/>
      <c r="D71" s="971"/>
      <c r="E71" s="971"/>
      <c r="F71" s="971"/>
      <c r="G71" s="971"/>
      <c r="H71" s="971"/>
      <c r="I71" s="971"/>
      <c r="J71" s="971"/>
      <c r="K71" s="971"/>
      <c r="L71" s="971"/>
      <c r="M71" s="971"/>
      <c r="N71" s="971"/>
      <c r="O71" s="971"/>
      <c r="P71" s="972"/>
      <c r="Q71" s="973">
        <v>2137</v>
      </c>
      <c r="R71" s="967"/>
      <c r="S71" s="967"/>
      <c r="T71" s="967"/>
      <c r="U71" s="967"/>
      <c r="V71" s="967">
        <v>2095</v>
      </c>
      <c r="W71" s="967"/>
      <c r="X71" s="967"/>
      <c r="Y71" s="967"/>
      <c r="Z71" s="967"/>
      <c r="AA71" s="967">
        <v>42</v>
      </c>
      <c r="AB71" s="967"/>
      <c r="AC71" s="967"/>
      <c r="AD71" s="967"/>
      <c r="AE71" s="967"/>
      <c r="AF71" s="967">
        <v>42</v>
      </c>
      <c r="AG71" s="967"/>
      <c r="AH71" s="967"/>
      <c r="AI71" s="967"/>
      <c r="AJ71" s="967"/>
      <c r="AK71" s="967">
        <v>0</v>
      </c>
      <c r="AL71" s="967"/>
      <c r="AM71" s="967"/>
      <c r="AN71" s="967"/>
      <c r="AO71" s="967"/>
      <c r="AP71" s="967" t="s">
        <v>543</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530</v>
      </c>
      <c r="C72" s="971"/>
      <c r="D72" s="971"/>
      <c r="E72" s="971"/>
      <c r="F72" s="971"/>
      <c r="G72" s="971"/>
      <c r="H72" s="971"/>
      <c r="I72" s="971"/>
      <c r="J72" s="971"/>
      <c r="K72" s="971"/>
      <c r="L72" s="971"/>
      <c r="M72" s="971"/>
      <c r="N72" s="971"/>
      <c r="O72" s="971"/>
      <c r="P72" s="972"/>
      <c r="Q72" s="973">
        <v>246077</v>
      </c>
      <c r="R72" s="967"/>
      <c r="S72" s="967"/>
      <c r="T72" s="967"/>
      <c r="U72" s="967"/>
      <c r="V72" s="967">
        <v>233284</v>
      </c>
      <c r="W72" s="967"/>
      <c r="X72" s="967"/>
      <c r="Y72" s="967"/>
      <c r="Z72" s="967"/>
      <c r="AA72" s="967">
        <v>12793</v>
      </c>
      <c r="AB72" s="967"/>
      <c r="AC72" s="967"/>
      <c r="AD72" s="967"/>
      <c r="AE72" s="967"/>
      <c r="AF72" s="967">
        <v>12793</v>
      </c>
      <c r="AG72" s="967"/>
      <c r="AH72" s="967"/>
      <c r="AI72" s="967"/>
      <c r="AJ72" s="967"/>
      <c r="AK72" s="967">
        <v>2000</v>
      </c>
      <c r="AL72" s="967"/>
      <c r="AM72" s="967"/>
      <c r="AN72" s="967"/>
      <c r="AO72" s="967"/>
      <c r="AP72" s="967" t="s">
        <v>541</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531</v>
      </c>
      <c r="C73" s="971"/>
      <c r="D73" s="971"/>
      <c r="E73" s="971"/>
      <c r="F73" s="971"/>
      <c r="G73" s="971"/>
      <c r="H73" s="971"/>
      <c r="I73" s="971"/>
      <c r="J73" s="971"/>
      <c r="K73" s="971"/>
      <c r="L73" s="971"/>
      <c r="M73" s="971"/>
      <c r="N73" s="971"/>
      <c r="O73" s="971"/>
      <c r="P73" s="972"/>
      <c r="Q73" s="973">
        <v>9335</v>
      </c>
      <c r="R73" s="967"/>
      <c r="S73" s="967"/>
      <c r="T73" s="967"/>
      <c r="U73" s="967"/>
      <c r="V73" s="967">
        <v>8167</v>
      </c>
      <c r="W73" s="967"/>
      <c r="X73" s="967"/>
      <c r="Y73" s="967"/>
      <c r="Z73" s="967"/>
      <c r="AA73" s="967">
        <v>1168</v>
      </c>
      <c r="AB73" s="967"/>
      <c r="AC73" s="967"/>
      <c r="AD73" s="967"/>
      <c r="AE73" s="967"/>
      <c r="AF73" s="967" t="s">
        <v>538</v>
      </c>
      <c r="AG73" s="967"/>
      <c r="AH73" s="967"/>
      <c r="AI73" s="967"/>
      <c r="AJ73" s="967"/>
      <c r="AK73" s="967">
        <v>15</v>
      </c>
      <c r="AL73" s="967"/>
      <c r="AM73" s="967"/>
      <c r="AN73" s="967"/>
      <c r="AO73" s="967"/>
      <c r="AP73" s="967" t="s">
        <v>541</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532</v>
      </c>
      <c r="C74" s="971"/>
      <c r="D74" s="971"/>
      <c r="E74" s="971"/>
      <c r="F74" s="971"/>
      <c r="G74" s="971"/>
      <c r="H74" s="971"/>
      <c r="I74" s="971"/>
      <c r="J74" s="971"/>
      <c r="K74" s="971"/>
      <c r="L74" s="971"/>
      <c r="M74" s="971"/>
      <c r="N74" s="971"/>
      <c r="O74" s="971"/>
      <c r="P74" s="972"/>
      <c r="Q74" s="973">
        <v>1528</v>
      </c>
      <c r="R74" s="967"/>
      <c r="S74" s="967"/>
      <c r="T74" s="967"/>
      <c r="U74" s="967"/>
      <c r="V74" s="967">
        <v>1527</v>
      </c>
      <c r="W74" s="967"/>
      <c r="X74" s="967"/>
      <c r="Y74" s="967"/>
      <c r="Z74" s="967"/>
      <c r="AA74" s="967">
        <v>1</v>
      </c>
      <c r="AB74" s="967"/>
      <c r="AC74" s="967"/>
      <c r="AD74" s="967"/>
      <c r="AE74" s="967"/>
      <c r="AF74" s="967" t="s">
        <v>538</v>
      </c>
      <c r="AG74" s="967"/>
      <c r="AH74" s="967"/>
      <c r="AI74" s="967"/>
      <c r="AJ74" s="967"/>
      <c r="AK74" s="967" t="s">
        <v>538</v>
      </c>
      <c r="AL74" s="967"/>
      <c r="AM74" s="967"/>
      <c r="AN74" s="967"/>
      <c r="AO74" s="967"/>
      <c r="AP74" s="967" t="s">
        <v>541</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533</v>
      </c>
      <c r="C75" s="971"/>
      <c r="D75" s="971"/>
      <c r="E75" s="971"/>
      <c r="F75" s="971"/>
      <c r="G75" s="971"/>
      <c r="H75" s="971"/>
      <c r="I75" s="971"/>
      <c r="J75" s="971"/>
      <c r="K75" s="971"/>
      <c r="L75" s="971"/>
      <c r="M75" s="971"/>
      <c r="N75" s="971"/>
      <c r="O75" s="971"/>
      <c r="P75" s="972"/>
      <c r="Q75" s="974">
        <v>20</v>
      </c>
      <c r="R75" s="975"/>
      <c r="S75" s="975"/>
      <c r="T75" s="975"/>
      <c r="U75" s="976"/>
      <c r="V75" s="977">
        <v>19</v>
      </c>
      <c r="W75" s="975"/>
      <c r="X75" s="975"/>
      <c r="Y75" s="975"/>
      <c r="Z75" s="976"/>
      <c r="AA75" s="977">
        <v>1</v>
      </c>
      <c r="AB75" s="975"/>
      <c r="AC75" s="975"/>
      <c r="AD75" s="975"/>
      <c r="AE75" s="976"/>
      <c r="AF75" s="967" t="s">
        <v>538</v>
      </c>
      <c r="AG75" s="967"/>
      <c r="AH75" s="967"/>
      <c r="AI75" s="967"/>
      <c r="AJ75" s="967"/>
      <c r="AK75" s="967" t="s">
        <v>538</v>
      </c>
      <c r="AL75" s="967"/>
      <c r="AM75" s="967"/>
      <c r="AN75" s="967"/>
      <c r="AO75" s="967"/>
      <c r="AP75" s="967" t="s">
        <v>541</v>
      </c>
      <c r="AQ75" s="967"/>
      <c r="AR75" s="967"/>
      <c r="AS75" s="967"/>
      <c r="AT75" s="967"/>
      <c r="AU75" s="967" t="s">
        <v>538</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534</v>
      </c>
      <c r="C76" s="971"/>
      <c r="D76" s="971"/>
      <c r="E76" s="971"/>
      <c r="F76" s="971"/>
      <c r="G76" s="971"/>
      <c r="H76" s="971"/>
      <c r="I76" s="971"/>
      <c r="J76" s="971"/>
      <c r="K76" s="971"/>
      <c r="L76" s="971"/>
      <c r="M76" s="971"/>
      <c r="N76" s="971"/>
      <c r="O76" s="971"/>
      <c r="P76" s="972"/>
      <c r="Q76" s="974">
        <v>55</v>
      </c>
      <c r="R76" s="975"/>
      <c r="S76" s="975"/>
      <c r="T76" s="975"/>
      <c r="U76" s="976"/>
      <c r="V76" s="977">
        <v>46</v>
      </c>
      <c r="W76" s="975"/>
      <c r="X76" s="975"/>
      <c r="Y76" s="975"/>
      <c r="Z76" s="976"/>
      <c r="AA76" s="977">
        <v>9</v>
      </c>
      <c r="AB76" s="975"/>
      <c r="AC76" s="975"/>
      <c r="AD76" s="975"/>
      <c r="AE76" s="976"/>
      <c r="AF76" s="967" t="s">
        <v>538</v>
      </c>
      <c r="AG76" s="967"/>
      <c r="AH76" s="967"/>
      <c r="AI76" s="967"/>
      <c r="AJ76" s="967"/>
      <c r="AK76" s="967" t="s">
        <v>538</v>
      </c>
      <c r="AL76" s="967"/>
      <c r="AM76" s="967"/>
      <c r="AN76" s="967"/>
      <c r="AO76" s="967"/>
      <c r="AP76" s="967" t="s">
        <v>541</v>
      </c>
      <c r="AQ76" s="967"/>
      <c r="AR76" s="967"/>
      <c r="AS76" s="967"/>
      <c r="AT76" s="967"/>
      <c r="AU76" s="967" t="s">
        <v>538</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535</v>
      </c>
      <c r="C77" s="971"/>
      <c r="D77" s="971"/>
      <c r="E77" s="971"/>
      <c r="F77" s="971"/>
      <c r="G77" s="971"/>
      <c r="H77" s="971"/>
      <c r="I77" s="971"/>
      <c r="J77" s="971"/>
      <c r="K77" s="971"/>
      <c r="L77" s="971"/>
      <c r="M77" s="971"/>
      <c r="N77" s="971"/>
      <c r="O77" s="971"/>
      <c r="P77" s="972"/>
      <c r="Q77" s="974">
        <v>14</v>
      </c>
      <c r="R77" s="975"/>
      <c r="S77" s="975"/>
      <c r="T77" s="975"/>
      <c r="U77" s="976"/>
      <c r="V77" s="977">
        <v>13</v>
      </c>
      <c r="W77" s="975"/>
      <c r="X77" s="975"/>
      <c r="Y77" s="975"/>
      <c r="Z77" s="976"/>
      <c r="AA77" s="977">
        <v>1</v>
      </c>
      <c r="AB77" s="975"/>
      <c r="AC77" s="975"/>
      <c r="AD77" s="975"/>
      <c r="AE77" s="976"/>
      <c r="AF77" s="967" t="s">
        <v>538</v>
      </c>
      <c r="AG77" s="967"/>
      <c r="AH77" s="967"/>
      <c r="AI77" s="967"/>
      <c r="AJ77" s="967"/>
      <c r="AK77" s="967" t="s">
        <v>538</v>
      </c>
      <c r="AL77" s="967"/>
      <c r="AM77" s="967"/>
      <c r="AN77" s="967"/>
      <c r="AO77" s="967"/>
      <c r="AP77" s="967" t="s">
        <v>541</v>
      </c>
      <c r="AQ77" s="967"/>
      <c r="AR77" s="967"/>
      <c r="AS77" s="967"/>
      <c r="AT77" s="967"/>
      <c r="AU77" s="967" t="s">
        <v>538</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13556</v>
      </c>
      <c r="AG88" s="955"/>
      <c r="AH88" s="955"/>
      <c r="AI88" s="955"/>
      <c r="AJ88" s="955"/>
      <c r="AK88" s="959"/>
      <c r="AL88" s="959"/>
      <c r="AM88" s="959"/>
      <c r="AN88" s="959"/>
      <c r="AO88" s="959"/>
      <c r="AP88" s="955">
        <v>1834</v>
      </c>
      <c r="AQ88" s="955"/>
      <c r="AR88" s="955"/>
      <c r="AS88" s="955"/>
      <c r="AT88" s="955"/>
      <c r="AU88" s="955">
        <v>225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494676</v>
      </c>
      <c r="AB110" s="873"/>
      <c r="AC110" s="873"/>
      <c r="AD110" s="873"/>
      <c r="AE110" s="874"/>
      <c r="AF110" s="875">
        <v>478327</v>
      </c>
      <c r="AG110" s="873"/>
      <c r="AH110" s="873"/>
      <c r="AI110" s="873"/>
      <c r="AJ110" s="874"/>
      <c r="AK110" s="875">
        <v>483534</v>
      </c>
      <c r="AL110" s="873"/>
      <c r="AM110" s="873"/>
      <c r="AN110" s="873"/>
      <c r="AO110" s="874"/>
      <c r="AP110" s="876">
        <v>21.7</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4564598</v>
      </c>
      <c r="BR110" s="800"/>
      <c r="BS110" s="800"/>
      <c r="BT110" s="800"/>
      <c r="BU110" s="800"/>
      <c r="BV110" s="800">
        <v>4265996</v>
      </c>
      <c r="BW110" s="800"/>
      <c r="BX110" s="800"/>
      <c r="BY110" s="800"/>
      <c r="BZ110" s="800"/>
      <c r="CA110" s="800">
        <v>4584533</v>
      </c>
      <c r="CB110" s="800"/>
      <c r="CC110" s="800"/>
      <c r="CD110" s="800"/>
      <c r="CE110" s="800"/>
      <c r="CF110" s="861">
        <v>205.4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128254</v>
      </c>
      <c r="BR111" s="771"/>
      <c r="BS111" s="771"/>
      <c r="BT111" s="771"/>
      <c r="BU111" s="771"/>
      <c r="BV111" s="771">
        <v>101520</v>
      </c>
      <c r="BW111" s="771"/>
      <c r="BX111" s="771"/>
      <c r="BY111" s="771"/>
      <c r="BZ111" s="771"/>
      <c r="CA111" s="771">
        <v>83342</v>
      </c>
      <c r="CB111" s="771"/>
      <c r="CC111" s="771"/>
      <c r="CD111" s="771"/>
      <c r="CE111" s="771"/>
      <c r="CF111" s="848">
        <v>3.7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1772652</v>
      </c>
      <c r="BR112" s="771"/>
      <c r="BS112" s="771"/>
      <c r="BT112" s="771"/>
      <c r="BU112" s="771"/>
      <c r="BV112" s="771">
        <v>1740148</v>
      </c>
      <c r="BW112" s="771"/>
      <c r="BX112" s="771"/>
      <c r="BY112" s="771"/>
      <c r="BZ112" s="771"/>
      <c r="CA112" s="771">
        <v>1591865</v>
      </c>
      <c r="CB112" s="771"/>
      <c r="CC112" s="771"/>
      <c r="CD112" s="771"/>
      <c r="CE112" s="771"/>
      <c r="CF112" s="848">
        <v>71.3</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140867</v>
      </c>
      <c r="AB113" s="909"/>
      <c r="AC113" s="909"/>
      <c r="AD113" s="909"/>
      <c r="AE113" s="910"/>
      <c r="AF113" s="911">
        <v>123086</v>
      </c>
      <c r="AG113" s="909"/>
      <c r="AH113" s="909"/>
      <c r="AI113" s="909"/>
      <c r="AJ113" s="910"/>
      <c r="AK113" s="911">
        <v>116828</v>
      </c>
      <c r="AL113" s="909"/>
      <c r="AM113" s="909"/>
      <c r="AN113" s="909"/>
      <c r="AO113" s="910"/>
      <c r="AP113" s="912">
        <v>5.2</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251974</v>
      </c>
      <c r="BR113" s="771"/>
      <c r="BS113" s="771"/>
      <c r="BT113" s="771"/>
      <c r="BU113" s="771"/>
      <c r="BV113" s="771">
        <v>208893</v>
      </c>
      <c r="BW113" s="771"/>
      <c r="BX113" s="771"/>
      <c r="BY113" s="771"/>
      <c r="BZ113" s="771"/>
      <c r="CA113" s="771">
        <v>190831</v>
      </c>
      <c r="CB113" s="771"/>
      <c r="CC113" s="771"/>
      <c r="CD113" s="771"/>
      <c r="CE113" s="771"/>
      <c r="CF113" s="848">
        <v>8.6</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27024</v>
      </c>
      <c r="AB114" s="784"/>
      <c r="AC114" s="784"/>
      <c r="AD114" s="784"/>
      <c r="AE114" s="785"/>
      <c r="AF114" s="786">
        <v>26355</v>
      </c>
      <c r="AG114" s="784"/>
      <c r="AH114" s="784"/>
      <c r="AI114" s="784"/>
      <c r="AJ114" s="785"/>
      <c r="AK114" s="786">
        <v>26175</v>
      </c>
      <c r="AL114" s="784"/>
      <c r="AM114" s="784"/>
      <c r="AN114" s="784"/>
      <c r="AO114" s="785"/>
      <c r="AP114" s="754">
        <v>1.2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760040</v>
      </c>
      <c r="BR114" s="771"/>
      <c r="BS114" s="771"/>
      <c r="BT114" s="771"/>
      <c r="BU114" s="771"/>
      <c r="BV114" s="771">
        <v>710309</v>
      </c>
      <c r="BW114" s="771"/>
      <c r="BX114" s="771"/>
      <c r="BY114" s="771"/>
      <c r="BZ114" s="771"/>
      <c r="CA114" s="771">
        <v>669137</v>
      </c>
      <c r="CB114" s="771"/>
      <c r="CC114" s="771"/>
      <c r="CD114" s="771"/>
      <c r="CE114" s="771"/>
      <c r="CF114" s="848">
        <v>30</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29844</v>
      </c>
      <c r="AB115" s="909"/>
      <c r="AC115" s="909"/>
      <c r="AD115" s="909"/>
      <c r="AE115" s="910"/>
      <c r="AF115" s="911">
        <v>26734</v>
      </c>
      <c r="AG115" s="909"/>
      <c r="AH115" s="909"/>
      <c r="AI115" s="909"/>
      <c r="AJ115" s="910"/>
      <c r="AK115" s="911">
        <v>18178</v>
      </c>
      <c r="AL115" s="909"/>
      <c r="AM115" s="909"/>
      <c r="AN115" s="909"/>
      <c r="AO115" s="910"/>
      <c r="AP115" s="912">
        <v>0.8</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128254</v>
      </c>
      <c r="DH116" s="784"/>
      <c r="DI116" s="784"/>
      <c r="DJ116" s="784"/>
      <c r="DK116" s="785"/>
      <c r="DL116" s="786">
        <v>101520</v>
      </c>
      <c r="DM116" s="784"/>
      <c r="DN116" s="784"/>
      <c r="DO116" s="784"/>
      <c r="DP116" s="785"/>
      <c r="DQ116" s="786">
        <v>83342</v>
      </c>
      <c r="DR116" s="784"/>
      <c r="DS116" s="784"/>
      <c r="DT116" s="784"/>
      <c r="DU116" s="785"/>
      <c r="DV116" s="754">
        <v>3.7</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692411</v>
      </c>
      <c r="AB117" s="895"/>
      <c r="AC117" s="895"/>
      <c r="AD117" s="895"/>
      <c r="AE117" s="896"/>
      <c r="AF117" s="898">
        <v>654502</v>
      </c>
      <c r="AG117" s="895"/>
      <c r="AH117" s="895"/>
      <c r="AI117" s="895"/>
      <c r="AJ117" s="896"/>
      <c r="AK117" s="898">
        <v>644715</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428</v>
      </c>
      <c r="BP118" s="838"/>
      <c r="BQ118" s="857">
        <v>7477518</v>
      </c>
      <c r="BR118" s="858"/>
      <c r="BS118" s="858"/>
      <c r="BT118" s="858"/>
      <c r="BU118" s="858"/>
      <c r="BV118" s="858">
        <v>7026866</v>
      </c>
      <c r="BW118" s="858"/>
      <c r="BX118" s="858"/>
      <c r="BY118" s="858"/>
      <c r="BZ118" s="858"/>
      <c r="CA118" s="858">
        <v>7119708</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1734218</v>
      </c>
      <c r="BR119" s="800"/>
      <c r="BS119" s="800"/>
      <c r="BT119" s="800"/>
      <c r="BU119" s="800"/>
      <c r="BV119" s="800">
        <v>1897676</v>
      </c>
      <c r="BW119" s="800"/>
      <c r="BX119" s="800"/>
      <c r="BY119" s="800"/>
      <c r="BZ119" s="800"/>
      <c r="CA119" s="800">
        <v>1066981</v>
      </c>
      <c r="CB119" s="800"/>
      <c r="CC119" s="800"/>
      <c r="CD119" s="800"/>
      <c r="CE119" s="800"/>
      <c r="CF119" s="861">
        <v>47.8</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146921</v>
      </c>
      <c r="BR120" s="771"/>
      <c r="BS120" s="771"/>
      <c r="BT120" s="771"/>
      <c r="BU120" s="771"/>
      <c r="BV120" s="771">
        <v>137569</v>
      </c>
      <c r="BW120" s="771"/>
      <c r="BX120" s="771"/>
      <c r="BY120" s="771"/>
      <c r="BZ120" s="771"/>
      <c r="CA120" s="771">
        <v>123813</v>
      </c>
      <c r="CB120" s="771"/>
      <c r="CC120" s="771"/>
      <c r="CD120" s="771"/>
      <c r="CE120" s="771"/>
      <c r="CF120" s="848">
        <v>5.5</v>
      </c>
      <c r="CG120" s="849"/>
      <c r="CH120" s="849"/>
      <c r="CI120" s="849"/>
      <c r="CJ120" s="849"/>
      <c r="CK120" s="850" t="s">
        <v>434</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1018071</v>
      </c>
      <c r="DH120" s="800"/>
      <c r="DI120" s="800"/>
      <c r="DJ120" s="800"/>
      <c r="DK120" s="800"/>
      <c r="DL120" s="800">
        <v>912818</v>
      </c>
      <c r="DM120" s="800"/>
      <c r="DN120" s="800"/>
      <c r="DO120" s="800"/>
      <c r="DP120" s="800"/>
      <c r="DQ120" s="800">
        <v>832497</v>
      </c>
      <c r="DR120" s="800"/>
      <c r="DS120" s="800"/>
      <c r="DT120" s="800"/>
      <c r="DU120" s="800"/>
      <c r="DV120" s="801">
        <v>37.299999999999997</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3886647</v>
      </c>
      <c r="BR121" s="858"/>
      <c r="BS121" s="858"/>
      <c r="BT121" s="858"/>
      <c r="BU121" s="858"/>
      <c r="BV121" s="858">
        <v>3717781</v>
      </c>
      <c r="BW121" s="858"/>
      <c r="BX121" s="858"/>
      <c r="BY121" s="858"/>
      <c r="BZ121" s="858"/>
      <c r="CA121" s="858">
        <v>3935500</v>
      </c>
      <c r="CB121" s="858"/>
      <c r="CC121" s="858"/>
      <c r="CD121" s="858"/>
      <c r="CE121" s="858"/>
      <c r="CF121" s="859">
        <v>176.4</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748116</v>
      </c>
      <c r="DH121" s="771"/>
      <c r="DI121" s="771"/>
      <c r="DJ121" s="771"/>
      <c r="DK121" s="771"/>
      <c r="DL121" s="771">
        <v>824036</v>
      </c>
      <c r="DM121" s="771"/>
      <c r="DN121" s="771"/>
      <c r="DO121" s="771"/>
      <c r="DP121" s="771"/>
      <c r="DQ121" s="771">
        <v>759368</v>
      </c>
      <c r="DR121" s="771"/>
      <c r="DS121" s="771"/>
      <c r="DT121" s="771"/>
      <c r="DU121" s="771"/>
      <c r="DV121" s="823">
        <v>34</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437</v>
      </c>
      <c r="BP122" s="838"/>
      <c r="BQ122" s="839">
        <v>5767786</v>
      </c>
      <c r="BR122" s="840"/>
      <c r="BS122" s="840"/>
      <c r="BT122" s="840"/>
      <c r="BU122" s="840"/>
      <c r="BV122" s="840">
        <v>5753026</v>
      </c>
      <c r="BW122" s="840"/>
      <c r="BX122" s="840"/>
      <c r="BY122" s="840"/>
      <c r="BZ122" s="840"/>
      <c r="CA122" s="840">
        <v>5126294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29844</v>
      </c>
      <c r="AB123" s="784"/>
      <c r="AC123" s="784"/>
      <c r="AD123" s="784"/>
      <c r="AE123" s="785"/>
      <c r="AF123" s="786">
        <v>26734</v>
      </c>
      <c r="AG123" s="784"/>
      <c r="AH123" s="784"/>
      <c r="AI123" s="784"/>
      <c r="AJ123" s="785"/>
      <c r="AK123" s="786">
        <v>18178</v>
      </c>
      <c r="AL123" s="784"/>
      <c r="AM123" s="784"/>
      <c r="AN123" s="784"/>
      <c r="AO123" s="785"/>
      <c r="AP123" s="754">
        <v>0.8</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75.8</v>
      </c>
      <c r="BR123" s="832"/>
      <c r="BS123" s="832"/>
      <c r="BT123" s="832"/>
      <c r="BU123" s="832"/>
      <c r="BV123" s="832">
        <v>56</v>
      </c>
      <c r="BW123" s="832"/>
      <c r="BX123" s="832"/>
      <c r="BY123" s="832"/>
      <c r="BZ123" s="832"/>
      <c r="CA123" s="832">
        <v>89.3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448</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29204</v>
      </c>
      <c r="AB128" s="724"/>
      <c r="AC128" s="724"/>
      <c r="AD128" s="724"/>
      <c r="AE128" s="725"/>
      <c r="AF128" s="726">
        <v>27585</v>
      </c>
      <c r="AG128" s="724"/>
      <c r="AH128" s="724"/>
      <c r="AI128" s="724"/>
      <c r="AJ128" s="725"/>
      <c r="AK128" s="726">
        <v>28393</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2635547</v>
      </c>
      <c r="AB129" s="784"/>
      <c r="AC129" s="784"/>
      <c r="AD129" s="784"/>
      <c r="AE129" s="785"/>
      <c r="AF129" s="786">
        <v>2657270</v>
      </c>
      <c r="AG129" s="784"/>
      <c r="AH129" s="784"/>
      <c r="AI129" s="784"/>
      <c r="AJ129" s="785"/>
      <c r="AK129" s="786">
        <v>2624173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380556</v>
      </c>
      <c r="AB130" s="784"/>
      <c r="AC130" s="784"/>
      <c r="AD130" s="784"/>
      <c r="AE130" s="785"/>
      <c r="AF130" s="786">
        <v>385158</v>
      </c>
      <c r="AG130" s="784"/>
      <c r="AH130" s="784"/>
      <c r="AI130" s="784"/>
      <c r="AJ130" s="785"/>
      <c r="AK130" s="786">
        <v>392545</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89.3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2254991</v>
      </c>
      <c r="AB131" s="717"/>
      <c r="AC131" s="717"/>
      <c r="AD131" s="717"/>
      <c r="AE131" s="718"/>
      <c r="AF131" s="719">
        <v>2272112</v>
      </c>
      <c r="AG131" s="717"/>
      <c r="AH131" s="717"/>
      <c r="AI131" s="717"/>
      <c r="AJ131" s="718"/>
      <c r="AK131" s="719">
        <v>2231628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12.53446244</v>
      </c>
      <c r="AB132" s="740"/>
      <c r="AC132" s="740"/>
      <c r="AD132" s="740"/>
      <c r="AE132" s="741"/>
      <c r="AF132" s="742">
        <v>10.64027654</v>
      </c>
      <c r="AG132" s="740"/>
      <c r="AH132" s="740"/>
      <c r="AI132" s="740"/>
      <c r="AJ132" s="741"/>
      <c r="AK132" s="742">
        <v>10.027522510000001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12.3</v>
      </c>
      <c r="AB133" s="749"/>
      <c r="AC133" s="749"/>
      <c r="AD133" s="749"/>
      <c r="AE133" s="750"/>
      <c r="AF133" s="748">
        <v>11.8</v>
      </c>
      <c r="AG133" s="749"/>
      <c r="AH133" s="749"/>
      <c r="AI133" s="749"/>
      <c r="AJ133" s="750"/>
      <c r="AK133" s="748">
        <v>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43" zoomScale="85" zoomScaleNormal="85" zoomScaleSheetLayoutView="85" workbookViewId="0">
      <selection activeCell="BX48" sqref="BX48:XFD4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67" zoomScale="85" zoomScaleNormal="85" zoomScaleSheetLayoutView="55" workbookViewId="0">
      <selection activeCell="BX48" sqref="BX48:XFD4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85" zoomScaleSheetLayoutView="85" workbookViewId="0">
      <selection activeCell="BX48" sqref="BX48:XFD4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24" t="s">
        <v>464</v>
      </c>
      <c r="L7" s="254"/>
      <c r="M7" s="255" t="s">
        <v>465</v>
      </c>
      <c r="N7" s="256"/>
    </row>
    <row r="8" spans="1:16" x14ac:dyDescent="0.15">
      <c r="A8" s="248"/>
      <c r="B8" s="244"/>
      <c r="C8" s="244"/>
      <c r="D8" s="244"/>
      <c r="E8" s="244"/>
      <c r="F8" s="244"/>
      <c r="G8" s="257"/>
      <c r="H8" s="258"/>
      <c r="I8" s="258"/>
      <c r="J8" s="259"/>
      <c r="K8" s="1125"/>
      <c r="L8" s="260" t="s">
        <v>466</v>
      </c>
      <c r="M8" s="261" t="s">
        <v>467</v>
      </c>
      <c r="N8" s="262" t="s">
        <v>468</v>
      </c>
    </row>
    <row r="9" spans="1:16" x14ac:dyDescent="0.15">
      <c r="A9" s="248"/>
      <c r="B9" s="244"/>
      <c r="C9" s="244"/>
      <c r="D9" s="244"/>
      <c r="E9" s="244"/>
      <c r="F9" s="244"/>
      <c r="G9" s="1138" t="s">
        <v>469</v>
      </c>
      <c r="H9" s="1139"/>
      <c r="I9" s="1139"/>
      <c r="J9" s="1140"/>
      <c r="K9" s="263">
        <v>641373</v>
      </c>
      <c r="L9" s="264">
        <v>96360</v>
      </c>
      <c r="M9" s="265">
        <v>138183</v>
      </c>
      <c r="N9" s="266">
        <v>-30.3</v>
      </c>
    </row>
    <row r="10" spans="1:16" x14ac:dyDescent="0.15">
      <c r="A10" s="248"/>
      <c r="B10" s="244"/>
      <c r="C10" s="244"/>
      <c r="D10" s="244"/>
      <c r="E10" s="244"/>
      <c r="F10" s="244"/>
      <c r="G10" s="1138" t="s">
        <v>470</v>
      </c>
      <c r="H10" s="1139"/>
      <c r="I10" s="1139"/>
      <c r="J10" s="1140"/>
      <c r="K10" s="267">
        <v>32684</v>
      </c>
      <c r="L10" s="268">
        <v>4910</v>
      </c>
      <c r="M10" s="269">
        <v>15438</v>
      </c>
      <c r="N10" s="270">
        <v>-68.2</v>
      </c>
    </row>
    <row r="11" spans="1:16" ht="13.5" customHeight="1" x14ac:dyDescent="0.15">
      <c r="A11" s="248"/>
      <c r="B11" s="244"/>
      <c r="C11" s="244"/>
      <c r="D11" s="244"/>
      <c r="E11" s="244"/>
      <c r="F11" s="244"/>
      <c r="G11" s="1138" t="s">
        <v>471</v>
      </c>
      <c r="H11" s="1139"/>
      <c r="I11" s="1139"/>
      <c r="J11" s="1140"/>
      <c r="K11" s="267">
        <v>115641</v>
      </c>
      <c r="L11" s="268">
        <v>17374</v>
      </c>
      <c r="M11" s="269">
        <v>22352</v>
      </c>
      <c r="N11" s="270">
        <v>-22.3</v>
      </c>
    </row>
    <row r="12" spans="1:16" ht="13.5" customHeight="1" x14ac:dyDescent="0.15">
      <c r="A12" s="248"/>
      <c r="B12" s="244"/>
      <c r="C12" s="244"/>
      <c r="D12" s="244"/>
      <c r="E12" s="244"/>
      <c r="F12" s="244"/>
      <c r="G12" s="1138" t="s">
        <v>472</v>
      </c>
      <c r="H12" s="1139"/>
      <c r="I12" s="1139"/>
      <c r="J12" s="1140"/>
      <c r="K12" s="267" t="s">
        <v>473</v>
      </c>
      <c r="L12" s="268" t="s">
        <v>473</v>
      </c>
      <c r="M12" s="269">
        <v>2530</v>
      </c>
      <c r="N12" s="270" t="s">
        <v>473</v>
      </c>
    </row>
    <row r="13" spans="1:16" ht="13.5" customHeight="1" x14ac:dyDescent="0.15">
      <c r="A13" s="248"/>
      <c r="B13" s="244"/>
      <c r="C13" s="244"/>
      <c r="D13" s="244"/>
      <c r="E13" s="244"/>
      <c r="F13" s="244"/>
      <c r="G13" s="1138" t="s">
        <v>474</v>
      </c>
      <c r="H13" s="1139"/>
      <c r="I13" s="1139"/>
      <c r="J13" s="1140"/>
      <c r="K13" s="267" t="s">
        <v>473</v>
      </c>
      <c r="L13" s="268" t="s">
        <v>473</v>
      </c>
      <c r="M13" s="269" t="s">
        <v>473</v>
      </c>
      <c r="N13" s="270" t="s">
        <v>473</v>
      </c>
    </row>
    <row r="14" spans="1:16" ht="13.5" customHeight="1" x14ac:dyDescent="0.15">
      <c r="A14" s="248"/>
      <c r="B14" s="244"/>
      <c r="C14" s="244"/>
      <c r="D14" s="244"/>
      <c r="E14" s="244"/>
      <c r="F14" s="244"/>
      <c r="G14" s="1138" t="s">
        <v>475</v>
      </c>
      <c r="H14" s="1139"/>
      <c r="I14" s="1139"/>
      <c r="J14" s="1140"/>
      <c r="K14" s="267">
        <v>48966</v>
      </c>
      <c r="L14" s="268">
        <v>7357</v>
      </c>
      <c r="M14" s="269">
        <v>5605</v>
      </c>
      <c r="N14" s="270">
        <v>31.3</v>
      </c>
    </row>
    <row r="15" spans="1:16" ht="13.5" customHeight="1" x14ac:dyDescent="0.15">
      <c r="A15" s="248"/>
      <c r="B15" s="244"/>
      <c r="C15" s="244"/>
      <c r="D15" s="244"/>
      <c r="E15" s="244"/>
      <c r="F15" s="244"/>
      <c r="G15" s="1138" t="s">
        <v>476</v>
      </c>
      <c r="H15" s="1139"/>
      <c r="I15" s="1139"/>
      <c r="J15" s="1140"/>
      <c r="K15" s="267">
        <v>15723</v>
      </c>
      <c r="L15" s="268">
        <v>2362</v>
      </c>
      <c r="M15" s="269">
        <v>3103</v>
      </c>
      <c r="N15" s="270">
        <v>-23.9</v>
      </c>
    </row>
    <row r="16" spans="1:16" x14ac:dyDescent="0.15">
      <c r="A16" s="248"/>
      <c r="B16" s="244"/>
      <c r="C16" s="244"/>
      <c r="D16" s="244"/>
      <c r="E16" s="244"/>
      <c r="F16" s="244"/>
      <c r="G16" s="1141" t="s">
        <v>477</v>
      </c>
      <c r="H16" s="1142"/>
      <c r="I16" s="1142"/>
      <c r="J16" s="1143"/>
      <c r="K16" s="268">
        <v>-71550</v>
      </c>
      <c r="L16" s="268">
        <v>-10750</v>
      </c>
      <c r="M16" s="269">
        <v>-15159</v>
      </c>
      <c r="N16" s="270">
        <v>-29.1</v>
      </c>
    </row>
    <row r="17" spans="1:16" x14ac:dyDescent="0.15">
      <c r="A17" s="248"/>
      <c r="B17" s="244"/>
      <c r="C17" s="244"/>
      <c r="D17" s="244"/>
      <c r="E17" s="244"/>
      <c r="F17" s="244"/>
      <c r="G17" s="1141" t="s">
        <v>170</v>
      </c>
      <c r="H17" s="1142"/>
      <c r="I17" s="1142"/>
      <c r="J17" s="1143"/>
      <c r="K17" s="268">
        <v>782837</v>
      </c>
      <c r="L17" s="268">
        <v>117614</v>
      </c>
      <c r="M17" s="269">
        <v>172052</v>
      </c>
      <c r="N17" s="270">
        <v>-31.6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5" t="s">
        <v>482</v>
      </c>
      <c r="H21" s="1136"/>
      <c r="I21" s="1136"/>
      <c r="J21" s="1137"/>
      <c r="K21" s="280">
        <v>10.82</v>
      </c>
      <c r="L21" s="281">
        <v>15.52</v>
      </c>
      <c r="M21" s="282">
        <v>-4.7</v>
      </c>
      <c r="N21" s="249"/>
      <c r="O21" s="283"/>
      <c r="P21" s="279"/>
    </row>
    <row r="22" spans="1:16" s="284" customFormat="1" x14ac:dyDescent="0.15">
      <c r="A22" s="279"/>
      <c r="B22" s="249"/>
      <c r="C22" s="249"/>
      <c r="D22" s="249"/>
      <c r="E22" s="249"/>
      <c r="F22" s="249"/>
      <c r="G22" s="1135" t="s">
        <v>483</v>
      </c>
      <c r="H22" s="1136"/>
      <c r="I22" s="1136"/>
      <c r="J22" s="1137"/>
      <c r="K22" s="285">
        <v>97.2</v>
      </c>
      <c r="L22" s="286">
        <v>95.8</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24" t="s">
        <v>464</v>
      </c>
      <c r="L30" s="254"/>
      <c r="M30" s="255" t="s">
        <v>465</v>
      </c>
      <c r="N30" s="256"/>
    </row>
    <row r="31" spans="1:16" x14ac:dyDescent="0.15">
      <c r="A31" s="248"/>
      <c r="B31" s="244"/>
      <c r="C31" s="244"/>
      <c r="D31" s="244"/>
      <c r="E31" s="244"/>
      <c r="F31" s="244"/>
      <c r="G31" s="257"/>
      <c r="H31" s="258"/>
      <c r="I31" s="258"/>
      <c r="J31" s="259"/>
      <c r="K31" s="1125"/>
      <c r="L31" s="260" t="s">
        <v>466</v>
      </c>
      <c r="M31" s="261" t="s">
        <v>467</v>
      </c>
      <c r="N31" s="262" t="s">
        <v>468</v>
      </c>
    </row>
    <row r="32" spans="1:16" ht="27" customHeight="1" x14ac:dyDescent="0.15">
      <c r="A32" s="248"/>
      <c r="B32" s="244"/>
      <c r="C32" s="244"/>
      <c r="D32" s="244"/>
      <c r="E32" s="244"/>
      <c r="F32" s="244"/>
      <c r="G32" s="1126" t="s">
        <v>486</v>
      </c>
      <c r="H32" s="1127"/>
      <c r="I32" s="1127"/>
      <c r="J32" s="1128"/>
      <c r="K32" s="294">
        <v>483534</v>
      </c>
      <c r="L32" s="294">
        <v>72646</v>
      </c>
      <c r="M32" s="295">
        <v>106666</v>
      </c>
      <c r="N32" s="296">
        <v>-31.9</v>
      </c>
    </row>
    <row r="33" spans="1:16" ht="13.5" customHeight="1" x14ac:dyDescent="0.15">
      <c r="A33" s="248"/>
      <c r="B33" s="244"/>
      <c r="C33" s="244"/>
      <c r="D33" s="244"/>
      <c r="E33" s="244"/>
      <c r="F33" s="244"/>
      <c r="G33" s="1126" t="s">
        <v>487</v>
      </c>
      <c r="H33" s="1127"/>
      <c r="I33" s="1127"/>
      <c r="J33" s="1128"/>
      <c r="K33" s="294" t="s">
        <v>473</v>
      </c>
      <c r="L33" s="294" t="s">
        <v>473</v>
      </c>
      <c r="M33" s="295" t="s">
        <v>473</v>
      </c>
      <c r="N33" s="296" t="s">
        <v>473</v>
      </c>
    </row>
    <row r="34" spans="1:16" ht="27" customHeight="1" x14ac:dyDescent="0.15">
      <c r="A34" s="248"/>
      <c r="B34" s="244"/>
      <c r="C34" s="244"/>
      <c r="D34" s="244"/>
      <c r="E34" s="244"/>
      <c r="F34" s="244"/>
      <c r="G34" s="1126" t="s">
        <v>488</v>
      </c>
      <c r="H34" s="1127"/>
      <c r="I34" s="1127"/>
      <c r="J34" s="1128"/>
      <c r="K34" s="294" t="s">
        <v>473</v>
      </c>
      <c r="L34" s="294" t="s">
        <v>473</v>
      </c>
      <c r="M34" s="295">
        <v>439</v>
      </c>
      <c r="N34" s="296" t="s">
        <v>473</v>
      </c>
    </row>
    <row r="35" spans="1:16" ht="27" customHeight="1" x14ac:dyDescent="0.15">
      <c r="A35" s="248"/>
      <c r="B35" s="244"/>
      <c r="C35" s="244"/>
      <c r="D35" s="244"/>
      <c r="E35" s="244"/>
      <c r="F35" s="244"/>
      <c r="G35" s="1126" t="s">
        <v>489</v>
      </c>
      <c r="H35" s="1127"/>
      <c r="I35" s="1127"/>
      <c r="J35" s="1128"/>
      <c r="K35" s="294">
        <v>116828</v>
      </c>
      <c r="L35" s="294">
        <v>17552</v>
      </c>
      <c r="M35" s="295">
        <v>24405</v>
      </c>
      <c r="N35" s="296">
        <v>-28.1</v>
      </c>
    </row>
    <row r="36" spans="1:16" ht="27" customHeight="1" x14ac:dyDescent="0.15">
      <c r="A36" s="248"/>
      <c r="B36" s="244"/>
      <c r="C36" s="244"/>
      <c r="D36" s="244"/>
      <c r="E36" s="244"/>
      <c r="F36" s="244"/>
      <c r="G36" s="1126" t="s">
        <v>490</v>
      </c>
      <c r="H36" s="1127"/>
      <c r="I36" s="1127"/>
      <c r="J36" s="1128"/>
      <c r="K36" s="294">
        <v>26175</v>
      </c>
      <c r="L36" s="294">
        <v>3933</v>
      </c>
      <c r="M36" s="295">
        <v>4847</v>
      </c>
      <c r="N36" s="296">
        <v>-18.899999999999999</v>
      </c>
    </row>
    <row r="37" spans="1:16" ht="13.5" customHeight="1" x14ac:dyDescent="0.15">
      <c r="A37" s="248"/>
      <c r="B37" s="244"/>
      <c r="C37" s="244"/>
      <c r="D37" s="244"/>
      <c r="E37" s="244"/>
      <c r="F37" s="244"/>
      <c r="G37" s="1126" t="s">
        <v>491</v>
      </c>
      <c r="H37" s="1127"/>
      <c r="I37" s="1127"/>
      <c r="J37" s="1128"/>
      <c r="K37" s="294">
        <v>18178</v>
      </c>
      <c r="L37" s="294">
        <v>2731</v>
      </c>
      <c r="M37" s="295">
        <v>2124</v>
      </c>
      <c r="N37" s="296">
        <v>28.6</v>
      </c>
    </row>
    <row r="38" spans="1:16" ht="27" customHeight="1" x14ac:dyDescent="0.15">
      <c r="A38" s="248"/>
      <c r="B38" s="244"/>
      <c r="C38" s="244"/>
      <c r="D38" s="244"/>
      <c r="E38" s="244"/>
      <c r="F38" s="244"/>
      <c r="G38" s="1129" t="s">
        <v>492</v>
      </c>
      <c r="H38" s="1130"/>
      <c r="I38" s="1130"/>
      <c r="J38" s="1131"/>
      <c r="K38" s="297" t="s">
        <v>473</v>
      </c>
      <c r="L38" s="297" t="s">
        <v>473</v>
      </c>
      <c r="M38" s="298">
        <v>33</v>
      </c>
      <c r="N38" s="299" t="s">
        <v>473</v>
      </c>
      <c r="O38" s="293"/>
    </row>
    <row r="39" spans="1:16" x14ac:dyDescent="0.15">
      <c r="A39" s="248"/>
      <c r="B39" s="244"/>
      <c r="C39" s="244"/>
      <c r="D39" s="244"/>
      <c r="E39" s="244"/>
      <c r="F39" s="244"/>
      <c r="G39" s="1129" t="s">
        <v>493</v>
      </c>
      <c r="H39" s="1130"/>
      <c r="I39" s="1130"/>
      <c r="J39" s="1131"/>
      <c r="K39" s="300">
        <v>-28393</v>
      </c>
      <c r="L39" s="300">
        <v>-4266</v>
      </c>
      <c r="M39" s="301">
        <v>-5315</v>
      </c>
      <c r="N39" s="302">
        <v>-19.7</v>
      </c>
      <c r="O39" s="293"/>
    </row>
    <row r="40" spans="1:16" ht="27" customHeight="1" x14ac:dyDescent="0.15">
      <c r="A40" s="248"/>
      <c r="B40" s="244"/>
      <c r="C40" s="244"/>
      <c r="D40" s="244"/>
      <c r="E40" s="244"/>
      <c r="F40" s="244"/>
      <c r="G40" s="1126" t="s">
        <v>494</v>
      </c>
      <c r="H40" s="1127"/>
      <c r="I40" s="1127"/>
      <c r="J40" s="1128"/>
      <c r="K40" s="300">
        <v>-392545</v>
      </c>
      <c r="L40" s="300">
        <v>-58976</v>
      </c>
      <c r="M40" s="301">
        <v>-96584</v>
      </c>
      <c r="N40" s="302">
        <v>-38.9</v>
      </c>
      <c r="O40" s="293"/>
    </row>
    <row r="41" spans="1:16" x14ac:dyDescent="0.15">
      <c r="A41" s="248"/>
      <c r="B41" s="244"/>
      <c r="C41" s="244"/>
      <c r="D41" s="244"/>
      <c r="E41" s="244"/>
      <c r="F41" s="244"/>
      <c r="G41" s="1132" t="s">
        <v>280</v>
      </c>
      <c r="H41" s="1133"/>
      <c r="I41" s="1133"/>
      <c r="J41" s="1134"/>
      <c r="K41" s="294">
        <v>223777</v>
      </c>
      <c r="L41" s="300">
        <v>33620</v>
      </c>
      <c r="M41" s="301">
        <v>36615</v>
      </c>
      <c r="N41" s="302">
        <v>-8.1999999999999993</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9" t="s">
        <v>464</v>
      </c>
      <c r="J49" s="1121" t="s">
        <v>498</v>
      </c>
      <c r="K49" s="1122"/>
      <c r="L49" s="1122"/>
      <c r="M49" s="1122"/>
      <c r="N49" s="1123"/>
    </row>
    <row r="50" spans="1:14" x14ac:dyDescent="0.15">
      <c r="A50" s="248"/>
      <c r="B50" s="244"/>
      <c r="C50" s="244"/>
      <c r="D50" s="244"/>
      <c r="E50" s="244"/>
      <c r="F50" s="244"/>
      <c r="G50" s="312"/>
      <c r="H50" s="313"/>
      <c r="I50" s="1120"/>
      <c r="J50" s="314" t="s">
        <v>499</v>
      </c>
      <c r="K50" s="315" t="s">
        <v>500</v>
      </c>
      <c r="L50" s="316" t="s">
        <v>501</v>
      </c>
      <c r="M50" s="317" t="s">
        <v>502</v>
      </c>
      <c r="N50" s="318" t="s">
        <v>503</v>
      </c>
    </row>
    <row r="51" spans="1:14" x14ac:dyDescent="0.15">
      <c r="A51" s="248"/>
      <c r="B51" s="244"/>
      <c r="C51" s="244"/>
      <c r="D51" s="244"/>
      <c r="E51" s="244"/>
      <c r="F51" s="244"/>
      <c r="G51" s="310" t="s">
        <v>504</v>
      </c>
      <c r="H51" s="311"/>
      <c r="I51" s="319">
        <v>689220</v>
      </c>
      <c r="J51" s="320">
        <v>98742</v>
      </c>
      <c r="K51" s="321">
        <v>-42.1</v>
      </c>
      <c r="L51" s="322">
        <v>192544</v>
      </c>
      <c r="M51" s="323">
        <v>10.4</v>
      </c>
      <c r="N51" s="324">
        <v>-52.5</v>
      </c>
    </row>
    <row r="52" spans="1:14" x14ac:dyDescent="0.15">
      <c r="A52" s="248"/>
      <c r="B52" s="244"/>
      <c r="C52" s="244"/>
      <c r="D52" s="244"/>
      <c r="E52" s="244"/>
      <c r="F52" s="244"/>
      <c r="G52" s="325"/>
      <c r="H52" s="326" t="s">
        <v>505</v>
      </c>
      <c r="I52" s="327">
        <v>372798</v>
      </c>
      <c r="J52" s="328">
        <v>53409</v>
      </c>
      <c r="K52" s="329">
        <v>4.8</v>
      </c>
      <c r="L52" s="330">
        <v>82235</v>
      </c>
      <c r="M52" s="331">
        <v>-8.1</v>
      </c>
      <c r="N52" s="332">
        <v>12.9</v>
      </c>
    </row>
    <row r="53" spans="1:14" x14ac:dyDescent="0.15">
      <c r="A53" s="248"/>
      <c r="B53" s="244"/>
      <c r="C53" s="244"/>
      <c r="D53" s="244"/>
      <c r="E53" s="244"/>
      <c r="F53" s="244"/>
      <c r="G53" s="310" t="s">
        <v>506</v>
      </c>
      <c r="H53" s="311"/>
      <c r="I53" s="319">
        <v>739054</v>
      </c>
      <c r="J53" s="320">
        <v>106939</v>
      </c>
      <c r="K53" s="321">
        <v>8.3000000000000007</v>
      </c>
      <c r="L53" s="322">
        <v>146140</v>
      </c>
      <c r="M53" s="323">
        <v>-24.1</v>
      </c>
      <c r="N53" s="324">
        <v>32.4</v>
      </c>
    </row>
    <row r="54" spans="1:14" x14ac:dyDescent="0.15">
      <c r="A54" s="248"/>
      <c r="B54" s="244"/>
      <c r="C54" s="244"/>
      <c r="D54" s="244"/>
      <c r="E54" s="244"/>
      <c r="F54" s="244"/>
      <c r="G54" s="325"/>
      <c r="H54" s="326" t="s">
        <v>505</v>
      </c>
      <c r="I54" s="327">
        <v>372614</v>
      </c>
      <c r="J54" s="328">
        <v>53916</v>
      </c>
      <c r="K54" s="329">
        <v>0.9</v>
      </c>
      <c r="L54" s="330">
        <v>75451</v>
      </c>
      <c r="M54" s="331">
        <v>-8.1999999999999993</v>
      </c>
      <c r="N54" s="332">
        <v>9.1</v>
      </c>
    </row>
    <row r="55" spans="1:14" x14ac:dyDescent="0.15">
      <c r="A55" s="248"/>
      <c r="B55" s="244"/>
      <c r="C55" s="244"/>
      <c r="D55" s="244"/>
      <c r="E55" s="244"/>
      <c r="F55" s="244"/>
      <c r="G55" s="310" t="s">
        <v>507</v>
      </c>
      <c r="H55" s="311"/>
      <c r="I55" s="319">
        <v>506969</v>
      </c>
      <c r="J55" s="320">
        <v>74194</v>
      </c>
      <c r="K55" s="321">
        <v>-30.6</v>
      </c>
      <c r="L55" s="322">
        <v>146641</v>
      </c>
      <c r="M55" s="323">
        <v>0.3</v>
      </c>
      <c r="N55" s="324">
        <v>-30.9</v>
      </c>
    </row>
    <row r="56" spans="1:14" x14ac:dyDescent="0.15">
      <c r="A56" s="248"/>
      <c r="B56" s="244"/>
      <c r="C56" s="244"/>
      <c r="D56" s="244"/>
      <c r="E56" s="244"/>
      <c r="F56" s="244"/>
      <c r="G56" s="325"/>
      <c r="H56" s="326" t="s">
        <v>505</v>
      </c>
      <c r="I56" s="327">
        <v>346411</v>
      </c>
      <c r="J56" s="328">
        <v>50697</v>
      </c>
      <c r="K56" s="329">
        <v>-6</v>
      </c>
      <c r="L56" s="330">
        <v>68142</v>
      </c>
      <c r="M56" s="331">
        <v>-9.6999999999999993</v>
      </c>
      <c r="N56" s="332">
        <v>3.7</v>
      </c>
    </row>
    <row r="57" spans="1:14" x14ac:dyDescent="0.15">
      <c r="A57" s="248"/>
      <c r="B57" s="244"/>
      <c r="C57" s="244"/>
      <c r="D57" s="244"/>
      <c r="E57" s="244"/>
      <c r="F57" s="244"/>
      <c r="G57" s="310" t="s">
        <v>508</v>
      </c>
      <c r="H57" s="311"/>
      <c r="I57" s="319">
        <v>698628</v>
      </c>
      <c r="J57" s="320">
        <v>102951</v>
      </c>
      <c r="K57" s="321">
        <v>38.799999999999997</v>
      </c>
      <c r="L57" s="322">
        <v>174587</v>
      </c>
      <c r="M57" s="323">
        <v>19.100000000000001</v>
      </c>
      <c r="N57" s="324">
        <v>19.7</v>
      </c>
    </row>
    <row r="58" spans="1:14" x14ac:dyDescent="0.15">
      <c r="A58" s="248"/>
      <c r="B58" s="244"/>
      <c r="C58" s="244"/>
      <c r="D58" s="244"/>
      <c r="E58" s="244"/>
      <c r="F58" s="244"/>
      <c r="G58" s="325"/>
      <c r="H58" s="326" t="s">
        <v>505</v>
      </c>
      <c r="I58" s="327">
        <v>354833</v>
      </c>
      <c r="J58" s="328">
        <v>52289</v>
      </c>
      <c r="K58" s="329">
        <v>3.1</v>
      </c>
      <c r="L58" s="330">
        <v>79695</v>
      </c>
      <c r="M58" s="331">
        <v>17</v>
      </c>
      <c r="N58" s="332">
        <v>-13.9</v>
      </c>
    </row>
    <row r="59" spans="1:14" x14ac:dyDescent="0.15">
      <c r="A59" s="248"/>
      <c r="B59" s="244"/>
      <c r="C59" s="244"/>
      <c r="D59" s="244"/>
      <c r="E59" s="244"/>
      <c r="F59" s="244"/>
      <c r="G59" s="310" t="s">
        <v>509</v>
      </c>
      <c r="H59" s="311"/>
      <c r="I59" s="319">
        <v>1854730</v>
      </c>
      <c r="J59" s="320">
        <v>278655</v>
      </c>
      <c r="K59" s="321">
        <v>170.7</v>
      </c>
      <c r="L59" s="322">
        <v>175675</v>
      </c>
      <c r="M59" s="323">
        <v>0.6</v>
      </c>
      <c r="N59" s="324">
        <v>170.1</v>
      </c>
    </row>
    <row r="60" spans="1:14" x14ac:dyDescent="0.15">
      <c r="A60" s="248"/>
      <c r="B60" s="244"/>
      <c r="C60" s="244"/>
      <c r="D60" s="244"/>
      <c r="E60" s="244"/>
      <c r="F60" s="244"/>
      <c r="G60" s="325"/>
      <c r="H60" s="326" t="s">
        <v>505</v>
      </c>
      <c r="I60" s="333">
        <v>1293218</v>
      </c>
      <c r="J60" s="328">
        <v>194294</v>
      </c>
      <c r="K60" s="329">
        <v>271.60000000000002</v>
      </c>
      <c r="L60" s="330">
        <v>87698</v>
      </c>
      <c r="M60" s="331">
        <v>10</v>
      </c>
      <c r="N60" s="332">
        <v>261.60000000000002</v>
      </c>
    </row>
    <row r="61" spans="1:14" x14ac:dyDescent="0.15">
      <c r="A61" s="248"/>
      <c r="B61" s="244"/>
      <c r="C61" s="244"/>
      <c r="D61" s="244"/>
      <c r="E61" s="244"/>
      <c r="F61" s="244"/>
      <c r="G61" s="310" t="s">
        <v>510</v>
      </c>
      <c r="H61" s="334"/>
      <c r="I61" s="335">
        <v>897720</v>
      </c>
      <c r="J61" s="336">
        <v>132296</v>
      </c>
      <c r="K61" s="337">
        <v>29</v>
      </c>
      <c r="L61" s="338">
        <v>167117</v>
      </c>
      <c r="M61" s="339">
        <v>1.3</v>
      </c>
      <c r="N61" s="324">
        <v>27.7</v>
      </c>
    </row>
    <row r="62" spans="1:14" x14ac:dyDescent="0.15">
      <c r="A62" s="248"/>
      <c r="B62" s="244"/>
      <c r="C62" s="244"/>
      <c r="D62" s="244"/>
      <c r="E62" s="244"/>
      <c r="F62" s="244"/>
      <c r="G62" s="325"/>
      <c r="H62" s="326" t="s">
        <v>505</v>
      </c>
      <c r="I62" s="327">
        <v>547975</v>
      </c>
      <c r="J62" s="328">
        <v>80921</v>
      </c>
      <c r="K62" s="329">
        <v>54.9</v>
      </c>
      <c r="L62" s="330">
        <v>78644</v>
      </c>
      <c r="M62" s="331">
        <v>0.2</v>
      </c>
      <c r="N62" s="332">
        <v>54.7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BX48" sqref="BX48:XFD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44" t="s">
        <v>3</v>
      </c>
      <c r="D47" s="1144"/>
      <c r="E47" s="1145"/>
      <c r="F47" s="11">
        <v>28.88</v>
      </c>
      <c r="G47" s="12">
        <v>33.64</v>
      </c>
      <c r="H47" s="12">
        <v>35.76</v>
      </c>
      <c r="I47" s="12">
        <v>37.76</v>
      </c>
      <c r="J47" s="13">
        <v>23.26</v>
      </c>
    </row>
    <row r="48" spans="2:10" ht="57.75" customHeight="1" x14ac:dyDescent="0.15">
      <c r="B48" s="14"/>
      <c r="C48" s="1146" t="s">
        <v>4</v>
      </c>
      <c r="D48" s="1146"/>
      <c r="E48" s="1147"/>
      <c r="F48" s="15">
        <v>10.15</v>
      </c>
      <c r="G48" s="16">
        <v>7.55</v>
      </c>
      <c r="H48" s="16">
        <v>11.47</v>
      </c>
      <c r="I48" s="16">
        <v>8.68</v>
      </c>
      <c r="J48" s="17">
        <v>6.63</v>
      </c>
    </row>
    <row r="49" spans="2:10" ht="57.75" customHeight="1" thickBot="1" x14ac:dyDescent="0.2">
      <c r="B49" s="18"/>
      <c r="C49" s="1148" t="s">
        <v>5</v>
      </c>
      <c r="D49" s="1148"/>
      <c r="E49" s="1149"/>
      <c r="F49" s="19">
        <v>5.22</v>
      </c>
      <c r="G49" s="20">
        <v>0.79</v>
      </c>
      <c r="H49" s="20">
        <v>5.77</v>
      </c>
      <c r="I49" s="20">
        <v>3.37</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BX48" sqref="BX48:XFD4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6" t="s">
        <v>518</v>
      </c>
      <c r="D34" s="1156"/>
      <c r="E34" s="1157"/>
      <c r="F34" s="32">
        <v>10.15</v>
      </c>
      <c r="G34" s="33">
        <v>7.54</v>
      </c>
      <c r="H34" s="33">
        <v>11.46</v>
      </c>
      <c r="I34" s="33">
        <v>8.68</v>
      </c>
      <c r="J34" s="34">
        <v>6.63</v>
      </c>
      <c r="K34" s="22"/>
      <c r="L34" s="22"/>
      <c r="M34" s="22"/>
      <c r="N34" s="22"/>
      <c r="O34" s="22"/>
      <c r="P34" s="22"/>
    </row>
    <row r="35" spans="1:16" ht="39" customHeight="1" x14ac:dyDescent="0.15">
      <c r="A35" s="22"/>
      <c r="B35" s="35"/>
      <c r="C35" s="1150" t="s">
        <v>519</v>
      </c>
      <c r="D35" s="1151"/>
      <c r="E35" s="1152"/>
      <c r="F35" s="36">
        <v>3.37</v>
      </c>
      <c r="G35" s="37">
        <v>2.96</v>
      </c>
      <c r="H35" s="37">
        <v>4.3600000000000003</v>
      </c>
      <c r="I35" s="37">
        <v>1.1100000000000001</v>
      </c>
      <c r="J35" s="38">
        <v>4.0999999999999996</v>
      </c>
      <c r="K35" s="22"/>
      <c r="L35" s="22"/>
      <c r="M35" s="22"/>
      <c r="N35" s="22"/>
      <c r="O35" s="22"/>
      <c r="P35" s="22"/>
    </row>
    <row r="36" spans="1:16" ht="39" customHeight="1" x14ac:dyDescent="0.15">
      <c r="A36" s="22"/>
      <c r="B36" s="35"/>
      <c r="C36" s="1150" t="s">
        <v>520</v>
      </c>
      <c r="D36" s="1151"/>
      <c r="E36" s="1152"/>
      <c r="F36" s="36">
        <v>0.08</v>
      </c>
      <c r="G36" s="37">
        <v>0.12</v>
      </c>
      <c r="H36" s="37">
        <v>0.13</v>
      </c>
      <c r="I36" s="37">
        <v>0.13</v>
      </c>
      <c r="J36" s="38">
        <v>0.21</v>
      </c>
      <c r="K36" s="22"/>
      <c r="L36" s="22"/>
      <c r="M36" s="22"/>
      <c r="N36" s="22"/>
      <c r="O36" s="22"/>
      <c r="P36" s="22"/>
    </row>
    <row r="37" spans="1:16" ht="39" customHeight="1" x14ac:dyDescent="0.15">
      <c r="A37" s="22"/>
      <c r="B37" s="35"/>
      <c r="C37" s="1150" t="s">
        <v>521</v>
      </c>
      <c r="D37" s="1151"/>
      <c r="E37" s="1152"/>
      <c r="F37" s="36">
        <v>0.94</v>
      </c>
      <c r="G37" s="37">
        <v>1.08</v>
      </c>
      <c r="H37" s="37">
        <v>0.57999999999999996</v>
      </c>
      <c r="I37" s="37">
        <v>0.28000000000000003</v>
      </c>
      <c r="J37" s="38">
        <v>0.2</v>
      </c>
      <c r="K37" s="22"/>
      <c r="L37" s="22"/>
      <c r="M37" s="22"/>
      <c r="N37" s="22"/>
      <c r="O37" s="22"/>
      <c r="P37" s="22"/>
    </row>
    <row r="38" spans="1:16" ht="39" customHeight="1" x14ac:dyDescent="0.15">
      <c r="A38" s="22"/>
      <c r="B38" s="35"/>
      <c r="C38" s="1150" t="s">
        <v>522</v>
      </c>
      <c r="D38" s="1151"/>
      <c r="E38" s="1152"/>
      <c r="F38" s="36">
        <v>0.11</v>
      </c>
      <c r="G38" s="37">
        <v>0.08</v>
      </c>
      <c r="H38" s="37">
        <v>0.2</v>
      </c>
      <c r="I38" s="37">
        <v>0.08</v>
      </c>
      <c r="J38" s="38">
        <v>0.11</v>
      </c>
      <c r="K38" s="22"/>
      <c r="L38" s="22"/>
      <c r="M38" s="22"/>
      <c r="N38" s="22"/>
      <c r="O38" s="22"/>
      <c r="P38" s="22"/>
    </row>
    <row r="39" spans="1:16" ht="39" customHeight="1" x14ac:dyDescent="0.15">
      <c r="A39" s="22"/>
      <c r="B39" s="35"/>
      <c r="C39" s="1150" t="s">
        <v>523</v>
      </c>
      <c r="D39" s="1151"/>
      <c r="E39" s="1152"/>
      <c r="F39" s="36">
        <v>0</v>
      </c>
      <c r="G39" s="37">
        <v>0</v>
      </c>
      <c r="H39" s="37">
        <v>0</v>
      </c>
      <c r="I39" s="37">
        <v>0</v>
      </c>
      <c r="J39" s="38">
        <v>0</v>
      </c>
      <c r="K39" s="22"/>
      <c r="L39" s="22"/>
      <c r="M39" s="22"/>
      <c r="N39" s="22"/>
      <c r="O39" s="22"/>
      <c r="P39" s="22"/>
    </row>
    <row r="40" spans="1:16" ht="39" customHeight="1" x14ac:dyDescent="0.15">
      <c r="A40" s="22"/>
      <c r="B40" s="35"/>
      <c r="C40" s="1150" t="s">
        <v>524</v>
      </c>
      <c r="D40" s="1151"/>
      <c r="E40" s="1152"/>
      <c r="F40" s="36">
        <v>0.08</v>
      </c>
      <c r="G40" s="37">
        <v>0.13</v>
      </c>
      <c r="H40" s="37">
        <v>0.18</v>
      </c>
      <c r="I40" s="37">
        <v>0.06</v>
      </c>
      <c r="J40" s="38">
        <v>0</v>
      </c>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525</v>
      </c>
      <c r="D42" s="1151"/>
      <c r="E42" s="1152"/>
      <c r="F42" s="36" t="s">
        <v>473</v>
      </c>
      <c r="G42" s="37" t="s">
        <v>473</v>
      </c>
      <c r="H42" s="37" t="s">
        <v>473</v>
      </c>
      <c r="I42" s="37" t="s">
        <v>473</v>
      </c>
      <c r="J42" s="38" t="s">
        <v>473</v>
      </c>
      <c r="K42" s="22"/>
      <c r="L42" s="22"/>
      <c r="M42" s="22"/>
      <c r="N42" s="22"/>
      <c r="O42" s="22"/>
      <c r="P42" s="22"/>
    </row>
    <row r="43" spans="1:16" ht="39" customHeight="1" thickBot="1" x14ac:dyDescent="0.2">
      <c r="A43" s="22"/>
      <c r="B43" s="40"/>
      <c r="C43" s="1153" t="s">
        <v>526</v>
      </c>
      <c r="D43" s="1154"/>
      <c r="E43" s="1155"/>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X48" sqref="BX48:XFD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505</v>
      </c>
      <c r="L45" s="60">
        <v>487</v>
      </c>
      <c r="M45" s="60">
        <v>495</v>
      </c>
      <c r="N45" s="60">
        <v>478</v>
      </c>
      <c r="O45" s="61">
        <v>484</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473</v>
      </c>
      <c r="L46" s="64" t="s">
        <v>473</v>
      </c>
      <c r="M46" s="64" t="s">
        <v>473</v>
      </c>
      <c r="N46" s="64" t="s">
        <v>473</v>
      </c>
      <c r="O46" s="65" t="s">
        <v>473</v>
      </c>
      <c r="P46" s="48"/>
      <c r="Q46" s="48"/>
      <c r="R46" s="48"/>
      <c r="S46" s="48"/>
      <c r="T46" s="48"/>
      <c r="U46" s="48"/>
    </row>
    <row r="47" spans="1:21" ht="30.75" customHeight="1" x14ac:dyDescent="0.15">
      <c r="A47" s="48"/>
      <c r="B47" s="1168"/>
      <c r="C47" s="1169"/>
      <c r="D47" s="62"/>
      <c r="E47" s="1160" t="s">
        <v>14</v>
      </c>
      <c r="F47" s="1160"/>
      <c r="G47" s="1160"/>
      <c r="H47" s="1160"/>
      <c r="I47" s="1160"/>
      <c r="J47" s="1161"/>
      <c r="K47" s="63" t="s">
        <v>473</v>
      </c>
      <c r="L47" s="64" t="s">
        <v>473</v>
      </c>
      <c r="M47" s="64" t="s">
        <v>473</v>
      </c>
      <c r="N47" s="64" t="s">
        <v>473</v>
      </c>
      <c r="O47" s="65" t="s">
        <v>473</v>
      </c>
      <c r="P47" s="48"/>
      <c r="Q47" s="48"/>
      <c r="R47" s="48"/>
      <c r="S47" s="48"/>
      <c r="T47" s="48"/>
      <c r="U47" s="48"/>
    </row>
    <row r="48" spans="1:21" ht="30.75" customHeight="1" x14ac:dyDescent="0.15">
      <c r="A48" s="48"/>
      <c r="B48" s="1168"/>
      <c r="C48" s="1169"/>
      <c r="D48" s="62"/>
      <c r="E48" s="1160" t="s">
        <v>15</v>
      </c>
      <c r="F48" s="1160"/>
      <c r="G48" s="1160"/>
      <c r="H48" s="1160"/>
      <c r="I48" s="1160"/>
      <c r="J48" s="1161"/>
      <c r="K48" s="63">
        <v>126</v>
      </c>
      <c r="L48" s="64">
        <v>129</v>
      </c>
      <c r="M48" s="64">
        <v>141</v>
      </c>
      <c r="N48" s="64">
        <v>123</v>
      </c>
      <c r="O48" s="65">
        <v>117</v>
      </c>
      <c r="P48" s="48"/>
      <c r="Q48" s="48"/>
      <c r="R48" s="48"/>
      <c r="S48" s="48"/>
      <c r="T48" s="48"/>
      <c r="U48" s="48"/>
    </row>
    <row r="49" spans="1:21" ht="30.75" customHeight="1" x14ac:dyDescent="0.15">
      <c r="A49" s="48"/>
      <c r="B49" s="1168"/>
      <c r="C49" s="1169"/>
      <c r="D49" s="62"/>
      <c r="E49" s="1160" t="s">
        <v>16</v>
      </c>
      <c r="F49" s="1160"/>
      <c r="G49" s="1160"/>
      <c r="H49" s="1160"/>
      <c r="I49" s="1160"/>
      <c r="J49" s="1161"/>
      <c r="K49" s="63">
        <v>34</v>
      </c>
      <c r="L49" s="64">
        <v>25</v>
      </c>
      <c r="M49" s="64">
        <v>27</v>
      </c>
      <c r="N49" s="64">
        <v>26</v>
      </c>
      <c r="O49" s="65">
        <v>26</v>
      </c>
      <c r="P49" s="48"/>
      <c r="Q49" s="48"/>
      <c r="R49" s="48"/>
      <c r="S49" s="48"/>
      <c r="T49" s="48"/>
      <c r="U49" s="48"/>
    </row>
    <row r="50" spans="1:21" ht="30.75" customHeight="1" x14ac:dyDescent="0.15">
      <c r="A50" s="48"/>
      <c r="B50" s="1168"/>
      <c r="C50" s="1169"/>
      <c r="D50" s="62"/>
      <c r="E50" s="1160" t="s">
        <v>17</v>
      </c>
      <c r="F50" s="1160"/>
      <c r="G50" s="1160"/>
      <c r="H50" s="1160"/>
      <c r="I50" s="1160"/>
      <c r="J50" s="1161"/>
      <c r="K50" s="63">
        <v>54</v>
      </c>
      <c r="L50" s="64">
        <v>45</v>
      </c>
      <c r="M50" s="64">
        <v>30</v>
      </c>
      <c r="N50" s="64">
        <v>27</v>
      </c>
      <c r="O50" s="65">
        <v>18</v>
      </c>
      <c r="P50" s="48"/>
      <c r="Q50" s="48"/>
      <c r="R50" s="48"/>
      <c r="S50" s="48"/>
      <c r="T50" s="48"/>
      <c r="U50" s="48"/>
    </row>
    <row r="51" spans="1:21" ht="30.75" customHeight="1" x14ac:dyDescent="0.15">
      <c r="A51" s="48"/>
      <c r="B51" s="1170"/>
      <c r="C51" s="1171"/>
      <c r="D51" s="66"/>
      <c r="E51" s="1160" t="s">
        <v>18</v>
      </c>
      <c r="F51" s="1160"/>
      <c r="G51" s="1160"/>
      <c r="H51" s="1160"/>
      <c r="I51" s="1160"/>
      <c r="J51" s="1161"/>
      <c r="K51" s="63" t="s">
        <v>473</v>
      </c>
      <c r="L51" s="64" t="s">
        <v>473</v>
      </c>
      <c r="M51" s="64" t="s">
        <v>473</v>
      </c>
      <c r="N51" s="64" t="s">
        <v>473</v>
      </c>
      <c r="O51" s="65" t="s">
        <v>473</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431</v>
      </c>
      <c r="L52" s="64">
        <v>403</v>
      </c>
      <c r="M52" s="64">
        <v>411</v>
      </c>
      <c r="N52" s="64">
        <v>413</v>
      </c>
      <c r="O52" s="65">
        <v>421</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288</v>
      </c>
      <c r="L53" s="69">
        <v>283</v>
      </c>
      <c r="M53" s="69">
        <v>282</v>
      </c>
      <c r="N53" s="69">
        <v>241</v>
      </c>
      <c r="O53" s="70">
        <v>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2016-04-18T06:54:03Z</cp:lastPrinted>
  <dcterms:created xsi:type="dcterms:W3CDTF">2016-02-15T00:47:33Z</dcterms:created>
  <dcterms:modified xsi:type="dcterms:W3CDTF">2016-04-18T06:54:54Z</dcterms:modified>
  <cp:category/>
</cp:coreProperties>
</file>