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BW34" i="9"/>
  <c r="AM34" i="9"/>
  <c r="C34" i="9"/>
  <c r="CO34" i="9" l="1"/>
  <c r="BE34" i="9"/>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<sst xmlns="http://schemas.openxmlformats.org/spreadsheetml/2006/main" count="1018" uniqueCount="539">
  <si>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</si>
  <si>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</si>
  <si>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</si>
  <si>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</si>
  <si>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</si>
  <si>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</si>
  <si>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</si>
  <si>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</si>
  <si>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</si>
  <si>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</si>
  <si>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</si>
  <si>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</si>
  <si>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</si>
  <si>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</si>
  <si>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</si>
  <si>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</si>
  <si>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</si>
  <si>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</si>
  <si>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</si>
  <si>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</si>
  <si>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</si>
  <si>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</si>
  <si>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</si>
  <si>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</si>
  <si>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</si>
  <si>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</si>
  <si>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</si>
  <si>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</si>
  <si>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</si>
  <si>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</si>
  <si>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</si>
  <si>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</si>
  <si>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</si>
  <si>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</si>
  <si>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</si>
  <si>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</si>
  <si>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</si>
  <si>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</si>
  <si>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</si>
  <si>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</si>
  <si>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</si>
  <si>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</si>
  <si>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</si>
  <si>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</si>
  <si>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</si>
  <si>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</si>
  <si>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</si>
  <si>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</si>
  <si>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</si>
  <si>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</si>
  <si>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</si>
  <si>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</si>
  <si>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</si>
  <si>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</si>
  <si>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</si>
  <si>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</si>
  <si>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</si>
  <si>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</si>
  <si>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</si>
  <si>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</si>
  <si>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</si>
  <si>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</si>
  <si>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</si>
  <si>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</si>
  <si>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</si>
  <si>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</si>
  <si>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</si>
  <si>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</si>
  <si>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</si>
  <si>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</si>
  <si>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</si>
  <si>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</si>
  <si>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</si>
  <si>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</si>
  <si>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</si>
  <si>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</si>
  <si>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</si>
  <si>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</si>
  <si>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</si>
  <si>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</si>
  <si>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</si>
  <si>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</si>
  <si>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</si>
  <si>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</si>
  <si>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</si>
  <si>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</si>
  <si>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</si>
  <si>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</si>
  <si>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</si>
  <si>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</si>
  <si>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</si>
  <si>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</si>
  <si>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</si>
  <si>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</si>
  <si>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</si>
  <si>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</si>
  <si>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</si>
  <si>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</si>
  <si>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</si>
  <si>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</si>
  <si>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</si>
  <si>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</si>
  <si>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</si>
  <si>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</si>
  <si>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</si>
  <si>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</si>
  <si>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</si>
  <si>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</si>
  <si>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</si>
  <si>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</si>
  <si>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</si>
  <si>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</si>
  <si>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</si>
  <si>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</si>
  <si>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</si>
  <si>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</si>
  <si>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</si>
  <si>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</si>
  <si>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</si>
  <si>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</si>
  <si>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</si>
  <si>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</si>
  <si>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</si>
  <si>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</si>
  <si>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</si>
  <si>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</si>
  <si>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</si>
  <si>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</si>
  <si>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</si>
  <si>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</si>
  <si>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</si>
  <si>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</si>
  <si>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</si>
  <si>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</si>
  <si>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</si>
  <si>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</si>
  <si>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</si>
  <si>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</si>
  <si>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</si>
  <si>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</si>
  <si>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</si>
  <si>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</si>
  <si>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</si>
  <si>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</si>
  <si>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</si>
  <si>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</si>
  <si>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</si>
  <si>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</si>
  <si>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</si>
  <si>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</si>
  <si>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</si>
  <si>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</si>
  <si>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</si>
  <si>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</si>
  <si>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</si>
  <si>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</si>
  <si>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</si>
  <si>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</si>
  <si>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</si>
  <si>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</si>
  <si>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</si>
  <si>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</si>
  <si>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</si>
  <si>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</si>
  <si>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</si>
  <si>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</si>
  <si>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</si>
  <si>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</si>
  <si>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</si>
  <si>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</si>
  <si>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</si>
  <si>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</si>
  <si>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</si>
  <si>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</si>
  <si>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</si>
  <si>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</si>
  <si>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</si>
  <si>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</si>
  <si>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</si>
  <si>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</si>
  <si>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</si>
  <si>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</si>
  <si>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</si>
  <si>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</si>
  <si>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</si>
  <si>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</si>
  <si>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</si>
  <si>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</si>
  <si>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</si>
  <si>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</si>
  <si>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</si>
  <si>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</si>
  <si>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</si>
  <si>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</si>
  <si>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</si>
  <si>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福島県楢葉町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</si>
  <si>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</si>
  <si>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</si>
  <si>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</si>
  <si>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</si>
  <si>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</si>
  <si>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</si>
  <si>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</si>
  <si>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</si>
  <si>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</si>
  <si>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</si>
  <si>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</si>
  <si>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</si>
  <si>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</si>
  <si>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</si>
  <si>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</si>
  <si>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</si>
  <si>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</si>
  <si>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</si>
  <si>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</si>
  <si>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</si>
  <si>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</si>
  <si>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</si>
  <si>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</si>
  <si>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</si>
  <si>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</si>
  <si>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</si>
  <si>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</si>
  <si>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</si>
  <si>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</si>
  <si>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</si>
  <si>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</si>
  <si>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</si>
  <si>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</si>
  <si>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</si>
  <si>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</si>
  <si>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</si>
  <si>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</si>
  <si>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</si>
  <si>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</si>
  <si>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</si>
  <si>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</si>
  <si>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</si>
  <si>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</si>
  <si>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</si>
  <si>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</si>
  <si>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</si>
  <si>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</si>
  <si>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</si>
  <si>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</si>
  <si>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</si>
  <si>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</si>
  <si>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</si>
  <si>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</si>
  <si>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</si>
  <si>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</si>
  <si>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</si>
  <si>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</si>
  <si>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</si>
  <si>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</si>
  <si>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</si>
  <si>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</si>
  <si>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</si>
  <si>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</si>
  <si>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</si>
  <si>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</si>
  <si>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</si>
  <si>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</si>
  <si>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</si>
  <si>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</si>
  <si>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</si>
  <si>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</si>
  <si>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</si>
  <si>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</si>
  <si>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</si>
  <si>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</si>
  <si>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</si>
  <si>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</si>
  <si>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</si>
  <si>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</si>
  <si>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</si>
  <si>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</si>
  <si>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</si>
  <si>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</si>
  <si>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</si>
  <si>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</si>
  <si>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</si>
  <si>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</si>
  <si>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</si>
  <si>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</si>
  <si>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</si>
  <si>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</si>
  <si>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</si>
  <si>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</si>
  <si>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</si>
  <si>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</si>
  <si>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</si>
  <si>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</si>
  <si>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</si>
  <si>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</si>
  <si>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</si>
  <si>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</si>
  <si>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</si>
  <si>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</si>
  <si>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</si>
  <si>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</si>
  <si>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</si>
  <si>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</si>
  <si>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</si>
  <si>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</si>
  <si>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</si>
  <si>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</si>
  <si>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</si>
  <si>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</si>
  <si>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</si>
  <si>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</si>
  <si>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</si>
  <si>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</si>
  <si>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</si>
  <si>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</si>
  <si>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</si>
  <si>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</si>
  <si>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</si>
  <si>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</si>
  <si>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</si>
  <si>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</si>
  <si>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</si>
  <si>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</si>
  <si>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</si>
  <si>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</si>
  <si>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</si>
  <si>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</si>
  <si>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</si>
  <si>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</si>
  <si>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</si>
  <si>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</si>
  <si>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</si>
  <si>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</si>
  <si>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</si>
  <si>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</si>
  <si>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</si>
  <si>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</si>
  <si>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</si>
  <si>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</si>
  <si>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</si>
  <si>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</si>
  <si>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</si>
  <si>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</si>
  <si>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</si>
  <si>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福島県楢葉町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</si>
  <si>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</si>
  <si>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</si>
  <si>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</si>
  <si>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</si>
  <si>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</si>
  <si>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</si>
  <si>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</si>
  <si>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</si>
  <si>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</si>
  <si>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</si>
  <si>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</si>
  <si>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</si>
  <si>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</si>
  <si>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</si>
  <si>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</si>
  <si>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</si>
  <si>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</si>
  <si>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</si>
  <si>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</si>
  <si>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</si>
  <si>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</si>
  <si>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</si>
  <si>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</si>
  <si>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</si>
  <si>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</si>
  <si>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</si>
  <si>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</si>
  <si>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</si>
  <si>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</si>
  <si>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</si>
  <si>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</si>
  <si>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</si>
  <si>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</si>
  <si>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</si>
  <si>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</si>
  <si>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</si>
  <si>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</si>
  <si>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</si>
  <si>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</si>
  <si>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</si>
  <si>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</si>
  <si>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</si>
  <si>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</si>
  <si>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</si>
  <si>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</si>
  <si>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</si>
  <si>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</si>
  <si>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</si>
  <si>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</si>
  <si>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</si>
  <si>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</si>
  <si>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</si>
  <si>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</si>
  <si>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</si>
  <si>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</si>
  <si>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</si>
  <si>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</si>
  <si>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</si>
  <si>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</si>
  <si>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</si>
  <si>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</si>
  <si>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</si>
  <si>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</si>
  <si>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</si>
  <si>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</si>
  <si>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</si>
  <si>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</si>
  <si>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</si>
  <si>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</si>
  <si>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</si>
  <si>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</si>
  <si>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</si>
  <si>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</si>
  <si>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</si>
  <si>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</si>
  <si>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</si>
  <si>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</si>
  <si>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</si>
  <si>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</si>
  <si>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</si>
  <si>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</si>
  <si>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</si>
  <si>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</si>
  <si>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</si>
  <si>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</si>
  <si>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</si>
  <si>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</si>
  <si>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</si>
  <si>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</si>
  <si>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</si>
  <si>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</si>
  <si>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</si>
  <si>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</si>
  <si>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</si>
  <si>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</si>
  <si>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</si>
  <si>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</si>
  <si>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</si>
  <si>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</si>
  <si>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</si>
  <si>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</si>
  <si>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</si>
  <si>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</si>
  <si>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</si>
  <si>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</si>
  <si>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</si>
  <si>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</si>
  <si>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</si>
  <si>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</si>
  <si>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</si>
  <si>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</si>
  <si>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</si>
  <si>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</si>
  <si>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</si>
  <si>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</si>
  <si>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</si>
  <si>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</si>
  <si>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</si>
  <si>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</si>
  <si>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</si>
  <si>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</si>
  <si>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</si>
  <si>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</si>
  <si>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</si>
  <si>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</si>
  <si>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</si>
  <si>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</si>
  <si>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</si>
  <si>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</si>
  <si>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</si>
  <si>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</si>
  <si>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</si>
  <si>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</si>
  <si>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</si>
  <si>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</si>
  <si>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</si>
  <si>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</si>
  <si>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</si>
  <si>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</si>
  <si>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</si>
  <si>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</si>
  <si>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</si>
  <si>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</si>
  <si>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</si>
  <si>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</si>
  <si>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</si>
  <si>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</si>
  <si>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</si>
  <si>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</si>
  <si>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</si>
  <si>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</si>
  <si>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</si>
  <si>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</si>
  <si>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</si>
  <si>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</si>
  <si>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</si>
  <si>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</si>
  <si>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</si>
  <si>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</si>
  <si>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</si>
  <si>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</si>
  <si>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</si>
  <si>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</si>
  <si>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</si>
  <si>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</si>
  <si>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</si>
  <si>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</si>
  <si>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</si>
  <si>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</si>
  <si>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</si>
  <si>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</si>
  <si>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3.57</t>
  </si>
  <si>
    <t>▲ 17.77</t>
  </si>
  <si>
    <t>一般会計</t>
  </si>
  <si>
    <t>国民健康保険特別会計</t>
  </si>
  <si>
    <t>下水道事業特別会計</t>
  </si>
  <si>
    <t>▲ 1.31</t>
  </si>
  <si>
    <t>住宅用地造成事業特別会計</t>
  </si>
  <si>
    <t>介護保険特別会計</t>
  </si>
  <si>
    <t>後期高齢者医療特別会計</t>
  </si>
  <si>
    <t>その他会計（赤字）</t>
  </si>
  <si>
    <t>その他会計（黒字）</t>
  </si>
  <si>
    <t>楢葉町振興公社</t>
    <rPh sb="0" eb="3">
      <t>ナラハマチ</t>
    </rPh>
    <rPh sb="3" eb="5">
      <t>シンコウ</t>
    </rPh>
    <rPh sb="5" eb="7">
      <t>コウシャ</t>
    </rPh>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</si>
  <si>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</si>
  <si>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</si>
  <si>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</si>
  <si>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双葉地方水道企業団（工業用水道特別会計）</t>
    <rPh sb="0" eb="2">
      <t>フタバ</t>
    </rPh>
    <rPh sb="2" eb="4">
      <t>チホウ</t>
    </rPh>
    <rPh sb="4" eb="6">
      <t>スイドウ</t>
    </rPh>
    <rPh sb="6" eb="8">
      <t>キギョウ</t>
    </rPh>
    <rPh sb="8" eb="9">
      <t>ダン</t>
    </rPh>
    <rPh sb="10" eb="13">
      <t>コウギョウヨウ</t>
    </rPh>
    <rPh sb="13" eb="15">
      <t>スイドウ</t>
    </rPh>
    <rPh sb="15" eb="17">
      <t>トクベツ</t>
    </rPh>
    <rPh sb="17" eb="19">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</si>
  <si>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</si>
  <si>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</si>
  <si>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phoneticPr fontId="2"/>
  </si>
  <si>
    <t>福島県市町村総合事務組合（非常勤職員公務災害補償特別会計）</t>
    <phoneticPr fontId="2"/>
  </si>
  <si>
    <t>福島県総合事務組合（自治会館管理特別会計）</t>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</si>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</sst>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185968</c:v>
                </c:pt>
                <c:pt idx="1">
                  <c:v>26076</c:v>
                </c:pt>
                <c:pt idx="2">
                  <c:v>24058</c:v>
                </c:pt>
                <c:pt idx="3">
                  <c:v>143380</c:v>
                </c:pt>
                <c:pt idx="4">
                  <c:v>525988</c:v>
                </c:pt>
              </c:numCache>
            </c:numRef>
          </c:val>
          <c:smooth val="0"/>
        </c:ser>
        <c:dLbls>
          <c:showLegendKey val="0"/>
          <c:showVal val="0"/>
          <c:showCatName val="0"/>
          <c:showSerName val="0"/>
          <c:showPercent val="0"/>
          <c:showBubbleSize val="0"/>
        </c:dLbls>
        <c:marker val="1"/>
        <c:smooth val="0"/>
        <c:axId val="128656896"/>
        <c:axId val="128658816"/>
      </c:lineChart>
      <c:catAx>
        <c:axId val="128656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58816"/>
        <c:crosses val="autoZero"/>
        <c:auto val="1"/>
        <c:lblAlgn val="ctr"/>
        <c:lblOffset val="100"/>
        <c:tickLblSkip val="1"/>
        <c:tickMarkSkip val="1"/>
        <c:noMultiLvlLbl val="0"/>
      </c:catAx>
      <c:valAx>
        <c:axId val="1286588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5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9.18</c:v>
                </c:pt>
                <c:pt idx="1">
                  <c:v>16.989999999999998</c:v>
                </c:pt>
                <c:pt idx="2">
                  <c:v>29.17</c:v>
                </c:pt>
                <c:pt idx="3">
                  <c:v>40.799999999999997</c:v>
                </c:pt>
                <c:pt idx="4">
                  <c:v>50.17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37.270000000000003</c:v>
                </c:pt>
                <c:pt idx="1">
                  <c:v>91.22</c:v>
                </c:pt>
                <c:pt idx="2">
                  <c:v>70.37</c:v>
                </c:pt>
                <c:pt idx="3">
                  <c:v>84.43</c:v>
                </c:pt>
                <c:pt idx="4">
                  <c:v>104.2</c:v>
                </c:pt>
              </c:numCache>
            </c:numRef>
          </c:val>
        </c:ser>
        <c:dLbls>
          <c:showLegendKey val="0"/>
          <c:showVal val="0"/>
          <c:showCatName val="0"/>
          <c:showSerName val="0"/>
          <c:showPercent val="0"/>
          <c:showBubbleSize val="0"/>
        </c:dLbls>
        <c:gapWidth val="250"/>
        <c:overlap val="100"/>
        <c:axId val="49957504"/>
        <c:axId val="4996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-3.57</c:v>
                </c:pt>
                <c:pt idx="1">
                  <c:v>57.48</c:v>
                </c:pt>
                <c:pt idx="2">
                  <c:v>-17.77</c:v>
                </c:pt>
                <c:pt idx="3">
                  <c:v>11.83</c:v>
                </c:pt>
                <c:pt idx="4">
                  <c:v>9.6199999999999992</c:v>
                </c:pt>
              </c:numCache>
            </c:numRef>
          </c:val>
          <c:smooth val="0"/>
        </c:ser>
        <c:dLbls>
          <c:showLegendKey val="0"/>
          <c:showVal val="0"/>
          <c:showCatName val="0"/>
          <c:showSerName val="0"/>
          <c:showPercent val="0"/>
          <c:showBubbleSize val="0"/>
        </c:dLbls>
        <c:marker val="1"/>
        <c:smooth val="0"/>
        <c:axId val="49957504"/>
        <c:axId val="49967872"/>
      </c:lineChart>
      <c:catAx>
        <c:axId val="499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67872"/>
        <c:crosses val="autoZero"/>
        <c:auto val="1"/>
        <c:lblAlgn val="ctr"/>
        <c:lblOffset val="100"/>
        <c:tickLblSkip val="1"/>
        <c:tickMarkSkip val="1"/>
        <c:noMultiLvlLbl val="0"/>
      </c:catAx>
      <c:valAx>
        <c:axId val="4996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5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c:v>
                </c:pt>
                <c:pt idx="2">
                  <c:v>#N/A</c:v>
                </c:pt>
                <c:pt idx="3">
                  <c:v>3.67</c:v>
                </c:pt>
                <c:pt idx="4">
                  <c:v>#N/A</c:v>
                </c:pt>
                <c:pt idx="5">
                  <c:v>2.0299999999999998</c:v>
                </c:pt>
                <c:pt idx="6">
                  <c:v>#N/A</c:v>
                </c:pt>
                <c:pt idx="7">
                  <c:v>1.95</c:v>
                </c:pt>
                <c:pt idx="8">
                  <c:v>#N/A</c:v>
                </c:pt>
                <c:pt idx="9">
                  <c:v>0.99</c:v>
                </c:pt>
              </c:numCache>
            </c:numRef>
          </c:val>
        </c:ser>
        <c:ser>
          <c:idx val="6"/>
          <c:order val="6"/>
          <c:tx>
            <c:strRef>
              <c:f>データシート!$A$33</c:f>
              <c:strCache>
                <c:ptCount val="1"/>
                <c:pt idx="0">
                  <c:v>住宅用地造成事業特別会計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0.99</c:v>
                </c:pt>
                <c:pt idx="2">
                  <c:v>#N/A</c:v>
                </c:pt>
                <c:pt idx="3">
                  <c:v>1.04</c:v>
                </c:pt>
                <c:pt idx="4">
                  <c:v>#N/A</c:v>
                </c:pt>
                <c:pt idx="5">
                  <c:v>1.0900000000000001</c:v>
                </c:pt>
                <c:pt idx="6">
                  <c:v>#N/A</c:v>
                </c:pt>
                <c:pt idx="7">
                  <c:v>1.08</c:v>
                </c:pt>
                <c:pt idx="8">
                  <c:v>#N/A</c:v>
                </c:pt>
                <c:pt idx="9">
                  <c:v>2.0499999999999998</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1.31</c:v>
                </c:pt>
                <c:pt idx="1">
                  <c:v>#N/A</c:v>
                </c:pt>
                <c:pt idx="2">
                  <c:v>#N/A</c:v>
                </c:pt>
                <c:pt idx="3">
                  <c:v>0.28999999999999998</c:v>
                </c:pt>
                <c:pt idx="4">
                  <c:v>#N/A</c:v>
                </c:pt>
                <c:pt idx="5">
                  <c:v>7.05</c:v>
                </c:pt>
                <c:pt idx="6">
                  <c:v>#N/A</c:v>
                </c:pt>
                <c:pt idx="7">
                  <c:v>12.5</c:v>
                </c:pt>
                <c:pt idx="8">
                  <c:v>#N/A</c:v>
                </c:pt>
                <c:pt idx="9">
                  <c:v>2.5099999999999998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1.75</c:v>
                </c:pt>
                <c:pt idx="2">
                  <c:v>#N/A</c:v>
                </c:pt>
                <c:pt idx="3">
                  <c:v>10.8</c:v>
                </c:pt>
                <c:pt idx="4">
                  <c:v>#N/A</c:v>
                </c:pt>
                <c:pt idx="5">
                  <c:v>15.23</c:v>
                </c:pt>
                <c:pt idx="6">
                  <c:v>#N/A</c:v>
                </c:pt>
                <c:pt idx="7">
                  <c:v>9.57</c:v>
                </c:pt>
                <c:pt idx="8">
                  <c:v>#N/A</c:v>
                </c:pt>
                <c:pt idx="9">
                  <c:v>13.16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9.18</c:v>
                </c:pt>
                <c:pt idx="2">
                  <c:v>#N/A</c:v>
                </c:pt>
                <c:pt idx="3">
                  <c:v>16.989999999999998</c:v>
                </c:pt>
                <c:pt idx="4">
                  <c:v>#N/A</c:v>
                </c:pt>
                <c:pt idx="5">
                  <c:v>29.17</c:v>
                </c:pt>
                <c:pt idx="6">
                  <c:v>#N/A</c:v>
                </c:pt>
                <c:pt idx="7">
                  <c:v>40.799999999999997</c:v>
                </c:pt>
                <c:pt idx="8">
                  <c:v>#N/A</c:v>
                </c:pt>
                <c:pt idx="9">
                  <c:v>50.16</c:v>
                </c:pt>
              </c:numCache>
            </c:numRef>
          </c:val>
        </c:ser>
        <c:dLbls>
          <c:showLegendKey val="0"/>
          <c:showVal val="0"/>
          <c:showCatName val="0"/>
          <c:showSerName val="0"/>
          <c:showPercent val="0"/>
          <c:showBubbleSize val="0"/>
        </c:dLbls>
        <c:gapWidth val="150"/>
        <c:overlap val="100"/>
        <c:axId val="128258816"/>
        <c:axId val="128260352"/>
      </c:barChart>
      <c:catAx>
        <c:axId val="1282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60352"/>
        <c:crosses val="autoZero"/>
        <c:auto val="1"/>
        <c:lblAlgn val="ctr"/>
        <c:lblOffset val="100"/>
        <c:tickLblSkip val="1"/>
        <c:tickMarkSkip val="1"/>
        <c:noMultiLvlLbl val="0"/>
      </c:catAx>
      <c:valAx>
        <c:axId val="12826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5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309</c:v>
                </c:pt>
                <c:pt idx="5">
                  <c:v>368</c:v>
                </c:pt>
                <c:pt idx="8">
                  <c:v>334</c:v>
                </c:pt>
                <c:pt idx="11">
                  <c:v>338</c:v>
                </c:pt>
                <c:pt idx="14">
                  <c:v>357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c:v>
                </c:pt>
                <c:pt idx="3">
                  <c:v>76</c:v>
                </c:pt>
                <c:pt idx="6">
                  <c:v>67</c:v>
                </c:pt>
                <c:pt idx="9">
                  <c:v>60</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141</c:v>
                </c:pt>
                <c:pt idx="3">
                  <c:v>214</c:v>
                </c:pt>
                <c:pt idx="6">
                  <c:v>214</c:v>
                </c:pt>
                <c:pt idx="9">
                  <c:v>154</c:v>
                </c:pt>
                <c:pt idx="12">
                  <c:v>213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286</c:v>
                </c:pt>
                <c:pt idx="3">
                  <c:v>271</c:v>
                </c:pt>
                <c:pt idx="6">
                  <c:v>225</c:v>
                </c:pt>
                <c:pt idx="9">
                  <c:v>234</c:v>
                </c:pt>
                <c:pt idx="12">
                  <c:v>238</c:v>
                </c:pt>
              </c:numCache>
            </c:numRef>
          </c:val>
        </c:ser>
        <c:dLbls>
          <c:showLegendKey val="0"/>
          <c:showVal val="0"/>
          <c:showCatName val="0"/>
          <c:showSerName val="0"/>
          <c:showPercent val="0"/>
          <c:showBubbleSize val="0"/>
        </c:dLbls>
        <c:gapWidth val="100"/>
        <c:overlap val="100"/>
        <c:axId val="135371776"/>
        <c:axId val="13538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192</c:v>
                </c:pt>
                <c:pt idx="2">
                  <c:v>#N/A</c:v>
                </c:pt>
                <c:pt idx="3">
                  <c:v>#N/A</c:v>
                </c:pt>
                <c:pt idx="4">
                  <c:v>193</c:v>
                </c:pt>
                <c:pt idx="5">
                  <c:v>#N/A</c:v>
                </c:pt>
                <c:pt idx="6">
                  <c:v>#N/A</c:v>
                </c:pt>
                <c:pt idx="7">
                  <c:v>172</c:v>
                </c:pt>
                <c:pt idx="8">
                  <c:v>#N/A</c:v>
                </c:pt>
                <c:pt idx="9">
                  <c:v>#N/A</c:v>
                </c:pt>
                <c:pt idx="10">
                  <c:v>110</c:v>
                </c:pt>
                <c:pt idx="11">
                  <c:v>#N/A</c:v>
                </c:pt>
                <c:pt idx="12">
                  <c:v>#N/A</c:v>
                </c:pt>
                <c:pt idx="13">
                  <c:v>159</c:v>
                </c:pt>
                <c:pt idx="14">
                  <c:v>#N/A</c:v>
                </c:pt>
              </c:numCache>
            </c:numRef>
          </c:val>
          <c:smooth val="0"/>
        </c:ser>
        <c:dLbls>
          <c:showLegendKey val="0"/>
          <c:showVal val="0"/>
          <c:showCatName val="0"/>
          <c:showSerName val="0"/>
          <c:showPercent val="0"/>
          <c:showBubbleSize val="0"/>
        </c:dLbls>
        <c:marker val="1"/>
        <c:smooth val="0"/>
        <c:axId val="135371776"/>
        <c:axId val="135382144"/>
      </c:lineChart>
      <c:catAx>
        <c:axId val="1353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82144"/>
        <c:crosses val="autoZero"/>
        <c:auto val="1"/>
        <c:lblAlgn val="ctr"/>
        <c:lblOffset val="100"/>
        <c:tickLblSkip val="1"/>
        <c:tickMarkSkip val="1"/>
        <c:noMultiLvlLbl val="0"/>
      </c:catAx>
      <c:valAx>
        <c:axId val="13538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7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4249</c:v>
                </c:pt>
                <c:pt idx="5">
                  <c:v>4401</c:v>
                </c:pt>
                <c:pt idx="8">
                  <c:v>4274</c:v>
                </c:pt>
                <c:pt idx="11">
                  <c:v>4522</c:v>
                </c:pt>
                <c:pt idx="14">
                  <c:v>4615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2251</c:v>
                </c:pt>
                <c:pt idx="5">
                  <c:v>4807</c:v>
                </c:pt>
                <c:pt idx="8">
                  <c:v>4123</c:v>
                </c:pt>
                <c:pt idx="11">
                  <c:v>4604</c:v>
                </c:pt>
                <c:pt idx="14">
                  <c:v>5278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c:v>
                </c:pt>
                <c:pt idx="3">
                  <c:v>15</c:v>
                </c:pt>
                <c:pt idx="6">
                  <c:v>13</c:v>
                </c:pt>
                <c:pt idx="9">
                  <c:v>12</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610</c:v>
                </c:pt>
                <c:pt idx="3">
                  <c:v>406</c:v>
                </c:pt>
                <c:pt idx="6">
                  <c:v>369</c:v>
                </c:pt>
                <c:pt idx="9">
                  <c:v>491</c:v>
                </c:pt>
                <c:pt idx="12">
                  <c:v>488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179</c:v>
                </c:pt>
                <c:pt idx="3">
                  <c:v>177</c:v>
                </c:pt>
                <c:pt idx="6">
                  <c:v>147</c:v>
                </c:pt>
                <c:pt idx="9">
                  <c:v>137</c:v>
                </c:pt>
                <c:pt idx="12">
                  <c:v>120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2790</c:v>
                </c:pt>
                <c:pt idx="3">
                  <c:v>2663</c:v>
                </c:pt>
                <c:pt idx="6">
                  <c:v>2519</c:v>
                </c:pt>
                <c:pt idx="9">
                  <c:v>2284</c:v>
                </c:pt>
                <c:pt idx="12">
                  <c:v>2149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2581</c:v>
                </c:pt>
                <c:pt idx="3">
                  <c:v>2328</c:v>
                </c:pt>
                <c:pt idx="6">
                  <c:v>2141</c:v>
                </c:pt>
                <c:pt idx="9">
                  <c:v>1937</c:v>
                </c:pt>
                <c:pt idx="12">
                  <c:v>1725</c:v>
                </c:pt>
              </c:numCache>
            </c:numRef>
          </c:val>
        </c:ser>
        <c:dLbls>
          <c:showLegendKey val="0"/>
          <c:showVal val="0"/>
          <c:showCatName val="0"/>
          <c:showSerName val="0"/>
          <c:showPercent val="0"/>
          <c:showBubbleSize val="0"/>
        </c:dLbls>
        <c:gapWidth val="100"/>
        <c:overlap val="100"/>
        <c:axId val="128207872"/>
        <c:axId val="12822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207872"/>
        <c:axId val="128226432"/>
      </c:lineChart>
      <c:catAx>
        <c:axId val="12820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226432"/>
        <c:crosses val="autoZero"/>
        <c:auto val="1"/>
        <c:lblAlgn val="ctr"/>
        <c:lblOffset val="100"/>
        <c:tickLblSkip val="1"/>
        <c:tickMarkSkip val="1"/>
        <c:noMultiLvlLbl val="0"/>
      </c:catAx>
      <c:valAx>
        <c:axId val="12822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0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7,448
7,422
103.64
15,721,950
12,820,072
1,414,791
2,820,245
1,724,708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・大規模事業所（原子力発電所）の立地により類似団体と比較すると、平均を上回る税収となっているが、ほかの全体的な税収入が減少するなど基準財政収入額が減少し、平成</a:t>
          </a:r>
          <a:r>
            <a:rPr kumimoji="1" lang="en-US" altLang="ja-JP" sz="1300">
              <a:latin typeface="ＭＳ Ｐゴシック"/>
            </a:rPr>
            <a:t>21</a:t>
          </a:r>
          <a:r>
            <a:rPr kumimoji="1" lang="ja-JP" altLang="en-US" sz="1300">
              <a:latin typeface="ＭＳ Ｐゴシック"/>
            </a:rPr>
            <a:t>年より普通交付税の交付団体となっている。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44027</xdr:rowOff>
    </xdr:from>
    <xdr:to>
      <xdr:col>7</xdr:col>
      <xdr:colOff>152400</xdr:colOff>
      <xdr:row>41</xdr:row>
      <xdr:rowOff>68156</xdr:rowOff>
    </xdr:to>
    <xdr:cxnSp macro="">
      <xdr:nvCxnSpPr>
        <xdr:cNvPr id="66" name="直線コネクタ 65"/>
        <xdr:cNvCxnSpPr/>
      </xdr:nvCxnSpPr>
      <xdr:spPr>
        <a:xfrm>
          <a:off x="4114800" y="70734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11854</xdr:rowOff>
    </xdr:from>
    <xdr:to>
      <xdr:col>6</xdr:col>
      <xdr:colOff>0</xdr:colOff>
      <xdr:row>41</xdr:row>
      <xdr:rowOff>44027</xdr:rowOff>
    </xdr:to>
    <xdr:cxnSp macro="">
      <xdr:nvCxnSpPr>
        <xdr:cNvPr id="69" name="直線コネクタ 68"/>
        <xdr:cNvCxnSpPr/>
      </xdr:nvCxnSpPr>
      <xdr:spPr>
        <a:xfrm>
          <a:off x="3225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11854</xdr:rowOff>
    </xdr:to>
    <xdr:cxnSp macro="">
      <xdr:nvCxnSpPr>
        <xdr:cNvPr id="72" name="直線コネクタ 71"/>
        <xdr:cNvCxnSpPr/>
      </xdr:nvCxnSpPr>
      <xdr:spPr>
        <a:xfrm>
          <a:off x="2336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94827</xdr:rowOff>
    </xdr:from>
    <xdr:to>
      <xdr:col>3</xdr:col>
      <xdr:colOff>279400</xdr:colOff>
      <xdr:row>40</xdr:row>
      <xdr:rowOff>167217</xdr:rowOff>
    </xdr:to>
    <xdr:cxnSp macro="">
      <xdr:nvCxnSpPr>
        <xdr:cNvPr id="75" name="直線コネクタ 74"/>
        <xdr:cNvCxnSpPr/>
      </xdr:nvCxnSpPr>
      <xdr:spPr>
        <a:xfrm>
          <a:off x="1447800" y="695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17356</xdr:rowOff>
    </xdr:from>
    <xdr:to>
      <xdr:col>7</xdr:col>
      <xdr:colOff>203200</xdr:colOff>
      <xdr:row>41</xdr:row>
      <xdr:rowOff>118956</xdr:rowOff>
    </xdr:to>
    <xdr:sp macro="" textlink="">
      <xdr:nvSpPr>
        <xdr:cNvPr id="85" name="円/楕円 84"/>
        <xdr:cNvSpPr/>
      </xdr:nvSpPr>
      <xdr:spPr>
        <a:xfrm>
          <a:off x="4902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33883</xdr:rowOff>
    </xdr:from>
    <xdr:ext cx="762000" cy="259045"/>
    <xdr:sp macro="" textlink="">
      <xdr:nvSpPr>
        <xdr:cNvPr id="86" name="財政力該当値テキスト"/>
        <xdr:cNvSpPr txBox="1"/>
      </xdr:nvSpPr>
      <xdr:spPr>
        <a:xfrm>
          <a:off x="5041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164677</xdr:rowOff>
    </xdr:from>
    <xdr:to>
      <xdr:col>6</xdr:col>
      <xdr:colOff>50800</xdr:colOff>
      <xdr:row>41</xdr:row>
      <xdr:rowOff>94827</xdr:rowOff>
    </xdr:to>
    <xdr:sp macro="" textlink="">
      <xdr:nvSpPr>
        <xdr:cNvPr id="87" name="円/楕円 86"/>
        <xdr:cNvSpPr/>
      </xdr:nvSpPr>
      <xdr:spPr>
        <a:xfrm>
          <a:off x="4064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105004</xdr:rowOff>
    </xdr:from>
    <xdr:ext cx="736600" cy="259045"/>
    <xdr:sp macro="" textlink="">
      <xdr:nvSpPr>
        <xdr:cNvPr id="88" name="テキスト ボックス 87"/>
        <xdr:cNvSpPr txBox="1"/>
      </xdr:nvSpPr>
      <xdr:spPr>
        <a:xfrm>
          <a:off x="3733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132504</xdr:rowOff>
    </xdr:from>
    <xdr:to>
      <xdr:col>4</xdr:col>
      <xdr:colOff>533400</xdr:colOff>
      <xdr:row>41</xdr:row>
      <xdr:rowOff>62654</xdr:rowOff>
    </xdr:to>
    <xdr:sp macro="" textlink="">
      <xdr:nvSpPr>
        <xdr:cNvPr id="89" name="円/楕円 88"/>
        <xdr:cNvSpPr/>
      </xdr:nvSpPr>
      <xdr:spPr>
        <a:xfrm>
          <a:off x="3175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72831</xdr:rowOff>
    </xdr:from>
    <xdr:ext cx="762000" cy="259045"/>
    <xdr:sp macro="" textlink="">
      <xdr:nvSpPr>
        <xdr:cNvPr id="90" name="テキスト ボックス 89"/>
        <xdr:cNvSpPr txBox="1"/>
      </xdr:nvSpPr>
      <xdr:spPr>
        <a:xfrm>
          <a:off x="2844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1" name="円/楕円 90"/>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2" name="テキスト ボックス 91"/>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44027</xdr:rowOff>
    </xdr:from>
    <xdr:to>
      <xdr:col>2</xdr:col>
      <xdr:colOff>127000</xdr:colOff>
      <xdr:row>40</xdr:row>
      <xdr:rowOff>145627</xdr:rowOff>
    </xdr:to>
    <xdr:sp macro="" textlink="">
      <xdr:nvSpPr>
        <xdr:cNvPr id="93" name="円/楕円 92"/>
        <xdr:cNvSpPr/>
      </xdr:nvSpPr>
      <xdr:spPr>
        <a:xfrm>
          <a:off x="1397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155804</xdr:rowOff>
    </xdr:from>
    <xdr:ext cx="762000" cy="259045"/>
    <xdr:sp macro="" textlink="">
      <xdr:nvSpPr>
        <xdr:cNvPr id="94" name="テキスト ボックス 93"/>
        <xdr:cNvSpPr txBox="1"/>
      </xdr:nvSpPr>
      <xdr:spPr>
        <a:xfrm>
          <a:off x="1066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・昨年度より若干の改善はあったものの、東日本大震災及び原子力災害</a:t>
          </a:r>
          <a:endParaRPr kumimoji="1" lang="en-US" altLang="ja-JP" sz="1300">
            <a:latin typeface="ＭＳ Ｐゴシック"/>
          </a:endParaRPr>
        </a:p>
        <a:p>
          <a:r>
            <a:rPr kumimoji="1" lang="ja-JP" altLang="en-US" sz="1300">
              <a:latin typeface="ＭＳ Ｐゴシック"/>
            </a:rPr>
            <a:t>による地方税や使用料、手数料の減収により、経常一般財源が減少していることや、経常経費充当の事業が増加したことにより、類似団体平均を上回る状態が続いている。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146304</xdr:rowOff>
    </xdr:from>
    <xdr:to>
      <xdr:col>7</xdr:col>
      <xdr:colOff>152400</xdr:colOff>
      <xdr:row>64</xdr:row>
      <xdr:rowOff>70739</xdr:rowOff>
    </xdr:to>
    <xdr:cxnSp macro="">
      <xdr:nvCxnSpPr>
        <xdr:cNvPr id="122" name="直線コネクタ 121"/>
        <xdr:cNvCxnSpPr/>
      </xdr:nvCxnSpPr>
      <xdr:spPr>
        <a:xfrm flipV="1">
          <a:off x="4953000" y="10090404"/>
          <a:ext cx="0" cy="9531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42816</xdr:rowOff>
    </xdr:from>
    <xdr:ext cx="762000" cy="259045"/>
    <xdr:sp macro="" textlink="">
      <xdr:nvSpPr>
        <xdr:cNvPr id="123" name="財政構造の弾力性最小値テキスト"/>
        <xdr:cNvSpPr txBox="1"/>
      </xdr:nvSpPr>
      <xdr:spPr>
        <a:xfrm>
          <a:off x="5041900" y="1101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64</xdr:row>
      <xdr:rowOff>70739</xdr:rowOff>
    </xdr:from>
    <xdr:to>
      <xdr:col>7</xdr:col>
      <xdr:colOff>241300</xdr:colOff>
      <xdr:row>64</xdr:row>
      <xdr:rowOff>70739</xdr:rowOff>
    </xdr:to>
    <xdr:cxnSp macro="">
      <xdr:nvCxnSpPr>
        <xdr:cNvPr id="124" name="直線コネクタ 123"/>
        <xdr:cNvCxnSpPr/>
      </xdr:nvCxnSpPr>
      <xdr:spPr>
        <a:xfrm>
          <a:off x="4864100" y="1104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61231</xdr:rowOff>
    </xdr:from>
    <xdr:ext cx="762000" cy="259045"/>
    <xdr:sp macro="" textlink="">
      <xdr:nvSpPr>
        <xdr:cNvPr id="125"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146304</xdr:rowOff>
    </xdr:from>
    <xdr:to>
      <xdr:col>7</xdr:col>
      <xdr:colOff>241300</xdr:colOff>
      <xdr:row>58</xdr:row>
      <xdr:rowOff>146304</xdr:rowOff>
    </xdr:to>
    <xdr:cxnSp macro="">
      <xdr:nvCxnSpPr>
        <xdr:cNvPr id="126" name="直線コネクタ 125"/>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70739</xdr:rowOff>
    </xdr:from>
    <xdr:to>
      <xdr:col>7</xdr:col>
      <xdr:colOff>152400</xdr:colOff>
      <xdr:row>64</xdr:row>
      <xdr:rowOff>162433</xdr:rowOff>
    </xdr:to>
    <xdr:cxnSp macro="">
      <xdr:nvCxnSpPr>
        <xdr:cNvPr id="127" name="直線コネクタ 126"/>
        <xdr:cNvCxnSpPr/>
      </xdr:nvCxnSpPr>
      <xdr:spPr>
        <a:xfrm flipV="1">
          <a:off x="4114800" y="11043539"/>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162433</xdr:rowOff>
    </xdr:from>
    <xdr:to>
      <xdr:col>6</xdr:col>
      <xdr:colOff>0</xdr:colOff>
      <xdr:row>67</xdr:row>
      <xdr:rowOff>29337</xdr:rowOff>
    </xdr:to>
    <xdr:cxnSp macro="">
      <xdr:nvCxnSpPr>
        <xdr:cNvPr id="130" name="直線コネクタ 129"/>
        <xdr:cNvCxnSpPr/>
      </xdr:nvCxnSpPr>
      <xdr:spPr>
        <a:xfrm flipV="1">
          <a:off x="3225800" y="11135233"/>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5715</xdr:rowOff>
    </xdr:from>
    <xdr:to>
      <xdr:col>6</xdr:col>
      <xdr:colOff>50800</xdr:colOff>
      <xdr:row>62</xdr:row>
      <xdr:rowOff>107315</xdr:rowOff>
    </xdr:to>
    <xdr:sp macro="" textlink="">
      <xdr:nvSpPr>
        <xdr:cNvPr id="131" name="フローチャート : 判断 130"/>
        <xdr:cNvSpPr/>
      </xdr:nvSpPr>
      <xdr:spPr>
        <a:xfrm>
          <a:off x="4064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117492</xdr:rowOff>
    </xdr:from>
    <xdr:ext cx="736600" cy="259045"/>
    <xdr:sp macro="" textlink="">
      <xdr:nvSpPr>
        <xdr:cNvPr id="132" name="テキスト ボックス 131"/>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67</xdr:row>
      <xdr:rowOff>29337</xdr:rowOff>
    </xdr:to>
    <xdr:cxnSp macro="">
      <xdr:nvCxnSpPr>
        <xdr:cNvPr id="133" name="直線コネクタ 132"/>
        <xdr:cNvCxnSpPr/>
      </xdr:nvCxnSpPr>
      <xdr:spPr>
        <a:xfrm>
          <a:off x="2336800" y="10790174"/>
          <a:ext cx="889000" cy="7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5715</xdr:rowOff>
    </xdr:from>
    <xdr:to>
      <xdr:col>4</xdr:col>
      <xdr:colOff>533400</xdr:colOff>
      <xdr:row>62</xdr:row>
      <xdr:rowOff>107315</xdr:rowOff>
    </xdr:to>
    <xdr:sp macro="" textlink="">
      <xdr:nvSpPr>
        <xdr:cNvPr id="134" name="フローチャート : 判断 133"/>
        <xdr:cNvSpPr/>
      </xdr:nvSpPr>
      <xdr:spPr>
        <a:xfrm>
          <a:off x="3175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117492</xdr:rowOff>
    </xdr:from>
    <xdr:ext cx="762000" cy="259045"/>
    <xdr:sp macro="" textlink="">
      <xdr:nvSpPr>
        <xdr:cNvPr id="135" name="テキスト ボックス 134"/>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15367</xdr:rowOff>
    </xdr:to>
    <xdr:cxnSp macro="">
      <xdr:nvCxnSpPr>
        <xdr:cNvPr id="136" name="直線コネクタ 135"/>
        <xdr:cNvCxnSpPr/>
      </xdr:nvCxnSpPr>
      <xdr:spPr>
        <a:xfrm flipV="1">
          <a:off x="1447800" y="1079017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37" name="フローチャート : 判断 136"/>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38" name="テキスト ボックス 13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39" name="フローチャート : 判断 138"/>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0" name="テキスト ボックス 139"/>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19939</xdr:rowOff>
    </xdr:from>
    <xdr:to>
      <xdr:col>7</xdr:col>
      <xdr:colOff>203200</xdr:colOff>
      <xdr:row>64</xdr:row>
      <xdr:rowOff>121539</xdr:rowOff>
    </xdr:to>
    <xdr:sp macro="" textlink="">
      <xdr:nvSpPr>
        <xdr:cNvPr id="146" name="円/楕円 145"/>
        <xdr:cNvSpPr/>
      </xdr:nvSpPr>
      <xdr:spPr>
        <a:xfrm>
          <a:off x="49022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87266</xdr:rowOff>
    </xdr:from>
    <xdr:ext cx="762000" cy="259045"/>
    <xdr:sp macro="" textlink="">
      <xdr:nvSpPr>
        <xdr:cNvPr id="147" name="財政構造の弾力性該当値テキスト"/>
        <xdr:cNvSpPr txBox="1"/>
      </xdr:nvSpPr>
      <xdr:spPr>
        <a:xfrm>
          <a:off x="5041900" y="1088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111633</xdr:rowOff>
    </xdr:from>
    <xdr:to>
      <xdr:col>6</xdr:col>
      <xdr:colOff>50800</xdr:colOff>
      <xdr:row>65</xdr:row>
      <xdr:rowOff>41783</xdr:rowOff>
    </xdr:to>
    <xdr:sp macro="" textlink="">
      <xdr:nvSpPr>
        <xdr:cNvPr id="148" name="円/楕円 147"/>
        <xdr:cNvSpPr/>
      </xdr:nvSpPr>
      <xdr:spPr>
        <a:xfrm>
          <a:off x="40640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26560</xdr:rowOff>
    </xdr:from>
    <xdr:ext cx="736600" cy="259045"/>
    <xdr:sp macro="" textlink="">
      <xdr:nvSpPr>
        <xdr:cNvPr id="149" name="テキスト ボックス 148"/>
        <xdr:cNvSpPr txBox="1"/>
      </xdr:nvSpPr>
      <xdr:spPr>
        <a:xfrm>
          <a:off x="3733800" y="11170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149987</xdr:rowOff>
    </xdr:from>
    <xdr:to>
      <xdr:col>4</xdr:col>
      <xdr:colOff>533400</xdr:colOff>
      <xdr:row>67</xdr:row>
      <xdr:rowOff>80137</xdr:rowOff>
    </xdr:to>
    <xdr:sp macro="" textlink="">
      <xdr:nvSpPr>
        <xdr:cNvPr id="150" name="円/楕円 149"/>
        <xdr:cNvSpPr/>
      </xdr:nvSpPr>
      <xdr:spPr>
        <a:xfrm>
          <a:off x="3175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64914</xdr:rowOff>
    </xdr:from>
    <xdr:ext cx="762000" cy="259045"/>
    <xdr:sp macro="" textlink="">
      <xdr:nvSpPr>
        <xdr:cNvPr id="151" name="テキスト ボックス 150"/>
        <xdr:cNvSpPr txBox="1"/>
      </xdr:nvSpPr>
      <xdr:spPr>
        <a:xfrm>
          <a:off x="2844800" y="1155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2" name="円/楕円 151"/>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3" name="テキスト ボックス 152"/>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136017</xdr:rowOff>
    </xdr:from>
    <xdr:to>
      <xdr:col>2</xdr:col>
      <xdr:colOff>127000</xdr:colOff>
      <xdr:row>63</xdr:row>
      <xdr:rowOff>66167</xdr:rowOff>
    </xdr:to>
    <xdr:sp macro="" textlink="">
      <xdr:nvSpPr>
        <xdr:cNvPr id="154" name="円/楕円 153"/>
        <xdr:cNvSpPr/>
      </xdr:nvSpPr>
      <xdr:spPr>
        <a:xfrm>
          <a:off x="1397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50944</xdr:rowOff>
    </xdr:from>
    <xdr:ext cx="762000" cy="259045"/>
    <xdr:sp macro="" textlink="">
      <xdr:nvSpPr>
        <xdr:cNvPr id="155" name="テキスト ボックス 154"/>
        <xdr:cNvSpPr txBox="1"/>
      </xdr:nvSpPr>
      <xdr:spPr>
        <a:xfrm>
          <a:off x="1066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[356,853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維持管理経費に係る人件費、物件費等の水準が高くなっているため、施設の老朽化や利用状況を客観的に把握、分析し、コストの低減を図る。また、復旧復興事業に伴う物件費が一時的に高い水準となっており、類似団体平均を上回る要因となって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6" name="直線コネクタ 185"/>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7"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88" name="直線コネクタ 187"/>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89"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0" name="直線コネクタ 189"/>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37436</xdr:rowOff>
    </xdr:from>
    <xdr:to>
      <xdr:col>7</xdr:col>
      <xdr:colOff>152400</xdr:colOff>
      <xdr:row>83</xdr:row>
      <xdr:rowOff>127926</xdr:rowOff>
    </xdr:to>
    <xdr:cxnSp macro="">
      <xdr:nvCxnSpPr>
        <xdr:cNvPr id="191" name="直線コネクタ 190"/>
        <xdr:cNvCxnSpPr/>
      </xdr:nvCxnSpPr>
      <xdr:spPr>
        <a:xfrm>
          <a:off x="4114800" y="14267786"/>
          <a:ext cx="838200" cy="9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2"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3" name="フローチャート : 判断 192"/>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22138</xdr:rowOff>
    </xdr:from>
    <xdr:to>
      <xdr:col>6</xdr:col>
      <xdr:colOff>0</xdr:colOff>
      <xdr:row>83</xdr:row>
      <xdr:rowOff>37436</xdr:rowOff>
    </xdr:to>
    <xdr:cxnSp macro="">
      <xdr:nvCxnSpPr>
        <xdr:cNvPr id="194" name="直線コネクタ 193"/>
        <xdr:cNvCxnSpPr/>
      </xdr:nvCxnSpPr>
      <xdr:spPr>
        <a:xfrm>
          <a:off x="3225800" y="14252488"/>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5" name="フローチャート : 判断 194"/>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6" name="テキスト ボックス 195"/>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47107</xdr:rowOff>
    </xdr:from>
    <xdr:to>
      <xdr:col>4</xdr:col>
      <xdr:colOff>482600</xdr:colOff>
      <xdr:row>83</xdr:row>
      <xdr:rowOff>22138</xdr:rowOff>
    </xdr:to>
    <xdr:cxnSp macro="">
      <xdr:nvCxnSpPr>
        <xdr:cNvPr id="197" name="直線コネクタ 196"/>
        <xdr:cNvCxnSpPr/>
      </xdr:nvCxnSpPr>
      <xdr:spPr>
        <a:xfrm>
          <a:off x="2336800" y="14106007"/>
          <a:ext cx="889000" cy="1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198" name="フローチャート : 判断 197"/>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199" name="テキスト ボックス 198"/>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35009</xdr:rowOff>
    </xdr:from>
    <xdr:to>
      <xdr:col>3</xdr:col>
      <xdr:colOff>279400</xdr:colOff>
      <xdr:row>82</xdr:row>
      <xdr:rowOff>47107</xdr:rowOff>
    </xdr:to>
    <xdr:cxnSp macro="">
      <xdr:nvCxnSpPr>
        <xdr:cNvPr id="200" name="直線コネクタ 199"/>
        <xdr:cNvCxnSpPr/>
      </xdr:nvCxnSpPr>
      <xdr:spPr>
        <a:xfrm>
          <a:off x="1447800" y="14093909"/>
          <a:ext cx="889000" cy="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1" name="フローチャート : 判断 200"/>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2" name="テキスト ボックス 201"/>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3" name="フローチャート : 判断 202"/>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4" name="テキスト ボックス 203"/>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77126</xdr:rowOff>
    </xdr:from>
    <xdr:to>
      <xdr:col>7</xdr:col>
      <xdr:colOff>203200</xdr:colOff>
      <xdr:row>84</xdr:row>
      <xdr:rowOff>7276</xdr:rowOff>
    </xdr:to>
    <xdr:sp macro="" textlink="">
      <xdr:nvSpPr>
        <xdr:cNvPr id="210" name="円/楕円 209"/>
        <xdr:cNvSpPr/>
      </xdr:nvSpPr>
      <xdr:spPr>
        <a:xfrm>
          <a:off x="4902200" y="143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49203</xdr:rowOff>
    </xdr:from>
    <xdr:ext cx="762000" cy="259045"/>
    <xdr:sp macro="" textlink="">
      <xdr:nvSpPr>
        <xdr:cNvPr id="211" name="人件費・物件費等の状況該当値テキスト"/>
        <xdr:cNvSpPr txBox="1"/>
      </xdr:nvSpPr>
      <xdr:spPr>
        <a:xfrm>
          <a:off x="5041900" y="142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356,853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158086</xdr:rowOff>
    </xdr:from>
    <xdr:to>
      <xdr:col>6</xdr:col>
      <xdr:colOff>50800</xdr:colOff>
      <xdr:row>83</xdr:row>
      <xdr:rowOff>88236</xdr:rowOff>
    </xdr:to>
    <xdr:sp macro="" textlink="">
      <xdr:nvSpPr>
        <xdr:cNvPr id="212" name="円/楕円 211"/>
        <xdr:cNvSpPr/>
      </xdr:nvSpPr>
      <xdr:spPr>
        <a:xfrm>
          <a:off x="4064000" y="142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73013</xdr:rowOff>
    </xdr:from>
    <xdr:ext cx="736600" cy="259045"/>
    <xdr:sp macro="" textlink="">
      <xdr:nvSpPr>
        <xdr:cNvPr id="213" name="テキスト ボックス 212"/>
        <xdr:cNvSpPr txBox="1"/>
      </xdr:nvSpPr>
      <xdr:spPr>
        <a:xfrm>
          <a:off x="3733800" y="1430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304,352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142788</xdr:rowOff>
    </xdr:from>
    <xdr:to>
      <xdr:col>4</xdr:col>
      <xdr:colOff>533400</xdr:colOff>
      <xdr:row>83</xdr:row>
      <xdr:rowOff>72938</xdr:rowOff>
    </xdr:to>
    <xdr:sp macro="" textlink="">
      <xdr:nvSpPr>
        <xdr:cNvPr id="214" name="円/楕円 213"/>
        <xdr:cNvSpPr/>
      </xdr:nvSpPr>
      <xdr:spPr>
        <a:xfrm>
          <a:off x="3175000" y="14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57715</xdr:rowOff>
    </xdr:from>
    <xdr:ext cx="762000" cy="259045"/>
    <xdr:sp macro="" textlink="">
      <xdr:nvSpPr>
        <xdr:cNvPr id="215" name="テキスト ボックス 214"/>
        <xdr:cNvSpPr txBox="1"/>
      </xdr:nvSpPr>
      <xdr:spPr>
        <a:xfrm>
          <a:off x="2844800" y="1428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167757</xdr:rowOff>
    </xdr:from>
    <xdr:to>
      <xdr:col>3</xdr:col>
      <xdr:colOff>330200</xdr:colOff>
      <xdr:row>82</xdr:row>
      <xdr:rowOff>97907</xdr:rowOff>
    </xdr:to>
    <xdr:sp macro="" textlink="">
      <xdr:nvSpPr>
        <xdr:cNvPr id="216" name="円/楕円 215"/>
        <xdr:cNvSpPr/>
      </xdr:nvSpPr>
      <xdr:spPr>
        <a:xfrm>
          <a:off x="2286000" y="140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82684</xdr:rowOff>
    </xdr:from>
    <xdr:ext cx="762000" cy="259045"/>
    <xdr:sp macro="" textlink="">
      <xdr:nvSpPr>
        <xdr:cNvPr id="217" name="テキスト ボックス 216"/>
        <xdr:cNvSpPr txBox="1"/>
      </xdr:nvSpPr>
      <xdr:spPr>
        <a:xfrm>
          <a:off x="1955800" y="1414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155659</xdr:rowOff>
    </xdr:from>
    <xdr:to>
      <xdr:col>2</xdr:col>
      <xdr:colOff>127000</xdr:colOff>
      <xdr:row>82</xdr:row>
      <xdr:rowOff>85809</xdr:rowOff>
    </xdr:to>
    <xdr:sp macro="" textlink="">
      <xdr:nvSpPr>
        <xdr:cNvPr id="218" name="円/楕円 217"/>
        <xdr:cNvSpPr/>
      </xdr:nvSpPr>
      <xdr:spPr>
        <a:xfrm>
          <a:off x="1397000" y="140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70586</xdr:rowOff>
    </xdr:from>
    <xdr:ext cx="762000" cy="259045"/>
    <xdr:sp macro="" textlink="">
      <xdr:nvSpPr>
        <xdr:cNvPr id="219" name="テキスト ボックス 218"/>
        <xdr:cNvSpPr txBox="1"/>
      </xdr:nvSpPr>
      <xdr:spPr>
        <a:xfrm>
          <a:off x="1066800" y="1412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・東日本大震災及び原子力災害により、被災者支援業務、放射線対策業務、災害復旧業務等にあたる経験豊富な任期付職員を採用しており、類似団体平均を上回る要因となっている。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48" name="直線コネクタ 247"/>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49"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0" name="直線コネクタ 249"/>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1"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2" name="直線コネクタ 251"/>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37254</xdr:rowOff>
    </xdr:to>
    <xdr:cxnSp macro="">
      <xdr:nvCxnSpPr>
        <xdr:cNvPr id="253" name="直線コネクタ 252"/>
        <xdr:cNvCxnSpPr/>
      </xdr:nvCxnSpPr>
      <xdr:spPr>
        <a:xfrm flipV="1">
          <a:off x="16179800" y="147417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4"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5" name="フローチャート : 判断 254"/>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89</xdr:row>
      <xdr:rowOff>158327</xdr:rowOff>
    </xdr:to>
    <xdr:cxnSp macro="">
      <xdr:nvCxnSpPr>
        <xdr:cNvPr id="256" name="直線コネクタ 255"/>
        <xdr:cNvCxnSpPr/>
      </xdr:nvCxnSpPr>
      <xdr:spPr>
        <a:xfrm flipV="1">
          <a:off x="15290800" y="1478195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7" name="フローチャート : 判断 256"/>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8" name="テキスト ボックス 257"/>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89</xdr:row>
      <xdr:rowOff>158327</xdr:rowOff>
    </xdr:to>
    <xdr:cxnSp macro="">
      <xdr:nvCxnSpPr>
        <xdr:cNvPr id="259" name="直線コネクタ 258"/>
        <xdr:cNvCxnSpPr/>
      </xdr:nvCxnSpPr>
      <xdr:spPr>
        <a:xfrm>
          <a:off x="14401800" y="153771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0" name="フローチャート : 判断 259"/>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1" name="テキスト ボックス 260"/>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62" name="フローチャート : 判断 261"/>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3" name="テキスト ボックス 262"/>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4" name="フローチャート : 判断 263"/>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5" name="テキスト ボックス 264"/>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1" name="円/楕円 270"/>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2"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3" name="円/楕円 272"/>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4" name="テキスト ボックス 273"/>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107527</xdr:rowOff>
    </xdr:from>
    <xdr:to>
      <xdr:col>22</xdr:col>
      <xdr:colOff>254000</xdr:colOff>
      <xdr:row>90</xdr:row>
      <xdr:rowOff>37677</xdr:rowOff>
    </xdr:to>
    <xdr:sp macro="" textlink="">
      <xdr:nvSpPr>
        <xdr:cNvPr id="275" name="円/楕円 274"/>
        <xdr:cNvSpPr/>
      </xdr:nvSpPr>
      <xdr:spPr>
        <a:xfrm>
          <a:off x="15240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22454</xdr:rowOff>
    </xdr:from>
    <xdr:ext cx="762000" cy="259045"/>
    <xdr:sp macro="" textlink="">
      <xdr:nvSpPr>
        <xdr:cNvPr id="276" name="テキスト ボックス 275"/>
        <xdr:cNvSpPr txBox="1"/>
      </xdr:nvSpPr>
      <xdr:spPr>
        <a:xfrm>
          <a:off x="14909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7" name="円/楕円 276"/>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78" name="テキスト ボックス 277"/>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被災者支援業務、放射線対策業務、災害復旧業務等、平時に比べ業務量が増加し、業務を円滑に進めるために必要な人員不足の状態が続いている。早期の復旧復興に向け、町任期付職員の採用、県任期付職員の派遣、自治体からの支援等を活用し人員不足の解消を図っているため、類似団体平均を上回る結果となっている。今後は、復旧復興の進捗に応じた組織、業務の見直しを図り、将来の財政運営を見据えた人員配置、定員管理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0" name="直線コネクタ 309"/>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1"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2" name="直線コネクタ 311"/>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3"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4" name="直線コネクタ 313"/>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53401</xdr:rowOff>
    </xdr:from>
    <xdr:to>
      <xdr:col>24</xdr:col>
      <xdr:colOff>558800</xdr:colOff>
      <xdr:row>63</xdr:row>
      <xdr:rowOff>108555</xdr:rowOff>
    </xdr:to>
    <xdr:cxnSp macro="">
      <xdr:nvCxnSpPr>
        <xdr:cNvPr id="315" name="直線コネクタ 314"/>
        <xdr:cNvCxnSpPr/>
      </xdr:nvCxnSpPr>
      <xdr:spPr>
        <a:xfrm>
          <a:off x="16179800" y="10854751"/>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16"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17" name="フローチャート : 判断 316"/>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53401</xdr:rowOff>
    </xdr:from>
    <xdr:to>
      <xdr:col>23</xdr:col>
      <xdr:colOff>406400</xdr:colOff>
      <xdr:row>63</xdr:row>
      <xdr:rowOff>101660</xdr:rowOff>
    </xdr:to>
    <xdr:cxnSp macro="">
      <xdr:nvCxnSpPr>
        <xdr:cNvPr id="318" name="直線コネクタ 317"/>
        <xdr:cNvCxnSpPr/>
      </xdr:nvCxnSpPr>
      <xdr:spPr>
        <a:xfrm flipV="1">
          <a:off x="15290800" y="1085475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19" name="フローチャート : 判断 318"/>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0" name="テキスト ボックス 319"/>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155908</xdr:rowOff>
    </xdr:from>
    <xdr:to>
      <xdr:col>22</xdr:col>
      <xdr:colOff>203200</xdr:colOff>
      <xdr:row>63</xdr:row>
      <xdr:rowOff>101660</xdr:rowOff>
    </xdr:to>
    <xdr:cxnSp macro="">
      <xdr:nvCxnSpPr>
        <xdr:cNvPr id="321" name="直線コネクタ 320"/>
        <xdr:cNvCxnSpPr/>
      </xdr:nvCxnSpPr>
      <xdr:spPr>
        <a:xfrm>
          <a:off x="14401800" y="10785808"/>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2" name="フローチャート : 判断 321"/>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3" name="テキスト ボックス 322"/>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132927</xdr:rowOff>
    </xdr:from>
    <xdr:to>
      <xdr:col>21</xdr:col>
      <xdr:colOff>50800</xdr:colOff>
      <xdr:row>62</xdr:row>
      <xdr:rowOff>63077</xdr:rowOff>
    </xdr:to>
    <xdr:sp macro="" textlink="">
      <xdr:nvSpPr>
        <xdr:cNvPr id="324" name="フローチャート : 判断 323"/>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5" name="テキスト ボックス 324"/>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26" name="フローチャート : 判断 325"/>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27" name="テキスト ボックス 326"/>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57755</xdr:rowOff>
    </xdr:from>
    <xdr:to>
      <xdr:col>24</xdr:col>
      <xdr:colOff>609600</xdr:colOff>
      <xdr:row>63</xdr:row>
      <xdr:rowOff>159355</xdr:rowOff>
    </xdr:to>
    <xdr:sp macro="" textlink="">
      <xdr:nvSpPr>
        <xdr:cNvPr id="333" name="円/楕円 332"/>
        <xdr:cNvSpPr/>
      </xdr:nvSpPr>
      <xdr:spPr>
        <a:xfrm>
          <a:off x="169672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29832</xdr:rowOff>
    </xdr:from>
    <xdr:ext cx="762000" cy="259045"/>
    <xdr:sp macro="" textlink="">
      <xdr:nvSpPr>
        <xdr:cNvPr id="334" name="定員管理の状況該当値テキスト"/>
        <xdr:cNvSpPr txBox="1"/>
      </xdr:nvSpPr>
      <xdr:spPr>
        <a:xfrm>
          <a:off x="17106900" y="1083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2601</xdr:rowOff>
    </xdr:from>
    <xdr:to>
      <xdr:col>23</xdr:col>
      <xdr:colOff>457200</xdr:colOff>
      <xdr:row>63</xdr:row>
      <xdr:rowOff>104201</xdr:rowOff>
    </xdr:to>
    <xdr:sp macro="" textlink="">
      <xdr:nvSpPr>
        <xdr:cNvPr id="335" name="円/楕円 334"/>
        <xdr:cNvSpPr/>
      </xdr:nvSpPr>
      <xdr:spPr>
        <a:xfrm>
          <a:off x="161290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88978</xdr:rowOff>
    </xdr:from>
    <xdr:ext cx="736600" cy="259045"/>
    <xdr:sp macro="" textlink="">
      <xdr:nvSpPr>
        <xdr:cNvPr id="336" name="テキスト ボックス 335"/>
        <xdr:cNvSpPr txBox="1"/>
      </xdr:nvSpPr>
      <xdr:spPr>
        <a:xfrm>
          <a:off x="15798800" y="1089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50860</xdr:rowOff>
    </xdr:from>
    <xdr:to>
      <xdr:col>22</xdr:col>
      <xdr:colOff>254000</xdr:colOff>
      <xdr:row>63</xdr:row>
      <xdr:rowOff>152460</xdr:rowOff>
    </xdr:to>
    <xdr:sp macro="" textlink="">
      <xdr:nvSpPr>
        <xdr:cNvPr id="337" name="円/楕円 336"/>
        <xdr:cNvSpPr/>
      </xdr:nvSpPr>
      <xdr:spPr>
        <a:xfrm>
          <a:off x="15240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137237</xdr:rowOff>
    </xdr:from>
    <xdr:ext cx="762000" cy="259045"/>
    <xdr:sp macro="" textlink="">
      <xdr:nvSpPr>
        <xdr:cNvPr id="338" name="テキスト ボックス 337"/>
        <xdr:cNvSpPr txBox="1"/>
      </xdr:nvSpPr>
      <xdr:spPr>
        <a:xfrm>
          <a:off x="14909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105108</xdr:rowOff>
    </xdr:from>
    <xdr:to>
      <xdr:col>21</xdr:col>
      <xdr:colOff>50800</xdr:colOff>
      <xdr:row>63</xdr:row>
      <xdr:rowOff>35258</xdr:rowOff>
    </xdr:to>
    <xdr:sp macro="" textlink="">
      <xdr:nvSpPr>
        <xdr:cNvPr id="339" name="円/楕円 338"/>
        <xdr:cNvSpPr/>
      </xdr:nvSpPr>
      <xdr:spPr>
        <a:xfrm>
          <a:off x="14351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20035</xdr:rowOff>
    </xdr:from>
    <xdr:ext cx="762000" cy="259045"/>
    <xdr:sp macro="" textlink="">
      <xdr:nvSpPr>
        <xdr:cNvPr id="340" name="テキスト ボックス 339"/>
        <xdr:cNvSpPr txBox="1"/>
      </xdr:nvSpPr>
      <xdr:spPr>
        <a:xfrm>
          <a:off x="14020800" y="108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・町債の借入を計画的に削減していることから、公債費は徐々に減少しており低い水準を保っている。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69" name="直線コネクタ 368"/>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0"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1" name="直線コネクタ 370"/>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2"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3" name="直線コネクタ 372"/>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140123</xdr:rowOff>
    </xdr:from>
    <xdr:to>
      <xdr:col>24</xdr:col>
      <xdr:colOff>558800</xdr:colOff>
      <xdr:row>39</xdr:row>
      <xdr:rowOff>8890</xdr:rowOff>
    </xdr:to>
    <xdr:cxnSp macro="">
      <xdr:nvCxnSpPr>
        <xdr:cNvPr id="374" name="直線コネクタ 373"/>
        <xdr:cNvCxnSpPr/>
      </xdr:nvCxnSpPr>
      <xdr:spPr>
        <a:xfrm flipV="1">
          <a:off x="16179800" y="66552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7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76" name="フローチャート : 判断 37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89323</xdr:rowOff>
    </xdr:to>
    <xdr:cxnSp macro="">
      <xdr:nvCxnSpPr>
        <xdr:cNvPr id="377" name="直線コネクタ 376"/>
        <xdr:cNvCxnSpPr/>
      </xdr:nvCxnSpPr>
      <xdr:spPr>
        <a:xfrm flipV="1">
          <a:off x="15290800" y="66954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78" name="フローチャート : 判断 377"/>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79" name="テキスト ボックス 378"/>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89323</xdr:rowOff>
    </xdr:from>
    <xdr:to>
      <xdr:col>22</xdr:col>
      <xdr:colOff>203200</xdr:colOff>
      <xdr:row>40</xdr:row>
      <xdr:rowOff>46567</xdr:rowOff>
    </xdr:to>
    <xdr:cxnSp macro="">
      <xdr:nvCxnSpPr>
        <xdr:cNvPr id="380" name="直線コネクタ 379"/>
        <xdr:cNvCxnSpPr/>
      </xdr:nvCxnSpPr>
      <xdr:spPr>
        <a:xfrm flipV="1">
          <a:off x="14401800" y="67758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1" name="フローチャート : 判断 380"/>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82" name="テキスト ボックス 381"/>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167217</xdr:rowOff>
    </xdr:to>
    <xdr:cxnSp macro="">
      <xdr:nvCxnSpPr>
        <xdr:cNvPr id="383" name="直線コネクタ 382"/>
        <xdr:cNvCxnSpPr/>
      </xdr:nvCxnSpPr>
      <xdr:spPr>
        <a:xfrm flipV="1">
          <a:off x="13512800" y="69045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84" name="フローチャート : 判断 383"/>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85" name="テキスト ボックス 384"/>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6" name="フローチャート : 判断 385"/>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7" name="テキスト ボックス 386"/>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89323</xdr:rowOff>
    </xdr:from>
    <xdr:to>
      <xdr:col>24</xdr:col>
      <xdr:colOff>609600</xdr:colOff>
      <xdr:row>39</xdr:row>
      <xdr:rowOff>19473</xdr:rowOff>
    </xdr:to>
    <xdr:sp macro="" textlink="">
      <xdr:nvSpPr>
        <xdr:cNvPr id="393" name="円/楕円 392"/>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105850</xdr:rowOff>
    </xdr:from>
    <xdr:ext cx="762000" cy="259045"/>
    <xdr:sp macro="" textlink="">
      <xdr:nvSpPr>
        <xdr:cNvPr id="394" name="公債費負担の状況該当値テキスト"/>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5" name="円/楕円 394"/>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6" name="テキスト ボックス 395"/>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38523</xdr:rowOff>
    </xdr:from>
    <xdr:to>
      <xdr:col>22</xdr:col>
      <xdr:colOff>254000</xdr:colOff>
      <xdr:row>39</xdr:row>
      <xdr:rowOff>140123</xdr:rowOff>
    </xdr:to>
    <xdr:sp macro="" textlink="">
      <xdr:nvSpPr>
        <xdr:cNvPr id="397" name="円/楕円 396"/>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150300</xdr:rowOff>
    </xdr:from>
    <xdr:ext cx="762000" cy="259045"/>
    <xdr:sp macro="" textlink="">
      <xdr:nvSpPr>
        <xdr:cNvPr id="398" name="テキスト ボックス 397"/>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399" name="円/楕円 398"/>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00" name="テキスト ボックス 399"/>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401" name="円/楕円 400"/>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402" name="テキスト ボックス 401"/>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未償還残高を上回る基金を保有しているため、将来負担比率は、健全な状態に保たれている。今後、東日本大震災及び原子力災害による減収が当面の間続き、臨時財政対策債等の新規発行も想定されるが、現在の水準維持を図るべく健全な財政運営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1" name="直線コネクタ 430"/>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2"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3" name="直線コネクタ 432"/>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36"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37" name="フローチャート : 判断 436"/>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38" name="フローチャート : 判断 43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39" name="テキスト ボックス 43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0" name="フローチャート : 判断 43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1" name="テキスト ボックス 440"/>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42" name="フローチャート : 判断 44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43" name="テキスト ボックス 442"/>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44" name="フローチャート : 判断 44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45" name="テキスト ボックス 44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7,448
7,422
103.64
15,721,950
12,820,072
1,414,791
2,820,245
1,724,708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る課税免除、条例減免等による大幅な減収により、経常収支比率に占める人件費の割合が高い状態が続いている。今後は、機構改革による組織の統廃合による事務の効率化を重点的に行い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95976</xdr:rowOff>
    </xdr:from>
    <xdr:to>
      <xdr:col>7</xdr:col>
      <xdr:colOff>15875</xdr:colOff>
      <xdr:row>40</xdr:row>
      <xdr:rowOff>68217</xdr:rowOff>
    </xdr:to>
    <xdr:cxnSp macro="">
      <xdr:nvCxnSpPr>
        <xdr:cNvPr id="60" name="直線コネクタ 59"/>
        <xdr:cNvCxnSpPr/>
      </xdr:nvCxnSpPr>
      <xdr:spPr>
        <a:xfrm flipV="1">
          <a:off x="4826000" y="5753826"/>
          <a:ext cx="0" cy="1172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40294</xdr:rowOff>
    </xdr:from>
    <xdr:ext cx="762000" cy="259045"/>
    <xdr:sp macro="" textlink="">
      <xdr:nvSpPr>
        <xdr:cNvPr id="61" name="人件費最小値テキスト"/>
        <xdr:cNvSpPr txBox="1"/>
      </xdr:nvSpPr>
      <xdr:spPr>
        <a:xfrm>
          <a:off x="4914900" y="689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40</xdr:row>
      <xdr:rowOff>68217</xdr:rowOff>
    </xdr:from>
    <xdr:to>
      <xdr:col>7</xdr:col>
      <xdr:colOff>104775</xdr:colOff>
      <xdr:row>40</xdr:row>
      <xdr:rowOff>68217</xdr:rowOff>
    </xdr:to>
    <xdr:cxnSp macro="">
      <xdr:nvCxnSpPr>
        <xdr:cNvPr id="62" name="直線コネクタ 61"/>
        <xdr:cNvCxnSpPr/>
      </xdr:nvCxnSpPr>
      <xdr:spPr>
        <a:xfrm>
          <a:off x="4737100" y="6926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10903</xdr:rowOff>
    </xdr:from>
    <xdr:ext cx="762000" cy="259045"/>
    <xdr:sp macro="" textlink="">
      <xdr:nvSpPr>
        <xdr:cNvPr id="63" name="人件費最大値テキスト"/>
        <xdr:cNvSpPr txBox="1"/>
      </xdr:nvSpPr>
      <xdr:spPr>
        <a:xfrm>
          <a:off x="4914900" y="549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33</xdr:row>
      <xdr:rowOff>95976</xdr:rowOff>
    </xdr:from>
    <xdr:to>
      <xdr:col>7</xdr:col>
      <xdr:colOff>104775</xdr:colOff>
      <xdr:row>33</xdr:row>
      <xdr:rowOff>95976</xdr:rowOff>
    </xdr:to>
    <xdr:cxnSp macro="">
      <xdr:nvCxnSpPr>
        <xdr:cNvPr id="64" name="直線コネクタ 63"/>
        <xdr:cNvCxnSpPr/>
      </xdr:nvCxnSpPr>
      <xdr:spPr>
        <a:xfrm>
          <a:off x="4737100" y="575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68217</xdr:rowOff>
    </xdr:from>
    <xdr:to>
      <xdr:col>7</xdr:col>
      <xdr:colOff>15875</xdr:colOff>
      <xdr:row>41</xdr:row>
      <xdr:rowOff>11067</xdr:rowOff>
    </xdr:to>
    <xdr:cxnSp macro="">
      <xdr:nvCxnSpPr>
        <xdr:cNvPr id="65" name="直線コネクタ 64"/>
        <xdr:cNvCxnSpPr/>
      </xdr:nvCxnSpPr>
      <xdr:spPr>
        <a:xfrm flipV="1">
          <a:off x="3987800" y="692621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6"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11067</xdr:rowOff>
    </xdr:from>
    <xdr:to>
      <xdr:col>5</xdr:col>
      <xdr:colOff>549275</xdr:colOff>
      <xdr:row>42</xdr:row>
      <xdr:rowOff>104140</xdr:rowOff>
    </xdr:to>
    <xdr:cxnSp macro="">
      <xdr:nvCxnSpPr>
        <xdr:cNvPr id="68" name="直線コネクタ 67"/>
        <xdr:cNvCxnSpPr/>
      </xdr:nvCxnSpPr>
      <xdr:spPr>
        <a:xfrm flipV="1">
          <a:off x="3098800" y="7040517"/>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170906</xdr:rowOff>
    </xdr:from>
    <xdr:to>
      <xdr:col>5</xdr:col>
      <xdr:colOff>600075</xdr:colOff>
      <xdr:row>37</xdr:row>
      <xdr:rowOff>101056</xdr:rowOff>
    </xdr:to>
    <xdr:sp macro="" textlink="">
      <xdr:nvSpPr>
        <xdr:cNvPr id="69" name="フローチャート : 判断 68"/>
        <xdr:cNvSpPr/>
      </xdr:nvSpPr>
      <xdr:spPr>
        <a:xfrm>
          <a:off x="3937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111233</xdr:rowOff>
    </xdr:from>
    <xdr:ext cx="736600" cy="259045"/>
    <xdr:sp macro="" textlink="">
      <xdr:nvSpPr>
        <xdr:cNvPr id="70" name="テキスト ボックス 69"/>
        <xdr:cNvSpPr txBox="1"/>
      </xdr:nvSpPr>
      <xdr:spPr>
        <a:xfrm>
          <a:off x="3606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76381</xdr:rowOff>
    </xdr:from>
    <xdr:to>
      <xdr:col>4</xdr:col>
      <xdr:colOff>346075</xdr:colOff>
      <xdr:row>42</xdr:row>
      <xdr:rowOff>104140</xdr:rowOff>
    </xdr:to>
    <xdr:cxnSp macro="">
      <xdr:nvCxnSpPr>
        <xdr:cNvPr id="71" name="直線コネクタ 70"/>
        <xdr:cNvCxnSpPr/>
      </xdr:nvCxnSpPr>
      <xdr:spPr>
        <a:xfrm>
          <a:off x="2209800" y="7105831"/>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12519</xdr:rowOff>
    </xdr:from>
    <xdr:to>
      <xdr:col>4</xdr:col>
      <xdr:colOff>396875</xdr:colOff>
      <xdr:row>37</xdr:row>
      <xdr:rowOff>114119</xdr:rowOff>
    </xdr:to>
    <xdr:sp macro="" textlink="">
      <xdr:nvSpPr>
        <xdr:cNvPr id="72" name="フローチャート : 判断 71"/>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124296</xdr:rowOff>
    </xdr:from>
    <xdr:ext cx="762000" cy="259045"/>
    <xdr:sp macro="" textlink="">
      <xdr:nvSpPr>
        <xdr:cNvPr id="73" name="テキスト ボックス 72"/>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68217</xdr:rowOff>
    </xdr:from>
    <xdr:to>
      <xdr:col>3</xdr:col>
      <xdr:colOff>142875</xdr:colOff>
      <xdr:row>41</xdr:row>
      <xdr:rowOff>76381</xdr:rowOff>
    </xdr:to>
    <xdr:cxnSp macro="">
      <xdr:nvCxnSpPr>
        <xdr:cNvPr id="74" name="直線コネクタ 73"/>
        <xdr:cNvCxnSpPr/>
      </xdr:nvCxnSpPr>
      <xdr:spPr>
        <a:xfrm>
          <a:off x="1320800" y="6583317"/>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5" name="フローチャート : 判断 74"/>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6" name="テキスト ボックス 75"/>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77" name="フローチャート : 判断 76"/>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117764</xdr:rowOff>
    </xdr:from>
    <xdr:ext cx="762000" cy="259045"/>
    <xdr:sp macro="" textlink="">
      <xdr:nvSpPr>
        <xdr:cNvPr id="78" name="テキスト ボックス 77"/>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17417</xdr:rowOff>
    </xdr:from>
    <xdr:to>
      <xdr:col>7</xdr:col>
      <xdr:colOff>66675</xdr:colOff>
      <xdr:row>40</xdr:row>
      <xdr:rowOff>119017</xdr:rowOff>
    </xdr:to>
    <xdr:sp macro="" textlink="">
      <xdr:nvSpPr>
        <xdr:cNvPr id="84" name="円/楕円 83"/>
        <xdr:cNvSpPr/>
      </xdr:nvSpPr>
      <xdr:spPr>
        <a:xfrm>
          <a:off x="4775200" y="687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97444</xdr:rowOff>
    </xdr:from>
    <xdr:ext cx="762000" cy="259045"/>
    <xdr:sp macro="" textlink="">
      <xdr:nvSpPr>
        <xdr:cNvPr id="85" name="人件費該当値テキスト"/>
        <xdr:cNvSpPr txBox="1"/>
      </xdr:nvSpPr>
      <xdr:spPr>
        <a:xfrm>
          <a:off x="4914900" y="678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131717</xdr:rowOff>
    </xdr:from>
    <xdr:to>
      <xdr:col>5</xdr:col>
      <xdr:colOff>600075</xdr:colOff>
      <xdr:row>41</xdr:row>
      <xdr:rowOff>61867</xdr:rowOff>
    </xdr:to>
    <xdr:sp macro="" textlink="">
      <xdr:nvSpPr>
        <xdr:cNvPr id="86" name="円/楕円 85"/>
        <xdr:cNvSpPr/>
      </xdr:nvSpPr>
      <xdr:spPr>
        <a:xfrm>
          <a:off x="3937000" y="6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46644</xdr:rowOff>
    </xdr:from>
    <xdr:ext cx="736600" cy="259045"/>
    <xdr:sp macro="" textlink="">
      <xdr:nvSpPr>
        <xdr:cNvPr id="87" name="テキスト ボックス 86"/>
        <xdr:cNvSpPr txBox="1"/>
      </xdr:nvSpPr>
      <xdr:spPr>
        <a:xfrm>
          <a:off x="3606800" y="7076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4</xdr:col>
      <xdr:colOff>295275</xdr:colOff>
      <xdr:row>42</xdr:row>
      <xdr:rowOff>53340</xdr:rowOff>
    </xdr:from>
    <xdr:to>
      <xdr:col>4</xdr:col>
      <xdr:colOff>396875</xdr:colOff>
      <xdr:row>42</xdr:row>
      <xdr:rowOff>154940</xdr:rowOff>
    </xdr:to>
    <xdr:sp macro="" textlink="">
      <xdr:nvSpPr>
        <xdr:cNvPr id="88" name="円/楕円 87"/>
        <xdr:cNvSpPr/>
      </xdr:nvSpPr>
      <xdr:spPr>
        <a:xfrm>
          <a:off x="3048000" y="72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139717</xdr:rowOff>
    </xdr:from>
    <xdr:ext cx="762000" cy="259045"/>
    <xdr:sp macro="" textlink="">
      <xdr:nvSpPr>
        <xdr:cNvPr id="89" name="テキスト ボックス 88"/>
        <xdr:cNvSpPr txBox="1"/>
      </xdr:nvSpPr>
      <xdr:spPr>
        <a:xfrm>
          <a:off x="27178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25581</xdr:rowOff>
    </xdr:from>
    <xdr:to>
      <xdr:col>3</xdr:col>
      <xdr:colOff>193675</xdr:colOff>
      <xdr:row>41</xdr:row>
      <xdr:rowOff>127181</xdr:rowOff>
    </xdr:to>
    <xdr:sp macro="" textlink="">
      <xdr:nvSpPr>
        <xdr:cNvPr id="90" name="円/楕円 89"/>
        <xdr:cNvSpPr/>
      </xdr:nvSpPr>
      <xdr:spPr>
        <a:xfrm>
          <a:off x="2159000" y="70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111958</xdr:rowOff>
    </xdr:from>
    <xdr:ext cx="762000" cy="259045"/>
    <xdr:sp macro="" textlink="">
      <xdr:nvSpPr>
        <xdr:cNvPr id="91" name="テキスト ボックス 90"/>
        <xdr:cNvSpPr txBox="1"/>
      </xdr:nvSpPr>
      <xdr:spPr>
        <a:xfrm>
          <a:off x="1828800" y="714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17417</xdr:rowOff>
    </xdr:from>
    <xdr:to>
      <xdr:col>1</xdr:col>
      <xdr:colOff>676275</xdr:colOff>
      <xdr:row>38</xdr:row>
      <xdr:rowOff>119017</xdr:rowOff>
    </xdr:to>
    <xdr:sp macro="" textlink="">
      <xdr:nvSpPr>
        <xdr:cNvPr id="92" name="円/楕円 91"/>
        <xdr:cNvSpPr/>
      </xdr:nvSpPr>
      <xdr:spPr>
        <a:xfrm>
          <a:off x="1270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103794</xdr:rowOff>
    </xdr:from>
    <xdr:ext cx="762000" cy="259045"/>
    <xdr:sp macro="" textlink="">
      <xdr:nvSpPr>
        <xdr:cNvPr id="93" name="テキスト ボックス 92"/>
        <xdr:cNvSpPr txBox="1"/>
      </xdr:nvSpPr>
      <xdr:spPr>
        <a:xfrm>
          <a:off x="939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復旧復興が進み町内公共施設が再開した影響で、昨年度より数値が上昇している。今後も、施設維持管理経費の増加が懸念されるが、事務事業の見直しを進め物件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51562</xdr:rowOff>
    </xdr:from>
    <xdr:to>
      <xdr:col>24</xdr:col>
      <xdr:colOff>31750</xdr:colOff>
      <xdr:row>21</xdr:row>
      <xdr:rowOff>19558</xdr:rowOff>
    </xdr:to>
    <xdr:cxnSp macro="">
      <xdr:nvCxnSpPr>
        <xdr:cNvPr id="118" name="直線コネクタ 117"/>
        <xdr:cNvCxnSpPr/>
      </xdr:nvCxnSpPr>
      <xdr:spPr>
        <a:xfrm flipV="1">
          <a:off x="16510000" y="262331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163085</xdr:rowOff>
    </xdr:from>
    <xdr:ext cx="762000" cy="259045"/>
    <xdr:sp macro="" textlink="">
      <xdr:nvSpPr>
        <xdr:cNvPr id="119" name="物件費最小値テキスト"/>
        <xdr:cNvSpPr txBox="1"/>
      </xdr:nvSpPr>
      <xdr:spPr>
        <a:xfrm>
          <a:off x="16598900" y="359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21</xdr:row>
      <xdr:rowOff>19558</xdr:rowOff>
    </xdr:from>
    <xdr:to>
      <xdr:col>24</xdr:col>
      <xdr:colOff>120650</xdr:colOff>
      <xdr:row>21</xdr:row>
      <xdr:rowOff>19558</xdr:rowOff>
    </xdr:to>
    <xdr:cxnSp macro="">
      <xdr:nvCxnSpPr>
        <xdr:cNvPr id="120" name="直線コネクタ 119"/>
        <xdr:cNvCxnSpPr/>
      </xdr:nvCxnSpPr>
      <xdr:spPr>
        <a:xfrm>
          <a:off x="16421100" y="362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137939</xdr:rowOff>
    </xdr:from>
    <xdr:ext cx="762000" cy="259045"/>
    <xdr:sp macro="" textlink="">
      <xdr:nvSpPr>
        <xdr:cNvPr id="121" name="物件費最大値テキスト"/>
        <xdr:cNvSpPr txBox="1"/>
      </xdr:nvSpPr>
      <xdr:spPr>
        <a:xfrm>
          <a:off x="16598900" y="23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15</xdr:row>
      <xdr:rowOff>51562</xdr:rowOff>
    </xdr:from>
    <xdr:to>
      <xdr:col>24</xdr:col>
      <xdr:colOff>120650</xdr:colOff>
      <xdr:row>15</xdr:row>
      <xdr:rowOff>51562</xdr:rowOff>
    </xdr:to>
    <xdr:cxnSp macro="">
      <xdr:nvCxnSpPr>
        <xdr:cNvPr id="122" name="直線コネクタ 121"/>
        <xdr:cNvCxnSpPr/>
      </xdr:nvCxnSpPr>
      <xdr:spPr>
        <a:xfrm>
          <a:off x="16421100" y="262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152146</xdr:rowOff>
    </xdr:to>
    <xdr:cxnSp macro="">
      <xdr:nvCxnSpPr>
        <xdr:cNvPr id="123" name="直線コネクタ 122"/>
        <xdr:cNvCxnSpPr/>
      </xdr:nvCxnSpPr>
      <xdr:spPr>
        <a:xfrm>
          <a:off x="15671800" y="2687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4"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5" name="フローチャート : 判断 124"/>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147574</xdr:rowOff>
    </xdr:to>
    <xdr:cxnSp macro="">
      <xdr:nvCxnSpPr>
        <xdr:cNvPr id="126" name="直線コネクタ 125"/>
        <xdr:cNvCxnSpPr/>
      </xdr:nvCxnSpPr>
      <xdr:spPr>
        <a:xfrm flipV="1">
          <a:off x="14782800" y="2687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89916</xdr:rowOff>
    </xdr:from>
    <xdr:to>
      <xdr:col>22</xdr:col>
      <xdr:colOff>615950</xdr:colOff>
      <xdr:row>17</xdr:row>
      <xdr:rowOff>20066</xdr:rowOff>
    </xdr:to>
    <xdr:sp macro="" textlink="">
      <xdr:nvSpPr>
        <xdr:cNvPr id="127" name="フローチャート : 判断 126"/>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28" name="テキスト ボックス 127"/>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147574</xdr:rowOff>
    </xdr:to>
    <xdr:cxnSp macro="">
      <xdr:nvCxnSpPr>
        <xdr:cNvPr id="129" name="直線コネクタ 128"/>
        <xdr:cNvCxnSpPr/>
      </xdr:nvCxnSpPr>
      <xdr:spPr>
        <a:xfrm>
          <a:off x="13893800" y="25501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57912</xdr:rowOff>
    </xdr:from>
    <xdr:to>
      <xdr:col>21</xdr:col>
      <xdr:colOff>412750</xdr:colOff>
      <xdr:row>16</xdr:row>
      <xdr:rowOff>159512</xdr:rowOff>
    </xdr:to>
    <xdr:sp macro="" textlink="">
      <xdr:nvSpPr>
        <xdr:cNvPr id="130" name="フローチャート : 判断 129"/>
        <xdr:cNvSpPr/>
      </xdr:nvSpPr>
      <xdr:spPr>
        <a:xfrm>
          <a:off x="14732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144289</xdr:rowOff>
    </xdr:from>
    <xdr:ext cx="762000" cy="259045"/>
    <xdr:sp macro="" textlink="">
      <xdr:nvSpPr>
        <xdr:cNvPr id="131" name="テキスト ボックス 130"/>
        <xdr:cNvSpPr txBox="1"/>
      </xdr:nvSpPr>
      <xdr:spPr>
        <a:xfrm>
          <a:off x="14401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17</xdr:row>
      <xdr:rowOff>110998</xdr:rowOff>
    </xdr:to>
    <xdr:cxnSp macro="">
      <xdr:nvCxnSpPr>
        <xdr:cNvPr id="132" name="直線コネクタ 131"/>
        <xdr:cNvCxnSpPr/>
      </xdr:nvCxnSpPr>
      <xdr:spPr>
        <a:xfrm flipV="1">
          <a:off x="13004800" y="2550160"/>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5" name="フローチャート : 判断 134"/>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36" name="テキスト ボックス 135"/>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101346</xdr:rowOff>
    </xdr:from>
    <xdr:to>
      <xdr:col>24</xdr:col>
      <xdr:colOff>82550</xdr:colOff>
      <xdr:row>16</xdr:row>
      <xdr:rowOff>31496</xdr:rowOff>
    </xdr:to>
    <xdr:sp macro="" textlink="">
      <xdr:nvSpPr>
        <xdr:cNvPr id="142" name="円/楕円 141"/>
        <xdr:cNvSpPr/>
      </xdr:nvSpPr>
      <xdr:spPr>
        <a:xfrm>
          <a:off x="164592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9923</xdr:rowOff>
    </xdr:from>
    <xdr:ext cx="762000" cy="259045"/>
    <xdr:sp macro="" textlink="">
      <xdr:nvSpPr>
        <xdr:cNvPr id="143" name="物件費該当値テキスト"/>
        <xdr:cNvSpPr txBox="1"/>
      </xdr:nvSpPr>
      <xdr:spPr>
        <a:xfrm>
          <a:off x="16598900" y="25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4" name="円/楕円 143"/>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5" name="テキスト ボックス 144"/>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96774</xdr:rowOff>
    </xdr:from>
    <xdr:to>
      <xdr:col>21</xdr:col>
      <xdr:colOff>412750</xdr:colOff>
      <xdr:row>16</xdr:row>
      <xdr:rowOff>26924</xdr:rowOff>
    </xdr:to>
    <xdr:sp macro="" textlink="">
      <xdr:nvSpPr>
        <xdr:cNvPr id="146" name="円/楕円 145"/>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47" name="テキスト ボックス 146"/>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48" name="円/楕円 147"/>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49" name="テキスト ボックス 148"/>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50" name="円/楕円 149"/>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51" name="テキスト ボックス 150"/>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・東日本大震災及び原子力災害による災害救助費の執行が減少したことなどの要因で減少しているが、今後も町条例等に基づいた手当の独自給付見直しに努める。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9" name="直線コネクタ 178"/>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2"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3" name="直線コネクタ 182"/>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88900</xdr:rowOff>
    </xdr:to>
    <xdr:cxnSp macro="">
      <xdr:nvCxnSpPr>
        <xdr:cNvPr id="184" name="直線コネクタ 183"/>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6" name="フローチャート : 判断 18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107950</xdr:rowOff>
    </xdr:to>
    <xdr:cxnSp macro="">
      <xdr:nvCxnSpPr>
        <xdr:cNvPr id="187" name="直線コネクタ 186"/>
        <xdr:cNvCxnSpPr/>
      </xdr:nvCxnSpPr>
      <xdr:spPr>
        <a:xfrm flipV="1">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8" name="フローチャート : 判断 187"/>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9" name="テキスト ボックス 188"/>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xdr:rowOff>
    </xdr:to>
    <xdr:cxnSp macro="">
      <xdr:nvCxnSpPr>
        <xdr:cNvPr id="190" name="直線コネクタ 189"/>
        <xdr:cNvCxnSpPr/>
      </xdr:nvCxnSpPr>
      <xdr:spPr>
        <a:xfrm flipV="1">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1" name="フローチャート :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2" name="テキスト ボックス 191"/>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56</xdr:row>
      <xdr:rowOff>12700</xdr:rowOff>
    </xdr:to>
    <xdr:cxnSp macro="">
      <xdr:nvCxnSpPr>
        <xdr:cNvPr id="193" name="直線コネクタ 192"/>
        <xdr:cNvCxnSpPr/>
      </xdr:nvCxnSpPr>
      <xdr:spPr>
        <a:xfrm flipV="1">
          <a:off x="1320800" y="9442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4" name="フローチャート : 判断 193"/>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5" name="テキスト ボックス 194"/>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6" name="フローチャート :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7" name="テキスト ボックス 196"/>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3" name="円/楕円 202"/>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4"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5" name="円/楕円 20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6" name="テキスト ボックス 20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7" name="円/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9" name="円/楕円 20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10" name="テキスト ボックス 20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1" name="円/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占める経常一般財源が高いことや、道路の維持補修費、公共施設の老朽化に伴う維持補修費の増加等により類似団体平均を上回っている。今後は、公共施設の現状等を把握し維持補修費の適正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7" name="直線コネクタ 236"/>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8"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9" name="直線コネクタ 238"/>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40"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41" name="直線コネクタ 240"/>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152146</xdr:rowOff>
    </xdr:from>
    <xdr:to>
      <xdr:col>24</xdr:col>
      <xdr:colOff>31750</xdr:colOff>
      <xdr:row>60</xdr:row>
      <xdr:rowOff>58420</xdr:rowOff>
    </xdr:to>
    <xdr:cxnSp macro="">
      <xdr:nvCxnSpPr>
        <xdr:cNvPr id="242" name="直線コネクタ 241"/>
        <xdr:cNvCxnSpPr/>
      </xdr:nvCxnSpPr>
      <xdr:spPr>
        <a:xfrm flipV="1">
          <a:off x="15671800" y="102676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3"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4" name="フローチャート : 判断 243"/>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58420</xdr:rowOff>
    </xdr:from>
    <xdr:to>
      <xdr:col>22</xdr:col>
      <xdr:colOff>565150</xdr:colOff>
      <xdr:row>60</xdr:row>
      <xdr:rowOff>154432</xdr:rowOff>
    </xdr:to>
    <xdr:cxnSp macro="">
      <xdr:nvCxnSpPr>
        <xdr:cNvPr id="245" name="直線コネクタ 244"/>
        <xdr:cNvCxnSpPr/>
      </xdr:nvCxnSpPr>
      <xdr:spPr>
        <a:xfrm flipV="1">
          <a:off x="14782800" y="103454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6" name="フローチャート :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7" name="テキスト ボックス 246"/>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117856</xdr:rowOff>
    </xdr:from>
    <xdr:to>
      <xdr:col>21</xdr:col>
      <xdr:colOff>361950</xdr:colOff>
      <xdr:row>60</xdr:row>
      <xdr:rowOff>154432</xdr:rowOff>
    </xdr:to>
    <xdr:cxnSp macro="">
      <xdr:nvCxnSpPr>
        <xdr:cNvPr id="248" name="直線コネクタ 247"/>
        <xdr:cNvCxnSpPr/>
      </xdr:nvCxnSpPr>
      <xdr:spPr>
        <a:xfrm>
          <a:off x="13893800" y="10061956"/>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9" name="フローチャート : 判断 248"/>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50" name="テキスト ボックス 249"/>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30988</xdr:rowOff>
    </xdr:from>
    <xdr:to>
      <xdr:col>20</xdr:col>
      <xdr:colOff>158750</xdr:colOff>
      <xdr:row>58</xdr:row>
      <xdr:rowOff>117856</xdr:rowOff>
    </xdr:to>
    <xdr:cxnSp macro="">
      <xdr:nvCxnSpPr>
        <xdr:cNvPr id="251" name="直線コネクタ 250"/>
        <xdr:cNvCxnSpPr/>
      </xdr:nvCxnSpPr>
      <xdr:spPr>
        <a:xfrm>
          <a:off x="13004800" y="9975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52" name="フローチャート : 判断 251"/>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3" name="テキスト ボックス 252"/>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4" name="フローチャート : 判断 253"/>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5" name="テキスト ボックス 254"/>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101346</xdr:rowOff>
    </xdr:from>
    <xdr:to>
      <xdr:col>24</xdr:col>
      <xdr:colOff>82550</xdr:colOff>
      <xdr:row>60</xdr:row>
      <xdr:rowOff>31496</xdr:rowOff>
    </xdr:to>
    <xdr:sp macro="" textlink="">
      <xdr:nvSpPr>
        <xdr:cNvPr id="261" name="円/楕円 260"/>
        <xdr:cNvSpPr/>
      </xdr:nvSpPr>
      <xdr:spPr>
        <a:xfrm>
          <a:off x="164592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9923</xdr:rowOff>
    </xdr:from>
    <xdr:ext cx="762000" cy="259045"/>
    <xdr:sp macro="" textlink="">
      <xdr:nvSpPr>
        <xdr:cNvPr id="262" name="その他該当値テキスト"/>
        <xdr:cNvSpPr txBox="1"/>
      </xdr:nvSpPr>
      <xdr:spPr>
        <a:xfrm>
          <a:off x="16598900" y="101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xdr:rowOff>
    </xdr:from>
    <xdr:to>
      <xdr:col>22</xdr:col>
      <xdr:colOff>615950</xdr:colOff>
      <xdr:row>60</xdr:row>
      <xdr:rowOff>109220</xdr:rowOff>
    </xdr:to>
    <xdr:sp macro="" textlink="">
      <xdr:nvSpPr>
        <xdr:cNvPr id="263" name="円/楕円 262"/>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93997</xdr:rowOff>
    </xdr:from>
    <xdr:ext cx="736600" cy="259045"/>
    <xdr:sp macro="" textlink="">
      <xdr:nvSpPr>
        <xdr:cNvPr id="264" name="テキスト ボックス 263"/>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103632</xdr:rowOff>
    </xdr:from>
    <xdr:to>
      <xdr:col>21</xdr:col>
      <xdr:colOff>412750</xdr:colOff>
      <xdr:row>61</xdr:row>
      <xdr:rowOff>33782</xdr:rowOff>
    </xdr:to>
    <xdr:sp macro="" textlink="">
      <xdr:nvSpPr>
        <xdr:cNvPr id="265" name="円/楕円 264"/>
        <xdr:cNvSpPr/>
      </xdr:nvSpPr>
      <xdr:spPr>
        <a:xfrm>
          <a:off x="14732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18559</xdr:rowOff>
    </xdr:from>
    <xdr:ext cx="762000" cy="259045"/>
    <xdr:sp macro="" textlink="">
      <xdr:nvSpPr>
        <xdr:cNvPr id="266" name="テキスト ボックス 265"/>
        <xdr:cNvSpPr txBox="1"/>
      </xdr:nvSpPr>
      <xdr:spPr>
        <a:xfrm>
          <a:off x="14401800" y="104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67056</xdr:rowOff>
    </xdr:from>
    <xdr:to>
      <xdr:col>20</xdr:col>
      <xdr:colOff>209550</xdr:colOff>
      <xdr:row>58</xdr:row>
      <xdr:rowOff>168656</xdr:rowOff>
    </xdr:to>
    <xdr:sp macro="" textlink="">
      <xdr:nvSpPr>
        <xdr:cNvPr id="267" name="円/楕円 266"/>
        <xdr:cNvSpPr/>
      </xdr:nvSpPr>
      <xdr:spPr>
        <a:xfrm>
          <a:off x="13843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153433</xdr:rowOff>
    </xdr:from>
    <xdr:ext cx="762000" cy="259045"/>
    <xdr:sp macro="" textlink="">
      <xdr:nvSpPr>
        <xdr:cNvPr id="268" name="テキスト ボックス 267"/>
        <xdr:cNvSpPr txBox="1"/>
      </xdr:nvSpPr>
      <xdr:spPr>
        <a:xfrm>
          <a:off x="13512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151638</xdr:rowOff>
    </xdr:from>
    <xdr:to>
      <xdr:col>19</xdr:col>
      <xdr:colOff>6350</xdr:colOff>
      <xdr:row>58</xdr:row>
      <xdr:rowOff>81788</xdr:rowOff>
    </xdr:to>
    <xdr:sp macro="" textlink="">
      <xdr:nvSpPr>
        <xdr:cNvPr id="269" name="円/楕円 268"/>
        <xdr:cNvSpPr/>
      </xdr:nvSpPr>
      <xdr:spPr>
        <a:xfrm>
          <a:off x="12954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66565</xdr:rowOff>
    </xdr:from>
    <xdr:ext cx="762000" cy="259045"/>
    <xdr:sp macro="" textlink="">
      <xdr:nvSpPr>
        <xdr:cNvPr id="270" name="テキスト ボックス 269"/>
        <xdr:cNvSpPr txBox="1"/>
      </xdr:nvSpPr>
      <xdr:spPr>
        <a:xfrm>
          <a:off x="12623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補助団体への施行が見送られたことにより一時的に数値が減少していたが、補助団体の活動が再開され、震災以前の水準に戻りつつある。補助金規制委員会の指導のもと、補助金の見直しや廃止を進め、適正化に努め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5" name="直線コネクタ 294"/>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6"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7" name="直線コネクタ 296"/>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8"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9" name="直線コネクタ 298"/>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72136</xdr:rowOff>
    </xdr:to>
    <xdr:cxnSp macro="">
      <xdr:nvCxnSpPr>
        <xdr:cNvPr id="300" name="直線コネクタ 299"/>
        <xdr:cNvCxnSpPr/>
      </xdr:nvCxnSpPr>
      <xdr:spPr>
        <a:xfrm>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1"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2" name="フローチャート : 判断 301"/>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37</xdr:row>
      <xdr:rowOff>14986</xdr:rowOff>
    </xdr:to>
    <xdr:cxnSp macro="">
      <xdr:nvCxnSpPr>
        <xdr:cNvPr id="303" name="直線コネクタ 302"/>
        <xdr:cNvCxnSpPr/>
      </xdr:nvCxnSpPr>
      <xdr:spPr>
        <a:xfrm flipV="1">
          <a:off x="14782800" y="62031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4" name="フローチャート : 判断 303"/>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5" name="テキスト ボックス 304"/>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40132</xdr:rowOff>
    </xdr:from>
    <xdr:to>
      <xdr:col>21</xdr:col>
      <xdr:colOff>361950</xdr:colOff>
      <xdr:row>37</xdr:row>
      <xdr:rowOff>14986</xdr:rowOff>
    </xdr:to>
    <xdr:cxnSp macro="">
      <xdr:nvCxnSpPr>
        <xdr:cNvPr id="306" name="直線コネクタ 305"/>
        <xdr:cNvCxnSpPr/>
      </xdr:nvCxnSpPr>
      <xdr:spPr>
        <a:xfrm>
          <a:off x="13893800" y="5869432"/>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7" name="フローチャート : 判断 306"/>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8" name="テキスト ボックス 307"/>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40132</xdr:rowOff>
    </xdr:from>
    <xdr:to>
      <xdr:col>20</xdr:col>
      <xdr:colOff>158750</xdr:colOff>
      <xdr:row>36</xdr:row>
      <xdr:rowOff>99568</xdr:rowOff>
    </xdr:to>
    <xdr:cxnSp macro="">
      <xdr:nvCxnSpPr>
        <xdr:cNvPr id="309" name="直線コネクタ 308"/>
        <xdr:cNvCxnSpPr/>
      </xdr:nvCxnSpPr>
      <xdr:spPr>
        <a:xfrm flipV="1">
          <a:off x="13004800" y="5869432"/>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10" name="フローチャート : 判断 309"/>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11" name="テキスト ボックス 310"/>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2" name="フローチャート : 判断 311"/>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3" name="テキスト ボックス 312"/>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9" name="円/楕円 31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0"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1" name="円/楕円 320"/>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2" name="テキスト ボックス 321"/>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3" name="円/楕円 322"/>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4" name="テキスト ボックス 323"/>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160782</xdr:rowOff>
    </xdr:from>
    <xdr:to>
      <xdr:col>20</xdr:col>
      <xdr:colOff>209550</xdr:colOff>
      <xdr:row>34</xdr:row>
      <xdr:rowOff>90932</xdr:rowOff>
    </xdr:to>
    <xdr:sp macro="" textlink="">
      <xdr:nvSpPr>
        <xdr:cNvPr id="325" name="円/楕円 324"/>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101109</xdr:rowOff>
    </xdr:from>
    <xdr:ext cx="762000" cy="259045"/>
    <xdr:sp macro="" textlink="">
      <xdr:nvSpPr>
        <xdr:cNvPr id="326" name="テキスト ボックス 325"/>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7" name="円/楕円 326"/>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8" name="テキスト ボックス 327"/>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・町債の借入れを計画的に削減していることから、数値は減少している。今後は、復旧復興の大規模事業が展開されるが、事業計画の時期区分見直しを再検討するなど公債費の上昇抑制に努める。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5" name="直線コネクタ 354"/>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6"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7" name="直線コネクタ 356"/>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8"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9" name="直線コネクタ 358"/>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81280</xdr:rowOff>
    </xdr:from>
    <xdr:to>
      <xdr:col>7</xdr:col>
      <xdr:colOff>15875</xdr:colOff>
      <xdr:row>75</xdr:row>
      <xdr:rowOff>92710</xdr:rowOff>
    </xdr:to>
    <xdr:cxnSp macro="">
      <xdr:nvCxnSpPr>
        <xdr:cNvPr id="360" name="直線コネクタ 359"/>
        <xdr:cNvCxnSpPr/>
      </xdr:nvCxnSpPr>
      <xdr:spPr>
        <a:xfrm flipV="1">
          <a:off x="3987800" y="12940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61"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62" name="フローチャート : 判断 361"/>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146050</xdr:rowOff>
    </xdr:to>
    <xdr:cxnSp macro="">
      <xdr:nvCxnSpPr>
        <xdr:cNvPr id="363" name="直線コネクタ 362"/>
        <xdr:cNvCxnSpPr/>
      </xdr:nvCxnSpPr>
      <xdr:spPr>
        <a:xfrm flipV="1">
          <a:off x="3098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4" name="フローチャート : 判断 363"/>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5" name="テキスト ボックス 364"/>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75</xdr:row>
      <xdr:rowOff>146050</xdr:rowOff>
    </xdr:to>
    <xdr:cxnSp macro="">
      <xdr:nvCxnSpPr>
        <xdr:cNvPr id="366" name="直線コネクタ 365"/>
        <xdr:cNvCxnSpPr/>
      </xdr:nvCxnSpPr>
      <xdr:spPr>
        <a:xfrm>
          <a:off x="2209800" y="129400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7" name="フローチャート : 判断 36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8" name="テキスト ボックス 36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39370</xdr:rowOff>
    </xdr:from>
    <xdr:to>
      <xdr:col>3</xdr:col>
      <xdr:colOff>142875</xdr:colOff>
      <xdr:row>75</xdr:row>
      <xdr:rowOff>81280</xdr:rowOff>
    </xdr:to>
    <xdr:cxnSp macro="">
      <xdr:nvCxnSpPr>
        <xdr:cNvPr id="369" name="直線コネクタ 368"/>
        <xdr:cNvCxnSpPr/>
      </xdr:nvCxnSpPr>
      <xdr:spPr>
        <a:xfrm>
          <a:off x="1320800" y="12898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70" name="フローチャート : 判断 369"/>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71" name="テキスト ボックス 370"/>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2" name="フローチャート : 判断 37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3" name="テキスト ボックス 37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30480</xdr:rowOff>
    </xdr:from>
    <xdr:to>
      <xdr:col>7</xdr:col>
      <xdr:colOff>66675</xdr:colOff>
      <xdr:row>75</xdr:row>
      <xdr:rowOff>132080</xdr:rowOff>
    </xdr:to>
    <xdr:sp macro="" textlink="">
      <xdr:nvSpPr>
        <xdr:cNvPr id="379" name="円/楕円 378"/>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47007</xdr:rowOff>
    </xdr:from>
    <xdr:ext cx="762000" cy="259045"/>
    <xdr:sp macro="" textlink="">
      <xdr:nvSpPr>
        <xdr:cNvPr id="380" name="公債費該当値テキスト"/>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1" name="円/楕円 380"/>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2" name="テキスト ボックス 381"/>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3" name="円/楕円 382"/>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4" name="テキスト ボックス 383"/>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30480</xdr:rowOff>
    </xdr:from>
    <xdr:to>
      <xdr:col>3</xdr:col>
      <xdr:colOff>193675</xdr:colOff>
      <xdr:row>75</xdr:row>
      <xdr:rowOff>132080</xdr:rowOff>
    </xdr:to>
    <xdr:sp macro="" textlink="">
      <xdr:nvSpPr>
        <xdr:cNvPr id="385" name="円/楕円 384"/>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142257</xdr:rowOff>
    </xdr:from>
    <xdr:ext cx="762000" cy="259045"/>
    <xdr:sp macro="" textlink="">
      <xdr:nvSpPr>
        <xdr:cNvPr id="386" name="テキスト ボックス 385"/>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7" name="円/楕円 386"/>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8" name="テキスト ボックス 387"/>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・経常収支比率の中で、公債費が占める割合が大幅に低いことから、公債費以外の経費の占める割合が大幅に高くなっている。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78</xdr:row>
      <xdr:rowOff>69850</xdr:rowOff>
    </xdr:to>
    <xdr:cxnSp macro="">
      <xdr:nvCxnSpPr>
        <xdr:cNvPr id="416" name="直線コネクタ 415"/>
        <xdr:cNvCxnSpPr/>
      </xdr:nvCxnSpPr>
      <xdr:spPr>
        <a:xfrm flipV="1">
          <a:off x="16510000" y="12768580"/>
          <a:ext cx="0" cy="674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41927</xdr:rowOff>
    </xdr:from>
    <xdr:ext cx="762000" cy="259045"/>
    <xdr:sp macro="" textlink="">
      <xdr:nvSpPr>
        <xdr:cNvPr id="417" name="公債費以外最小値テキスト"/>
        <xdr:cNvSpPr txBox="1"/>
      </xdr:nvSpPr>
      <xdr:spPr>
        <a:xfrm>
          <a:off x="1659890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78</xdr:row>
      <xdr:rowOff>69850</xdr:rowOff>
    </xdr:from>
    <xdr:to>
      <xdr:col>24</xdr:col>
      <xdr:colOff>120650</xdr:colOff>
      <xdr:row>78</xdr:row>
      <xdr:rowOff>69850</xdr:rowOff>
    </xdr:to>
    <xdr:cxnSp macro="">
      <xdr:nvCxnSpPr>
        <xdr:cNvPr id="418" name="直線コネクタ 417"/>
        <xdr:cNvCxnSpPr/>
      </xdr:nvCxnSpPr>
      <xdr:spPr>
        <a:xfrm>
          <a:off x="16421100" y="1344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19"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0" name="直線コネクタ 419"/>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78</xdr:row>
      <xdr:rowOff>136525</xdr:rowOff>
    </xdr:to>
    <xdr:cxnSp macro="">
      <xdr:nvCxnSpPr>
        <xdr:cNvPr id="421" name="直線コネクタ 420"/>
        <xdr:cNvCxnSpPr/>
      </xdr:nvCxnSpPr>
      <xdr:spPr>
        <a:xfrm flipV="1">
          <a:off x="15671800" y="134429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29862</xdr:rowOff>
    </xdr:from>
    <xdr:ext cx="762000" cy="259045"/>
    <xdr:sp macro="" textlink="">
      <xdr:nvSpPr>
        <xdr:cNvPr id="422" name="公債費以外平均値テキスト"/>
        <xdr:cNvSpPr txBox="1"/>
      </xdr:nvSpPr>
      <xdr:spPr>
        <a:xfrm>
          <a:off x="16598900" y="12888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13336</xdr:rowOff>
    </xdr:from>
    <xdr:to>
      <xdr:col>24</xdr:col>
      <xdr:colOff>82550</xdr:colOff>
      <xdr:row>76</xdr:row>
      <xdr:rowOff>114936</xdr:rowOff>
    </xdr:to>
    <xdr:sp macro="" textlink="">
      <xdr:nvSpPr>
        <xdr:cNvPr id="423" name="フローチャート : 判断 422"/>
        <xdr:cNvSpPr/>
      </xdr:nvSpPr>
      <xdr:spPr>
        <a:xfrm>
          <a:off x="164592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136525</xdr:rowOff>
    </xdr:from>
    <xdr:to>
      <xdr:col>22</xdr:col>
      <xdr:colOff>565150</xdr:colOff>
      <xdr:row>80</xdr:row>
      <xdr:rowOff>67945</xdr:rowOff>
    </xdr:to>
    <xdr:cxnSp macro="">
      <xdr:nvCxnSpPr>
        <xdr:cNvPr id="424" name="直線コネクタ 423"/>
        <xdr:cNvCxnSpPr/>
      </xdr:nvCxnSpPr>
      <xdr:spPr>
        <a:xfrm flipV="1">
          <a:off x="14782800" y="1350962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137160</xdr:rowOff>
    </xdr:from>
    <xdr:to>
      <xdr:col>22</xdr:col>
      <xdr:colOff>615950</xdr:colOff>
      <xdr:row>76</xdr:row>
      <xdr:rowOff>67311</xdr:rowOff>
    </xdr:to>
    <xdr:sp macro="" textlink="">
      <xdr:nvSpPr>
        <xdr:cNvPr id="425" name="フローチャート : 判断 424"/>
        <xdr:cNvSpPr/>
      </xdr:nvSpPr>
      <xdr:spPr>
        <a:xfrm>
          <a:off x="15621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77487</xdr:rowOff>
    </xdr:from>
    <xdr:ext cx="736600" cy="259045"/>
    <xdr:sp macro="" textlink="">
      <xdr:nvSpPr>
        <xdr:cNvPr id="426" name="テキスト ボックス 425"/>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41275</xdr:rowOff>
    </xdr:from>
    <xdr:to>
      <xdr:col>21</xdr:col>
      <xdr:colOff>361950</xdr:colOff>
      <xdr:row>80</xdr:row>
      <xdr:rowOff>67945</xdr:rowOff>
    </xdr:to>
    <xdr:cxnSp macro="">
      <xdr:nvCxnSpPr>
        <xdr:cNvPr id="427" name="直線コネクタ 426"/>
        <xdr:cNvCxnSpPr/>
      </xdr:nvCxnSpPr>
      <xdr:spPr>
        <a:xfrm>
          <a:off x="13893800" y="13242925"/>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131445</xdr:rowOff>
    </xdr:from>
    <xdr:to>
      <xdr:col>21</xdr:col>
      <xdr:colOff>412750</xdr:colOff>
      <xdr:row>76</xdr:row>
      <xdr:rowOff>61595</xdr:rowOff>
    </xdr:to>
    <xdr:sp macro="" textlink="">
      <xdr:nvSpPr>
        <xdr:cNvPr id="428" name="フローチャート : 判断 427"/>
        <xdr:cNvSpPr/>
      </xdr:nvSpPr>
      <xdr:spPr>
        <a:xfrm>
          <a:off x="14732000" y="1299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71772</xdr:rowOff>
    </xdr:from>
    <xdr:ext cx="762000" cy="259045"/>
    <xdr:sp macro="" textlink="">
      <xdr:nvSpPr>
        <xdr:cNvPr id="429" name="テキスト ボックス 428"/>
        <xdr:cNvSpPr txBox="1"/>
      </xdr:nvSpPr>
      <xdr:spPr>
        <a:xfrm>
          <a:off x="14401800" y="1275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41275</xdr:rowOff>
    </xdr:from>
    <xdr:to>
      <xdr:col>20</xdr:col>
      <xdr:colOff>158750</xdr:colOff>
      <xdr:row>77</xdr:row>
      <xdr:rowOff>83186</xdr:rowOff>
    </xdr:to>
    <xdr:cxnSp macro="">
      <xdr:nvCxnSpPr>
        <xdr:cNvPr id="430" name="直線コネクタ 429"/>
        <xdr:cNvCxnSpPr/>
      </xdr:nvCxnSpPr>
      <xdr:spPr>
        <a:xfrm flipV="1">
          <a:off x="13004800" y="13242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108585</xdr:rowOff>
    </xdr:from>
    <xdr:to>
      <xdr:col>20</xdr:col>
      <xdr:colOff>209550</xdr:colOff>
      <xdr:row>76</xdr:row>
      <xdr:rowOff>38736</xdr:rowOff>
    </xdr:to>
    <xdr:sp macro="" textlink="">
      <xdr:nvSpPr>
        <xdr:cNvPr id="431" name="フローチャート : 判断 430"/>
        <xdr:cNvSpPr/>
      </xdr:nvSpPr>
      <xdr:spPr>
        <a:xfrm>
          <a:off x="13843000" y="129673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48912</xdr:rowOff>
    </xdr:from>
    <xdr:ext cx="762000" cy="259045"/>
    <xdr:sp macro="" textlink="">
      <xdr:nvSpPr>
        <xdr:cNvPr id="432" name="テキスト ボックス 431"/>
        <xdr:cNvSpPr txBox="1"/>
      </xdr:nvSpPr>
      <xdr:spPr>
        <a:xfrm>
          <a:off x="13512800" y="1273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93345</xdr:rowOff>
    </xdr:from>
    <xdr:to>
      <xdr:col>19</xdr:col>
      <xdr:colOff>6350</xdr:colOff>
      <xdr:row>76</xdr:row>
      <xdr:rowOff>23495</xdr:rowOff>
    </xdr:to>
    <xdr:sp macro="" textlink="">
      <xdr:nvSpPr>
        <xdr:cNvPr id="433" name="フローチャート : 判断 432"/>
        <xdr:cNvSpPr/>
      </xdr:nvSpPr>
      <xdr:spPr>
        <a:xfrm>
          <a:off x="129540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33672</xdr:rowOff>
    </xdr:from>
    <xdr:ext cx="762000" cy="259045"/>
    <xdr:sp macro="" textlink="">
      <xdr:nvSpPr>
        <xdr:cNvPr id="434" name="テキスト ボックス 433"/>
        <xdr:cNvSpPr txBox="1"/>
      </xdr:nvSpPr>
      <xdr:spPr>
        <a:xfrm>
          <a:off x="12623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40" name="円/楕円 439"/>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99077</xdr:rowOff>
    </xdr:from>
    <xdr:ext cx="762000" cy="259045"/>
    <xdr:sp macro="" textlink="">
      <xdr:nvSpPr>
        <xdr:cNvPr id="441" name="公債費以外該当値テキスト"/>
        <xdr:cNvSpPr txBox="1"/>
      </xdr:nvSpPr>
      <xdr:spPr>
        <a:xfrm>
          <a:off x="16598900" y="133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85725</xdr:rowOff>
    </xdr:from>
    <xdr:to>
      <xdr:col>22</xdr:col>
      <xdr:colOff>615950</xdr:colOff>
      <xdr:row>79</xdr:row>
      <xdr:rowOff>15875</xdr:rowOff>
    </xdr:to>
    <xdr:sp macro="" textlink="">
      <xdr:nvSpPr>
        <xdr:cNvPr id="442" name="円/楕円 441"/>
        <xdr:cNvSpPr/>
      </xdr:nvSpPr>
      <xdr:spPr>
        <a:xfrm>
          <a:off x="15621000" y="134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652</xdr:rowOff>
    </xdr:from>
    <xdr:ext cx="736600" cy="259045"/>
    <xdr:sp macro="" textlink="">
      <xdr:nvSpPr>
        <xdr:cNvPr id="443" name="テキスト ボックス 442"/>
        <xdr:cNvSpPr txBox="1"/>
      </xdr:nvSpPr>
      <xdr:spPr>
        <a:xfrm>
          <a:off x="15290800" y="1354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17145</xdr:rowOff>
    </xdr:from>
    <xdr:to>
      <xdr:col>21</xdr:col>
      <xdr:colOff>412750</xdr:colOff>
      <xdr:row>80</xdr:row>
      <xdr:rowOff>118745</xdr:rowOff>
    </xdr:to>
    <xdr:sp macro="" textlink="">
      <xdr:nvSpPr>
        <xdr:cNvPr id="444" name="円/楕円 443"/>
        <xdr:cNvSpPr/>
      </xdr:nvSpPr>
      <xdr:spPr>
        <a:xfrm>
          <a:off x="14732000" y="137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103522</xdr:rowOff>
    </xdr:from>
    <xdr:ext cx="762000" cy="259045"/>
    <xdr:sp macro="" textlink="">
      <xdr:nvSpPr>
        <xdr:cNvPr id="445" name="テキスト ボックス 444"/>
        <xdr:cNvSpPr txBox="1"/>
      </xdr:nvSpPr>
      <xdr:spPr>
        <a:xfrm>
          <a:off x="14401800" y="1381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161925</xdr:rowOff>
    </xdr:from>
    <xdr:to>
      <xdr:col>20</xdr:col>
      <xdr:colOff>209550</xdr:colOff>
      <xdr:row>77</xdr:row>
      <xdr:rowOff>92075</xdr:rowOff>
    </xdr:to>
    <xdr:sp macro="" textlink="">
      <xdr:nvSpPr>
        <xdr:cNvPr id="446" name="円/楕円 445"/>
        <xdr:cNvSpPr/>
      </xdr:nvSpPr>
      <xdr:spPr>
        <a:xfrm>
          <a:off x="13843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76852</xdr:rowOff>
    </xdr:from>
    <xdr:ext cx="762000" cy="259045"/>
    <xdr:sp macro="" textlink="">
      <xdr:nvSpPr>
        <xdr:cNvPr id="447" name="テキスト ボックス 446"/>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32386</xdr:rowOff>
    </xdr:from>
    <xdr:to>
      <xdr:col>19</xdr:col>
      <xdr:colOff>6350</xdr:colOff>
      <xdr:row>77</xdr:row>
      <xdr:rowOff>133986</xdr:rowOff>
    </xdr:to>
    <xdr:sp macro="" textlink="">
      <xdr:nvSpPr>
        <xdr:cNvPr id="448" name="円/楕円 447"/>
        <xdr:cNvSpPr/>
      </xdr:nvSpPr>
      <xdr:spPr>
        <a:xfrm>
          <a:off x="12954000" y="132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118763</xdr:rowOff>
    </xdr:from>
    <xdr:ext cx="762000" cy="259045"/>
    <xdr:sp macro="" textlink="">
      <xdr:nvSpPr>
        <xdr:cNvPr id="449" name="テキスト ボックス 448"/>
        <xdr:cNvSpPr txBox="1"/>
      </xdr:nvSpPr>
      <xdr:spPr>
        <a:xfrm>
          <a:off x="12623800" y="133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福島県楢葉町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133906</xdr:rowOff>
    </xdr:from>
    <xdr:to>
      <xdr:col>4</xdr:col>
      <xdr:colOff>1117600</xdr:colOff>
      <xdr:row>16</xdr:row>
      <xdr:rowOff>24378</xdr:rowOff>
    </xdr:to>
    <xdr:cxnSp macro="">
      <xdr:nvCxnSpPr>
        <xdr:cNvPr id="54" name="直線コネクタ 53"/>
        <xdr:cNvCxnSpPr/>
      </xdr:nvCxnSpPr>
      <xdr:spPr bwMode="auto">
        <a:xfrm flipV="1">
          <a:off x="5003800" y="2753281"/>
          <a:ext cx="647700" cy="61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17520</xdr:rowOff>
    </xdr:from>
    <xdr:to>
      <xdr:col>4</xdr:col>
      <xdr:colOff>469900</xdr:colOff>
      <xdr:row>16</xdr:row>
      <xdr:rowOff>24378</xdr:rowOff>
    </xdr:to>
    <xdr:cxnSp macro="">
      <xdr:nvCxnSpPr>
        <xdr:cNvPr id="57" name="直線コネクタ 56"/>
        <xdr:cNvCxnSpPr/>
      </xdr:nvCxnSpPr>
      <xdr:spPr bwMode="auto">
        <a:xfrm>
          <a:off x="4305300" y="2808345"/>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17520</xdr:rowOff>
    </xdr:from>
    <xdr:to>
      <xdr:col>3</xdr:col>
      <xdr:colOff>904875</xdr:colOff>
      <xdr:row>16</xdr:row>
      <xdr:rowOff>56801</xdr:rowOff>
    </xdr:to>
    <xdr:cxnSp macro="">
      <xdr:nvCxnSpPr>
        <xdr:cNvPr id="60" name="直線コネクタ 59"/>
        <xdr:cNvCxnSpPr/>
      </xdr:nvCxnSpPr>
      <xdr:spPr bwMode="auto">
        <a:xfrm flipV="1">
          <a:off x="3606800" y="2808345"/>
          <a:ext cx="698500" cy="39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27187</xdr:rowOff>
    </xdr:from>
    <xdr:to>
      <xdr:col>3</xdr:col>
      <xdr:colOff>206375</xdr:colOff>
      <xdr:row>16</xdr:row>
      <xdr:rowOff>56801</xdr:rowOff>
    </xdr:to>
    <xdr:cxnSp macro="">
      <xdr:nvCxnSpPr>
        <xdr:cNvPr id="63" name="直線コネクタ 62"/>
        <xdr:cNvCxnSpPr/>
      </xdr:nvCxnSpPr>
      <xdr:spPr bwMode="auto">
        <a:xfrm>
          <a:off x="2908300" y="2818012"/>
          <a:ext cx="698500" cy="2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83106</xdr:rowOff>
    </xdr:from>
    <xdr:to>
      <xdr:col>5</xdr:col>
      <xdr:colOff>34925</xdr:colOff>
      <xdr:row>16</xdr:row>
      <xdr:rowOff>13256</xdr:rowOff>
    </xdr:to>
    <xdr:sp macro="" textlink="">
      <xdr:nvSpPr>
        <xdr:cNvPr id="73" name="円/楕円 72"/>
        <xdr:cNvSpPr/>
      </xdr:nvSpPr>
      <xdr:spPr bwMode="auto">
        <a:xfrm>
          <a:off x="5600700" y="270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99633</xdr:rowOff>
    </xdr:from>
    <xdr:ext cx="762000" cy="259045"/>
    <xdr:sp macro="" textlink="">
      <xdr:nvSpPr>
        <xdr:cNvPr id="74" name="人口1人当たり決算額の推移該当値テキスト130"/>
        <xdr:cNvSpPr txBox="1"/>
      </xdr:nvSpPr>
      <xdr:spPr>
        <a:xfrm>
          <a:off x="5740400" y="254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154,275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145028</xdr:rowOff>
    </xdr:from>
    <xdr:to>
      <xdr:col>4</xdr:col>
      <xdr:colOff>520700</xdr:colOff>
      <xdr:row>16</xdr:row>
      <xdr:rowOff>75178</xdr:rowOff>
    </xdr:to>
    <xdr:sp macro="" textlink="">
      <xdr:nvSpPr>
        <xdr:cNvPr id="75" name="円/楕円 74"/>
        <xdr:cNvSpPr/>
      </xdr:nvSpPr>
      <xdr:spPr bwMode="auto">
        <a:xfrm>
          <a:off x="4953000" y="276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85355</xdr:rowOff>
    </xdr:from>
    <xdr:ext cx="736600" cy="259045"/>
    <xdr:sp macro="" textlink="">
      <xdr:nvSpPr>
        <xdr:cNvPr id="76" name="テキスト ボックス 75"/>
        <xdr:cNvSpPr txBox="1"/>
      </xdr:nvSpPr>
      <xdr:spPr>
        <a:xfrm>
          <a:off x="4622800" y="2533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138170</xdr:rowOff>
    </xdr:from>
    <xdr:to>
      <xdr:col>3</xdr:col>
      <xdr:colOff>955675</xdr:colOff>
      <xdr:row>16</xdr:row>
      <xdr:rowOff>68320</xdr:rowOff>
    </xdr:to>
    <xdr:sp macro="" textlink="">
      <xdr:nvSpPr>
        <xdr:cNvPr id="77" name="円/楕円 76"/>
        <xdr:cNvSpPr/>
      </xdr:nvSpPr>
      <xdr:spPr bwMode="auto">
        <a:xfrm>
          <a:off x="4254500" y="275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78497</xdr:rowOff>
    </xdr:from>
    <xdr:ext cx="762000" cy="259045"/>
    <xdr:sp macro="" textlink="">
      <xdr:nvSpPr>
        <xdr:cNvPr id="78" name="テキスト ボックス 77"/>
        <xdr:cNvSpPr txBox="1"/>
      </xdr:nvSpPr>
      <xdr:spPr>
        <a:xfrm>
          <a:off x="3924300" y="252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6001</xdr:rowOff>
    </xdr:from>
    <xdr:to>
      <xdr:col>3</xdr:col>
      <xdr:colOff>257175</xdr:colOff>
      <xdr:row>16</xdr:row>
      <xdr:rowOff>107601</xdr:rowOff>
    </xdr:to>
    <xdr:sp macro="" textlink="">
      <xdr:nvSpPr>
        <xdr:cNvPr id="79" name="円/楕円 78"/>
        <xdr:cNvSpPr/>
      </xdr:nvSpPr>
      <xdr:spPr bwMode="auto">
        <a:xfrm>
          <a:off x="3556000" y="279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117778</xdr:rowOff>
    </xdr:from>
    <xdr:ext cx="762000" cy="259045"/>
    <xdr:sp macro="" textlink="">
      <xdr:nvSpPr>
        <xdr:cNvPr id="80" name="テキスト ボックス 79"/>
        <xdr:cNvSpPr txBox="1"/>
      </xdr:nvSpPr>
      <xdr:spPr>
        <a:xfrm>
          <a:off x="3225800" y="256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144,370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147837</xdr:rowOff>
    </xdr:from>
    <xdr:to>
      <xdr:col>2</xdr:col>
      <xdr:colOff>692150</xdr:colOff>
      <xdr:row>16</xdr:row>
      <xdr:rowOff>77987</xdr:rowOff>
    </xdr:to>
    <xdr:sp macro="" textlink="">
      <xdr:nvSpPr>
        <xdr:cNvPr id="81" name="円/楕円 80"/>
        <xdr:cNvSpPr/>
      </xdr:nvSpPr>
      <xdr:spPr bwMode="auto">
        <a:xfrm>
          <a:off x="2857500" y="2767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88164</xdr:rowOff>
    </xdr:from>
    <xdr:ext cx="762000" cy="259045"/>
    <xdr:sp macro="" textlink="">
      <xdr:nvSpPr>
        <xdr:cNvPr id="82" name="テキスト ボックス 81"/>
        <xdr:cNvSpPr txBox="1"/>
      </xdr:nvSpPr>
      <xdr:spPr>
        <a:xfrm>
          <a:off x="2527300" y="25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24264</xdr:rowOff>
    </xdr:from>
    <xdr:to>
      <xdr:col>4</xdr:col>
      <xdr:colOff>1117600</xdr:colOff>
      <xdr:row>37</xdr:row>
      <xdr:rowOff>158223</xdr:rowOff>
    </xdr:to>
    <xdr:cxnSp macro="">
      <xdr:nvCxnSpPr>
        <xdr:cNvPr id="116" name="直線コネクタ 115"/>
        <xdr:cNvCxnSpPr/>
      </xdr:nvCxnSpPr>
      <xdr:spPr bwMode="auto">
        <a:xfrm flipV="1">
          <a:off x="5003800" y="7148964"/>
          <a:ext cx="647700" cy="13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170644</xdr:rowOff>
    </xdr:from>
    <xdr:to>
      <xdr:col>4</xdr:col>
      <xdr:colOff>469900</xdr:colOff>
      <xdr:row>37</xdr:row>
      <xdr:rowOff>158223</xdr:rowOff>
    </xdr:to>
    <xdr:cxnSp macro="">
      <xdr:nvCxnSpPr>
        <xdr:cNvPr id="119" name="直線コネクタ 118"/>
        <xdr:cNvCxnSpPr/>
      </xdr:nvCxnSpPr>
      <xdr:spPr bwMode="auto">
        <a:xfrm>
          <a:off x="4305300" y="7123894"/>
          <a:ext cx="698500" cy="15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126124</xdr:rowOff>
    </xdr:from>
    <xdr:to>
      <xdr:col>3</xdr:col>
      <xdr:colOff>904875</xdr:colOff>
      <xdr:row>36</xdr:row>
      <xdr:rowOff>170644</xdr:rowOff>
    </xdr:to>
    <xdr:cxnSp macro="">
      <xdr:nvCxnSpPr>
        <xdr:cNvPr id="122" name="直線コネクタ 121"/>
        <xdr:cNvCxnSpPr/>
      </xdr:nvCxnSpPr>
      <xdr:spPr bwMode="auto">
        <a:xfrm>
          <a:off x="3606800" y="7079374"/>
          <a:ext cx="698500" cy="4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126124</xdr:rowOff>
    </xdr:from>
    <xdr:to>
      <xdr:col>3</xdr:col>
      <xdr:colOff>206375</xdr:colOff>
      <xdr:row>36</xdr:row>
      <xdr:rowOff>139782</xdr:rowOff>
    </xdr:to>
    <xdr:cxnSp macro="">
      <xdr:nvCxnSpPr>
        <xdr:cNvPr id="125" name="直線コネクタ 124"/>
        <xdr:cNvCxnSpPr/>
      </xdr:nvCxnSpPr>
      <xdr:spPr bwMode="auto">
        <a:xfrm flipV="1">
          <a:off x="2908300" y="7079374"/>
          <a:ext cx="698500" cy="1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144914</xdr:rowOff>
    </xdr:from>
    <xdr:to>
      <xdr:col>5</xdr:col>
      <xdr:colOff>34925</xdr:colOff>
      <xdr:row>37</xdr:row>
      <xdr:rowOff>75064</xdr:rowOff>
    </xdr:to>
    <xdr:sp macro="" textlink="">
      <xdr:nvSpPr>
        <xdr:cNvPr id="135" name="円/楕円 134"/>
        <xdr:cNvSpPr/>
      </xdr:nvSpPr>
      <xdr:spPr bwMode="auto">
        <a:xfrm>
          <a:off x="5600700" y="709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116991</xdr:rowOff>
    </xdr:from>
    <xdr:ext cx="762000" cy="259045"/>
    <xdr:sp macro="" textlink="">
      <xdr:nvSpPr>
        <xdr:cNvPr id="136" name="人口1人当たり決算額の推移該当値テキスト445"/>
        <xdr:cNvSpPr txBox="1"/>
      </xdr:nvSpPr>
      <xdr:spPr>
        <a:xfrm>
          <a:off x="5740400" y="707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21,393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107423</xdr:rowOff>
    </xdr:from>
    <xdr:to>
      <xdr:col>4</xdr:col>
      <xdr:colOff>520700</xdr:colOff>
      <xdr:row>37</xdr:row>
      <xdr:rowOff>209023</xdr:rowOff>
    </xdr:to>
    <xdr:sp macro="" textlink="">
      <xdr:nvSpPr>
        <xdr:cNvPr id="137" name="円/楕円 136"/>
        <xdr:cNvSpPr/>
      </xdr:nvSpPr>
      <xdr:spPr bwMode="auto">
        <a:xfrm>
          <a:off x="4953000" y="723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193800</xdr:rowOff>
    </xdr:from>
    <xdr:ext cx="736600" cy="259045"/>
    <xdr:sp macro="" textlink="">
      <xdr:nvSpPr>
        <xdr:cNvPr id="138" name="テキスト ボックス 137"/>
        <xdr:cNvSpPr txBox="1"/>
      </xdr:nvSpPr>
      <xdr:spPr>
        <a:xfrm>
          <a:off x="4622800" y="731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119844</xdr:rowOff>
    </xdr:from>
    <xdr:to>
      <xdr:col>3</xdr:col>
      <xdr:colOff>955675</xdr:colOff>
      <xdr:row>37</xdr:row>
      <xdr:rowOff>49994</xdr:rowOff>
    </xdr:to>
    <xdr:sp macro="" textlink="">
      <xdr:nvSpPr>
        <xdr:cNvPr id="139" name="円/楕円 138"/>
        <xdr:cNvSpPr/>
      </xdr:nvSpPr>
      <xdr:spPr bwMode="auto">
        <a:xfrm>
          <a:off x="4254500" y="7073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34771</xdr:rowOff>
    </xdr:from>
    <xdr:ext cx="762000" cy="259045"/>
    <xdr:sp macro="" textlink="">
      <xdr:nvSpPr>
        <xdr:cNvPr id="140" name="テキスト ボックス 139"/>
        <xdr:cNvSpPr txBox="1"/>
      </xdr:nvSpPr>
      <xdr:spPr>
        <a:xfrm>
          <a:off x="3924300" y="715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75324</xdr:rowOff>
    </xdr:from>
    <xdr:to>
      <xdr:col>3</xdr:col>
      <xdr:colOff>257175</xdr:colOff>
      <xdr:row>37</xdr:row>
      <xdr:rowOff>5474</xdr:rowOff>
    </xdr:to>
    <xdr:sp macro="" textlink="">
      <xdr:nvSpPr>
        <xdr:cNvPr id="141" name="円/楕円 140"/>
        <xdr:cNvSpPr/>
      </xdr:nvSpPr>
      <xdr:spPr bwMode="auto">
        <a:xfrm>
          <a:off x="3556000" y="702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161701</xdr:rowOff>
    </xdr:from>
    <xdr:ext cx="762000" cy="259045"/>
    <xdr:sp macro="" textlink="">
      <xdr:nvSpPr>
        <xdr:cNvPr id="142" name="テキスト ボックス 141"/>
        <xdr:cNvSpPr txBox="1"/>
      </xdr:nvSpPr>
      <xdr:spPr>
        <a:xfrm>
          <a:off x="3225800" y="711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25,046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88982</xdr:rowOff>
    </xdr:from>
    <xdr:to>
      <xdr:col>2</xdr:col>
      <xdr:colOff>692150</xdr:colOff>
      <xdr:row>37</xdr:row>
      <xdr:rowOff>19132</xdr:rowOff>
    </xdr:to>
    <xdr:sp macro="" textlink="">
      <xdr:nvSpPr>
        <xdr:cNvPr id="143" name="円/楕円 142"/>
        <xdr:cNvSpPr/>
      </xdr:nvSpPr>
      <xdr:spPr bwMode="auto">
        <a:xfrm>
          <a:off x="2857500" y="704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3909</xdr:rowOff>
    </xdr:from>
    <xdr:ext cx="762000" cy="259045"/>
    <xdr:sp macro="" textlink="">
      <xdr:nvSpPr>
        <xdr:cNvPr id="144" name="テキスト ボックス 143"/>
        <xdr:cNvSpPr txBox="1"/>
      </xdr:nvSpPr>
      <xdr:spPr>
        <a:xfrm>
          <a:off x="2527300" y="712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・復旧復興需要に対応するため、財政調整準備基金に積立を行っている。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・震災関連収入の増加により実質収支が増加している。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年度下水道事業特別会計においては、東日本大震災の影響により国庫補助金が事故繰越されたため、赤字額が発生。翌年度繰上充用金で対応している。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・町債の借入を計画的に削減しているため公債費支出が減少している。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・町債の借入を計画的に削減しているため公債費支出が減少している。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・組合等の地方債現在高の減少による、負担見込額が減少している。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・特別養護老人ホームが返済不能になった場合の債務保証をしているが、同施設において計画的に返済しており、借入残額が減少している。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・震災復興基金として新たな基金を創設し、充用可能基金が増加している。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以上のことから、将来負担額に対し、充当可能基金を含めた充当可能財源が上回っている。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15721950</v>
      </c>
      <c r="BO4" s="349"/>
      <c r="BP4" s="349"/>
      <c r="BQ4" s="349"/>
      <c r="BR4" s="349"/>
      <c r="BS4" s="349"/>
      <c r="BT4" s="349"/>
      <c r="BU4" s="350"/>
      <c r="BV4" s="348">
        <v>10005990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50.2</v>
      </c>
      <c r="CU4" s="355"/>
      <c r="CV4" s="355"/>
      <c r="CW4" s="355"/>
      <c r="CX4" s="355"/>
      <c r="CY4" s="355"/>
      <c r="CZ4" s="355"/>
      <c r="DA4" s="356"/>
      <c r="DB4" s="354">
        <v>40.799999999999997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12820072</v>
      </c>
      <c r="BO5" s="386"/>
      <c r="BP5" s="386"/>
      <c r="BQ5" s="386"/>
      <c r="BR5" s="386"/>
      <c r="BS5" s="386"/>
      <c r="BT5" s="386"/>
      <c r="BU5" s="387"/>
      <c r="BV5" s="385">
        <v>7087207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100.3</v>
      </c>
      <c r="CU5" s="383"/>
      <c r="CV5" s="383"/>
      <c r="CW5" s="383"/>
      <c r="CX5" s="383"/>
      <c r="CY5" s="383"/>
      <c r="CZ5" s="383"/>
      <c r="DA5" s="384"/>
      <c r="DB5" s="382">
        <v>104.1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2901878</v>
      </c>
      <c r="BO6" s="386"/>
      <c r="BP6" s="386"/>
      <c r="BQ6" s="386"/>
      <c r="BR6" s="386"/>
      <c r="BS6" s="386"/>
      <c r="BT6" s="386"/>
      <c r="BU6" s="387"/>
      <c r="BV6" s="385">
        <v>2918783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104.1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1487087</v>
      </c>
      <c r="BO7" s="386"/>
      <c r="BP7" s="386"/>
      <c r="BQ7" s="386"/>
      <c r="BR7" s="386"/>
      <c r="BS7" s="386"/>
      <c r="BT7" s="386"/>
      <c r="BU7" s="387"/>
      <c r="BV7" s="385">
        <v>1774961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2820245</v>
      </c>
      <c r="CU7" s="386"/>
      <c r="CV7" s="386"/>
      <c r="CW7" s="386"/>
      <c r="CX7" s="386"/>
      <c r="CY7" s="386"/>
      <c r="CZ7" s="386"/>
      <c r="DA7" s="387"/>
      <c r="DB7" s="385">
        <v>2803146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1414791</v>
      </c>
      <c r="BO8" s="386"/>
      <c r="BP8" s="386"/>
      <c r="BQ8" s="386"/>
      <c r="BR8" s="386"/>
      <c r="BS8" s="386"/>
      <c r="BT8" s="386"/>
      <c r="BU8" s="387"/>
      <c r="BV8" s="385">
        <v>1143822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7700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270969</v>
      </c>
      <c r="BO9" s="386"/>
      <c r="BP9" s="386"/>
      <c r="BQ9" s="386"/>
      <c r="BR9" s="386"/>
      <c r="BS9" s="386"/>
      <c r="BT9" s="386"/>
      <c r="BU9" s="387"/>
      <c r="BV9" s="385">
        <v>331475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3.4</v>
      </c>
      <c r="CU9" s="383"/>
      <c r="CV9" s="383"/>
      <c r="CW9" s="383"/>
      <c r="CX9" s="383"/>
      <c r="CY9" s="383"/>
      <c r="CZ9" s="383"/>
      <c r="DA9" s="384"/>
      <c r="DB9" s="382">
        <v>3.4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8188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217</v>
      </c>
      <c r="BO10" s="386"/>
      <c r="BP10" s="386"/>
      <c r="BQ10" s="386"/>
      <c r="BR10" s="386"/>
      <c r="BS10" s="386"/>
      <c r="BT10" s="386"/>
      <c r="BU10" s="387"/>
      <c r="BV10" s="385">
        <v>216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7448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7422</v>
      </c>
      <c r="S13" s="467"/>
      <c r="T13" s="467"/>
      <c r="U13" s="467"/>
      <c r="V13" s="468"/>
      <c r="W13" s="401" t="s">
        <v>123</v>
      </c>
      <c r="X13" s="402"/>
      <c r="Y13" s="402"/>
      <c r="Z13" s="402"/>
      <c r="AA13" s="402"/>
      <c r="AB13" s="392"/>
      <c r="AC13" s="436">
        <v>244</v>
      </c>
      <c r="AD13" s="437"/>
      <c r="AE13" s="437"/>
      <c r="AF13" s="437"/>
      <c r="AG13" s="476"/>
      <c r="AH13" s="436">
        <v>332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271186</v>
      </c>
      <c r="BO13" s="386"/>
      <c r="BP13" s="386"/>
      <c r="BQ13" s="386"/>
      <c r="BR13" s="386"/>
      <c r="BS13" s="386"/>
      <c r="BT13" s="386"/>
      <c r="BU13" s="387"/>
      <c r="BV13" s="385">
        <v>331691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7560</v>
      </c>
      <c r="S14" s="467"/>
      <c r="T14" s="467"/>
      <c r="U14" s="467"/>
      <c r="V14" s="468"/>
      <c r="W14" s="375"/>
      <c r="X14" s="376"/>
      <c r="Y14" s="376"/>
      <c r="Z14" s="376"/>
      <c r="AA14" s="376"/>
      <c r="AB14" s="365"/>
      <c r="AC14" s="469">
        <v>6.8</v>
      </c>
      <c r="AD14" s="470"/>
      <c r="AE14" s="470"/>
      <c r="AF14" s="470"/>
      <c r="AG14" s="471"/>
      <c r="AH14" s="469">
        <v>8.3000000000000007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7535</v>
      </c>
      <c r="S15" s="467"/>
      <c r="T15" s="467"/>
      <c r="U15" s="467"/>
      <c r="V15" s="468"/>
      <c r="W15" s="401" t="s">
        <v>130</v>
      </c>
      <c r="X15" s="402"/>
      <c r="Y15" s="402"/>
      <c r="Z15" s="402"/>
      <c r="AA15" s="402"/>
      <c r="AB15" s="392"/>
      <c r="AC15" s="436">
        <v>1211</v>
      </c>
      <c r="AD15" s="437"/>
      <c r="AE15" s="437"/>
      <c r="AF15" s="437"/>
      <c r="AG15" s="476"/>
      <c r="AH15" s="436">
        <v>1422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1600512</v>
      </c>
      <c r="BO15" s="349"/>
      <c r="BP15" s="349"/>
      <c r="BQ15" s="349"/>
      <c r="BR15" s="349"/>
      <c r="BS15" s="349"/>
      <c r="BT15" s="349"/>
      <c r="BU15" s="350"/>
      <c r="BV15" s="348">
        <v>1547279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33.799999999999997</v>
      </c>
      <c r="AD16" s="470"/>
      <c r="AE16" s="470"/>
      <c r="AF16" s="470"/>
      <c r="AG16" s="471"/>
      <c r="AH16" s="469">
        <v>35.700000000000003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1941266</v>
      </c>
      <c r="BO16" s="386"/>
      <c r="BP16" s="386"/>
      <c r="BQ16" s="386"/>
      <c r="BR16" s="386"/>
      <c r="BS16" s="386"/>
      <c r="BT16" s="386"/>
      <c r="BU16" s="387"/>
      <c r="BV16" s="385">
        <v>1856427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2129</v>
      </c>
      <c r="AD17" s="437"/>
      <c r="AE17" s="437"/>
      <c r="AF17" s="437"/>
      <c r="AG17" s="476"/>
      <c r="AH17" s="436">
        <v>2230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2098654</v>
      </c>
      <c r="BO17" s="386"/>
      <c r="BP17" s="386"/>
      <c r="BQ17" s="386"/>
      <c r="BR17" s="386"/>
      <c r="BS17" s="386"/>
      <c r="BT17" s="386"/>
      <c r="BU17" s="387"/>
      <c r="BV17" s="385">
        <v>2013632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103.64</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2123560</v>
      </c>
      <c r="BO18" s="386"/>
      <c r="BP18" s="386"/>
      <c r="BQ18" s="386"/>
      <c r="BR18" s="386"/>
      <c r="BS18" s="386"/>
      <c r="BT18" s="386"/>
      <c r="BU18" s="387"/>
      <c r="BV18" s="385">
        <v>2086598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7040318</v>
      </c>
      <c r="BO19" s="386"/>
      <c r="BP19" s="386"/>
      <c r="BQ19" s="386"/>
      <c r="BR19" s="386"/>
      <c r="BS19" s="386"/>
      <c r="BT19" s="386"/>
      <c r="BU19" s="387"/>
      <c r="BV19" s="385">
        <v>6935665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2576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1724708</v>
      </c>
      <c r="BO23" s="386"/>
      <c r="BP23" s="386"/>
      <c r="BQ23" s="386"/>
      <c r="BR23" s="386"/>
      <c r="BS23" s="386"/>
      <c r="BT23" s="386"/>
      <c r="BU23" s="387"/>
      <c r="BV23" s="385">
        <v>1937472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7391</v>
      </c>
      <c r="R24" s="437"/>
      <c r="S24" s="437"/>
      <c r="T24" s="437"/>
      <c r="U24" s="437"/>
      <c r="V24" s="476"/>
      <c r="W24" s="531"/>
      <c r="X24" s="519"/>
      <c r="Y24" s="520"/>
      <c r="Z24" s="435" t="s">
        <v>153</v>
      </c>
      <c r="AA24" s="415"/>
      <c r="AB24" s="415"/>
      <c r="AC24" s="415"/>
      <c r="AD24" s="415"/>
      <c r="AE24" s="415"/>
      <c r="AF24" s="415"/>
      <c r="AG24" s="416"/>
      <c r="AH24" s="436">
        <v>101</v>
      </c>
      <c r="AI24" s="437"/>
      <c r="AJ24" s="437"/>
      <c r="AK24" s="437"/>
      <c r="AL24" s="476"/>
      <c r="AM24" s="436">
        <v>315423</v>
      </c>
      <c r="AN24" s="437"/>
      <c r="AO24" s="437"/>
      <c r="AP24" s="437"/>
      <c r="AQ24" s="437"/>
      <c r="AR24" s="476"/>
      <c r="AS24" s="436">
        <v>3123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1702408</v>
      </c>
      <c r="BO24" s="386"/>
      <c r="BP24" s="386"/>
      <c r="BQ24" s="386"/>
      <c r="BR24" s="386"/>
      <c r="BS24" s="386"/>
      <c r="BT24" s="386"/>
      <c r="BU24" s="387"/>
      <c r="BV24" s="385">
        <v>1915172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5862</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3648594</v>
      </c>
      <c r="BO25" s="349"/>
      <c r="BP25" s="349"/>
      <c r="BQ25" s="349"/>
      <c r="BR25" s="349"/>
      <c r="BS25" s="349"/>
      <c r="BT25" s="349"/>
      <c r="BU25" s="350"/>
      <c r="BV25" s="348">
        <v>121508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5377</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2960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8310</v>
      </c>
      <c r="AN27" s="437"/>
      <c r="AO27" s="437"/>
      <c r="AP27" s="437"/>
      <c r="AQ27" s="437"/>
      <c r="AR27" s="476"/>
      <c r="AS27" s="436">
        <v>2770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500000</v>
      </c>
      <c r="BO27" s="555"/>
      <c r="BP27" s="555"/>
      <c r="BQ27" s="555"/>
      <c r="BR27" s="555"/>
      <c r="BS27" s="555"/>
      <c r="BT27" s="555"/>
      <c r="BU27" s="556"/>
      <c r="BV27" s="554">
        <v>500000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2540</v>
      </c>
      <c r="R28" s="437"/>
      <c r="S28" s="437"/>
      <c r="T28" s="437"/>
      <c r="U28" s="437"/>
      <c r="V28" s="476"/>
      <c r="W28" s="531"/>
      <c r="X28" s="519"/>
      <c r="Y28" s="520"/>
      <c r="Z28" s="435" t="s">
        <v>166</v>
      </c>
      <c r="AA28" s="415"/>
      <c r="AB28" s="415"/>
      <c r="AC28" s="415"/>
      <c r="AD28" s="415"/>
      <c r="AE28" s="415"/>
      <c r="AF28" s="415"/>
      <c r="AG28" s="416"/>
      <c r="AH28" s="436">
        <v>4</v>
      </c>
      <c r="AI28" s="437"/>
      <c r="AJ28" s="437"/>
      <c r="AK28" s="437"/>
      <c r="AL28" s="476"/>
      <c r="AM28" s="436">
        <v>10740</v>
      </c>
      <c r="AN28" s="437"/>
      <c r="AO28" s="437"/>
      <c r="AP28" s="437"/>
      <c r="AQ28" s="437"/>
      <c r="AR28" s="476"/>
      <c r="AS28" s="436">
        <v>2685</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2938799</v>
      </c>
      <c r="BO28" s="349"/>
      <c r="BP28" s="349"/>
      <c r="BQ28" s="349"/>
      <c r="BR28" s="349"/>
      <c r="BS28" s="349"/>
      <c r="BT28" s="349"/>
      <c r="BU28" s="350"/>
      <c r="BV28" s="348">
        <v>2366582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2380</v>
      </c>
      <c r="R29" s="437"/>
      <c r="S29" s="437"/>
      <c r="T29" s="437"/>
      <c r="U29" s="437"/>
      <c r="V29" s="476"/>
      <c r="W29" s="532"/>
      <c r="X29" s="533"/>
      <c r="Y29" s="534"/>
      <c r="Z29" s="435" t="s">
        <v>170</v>
      </c>
      <c r="AA29" s="415"/>
      <c r="AB29" s="415"/>
      <c r="AC29" s="415"/>
      <c r="AD29" s="415"/>
      <c r="AE29" s="415"/>
      <c r="AF29" s="415"/>
      <c r="AG29" s="416"/>
      <c r="AH29" s="436">
        <v>108</v>
      </c>
      <c r="AI29" s="437"/>
      <c r="AJ29" s="437"/>
      <c r="AK29" s="437"/>
      <c r="AL29" s="476"/>
      <c r="AM29" s="436">
        <v>334473</v>
      </c>
      <c r="AN29" s="437"/>
      <c r="AO29" s="437"/>
      <c r="AP29" s="437"/>
      <c r="AQ29" s="437"/>
      <c r="AR29" s="476"/>
      <c r="AS29" s="436">
        <v>3097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82840</v>
      </c>
      <c r="BO29" s="386"/>
      <c r="BP29" s="386"/>
      <c r="BQ29" s="386"/>
      <c r="BR29" s="386"/>
      <c r="BS29" s="386"/>
      <c r="BT29" s="386"/>
      <c r="BU29" s="387"/>
      <c r="BV29" s="385">
        <v>82819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6532733</v>
      </c>
      <c r="BO30" s="555"/>
      <c r="BP30" s="555"/>
      <c r="BQ30" s="555"/>
      <c r="BR30" s="555"/>
      <c r="BS30" s="555"/>
      <c r="BT30" s="555"/>
      <c r="BU30" s="556"/>
      <c r="BV30" s="554">
        <v>5306597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双葉地方広域市町村圏組合（一般会計）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楢葉町振興公社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住宅用地造成事業特別会計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双葉地方広域市町村圏組合（下水道事業特別会計）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双葉地方水道企業団（水道事業会計）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双葉地方水道企業団（工業用水道特別会計）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福島県市町村総合事務組合（一般会計）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福島県市町村総合事務組合（消防補償等特別会計）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福島県市町村総合事務組合（消防賞じゅつ金特別会計）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福島県市町村総合事務組合（非常勤職員公務災害補償特別会計）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福島県総合事務組合（自治会館管理特別会計）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福島県後期高齢者医療広域連合（一般会計）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3"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9" t="s">
        <v>24</v>
      </c>
      <c r="C41" s="1170"/>
      <c r="D41" s="81"/>
      <c r="E41" s="1175" t="s">
        <v>25</v>
      </c>
      <c r="F41" s="1175"/>
      <c r="G41" s="1175"/>
      <c r="H41" s="1176"/>
      <c r="I41" s="82">
        <v>2581</v>
      </c>
      <c r="J41" s="83">
        <v>2328</v>
      </c>
      <c r="K41" s="83">
        <v>2141</v>
      </c>
      <c r="L41" s="83">
        <v>1937</v>
      </c>
      <c r="M41" s="84">
        <v>1725</v>
      </c>
    </row>
    <row r="42" spans="2:13" ht="27.75" customHeight="1">
      <c r="B42" s="1171"/>
      <c r="C42" s="1172"/>
      <c r="D42" s="85"/>
      <c r="E42" s="1177" t="s">
        <v>26</v>
      </c>
      <c r="F42" s="1177"/>
      <c r="G42" s="1177"/>
      <c r="H42" s="1178"/>
      <c r="I42" s="86" t="s">
        <v>472</v>
      </c>
      <c r="J42" s="87" t="s">
        <v>472</v>
      </c>
      <c r="K42" s="87" t="s">
        <v>472</v>
      </c>
      <c r="L42" s="87" t="s">
        <v>472</v>
      </c>
      <c r="M42" s="88" t="s">
        <v>472</v>
      </c>
    </row>
    <row r="43" spans="2:13" ht="27.75" customHeight="1">
      <c r="B43" s="1171"/>
      <c r="C43" s="1172"/>
      <c r="D43" s="85"/>
      <c r="E43" s="1177" t="s">
        <v>27</v>
      </c>
      <c r="F43" s="1177"/>
      <c r="G43" s="1177"/>
      <c r="H43" s="1178"/>
      <c r="I43" s="86">
        <v>2790</v>
      </c>
      <c r="J43" s="87">
        <v>2663</v>
      </c>
      <c r="K43" s="87">
        <v>2519</v>
      </c>
      <c r="L43" s="87">
        <v>2284</v>
      </c>
      <c r="M43" s="88">
        <v>2149</v>
      </c>
    </row>
    <row r="44" spans="2:13" ht="27.75" customHeight="1">
      <c r="B44" s="1171"/>
      <c r="C44" s="1172"/>
      <c r="D44" s="85"/>
      <c r="E44" s="1177" t="s">
        <v>28</v>
      </c>
      <c r="F44" s="1177"/>
      <c r="G44" s="1177"/>
      <c r="H44" s="1178"/>
      <c r="I44" s="86">
        <v>179</v>
      </c>
      <c r="J44" s="87">
        <v>177</v>
      </c>
      <c r="K44" s="87">
        <v>147</v>
      </c>
      <c r="L44" s="87">
        <v>137</v>
      </c>
      <c r="M44" s="88">
        <v>120</v>
      </c>
    </row>
    <row r="45" spans="2:13" ht="27.75" customHeight="1">
      <c r="B45" s="1171"/>
      <c r="C45" s="1172"/>
      <c r="D45" s="85"/>
      <c r="E45" s="1177" t="s">
        <v>29</v>
      </c>
      <c r="F45" s="1177"/>
      <c r="G45" s="1177"/>
      <c r="H45" s="1178"/>
      <c r="I45" s="86">
        <v>610</v>
      </c>
      <c r="J45" s="87">
        <v>406</v>
      </c>
      <c r="K45" s="87">
        <v>369</v>
      </c>
      <c r="L45" s="87">
        <v>491</v>
      </c>
      <c r="M45" s="88">
        <v>488</v>
      </c>
    </row>
    <row r="46" spans="2:13" ht="27.75" customHeight="1">
      <c r="B46" s="1171"/>
      <c r="C46" s="1172"/>
      <c r="D46" s="85"/>
      <c r="E46" s="1177" t="s">
        <v>30</v>
      </c>
      <c r="F46" s="1177"/>
      <c r="G46" s="1177"/>
      <c r="H46" s="1178"/>
      <c r="I46" s="86">
        <v>17</v>
      </c>
      <c r="J46" s="87">
        <v>15</v>
      </c>
      <c r="K46" s="87">
        <v>13</v>
      </c>
      <c r="L46" s="87">
        <v>12</v>
      </c>
      <c r="M46" s="88">
        <v>11</v>
      </c>
    </row>
    <row r="47" spans="2:13" ht="27.75" customHeight="1">
      <c r="B47" s="1171"/>
      <c r="C47" s="1172"/>
      <c r="D47" s="85"/>
      <c r="E47" s="1177" t="s">
        <v>31</v>
      </c>
      <c r="F47" s="1177"/>
      <c r="G47" s="1177"/>
      <c r="H47" s="1178"/>
      <c r="I47" s="86" t="s">
        <v>472</v>
      </c>
      <c r="J47" s="87" t="s">
        <v>472</v>
      </c>
      <c r="K47" s="87" t="s">
        <v>472</v>
      </c>
      <c r="L47" s="87" t="s">
        <v>472</v>
      </c>
      <c r="M47" s="88" t="s">
        <v>472</v>
      </c>
    </row>
    <row r="48" spans="2:13" ht="27.75" customHeight="1">
      <c r="B48" s="1173"/>
      <c r="C48" s="1174"/>
      <c r="D48" s="85"/>
      <c r="E48" s="1177" t="s">
        <v>32</v>
      </c>
      <c r="F48" s="1177"/>
      <c r="G48" s="1177"/>
      <c r="H48" s="1178"/>
      <c r="I48" s="86" t="s">
        <v>472</v>
      </c>
      <c r="J48" s="87" t="s">
        <v>472</v>
      </c>
      <c r="K48" s="87" t="s">
        <v>472</v>
      </c>
      <c r="L48" s="87" t="s">
        <v>472</v>
      </c>
      <c r="M48" s="88" t="s">
        <v>472</v>
      </c>
    </row>
    <row r="49" spans="2:13" ht="27.75" customHeight="1">
      <c r="B49" s="1179" t="s">
        <v>33</v>
      </c>
      <c r="C49" s="1180"/>
      <c r="D49" s="89"/>
      <c r="E49" s="1177" t="s">
        <v>34</v>
      </c>
      <c r="F49" s="1177"/>
      <c r="G49" s="1177"/>
      <c r="H49" s="1178"/>
      <c r="I49" s="86">
        <v>2251</v>
      </c>
      <c r="J49" s="87">
        <v>4807</v>
      </c>
      <c r="K49" s="87">
        <v>4123</v>
      </c>
      <c r="L49" s="87">
        <v>4604</v>
      </c>
      <c r="M49" s="88">
        <v>5278</v>
      </c>
    </row>
    <row r="50" spans="2:13" ht="27.75" customHeight="1">
      <c r="B50" s="1171"/>
      <c r="C50" s="1172"/>
      <c r="D50" s="85"/>
      <c r="E50" s="1177" t="s">
        <v>35</v>
      </c>
      <c r="F50" s="1177"/>
      <c r="G50" s="1177"/>
      <c r="H50" s="1178"/>
      <c r="I50" s="86" t="s">
        <v>472</v>
      </c>
      <c r="J50" s="87" t="s">
        <v>472</v>
      </c>
      <c r="K50" s="87" t="s">
        <v>472</v>
      </c>
      <c r="L50" s="87" t="s">
        <v>472</v>
      </c>
      <c r="M50" s="88" t="s">
        <v>472</v>
      </c>
    </row>
    <row r="51" spans="2:13" ht="27.75" customHeight="1">
      <c r="B51" s="1173"/>
      <c r="C51" s="1174"/>
      <c r="D51" s="85"/>
      <c r="E51" s="1177" t="s">
        <v>36</v>
      </c>
      <c r="F51" s="1177"/>
      <c r="G51" s="1177"/>
      <c r="H51" s="1178"/>
      <c r="I51" s="86">
        <v>4249</v>
      </c>
      <c r="J51" s="87">
        <v>4401</v>
      </c>
      <c r="K51" s="87">
        <v>4274</v>
      </c>
      <c r="L51" s="87">
        <v>4522</v>
      </c>
      <c r="M51" s="88">
        <v>4615</v>
      </c>
    </row>
    <row r="52" spans="2:13" ht="27.75" customHeight="1" thickBot="1">
      <c r="B52" s="1181" t="s">
        <v>21</v>
      </c>
      <c r="C52" s="1182"/>
      <c r="D52" s="90"/>
      <c r="E52" s="1183" t="s">
        <v>37</v>
      </c>
      <c r="F52" s="1183"/>
      <c r="G52" s="1183"/>
      <c r="H52" s="1184"/>
      <c r="I52" s="91">
        <v>-324</v>
      </c>
      <c r="J52" s="92">
        <v>-3619</v>
      </c>
      <c r="K52" s="92">
        <v>-3207</v>
      </c>
      <c r="L52" s="92">
        <v>-4264</v>
      </c>
      <c r="M52" s="93">
        <v>-5400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185968</v>
      </c>
      <c r="E3" s="116"/>
      <c r="F3" s="117">
        <v>121932</v>
      </c>
      <c r="G3" s="118"/>
      <c r="H3" s="119"/>
    </row>
    <row r="4" spans="1:8">
      <c r="A4" s="120"/>
      <c r="B4" s="121"/>
      <c r="C4" s="122"/>
      <c r="D4" s="123">
        <v>165438</v>
      </c>
      <c r="E4" s="124"/>
      <c r="F4" s="125">
        <v>68430</v>
      </c>
      <c r="G4" s="126"/>
      <c r="H4" s="127"/>
    </row>
    <row r="5" spans="1:8">
      <c r="A5" s="108" t="s">
        <v>505</v>
      </c>
      <c r="B5" s="113"/>
      <c r="C5" s="114"/>
      <c r="D5" s="115">
        <v>26076</v>
      </c>
      <c r="E5" s="116"/>
      <c r="F5" s="117">
        <v>92021</v>
      </c>
      <c r="G5" s="118"/>
      <c r="H5" s="119"/>
    </row>
    <row r="6" spans="1:8">
      <c r="A6" s="120"/>
      <c r="B6" s="121"/>
      <c r="C6" s="122"/>
      <c r="D6" s="123">
        <v>15987</v>
      </c>
      <c r="E6" s="124"/>
      <c r="F6" s="125">
        <v>52579</v>
      </c>
      <c r="G6" s="126"/>
      <c r="H6" s="127"/>
    </row>
    <row r="7" spans="1:8">
      <c r="A7" s="108" t="s">
        <v>506</v>
      </c>
      <c r="B7" s="113"/>
      <c r="C7" s="114"/>
      <c r="D7" s="115">
        <v>24058</v>
      </c>
      <c r="E7" s="116"/>
      <c r="F7" s="117">
        <v>94828</v>
      </c>
      <c r="G7" s="118"/>
      <c r="H7" s="119"/>
    </row>
    <row r="8" spans="1:8">
      <c r="A8" s="120"/>
      <c r="B8" s="121"/>
      <c r="C8" s="122"/>
      <c r="D8" s="123">
        <v>22648</v>
      </c>
      <c r="E8" s="124"/>
      <c r="F8" s="125">
        <v>55133</v>
      </c>
      <c r="G8" s="126"/>
      <c r="H8" s="127"/>
    </row>
    <row r="9" spans="1:8">
      <c r="A9" s="108" t="s">
        <v>507</v>
      </c>
      <c r="B9" s="113"/>
      <c r="C9" s="114"/>
      <c r="D9" s="115">
        <v>143380</v>
      </c>
      <c r="E9" s="116"/>
      <c r="F9" s="117">
        <v>119674</v>
      </c>
      <c r="G9" s="118"/>
      <c r="H9" s="119"/>
    </row>
    <row r="10" spans="1:8">
      <c r="A10" s="120"/>
      <c r="B10" s="121"/>
      <c r="C10" s="122"/>
      <c r="D10" s="123">
        <v>113163</v>
      </c>
      <c r="E10" s="124"/>
      <c r="F10" s="125">
        <v>57803</v>
      </c>
      <c r="G10" s="126"/>
      <c r="H10" s="127"/>
    </row>
    <row r="11" spans="1:8">
      <c r="A11" s="108" t="s">
        <v>508</v>
      </c>
      <c r="B11" s="113"/>
      <c r="C11" s="114"/>
      <c r="D11" s="115">
        <v>525988</v>
      </c>
      <c r="E11" s="116"/>
      <c r="F11" s="117">
        <v>119685</v>
      </c>
      <c r="G11" s="118"/>
      <c r="H11" s="119"/>
    </row>
    <row r="12" spans="1:8">
      <c r="A12" s="120"/>
      <c r="B12" s="121"/>
      <c r="C12" s="128"/>
      <c r="D12" s="123">
        <v>129647</v>
      </c>
      <c r="E12" s="124"/>
      <c r="F12" s="125">
        <v>68464</v>
      </c>
      <c r="G12" s="126"/>
      <c r="H12" s="127"/>
    </row>
    <row r="13" spans="1:8">
      <c r="A13" s="108"/>
      <c r="B13" s="113"/>
      <c r="C13" s="129"/>
      <c r="D13" s="130">
        <v>181094</v>
      </c>
      <c r="E13" s="131"/>
      <c r="F13" s="132">
        <v>109628</v>
      </c>
      <c r="G13" s="133"/>
      <c r="H13" s="119"/>
    </row>
    <row r="14" spans="1:8">
      <c r="A14" s="120"/>
      <c r="B14" s="121"/>
      <c r="C14" s="122"/>
      <c r="D14" s="123">
        <v>89377</v>
      </c>
      <c r="E14" s="124"/>
      <c r="F14" s="125">
        <v>60482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9.18</v>
      </c>
      <c r="C19" s="134">
        <f>ROUND(VALUE(SUBSTITUTE(実質収支比率等に係る経年分析!G$48,"▲","-")),2)</f>
        <v>16.989999999999998</v>
      </c>
      <c r="D19" s="134">
        <f>ROUND(VALUE(SUBSTITUTE(実質収支比率等に係る経年分析!H$48,"▲","-")),2)</f>
        <v>29.17</v>
      </c>
      <c r="E19" s="134">
        <f>ROUND(VALUE(SUBSTITUTE(実質収支比率等に係る経年分析!I$48,"▲","-")),2)</f>
        <v>40.799999999999997</v>
      </c>
      <c r="F19" s="134">
        <f>ROUND(VALUE(SUBSTITUTE(実質収支比率等に係る経年分析!J$48,"▲","-")),2)</f>
        <v>50.17</v>
      </c>
    </row>
    <row r="20" spans="1:11">
      <c r="A20" s="134" t="s">
        <v>42</v>
      </c>
      <c r="B20" s="134">
        <f>ROUND(VALUE(SUBSTITUTE(実質収支比率等に係る経年分析!F$47,"▲","-")),2)</f>
        <v>37.270000000000003</v>
      </c>
      <c r="C20" s="134">
        <f>ROUND(VALUE(SUBSTITUTE(実質収支比率等に係る経年分析!G$47,"▲","-")),2)</f>
        <v>91.22</v>
      </c>
      <c r="D20" s="134">
        <f>ROUND(VALUE(SUBSTITUTE(実質収支比率等に係る経年分析!H$47,"▲","-")),2)</f>
        <v>70.37</v>
      </c>
      <c r="E20" s="134">
        <f>ROUND(VALUE(SUBSTITUTE(実質収支比率等に係る経年分析!I$47,"▲","-")),2)</f>
        <v>84.43</v>
      </c>
      <c r="F20" s="134">
        <f>ROUND(VALUE(SUBSTITUTE(実質収支比率等に係る経年分析!J$47,"▲","-")),2)</f>
        <v>104.2</v>
      </c>
    </row>
    <row r="21" spans="1:11">
      <c r="A21" s="134" t="s">
        <v>43</v>
      </c>
      <c r="B21" s="134">
        <f>IF(ISNUMBER(VALUE(SUBSTITUTE(実質収支比率等に係る経年分析!F$49,"▲","-"))),ROUND(VALUE(SUBSTITUTE(実質収支比率等に係る経年分析!F$49,"▲","-")),2),NA())</f>
        <v>-3.57</v>
      </c>
      <c r="C21" s="134">
        <f>IF(ISNUMBER(VALUE(SUBSTITUTE(実質収支比率等に係る経年分析!G$49,"▲","-"))),ROUND(VALUE(SUBSTITUTE(実質収支比率等に係る経年分析!G$49,"▲","-")),2),NA())</f>
        <v>57.48</v>
      </c>
      <c r="D21" s="134">
        <f>IF(ISNUMBER(VALUE(SUBSTITUTE(実質収支比率等に係る経年分析!H$49,"▲","-"))),ROUND(VALUE(SUBSTITUTE(実質収支比率等に係る経年分析!H$49,"▲","-")),2),NA())</f>
        <v>-17.77</v>
      </c>
      <c r="E21" s="134">
        <f>IF(ISNUMBER(VALUE(SUBSTITUTE(実質収支比率等に係る経年分析!I$49,"▲","-"))),ROUND(VALUE(SUBSTITUTE(実質収支比率等に係る経年分析!I$49,"▲","-")),2),NA())</f>
        <v>11.83</v>
      </c>
      <c r="F21" s="134">
        <f>IF(ISNUMBER(VALUE(SUBSTITUTE(実質収支比率等に係る経年分析!J$49,"▲","-"))),ROUND(VALUE(SUBSTITUTE(実質収支比率等に係る経年分析!J$49,"▲","-")),2),NA())</f>
        <v>9.6199999999999992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2.0299999999999998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住宅用地造成事業特別会計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2.0499999999999998</v>
      </c>
    </row>
    <row r="34" spans="1:16">
      <c r="A34" s="135" t="str">
        <f>IF(連結実質赤字比率に係る赤字・黒字の構成分析!C$36="",NA(),連結実質赤字比率に係る赤字・黒字の構成分析!C$36)</f>
        <v>下水道事業特別会計</v>
      </c>
      <c r="B34" s="135">
        <f>IF(ROUND(VALUE(SUBSTITUTE(連結実質赤字比率に係る赤字・黒字の構成分析!F$36,"▲", "-")), 2) &lt; 0, ABS(ROUND(VALUE(SUBSTITUTE(連結実質赤字比率に係る赤字・黒字の構成分析!F$36,"▲", "-")), 2)), NA())</f>
        <v>1.31</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2.5099999999999998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16.989999999999998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40.799999999999997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50.16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309</v>
      </c>
      <c r="E42" s="136"/>
      <c r="F42" s="136"/>
      <c r="G42" s="136">
        <f>'実質公債費比率（分子）の構造'!L$52</f>
        <v>368</v>
      </c>
      <c r="H42" s="136"/>
      <c r="I42" s="136"/>
      <c r="J42" s="136">
        <f>'実質公債費比率（分子）の構造'!M$52</f>
        <v>334</v>
      </c>
      <c r="K42" s="136"/>
      <c r="L42" s="136"/>
      <c r="M42" s="136">
        <f>'実質公債費比率（分子）の構造'!N$52</f>
        <v>338</v>
      </c>
      <c r="N42" s="136"/>
      <c r="O42" s="136"/>
      <c r="P42" s="136">
        <f>'実質公債費比率（分子）の構造'!O$52</f>
        <v>357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74</v>
      </c>
      <c r="C45" s="136"/>
      <c r="D45" s="136"/>
      <c r="E45" s="136">
        <f>'実質公債費比率（分子）の構造'!L$49</f>
        <v>76</v>
      </c>
      <c r="F45" s="136"/>
      <c r="G45" s="136"/>
      <c r="H45" s="136">
        <f>'実質公債費比率（分子）の構造'!M$49</f>
        <v>67</v>
      </c>
      <c r="I45" s="136"/>
      <c r="J45" s="136"/>
      <c r="K45" s="136">
        <f>'実質公債費比率（分子）の構造'!N$49</f>
        <v>60</v>
      </c>
      <c r="L45" s="136"/>
      <c r="M45" s="136"/>
      <c r="N45" s="136">
        <f>'実質公債費比率（分子）の構造'!O$49</f>
        <v>65</v>
      </c>
      <c r="O45" s="136"/>
      <c r="P45" s="136"/>
    </row>
    <row r="46" spans="1:16">
      <c r="A46" s="136" t="s">
        <v>54</v>
      </c>
      <c r="B46" s="136">
        <f>'実質公債費比率（分子）の構造'!K$48</f>
        <v>141</v>
      </c>
      <c r="C46" s="136"/>
      <c r="D46" s="136"/>
      <c r="E46" s="136">
        <f>'実質公債費比率（分子）の構造'!L$48</f>
        <v>214</v>
      </c>
      <c r="F46" s="136"/>
      <c r="G46" s="136"/>
      <c r="H46" s="136">
        <f>'実質公債費比率（分子）の構造'!M$48</f>
        <v>214</v>
      </c>
      <c r="I46" s="136"/>
      <c r="J46" s="136"/>
      <c r="K46" s="136">
        <f>'実質公債費比率（分子）の構造'!N$48</f>
        <v>154</v>
      </c>
      <c r="L46" s="136"/>
      <c r="M46" s="136"/>
      <c r="N46" s="136">
        <f>'実質公債費比率（分子）の構造'!O$48</f>
        <v>213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286</v>
      </c>
      <c r="C49" s="136"/>
      <c r="D49" s="136"/>
      <c r="E49" s="136">
        <f>'実質公債費比率（分子）の構造'!L$45</f>
        <v>271</v>
      </c>
      <c r="F49" s="136"/>
      <c r="G49" s="136"/>
      <c r="H49" s="136">
        <f>'実質公債費比率（分子）の構造'!M$45</f>
        <v>225</v>
      </c>
      <c r="I49" s="136"/>
      <c r="J49" s="136"/>
      <c r="K49" s="136">
        <f>'実質公債費比率（分子）の構造'!N$45</f>
        <v>234</v>
      </c>
      <c r="L49" s="136"/>
      <c r="M49" s="136"/>
      <c r="N49" s="136">
        <f>'実質公債費比率（分子）の構造'!O$45</f>
        <v>238</v>
      </c>
      <c r="O49" s="136"/>
      <c r="P49" s="136"/>
    </row>
    <row r="50" spans="1:16">
      <c r="A50" s="136" t="s">
        <v>58</v>
      </c>
      <c r="B50" s="136" t="e">
        <f>NA()</f>
        <v>#N/A</v>
      </c>
      <c r="C50" s="136">
        <f>IF(ISNUMBER('実質公債費比率（分子）の構造'!K$53),'実質公債費比率（分子）の構造'!K$53,NA())</f>
        <v>192</v>
      </c>
      <c r="D50" s="136" t="e">
        <f>NA()</f>
        <v>#N/A</v>
      </c>
      <c r="E50" s="136" t="e">
        <f>NA()</f>
        <v>#N/A</v>
      </c>
      <c r="F50" s="136">
        <f>IF(ISNUMBER('実質公債費比率（分子）の構造'!L$53),'実質公債費比率（分子）の構造'!L$53,NA())</f>
        <v>193</v>
      </c>
      <c r="G50" s="136" t="e">
        <f>NA()</f>
        <v>#N/A</v>
      </c>
      <c r="H50" s="136" t="e">
        <f>NA()</f>
        <v>#N/A</v>
      </c>
      <c r="I50" s="136">
        <f>IF(ISNUMBER('実質公債費比率（分子）の構造'!M$53),'実質公債費比率（分子）の構造'!M$53,NA())</f>
        <v>172</v>
      </c>
      <c r="J50" s="136" t="e">
        <f>NA()</f>
        <v>#N/A</v>
      </c>
      <c r="K50" s="136" t="e">
        <f>NA()</f>
        <v>#N/A</v>
      </c>
      <c r="L50" s="136">
        <f>IF(ISNUMBER('実質公債費比率（分子）の構造'!N$53),'実質公債費比率（分子）の構造'!N$53,NA())</f>
        <v>110</v>
      </c>
      <c r="M50" s="136" t="e">
        <f>NA()</f>
        <v>#N/A</v>
      </c>
      <c r="N50" s="136" t="e">
        <f>NA()</f>
        <v>#N/A</v>
      </c>
      <c r="O50" s="136">
        <f>IF(ISNUMBER('実質公債費比率（分子）の構造'!O$53),'実質公債費比率（分子）の構造'!O$53,NA())</f>
        <v>159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4249</v>
      </c>
      <c r="E56" s="135"/>
      <c r="F56" s="135"/>
      <c r="G56" s="135">
        <f>'将来負担比率（分子）の構造'!J$51</f>
        <v>4401</v>
      </c>
      <c r="H56" s="135"/>
      <c r="I56" s="135"/>
      <c r="J56" s="135">
        <f>'将来負担比率（分子）の構造'!K$51</f>
        <v>4274</v>
      </c>
      <c r="K56" s="135"/>
      <c r="L56" s="135"/>
      <c r="M56" s="135">
        <f>'将来負担比率（分子）の構造'!L$51</f>
        <v>4522</v>
      </c>
      <c r="N56" s="135"/>
      <c r="O56" s="135"/>
      <c r="P56" s="135">
        <f>'将来負担比率（分子）の構造'!M$51</f>
        <v>4615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2251</v>
      </c>
      <c r="E58" s="135"/>
      <c r="F58" s="135"/>
      <c r="G58" s="135">
        <f>'将来負担比率（分子）の構造'!J$49</f>
        <v>4807</v>
      </c>
      <c r="H58" s="135"/>
      <c r="I58" s="135"/>
      <c r="J58" s="135">
        <f>'将来負担比率（分子）の構造'!K$49</f>
        <v>4123</v>
      </c>
      <c r="K58" s="135"/>
      <c r="L58" s="135"/>
      <c r="M58" s="135">
        <f>'将来負担比率（分子）の構造'!L$49</f>
        <v>4604</v>
      </c>
      <c r="N58" s="135"/>
      <c r="O58" s="135"/>
      <c r="P58" s="135">
        <f>'将来負担比率（分子）の構造'!M$49</f>
        <v>5278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v>
      </c>
      <c r="C61" s="135"/>
      <c r="D61" s="135"/>
      <c r="E61" s="135">
        <f>'将来負担比率（分子）の構造'!J$46</f>
        <v>15</v>
      </c>
      <c r="F61" s="135"/>
      <c r="G61" s="135"/>
      <c r="H61" s="135">
        <f>'将来負担比率（分子）の構造'!K$46</f>
        <v>13</v>
      </c>
      <c r="I61" s="135"/>
      <c r="J61" s="135"/>
      <c r="K61" s="135">
        <f>'将来負担比率（分子）の構造'!L$46</f>
        <v>12</v>
      </c>
      <c r="L61" s="135"/>
      <c r="M61" s="135"/>
      <c r="N61" s="135">
        <f>'将来負担比率（分子）の構造'!M$46</f>
        <v>11</v>
      </c>
      <c r="O61" s="135"/>
      <c r="P61" s="135"/>
    </row>
    <row r="62" spans="1:16">
      <c r="A62" s="135" t="s">
        <v>29</v>
      </c>
      <c r="B62" s="135">
        <f>'将来負担比率（分子）の構造'!I$45</f>
        <v>610</v>
      </c>
      <c r="C62" s="135"/>
      <c r="D62" s="135"/>
      <c r="E62" s="135">
        <f>'将来負担比率（分子）の構造'!J$45</f>
        <v>406</v>
      </c>
      <c r="F62" s="135"/>
      <c r="G62" s="135"/>
      <c r="H62" s="135">
        <f>'将来負担比率（分子）の構造'!K$45</f>
        <v>369</v>
      </c>
      <c r="I62" s="135"/>
      <c r="J62" s="135"/>
      <c r="K62" s="135">
        <f>'将来負担比率（分子）の構造'!L$45</f>
        <v>491</v>
      </c>
      <c r="L62" s="135"/>
      <c r="M62" s="135"/>
      <c r="N62" s="135">
        <f>'将来負担比率（分子）の構造'!M$45</f>
        <v>488</v>
      </c>
      <c r="O62" s="135"/>
      <c r="P62" s="135"/>
    </row>
    <row r="63" spans="1:16">
      <c r="A63" s="135" t="s">
        <v>28</v>
      </c>
      <c r="B63" s="135">
        <f>'将来負担比率（分子）の構造'!I$44</f>
        <v>179</v>
      </c>
      <c r="C63" s="135"/>
      <c r="D63" s="135"/>
      <c r="E63" s="135">
        <f>'将来負担比率（分子）の構造'!J$44</f>
        <v>177</v>
      </c>
      <c r="F63" s="135"/>
      <c r="G63" s="135"/>
      <c r="H63" s="135">
        <f>'将来負担比率（分子）の構造'!K$44</f>
        <v>147</v>
      </c>
      <c r="I63" s="135"/>
      <c r="J63" s="135"/>
      <c r="K63" s="135">
        <f>'将来負担比率（分子）の構造'!L$44</f>
        <v>137</v>
      </c>
      <c r="L63" s="135"/>
      <c r="M63" s="135"/>
      <c r="N63" s="135">
        <f>'将来負担比率（分子）の構造'!M$44</f>
        <v>120</v>
      </c>
      <c r="O63" s="135"/>
      <c r="P63" s="135"/>
    </row>
    <row r="64" spans="1:16">
      <c r="A64" s="135" t="s">
        <v>27</v>
      </c>
      <c r="B64" s="135">
        <f>'将来負担比率（分子）の構造'!I$43</f>
        <v>2790</v>
      </c>
      <c r="C64" s="135"/>
      <c r="D64" s="135"/>
      <c r="E64" s="135">
        <f>'将来負担比率（分子）の構造'!J$43</f>
        <v>2663</v>
      </c>
      <c r="F64" s="135"/>
      <c r="G64" s="135"/>
      <c r="H64" s="135">
        <f>'将来負担比率（分子）の構造'!K$43</f>
        <v>2519</v>
      </c>
      <c r="I64" s="135"/>
      <c r="J64" s="135"/>
      <c r="K64" s="135">
        <f>'将来負担比率（分子）の構造'!L$43</f>
        <v>2284</v>
      </c>
      <c r="L64" s="135"/>
      <c r="M64" s="135"/>
      <c r="N64" s="135">
        <f>'将来負担比率（分子）の構造'!M$43</f>
        <v>2149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2581</v>
      </c>
      <c r="C66" s="135"/>
      <c r="D66" s="135"/>
      <c r="E66" s="135">
        <f>'将来負担比率（分子）の構造'!J$41</f>
        <v>2328</v>
      </c>
      <c r="F66" s="135"/>
      <c r="G66" s="135"/>
      <c r="H66" s="135">
        <f>'将来負担比率（分子）の構造'!K$41</f>
        <v>2141</v>
      </c>
      <c r="I66" s="135"/>
      <c r="J66" s="135"/>
      <c r="K66" s="135">
        <f>'将来負担比率（分子）の構造'!L$41</f>
        <v>1937</v>
      </c>
      <c r="L66" s="135"/>
      <c r="M66" s="135"/>
      <c r="N66" s="135">
        <f>'将来負担比率（分子）の構造'!M$41</f>
        <v>1725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1609020</v>
      </c>
      <c r="S5" s="583"/>
      <c r="T5" s="583"/>
      <c r="U5" s="583"/>
      <c r="V5" s="583"/>
      <c r="W5" s="583"/>
      <c r="X5" s="583"/>
      <c r="Y5" s="584"/>
      <c r="Z5" s="585">
        <v>10.199999999999999</v>
      </c>
      <c r="AA5" s="585"/>
      <c r="AB5" s="585"/>
      <c r="AC5" s="585"/>
      <c r="AD5" s="586">
        <v>1609020</v>
      </c>
      <c r="AE5" s="586"/>
      <c r="AF5" s="586"/>
      <c r="AG5" s="586"/>
      <c r="AH5" s="586"/>
      <c r="AI5" s="586"/>
      <c r="AJ5" s="586"/>
      <c r="AK5" s="586"/>
      <c r="AL5" s="587">
        <v>76</v>
      </c>
      <c r="AM5" s="588"/>
      <c r="AN5" s="588"/>
      <c r="AO5" s="589"/>
      <c r="AP5" s="579" t="s">
        <v>208</v>
      </c>
      <c r="AQ5" s="580"/>
      <c r="AR5" s="580"/>
      <c r="AS5" s="580"/>
      <c r="AT5" s="580"/>
      <c r="AU5" s="580"/>
      <c r="AV5" s="580"/>
      <c r="AW5" s="580"/>
      <c r="AX5" s="580"/>
      <c r="AY5" s="580"/>
      <c r="AZ5" s="580"/>
      <c r="BA5" s="580"/>
      <c r="BB5" s="580"/>
      <c r="BC5" s="580"/>
      <c r="BD5" s="580"/>
      <c r="BE5" s="580"/>
      <c r="BF5" s="581"/>
      <c r="BG5" s="593">
        <v>1605114</v>
      </c>
      <c r="BH5" s="594"/>
      <c r="BI5" s="594"/>
      <c r="BJ5" s="594"/>
      <c r="BK5" s="594"/>
      <c r="BL5" s="594"/>
      <c r="BM5" s="594"/>
      <c r="BN5" s="595"/>
      <c r="BO5" s="596">
        <v>99.8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49875</v>
      </c>
      <c r="S6" s="594"/>
      <c r="T6" s="594"/>
      <c r="U6" s="594"/>
      <c r="V6" s="594"/>
      <c r="W6" s="594"/>
      <c r="X6" s="594"/>
      <c r="Y6" s="595"/>
      <c r="Z6" s="596">
        <v>0.3</v>
      </c>
      <c r="AA6" s="596"/>
      <c r="AB6" s="596"/>
      <c r="AC6" s="596"/>
      <c r="AD6" s="597">
        <v>49875</v>
      </c>
      <c r="AE6" s="597"/>
      <c r="AF6" s="597"/>
      <c r="AG6" s="597"/>
      <c r="AH6" s="597"/>
      <c r="AI6" s="597"/>
      <c r="AJ6" s="597"/>
      <c r="AK6" s="597"/>
      <c r="AL6" s="598">
        <v>2.4</v>
      </c>
      <c r="AM6" s="599"/>
      <c r="AN6" s="599"/>
      <c r="AO6" s="600"/>
      <c r="AP6" s="590" t="s">
        <v>214</v>
      </c>
      <c r="AQ6" s="591"/>
      <c r="AR6" s="591"/>
      <c r="AS6" s="591"/>
      <c r="AT6" s="591"/>
      <c r="AU6" s="591"/>
      <c r="AV6" s="591"/>
      <c r="AW6" s="591"/>
      <c r="AX6" s="591"/>
      <c r="AY6" s="591"/>
      <c r="AZ6" s="591"/>
      <c r="BA6" s="591"/>
      <c r="BB6" s="591"/>
      <c r="BC6" s="591"/>
      <c r="BD6" s="591"/>
      <c r="BE6" s="591"/>
      <c r="BF6" s="592"/>
      <c r="BG6" s="593">
        <v>1605114</v>
      </c>
      <c r="BH6" s="594"/>
      <c r="BI6" s="594"/>
      <c r="BJ6" s="594"/>
      <c r="BK6" s="594"/>
      <c r="BL6" s="594"/>
      <c r="BM6" s="594"/>
      <c r="BN6" s="595"/>
      <c r="BO6" s="596">
        <v>99.8</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97225</v>
      </c>
      <c r="CS6" s="594"/>
      <c r="CT6" s="594"/>
      <c r="CU6" s="594"/>
      <c r="CV6" s="594"/>
      <c r="CW6" s="594"/>
      <c r="CX6" s="594"/>
      <c r="CY6" s="595"/>
      <c r="CZ6" s="596">
        <v>0.8</v>
      </c>
      <c r="DA6" s="596"/>
      <c r="DB6" s="596"/>
      <c r="DC6" s="596"/>
      <c r="DD6" s="602" t="s">
        <v>209</v>
      </c>
      <c r="DE6" s="594"/>
      <c r="DF6" s="594"/>
      <c r="DG6" s="594"/>
      <c r="DH6" s="594"/>
      <c r="DI6" s="594"/>
      <c r="DJ6" s="594"/>
      <c r="DK6" s="594"/>
      <c r="DL6" s="594"/>
      <c r="DM6" s="594"/>
      <c r="DN6" s="594"/>
      <c r="DO6" s="594"/>
      <c r="DP6" s="595"/>
      <c r="DQ6" s="602">
        <v>94988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859</v>
      </c>
      <c r="S7" s="594"/>
      <c r="T7" s="594"/>
      <c r="U7" s="594"/>
      <c r="V7" s="594"/>
      <c r="W7" s="594"/>
      <c r="X7" s="594"/>
      <c r="Y7" s="595"/>
      <c r="Z7" s="596">
        <v>0</v>
      </c>
      <c r="AA7" s="596"/>
      <c r="AB7" s="596"/>
      <c r="AC7" s="596"/>
      <c r="AD7" s="597">
        <v>859</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276473</v>
      </c>
      <c r="BH7" s="594"/>
      <c r="BI7" s="594"/>
      <c r="BJ7" s="594"/>
      <c r="BK7" s="594"/>
      <c r="BL7" s="594"/>
      <c r="BM7" s="594"/>
      <c r="BN7" s="595"/>
      <c r="BO7" s="596">
        <v>17.2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3754743</v>
      </c>
      <c r="CS7" s="594"/>
      <c r="CT7" s="594"/>
      <c r="CU7" s="594"/>
      <c r="CV7" s="594"/>
      <c r="CW7" s="594"/>
      <c r="CX7" s="594"/>
      <c r="CY7" s="595"/>
      <c r="CZ7" s="596">
        <v>29.3</v>
      </c>
      <c r="DA7" s="596"/>
      <c r="DB7" s="596"/>
      <c r="DC7" s="596"/>
      <c r="DD7" s="602">
        <v>120099</v>
      </c>
      <c r="DE7" s="594"/>
      <c r="DF7" s="594"/>
      <c r="DG7" s="594"/>
      <c r="DH7" s="594"/>
      <c r="DI7" s="594"/>
      <c r="DJ7" s="594"/>
      <c r="DK7" s="594"/>
      <c r="DL7" s="594"/>
      <c r="DM7" s="594"/>
      <c r="DN7" s="594"/>
      <c r="DO7" s="594"/>
      <c r="DP7" s="595"/>
      <c r="DQ7" s="602">
        <v>1098887</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1720</v>
      </c>
      <c r="S8" s="594"/>
      <c r="T8" s="594"/>
      <c r="U8" s="594"/>
      <c r="V8" s="594"/>
      <c r="W8" s="594"/>
      <c r="X8" s="594"/>
      <c r="Y8" s="595"/>
      <c r="Z8" s="596">
        <v>0</v>
      </c>
      <c r="AA8" s="596"/>
      <c r="AB8" s="596"/>
      <c r="AC8" s="596"/>
      <c r="AD8" s="597">
        <v>1720</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3853</v>
      </c>
      <c r="BH8" s="594"/>
      <c r="BI8" s="594"/>
      <c r="BJ8" s="594"/>
      <c r="BK8" s="594"/>
      <c r="BL8" s="594"/>
      <c r="BM8" s="594"/>
      <c r="BN8" s="595"/>
      <c r="BO8" s="596">
        <v>0.2</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1200248</v>
      </c>
      <c r="CS8" s="594"/>
      <c r="CT8" s="594"/>
      <c r="CU8" s="594"/>
      <c r="CV8" s="594"/>
      <c r="CW8" s="594"/>
      <c r="CX8" s="594"/>
      <c r="CY8" s="595"/>
      <c r="CZ8" s="596">
        <v>9.4</v>
      </c>
      <c r="DA8" s="596"/>
      <c r="DB8" s="596"/>
      <c r="DC8" s="596"/>
      <c r="DD8" s="602">
        <v>2592</v>
      </c>
      <c r="DE8" s="594"/>
      <c r="DF8" s="594"/>
      <c r="DG8" s="594"/>
      <c r="DH8" s="594"/>
      <c r="DI8" s="594"/>
      <c r="DJ8" s="594"/>
      <c r="DK8" s="594"/>
      <c r="DL8" s="594"/>
      <c r="DM8" s="594"/>
      <c r="DN8" s="594"/>
      <c r="DO8" s="594"/>
      <c r="DP8" s="595"/>
      <c r="DQ8" s="602">
        <v>597394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843</v>
      </c>
      <c r="S9" s="594"/>
      <c r="T9" s="594"/>
      <c r="U9" s="594"/>
      <c r="V9" s="594"/>
      <c r="W9" s="594"/>
      <c r="X9" s="594"/>
      <c r="Y9" s="595"/>
      <c r="Z9" s="596">
        <v>0</v>
      </c>
      <c r="AA9" s="596"/>
      <c r="AB9" s="596"/>
      <c r="AC9" s="596"/>
      <c r="AD9" s="597">
        <v>843</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130102</v>
      </c>
      <c r="BH9" s="594"/>
      <c r="BI9" s="594"/>
      <c r="BJ9" s="594"/>
      <c r="BK9" s="594"/>
      <c r="BL9" s="594"/>
      <c r="BM9" s="594"/>
      <c r="BN9" s="595"/>
      <c r="BO9" s="596">
        <v>8.1</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877338</v>
      </c>
      <c r="CS9" s="594"/>
      <c r="CT9" s="594"/>
      <c r="CU9" s="594"/>
      <c r="CV9" s="594"/>
      <c r="CW9" s="594"/>
      <c r="CX9" s="594"/>
      <c r="CY9" s="595"/>
      <c r="CZ9" s="596">
        <v>6.8</v>
      </c>
      <c r="DA9" s="596"/>
      <c r="DB9" s="596"/>
      <c r="DC9" s="596"/>
      <c r="DD9" s="602">
        <v>27167</v>
      </c>
      <c r="DE9" s="594"/>
      <c r="DF9" s="594"/>
      <c r="DG9" s="594"/>
      <c r="DH9" s="594"/>
      <c r="DI9" s="594"/>
      <c r="DJ9" s="594"/>
      <c r="DK9" s="594"/>
      <c r="DL9" s="594"/>
      <c r="DM9" s="594"/>
      <c r="DN9" s="594"/>
      <c r="DO9" s="594"/>
      <c r="DP9" s="595"/>
      <c r="DQ9" s="602">
        <v>308050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94158</v>
      </c>
      <c r="S10" s="594"/>
      <c r="T10" s="594"/>
      <c r="U10" s="594"/>
      <c r="V10" s="594"/>
      <c r="W10" s="594"/>
      <c r="X10" s="594"/>
      <c r="Y10" s="595"/>
      <c r="Z10" s="596">
        <v>0.6</v>
      </c>
      <c r="AA10" s="596"/>
      <c r="AB10" s="596"/>
      <c r="AC10" s="596"/>
      <c r="AD10" s="597">
        <v>94158</v>
      </c>
      <c r="AE10" s="597"/>
      <c r="AF10" s="597"/>
      <c r="AG10" s="597"/>
      <c r="AH10" s="597"/>
      <c r="AI10" s="597"/>
      <c r="AJ10" s="597"/>
      <c r="AK10" s="597"/>
      <c r="AL10" s="598">
        <v>4.4000000000000004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31144</v>
      </c>
      <c r="BH10" s="594"/>
      <c r="BI10" s="594"/>
      <c r="BJ10" s="594"/>
      <c r="BK10" s="594"/>
      <c r="BL10" s="594"/>
      <c r="BM10" s="594"/>
      <c r="BN10" s="595"/>
      <c r="BO10" s="596">
        <v>1.9</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317916</v>
      </c>
      <c r="CS10" s="594"/>
      <c r="CT10" s="594"/>
      <c r="CU10" s="594"/>
      <c r="CV10" s="594"/>
      <c r="CW10" s="594"/>
      <c r="CX10" s="594"/>
      <c r="CY10" s="595"/>
      <c r="CZ10" s="596">
        <v>2.5</v>
      </c>
      <c r="DA10" s="596"/>
      <c r="DB10" s="596"/>
      <c r="DC10" s="596"/>
      <c r="DD10" s="602" t="s">
        <v>111</v>
      </c>
      <c r="DE10" s="594"/>
      <c r="DF10" s="594"/>
      <c r="DG10" s="594"/>
      <c r="DH10" s="594"/>
      <c r="DI10" s="594"/>
      <c r="DJ10" s="594"/>
      <c r="DK10" s="594"/>
      <c r="DL10" s="594"/>
      <c r="DM10" s="594"/>
      <c r="DN10" s="594"/>
      <c r="DO10" s="594"/>
      <c r="DP10" s="595"/>
      <c r="DQ10" s="602">
        <v>237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111374</v>
      </c>
      <c r="BH11" s="594"/>
      <c r="BI11" s="594"/>
      <c r="BJ11" s="594"/>
      <c r="BK11" s="594"/>
      <c r="BL11" s="594"/>
      <c r="BM11" s="594"/>
      <c r="BN11" s="595"/>
      <c r="BO11" s="596">
        <v>6.9</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256420</v>
      </c>
      <c r="CS11" s="594"/>
      <c r="CT11" s="594"/>
      <c r="CU11" s="594"/>
      <c r="CV11" s="594"/>
      <c r="CW11" s="594"/>
      <c r="CX11" s="594"/>
      <c r="CY11" s="595"/>
      <c r="CZ11" s="596">
        <v>2</v>
      </c>
      <c r="DA11" s="596"/>
      <c r="DB11" s="596"/>
      <c r="DC11" s="596"/>
      <c r="DD11" s="602">
        <v>42090</v>
      </c>
      <c r="DE11" s="594"/>
      <c r="DF11" s="594"/>
      <c r="DG11" s="594"/>
      <c r="DH11" s="594"/>
      <c r="DI11" s="594"/>
      <c r="DJ11" s="594"/>
      <c r="DK11" s="594"/>
      <c r="DL11" s="594"/>
      <c r="DM11" s="594"/>
      <c r="DN11" s="594"/>
      <c r="DO11" s="594"/>
      <c r="DP11" s="595"/>
      <c r="DQ11" s="602">
        <v>51144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1280129</v>
      </c>
      <c r="BH12" s="594"/>
      <c r="BI12" s="594"/>
      <c r="BJ12" s="594"/>
      <c r="BK12" s="594"/>
      <c r="BL12" s="594"/>
      <c r="BM12" s="594"/>
      <c r="BN12" s="595"/>
      <c r="BO12" s="596">
        <v>79.599999999999994</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958705</v>
      </c>
      <c r="CS12" s="594"/>
      <c r="CT12" s="594"/>
      <c r="CU12" s="594"/>
      <c r="CV12" s="594"/>
      <c r="CW12" s="594"/>
      <c r="CX12" s="594"/>
      <c r="CY12" s="595"/>
      <c r="CZ12" s="596">
        <v>7.5</v>
      </c>
      <c r="DA12" s="596"/>
      <c r="DB12" s="596"/>
      <c r="DC12" s="596"/>
      <c r="DD12" s="602">
        <v>733979</v>
      </c>
      <c r="DE12" s="594"/>
      <c r="DF12" s="594"/>
      <c r="DG12" s="594"/>
      <c r="DH12" s="594"/>
      <c r="DI12" s="594"/>
      <c r="DJ12" s="594"/>
      <c r="DK12" s="594"/>
      <c r="DL12" s="594"/>
      <c r="DM12" s="594"/>
      <c r="DN12" s="594"/>
      <c r="DO12" s="594"/>
      <c r="DP12" s="595"/>
      <c r="DQ12" s="602">
        <v>312935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6728</v>
      </c>
      <c r="S13" s="594"/>
      <c r="T13" s="594"/>
      <c r="U13" s="594"/>
      <c r="V13" s="594"/>
      <c r="W13" s="594"/>
      <c r="X13" s="594"/>
      <c r="Y13" s="595"/>
      <c r="Z13" s="596">
        <v>0</v>
      </c>
      <c r="AA13" s="596"/>
      <c r="AB13" s="596"/>
      <c r="AC13" s="596"/>
      <c r="AD13" s="597">
        <v>6728</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1267778</v>
      </c>
      <c r="BH13" s="594"/>
      <c r="BI13" s="594"/>
      <c r="BJ13" s="594"/>
      <c r="BK13" s="594"/>
      <c r="BL13" s="594"/>
      <c r="BM13" s="594"/>
      <c r="BN13" s="595"/>
      <c r="BO13" s="596">
        <v>78.8</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1754796</v>
      </c>
      <c r="CS13" s="594"/>
      <c r="CT13" s="594"/>
      <c r="CU13" s="594"/>
      <c r="CV13" s="594"/>
      <c r="CW13" s="594"/>
      <c r="CX13" s="594"/>
      <c r="CY13" s="595"/>
      <c r="CZ13" s="596">
        <v>13.7</v>
      </c>
      <c r="DA13" s="596"/>
      <c r="DB13" s="596"/>
      <c r="DC13" s="596"/>
      <c r="DD13" s="602">
        <v>1166281</v>
      </c>
      <c r="DE13" s="594"/>
      <c r="DF13" s="594"/>
      <c r="DG13" s="594"/>
      <c r="DH13" s="594"/>
      <c r="DI13" s="594"/>
      <c r="DJ13" s="594"/>
      <c r="DK13" s="594"/>
      <c r="DL13" s="594"/>
      <c r="DM13" s="594"/>
      <c r="DN13" s="594"/>
      <c r="DO13" s="594"/>
      <c r="DP13" s="595"/>
      <c r="DQ13" s="602">
        <v>646468</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13868</v>
      </c>
      <c r="BH14" s="594"/>
      <c r="BI14" s="594"/>
      <c r="BJ14" s="594"/>
      <c r="BK14" s="594"/>
      <c r="BL14" s="594"/>
      <c r="BM14" s="594"/>
      <c r="BN14" s="595"/>
      <c r="BO14" s="596">
        <v>0.9</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190596</v>
      </c>
      <c r="CS14" s="594"/>
      <c r="CT14" s="594"/>
      <c r="CU14" s="594"/>
      <c r="CV14" s="594"/>
      <c r="CW14" s="594"/>
      <c r="CX14" s="594"/>
      <c r="CY14" s="595"/>
      <c r="CZ14" s="596">
        <v>1.5</v>
      </c>
      <c r="DA14" s="596"/>
      <c r="DB14" s="596"/>
      <c r="DC14" s="596"/>
      <c r="DD14" s="602">
        <v>11710</v>
      </c>
      <c r="DE14" s="594"/>
      <c r="DF14" s="594"/>
      <c r="DG14" s="594"/>
      <c r="DH14" s="594"/>
      <c r="DI14" s="594"/>
      <c r="DJ14" s="594"/>
      <c r="DK14" s="594"/>
      <c r="DL14" s="594"/>
      <c r="DM14" s="594"/>
      <c r="DN14" s="594"/>
      <c r="DO14" s="594"/>
      <c r="DP14" s="595"/>
      <c r="DQ14" s="602">
        <v>102676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1200</v>
      </c>
      <c r="S15" s="594"/>
      <c r="T15" s="594"/>
      <c r="U15" s="594"/>
      <c r="V15" s="594"/>
      <c r="W15" s="594"/>
      <c r="X15" s="594"/>
      <c r="Y15" s="595"/>
      <c r="Z15" s="596">
        <v>0</v>
      </c>
      <c r="AA15" s="596"/>
      <c r="AB15" s="596"/>
      <c r="AC15" s="596"/>
      <c r="AD15" s="597">
        <v>1200</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34644</v>
      </c>
      <c r="BH15" s="594"/>
      <c r="BI15" s="594"/>
      <c r="BJ15" s="594"/>
      <c r="BK15" s="594"/>
      <c r="BL15" s="594"/>
      <c r="BM15" s="594"/>
      <c r="BN15" s="595"/>
      <c r="BO15" s="596">
        <v>2.2000000000000002</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2179021</v>
      </c>
      <c r="CS15" s="594"/>
      <c r="CT15" s="594"/>
      <c r="CU15" s="594"/>
      <c r="CV15" s="594"/>
      <c r="CW15" s="594"/>
      <c r="CX15" s="594"/>
      <c r="CY15" s="595"/>
      <c r="CZ15" s="596">
        <v>17</v>
      </c>
      <c r="DA15" s="596"/>
      <c r="DB15" s="596"/>
      <c r="DC15" s="596"/>
      <c r="DD15" s="602">
        <v>1813640</v>
      </c>
      <c r="DE15" s="594"/>
      <c r="DF15" s="594"/>
      <c r="DG15" s="594"/>
      <c r="DH15" s="594"/>
      <c r="DI15" s="594"/>
      <c r="DJ15" s="594"/>
      <c r="DK15" s="594"/>
      <c r="DL15" s="594"/>
      <c r="DM15" s="594"/>
      <c r="DN15" s="594"/>
      <c r="DO15" s="594"/>
      <c r="DP15" s="595"/>
      <c r="DQ15" s="602">
        <v>388789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2004916</v>
      </c>
      <c r="S16" s="594"/>
      <c r="T16" s="594"/>
      <c r="U16" s="594"/>
      <c r="V16" s="594"/>
      <c r="W16" s="594"/>
      <c r="X16" s="594"/>
      <c r="Y16" s="595"/>
      <c r="Z16" s="596">
        <v>12.8</v>
      </c>
      <c r="AA16" s="596"/>
      <c r="AB16" s="596"/>
      <c r="AC16" s="596"/>
      <c r="AD16" s="597">
        <v>340754</v>
      </c>
      <c r="AE16" s="597"/>
      <c r="AF16" s="597"/>
      <c r="AG16" s="597"/>
      <c r="AH16" s="597"/>
      <c r="AI16" s="597"/>
      <c r="AJ16" s="597"/>
      <c r="AK16" s="597"/>
      <c r="AL16" s="598">
        <v>16.100000000000001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994804</v>
      </c>
      <c r="CS16" s="594"/>
      <c r="CT16" s="594"/>
      <c r="CU16" s="594"/>
      <c r="CV16" s="594"/>
      <c r="CW16" s="594"/>
      <c r="CX16" s="594"/>
      <c r="CY16" s="595"/>
      <c r="CZ16" s="596">
        <v>7.8</v>
      </c>
      <c r="DA16" s="596"/>
      <c r="DB16" s="596"/>
      <c r="DC16" s="596"/>
      <c r="DD16" s="602" t="s">
        <v>111</v>
      </c>
      <c r="DE16" s="594"/>
      <c r="DF16" s="594"/>
      <c r="DG16" s="594"/>
      <c r="DH16" s="594"/>
      <c r="DI16" s="594"/>
      <c r="DJ16" s="594"/>
      <c r="DK16" s="594"/>
      <c r="DL16" s="594"/>
      <c r="DM16" s="594"/>
      <c r="DN16" s="594"/>
      <c r="DO16" s="594"/>
      <c r="DP16" s="595"/>
      <c r="DQ16" s="602">
        <v>298612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340754</v>
      </c>
      <c r="S17" s="594"/>
      <c r="T17" s="594"/>
      <c r="U17" s="594"/>
      <c r="V17" s="594"/>
      <c r="W17" s="594"/>
      <c r="X17" s="594"/>
      <c r="Y17" s="595"/>
      <c r="Z17" s="596">
        <v>2.2000000000000002</v>
      </c>
      <c r="AA17" s="596"/>
      <c r="AB17" s="596"/>
      <c r="AC17" s="596"/>
      <c r="AD17" s="597">
        <v>340754</v>
      </c>
      <c r="AE17" s="597"/>
      <c r="AF17" s="597"/>
      <c r="AG17" s="597"/>
      <c r="AH17" s="597"/>
      <c r="AI17" s="597"/>
      <c r="AJ17" s="597"/>
      <c r="AK17" s="597"/>
      <c r="AL17" s="598">
        <v>16.100000000000001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238260</v>
      </c>
      <c r="CS17" s="594"/>
      <c r="CT17" s="594"/>
      <c r="CU17" s="594"/>
      <c r="CV17" s="594"/>
      <c r="CW17" s="594"/>
      <c r="CX17" s="594"/>
      <c r="CY17" s="595"/>
      <c r="CZ17" s="596">
        <v>1.9</v>
      </c>
      <c r="DA17" s="596"/>
      <c r="DB17" s="596"/>
      <c r="DC17" s="596"/>
      <c r="DD17" s="602" t="s">
        <v>111</v>
      </c>
      <c r="DE17" s="594"/>
      <c r="DF17" s="594"/>
      <c r="DG17" s="594"/>
      <c r="DH17" s="594"/>
      <c r="DI17" s="594"/>
      <c r="DJ17" s="594"/>
      <c r="DK17" s="594"/>
      <c r="DL17" s="594"/>
      <c r="DM17" s="594"/>
      <c r="DN17" s="594"/>
      <c r="DO17" s="594"/>
      <c r="DP17" s="595"/>
      <c r="DQ17" s="602">
        <v>238260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55204</v>
      </c>
      <c r="S18" s="594"/>
      <c r="T18" s="594"/>
      <c r="U18" s="594"/>
      <c r="V18" s="594"/>
      <c r="W18" s="594"/>
      <c r="X18" s="594"/>
      <c r="Y18" s="595"/>
      <c r="Z18" s="596">
        <v>0.4</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1608958</v>
      </c>
      <c r="S19" s="594"/>
      <c r="T19" s="594"/>
      <c r="U19" s="594"/>
      <c r="V19" s="594"/>
      <c r="W19" s="594"/>
      <c r="X19" s="594"/>
      <c r="Y19" s="595"/>
      <c r="Z19" s="596">
        <v>10.199999999999999</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3906</v>
      </c>
      <c r="BH19" s="594"/>
      <c r="BI19" s="594"/>
      <c r="BJ19" s="594"/>
      <c r="BK19" s="594"/>
      <c r="BL19" s="594"/>
      <c r="BM19" s="594"/>
      <c r="BN19" s="595"/>
      <c r="BO19" s="596">
        <v>0.2</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3769319</v>
      </c>
      <c r="S20" s="594"/>
      <c r="T20" s="594"/>
      <c r="U20" s="594"/>
      <c r="V20" s="594"/>
      <c r="W20" s="594"/>
      <c r="X20" s="594"/>
      <c r="Y20" s="595"/>
      <c r="Z20" s="596">
        <v>24</v>
      </c>
      <c r="AA20" s="596"/>
      <c r="AB20" s="596"/>
      <c r="AC20" s="596"/>
      <c r="AD20" s="597">
        <v>2105157</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3906</v>
      </c>
      <c r="BH20" s="594"/>
      <c r="BI20" s="594"/>
      <c r="BJ20" s="594"/>
      <c r="BK20" s="594"/>
      <c r="BL20" s="594"/>
      <c r="BM20" s="594"/>
      <c r="BN20" s="595"/>
      <c r="BO20" s="596">
        <v>0.2</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12820072</v>
      </c>
      <c r="CS20" s="594"/>
      <c r="CT20" s="594"/>
      <c r="CU20" s="594"/>
      <c r="CV20" s="594"/>
      <c r="CW20" s="594"/>
      <c r="CX20" s="594"/>
      <c r="CY20" s="595"/>
      <c r="CZ20" s="596">
        <v>100</v>
      </c>
      <c r="DA20" s="596"/>
      <c r="DB20" s="596"/>
      <c r="DC20" s="596"/>
      <c r="DD20" s="602">
        <v>3917558</v>
      </c>
      <c r="DE20" s="594"/>
      <c r="DF20" s="594"/>
      <c r="DG20" s="594"/>
      <c r="DH20" s="594"/>
      <c r="DI20" s="594"/>
      <c r="DJ20" s="594"/>
      <c r="DK20" s="594"/>
      <c r="DL20" s="594"/>
      <c r="DM20" s="594"/>
      <c r="DN20" s="594"/>
      <c r="DO20" s="594"/>
      <c r="DP20" s="595"/>
      <c r="DQ20" s="602">
        <v>4138440</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660</v>
      </c>
      <c r="S21" s="594"/>
      <c r="T21" s="594"/>
      <c r="U21" s="594"/>
      <c r="V21" s="594"/>
      <c r="W21" s="594"/>
      <c r="X21" s="594"/>
      <c r="Y21" s="595"/>
      <c r="Z21" s="596">
        <v>0</v>
      </c>
      <c r="AA21" s="596"/>
      <c r="AB21" s="596"/>
      <c r="AC21" s="596"/>
      <c r="AD21" s="597">
        <v>660</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3906</v>
      </c>
      <c r="BH21" s="594"/>
      <c r="BI21" s="594"/>
      <c r="BJ21" s="594"/>
      <c r="BK21" s="594"/>
      <c r="BL21" s="594"/>
      <c r="BM21" s="594"/>
      <c r="BN21" s="595"/>
      <c r="BO21" s="596">
        <v>0.2</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799</v>
      </c>
      <c r="S22" s="594"/>
      <c r="T22" s="594"/>
      <c r="U22" s="594"/>
      <c r="V22" s="594"/>
      <c r="W22" s="594"/>
      <c r="X22" s="594"/>
      <c r="Y22" s="595"/>
      <c r="Z22" s="596">
        <v>0</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29549</v>
      </c>
      <c r="S23" s="594"/>
      <c r="T23" s="594"/>
      <c r="U23" s="594"/>
      <c r="V23" s="594"/>
      <c r="W23" s="594"/>
      <c r="X23" s="594"/>
      <c r="Y23" s="595"/>
      <c r="Z23" s="596">
        <v>0.2</v>
      </c>
      <c r="AA23" s="596"/>
      <c r="AB23" s="596"/>
      <c r="AC23" s="596"/>
      <c r="AD23" s="597">
        <v>2301</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1506</v>
      </c>
      <c r="S24" s="594"/>
      <c r="T24" s="594"/>
      <c r="U24" s="594"/>
      <c r="V24" s="594"/>
      <c r="W24" s="594"/>
      <c r="X24" s="594"/>
      <c r="Y24" s="595"/>
      <c r="Z24" s="596">
        <v>0</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1554142</v>
      </c>
      <c r="CS24" s="583"/>
      <c r="CT24" s="583"/>
      <c r="CU24" s="583"/>
      <c r="CV24" s="583"/>
      <c r="CW24" s="583"/>
      <c r="CX24" s="583"/>
      <c r="CY24" s="584"/>
      <c r="CZ24" s="622">
        <v>12.1</v>
      </c>
      <c r="DA24" s="623"/>
      <c r="DB24" s="623"/>
      <c r="DC24" s="624"/>
      <c r="DD24" s="621">
        <v>1248972</v>
      </c>
      <c r="DE24" s="583"/>
      <c r="DF24" s="583"/>
      <c r="DG24" s="583"/>
      <c r="DH24" s="583"/>
      <c r="DI24" s="583"/>
      <c r="DJ24" s="583"/>
      <c r="DK24" s="584"/>
      <c r="DL24" s="621">
        <v>1173552</v>
      </c>
      <c r="DM24" s="583"/>
      <c r="DN24" s="583"/>
      <c r="DO24" s="583"/>
      <c r="DP24" s="583"/>
      <c r="DQ24" s="583"/>
      <c r="DR24" s="583"/>
      <c r="DS24" s="583"/>
      <c r="DT24" s="583"/>
      <c r="DU24" s="583"/>
      <c r="DV24" s="584"/>
      <c r="DW24" s="587">
        <v>55.4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5453349</v>
      </c>
      <c r="S25" s="594"/>
      <c r="T25" s="594"/>
      <c r="U25" s="594"/>
      <c r="V25" s="594"/>
      <c r="W25" s="594"/>
      <c r="X25" s="594"/>
      <c r="Y25" s="595"/>
      <c r="Z25" s="596">
        <v>34.700000000000003</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928440</v>
      </c>
      <c r="CS25" s="613"/>
      <c r="CT25" s="613"/>
      <c r="CU25" s="613"/>
      <c r="CV25" s="613"/>
      <c r="CW25" s="613"/>
      <c r="CX25" s="613"/>
      <c r="CY25" s="614"/>
      <c r="CZ25" s="627">
        <v>7.2</v>
      </c>
      <c r="DA25" s="628"/>
      <c r="DB25" s="628"/>
      <c r="DC25" s="629"/>
      <c r="DD25" s="602">
        <v>912914</v>
      </c>
      <c r="DE25" s="613"/>
      <c r="DF25" s="613"/>
      <c r="DG25" s="613"/>
      <c r="DH25" s="613"/>
      <c r="DI25" s="613"/>
      <c r="DJ25" s="613"/>
      <c r="DK25" s="614"/>
      <c r="DL25" s="602">
        <v>862752</v>
      </c>
      <c r="DM25" s="613"/>
      <c r="DN25" s="613"/>
      <c r="DO25" s="613"/>
      <c r="DP25" s="613"/>
      <c r="DQ25" s="613"/>
      <c r="DR25" s="613"/>
      <c r="DS25" s="613"/>
      <c r="DT25" s="613"/>
      <c r="DU25" s="613"/>
      <c r="DV25" s="614"/>
      <c r="DW25" s="598">
        <v>40.700000000000003</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594354</v>
      </c>
      <c r="CS26" s="594"/>
      <c r="CT26" s="594"/>
      <c r="CU26" s="594"/>
      <c r="CV26" s="594"/>
      <c r="CW26" s="594"/>
      <c r="CX26" s="594"/>
      <c r="CY26" s="595"/>
      <c r="CZ26" s="627">
        <v>4.5999999999999996</v>
      </c>
      <c r="DA26" s="628"/>
      <c r="DB26" s="628"/>
      <c r="DC26" s="629"/>
      <c r="DD26" s="602">
        <v>581461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1430003</v>
      </c>
      <c r="S27" s="594"/>
      <c r="T27" s="594"/>
      <c r="U27" s="594"/>
      <c r="V27" s="594"/>
      <c r="W27" s="594"/>
      <c r="X27" s="594"/>
      <c r="Y27" s="595"/>
      <c r="Z27" s="596">
        <v>9.1</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1609020</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387442</v>
      </c>
      <c r="CS27" s="613"/>
      <c r="CT27" s="613"/>
      <c r="CU27" s="613"/>
      <c r="CV27" s="613"/>
      <c r="CW27" s="613"/>
      <c r="CX27" s="613"/>
      <c r="CY27" s="614"/>
      <c r="CZ27" s="627">
        <v>3</v>
      </c>
      <c r="DA27" s="628"/>
      <c r="DB27" s="628"/>
      <c r="DC27" s="629"/>
      <c r="DD27" s="602">
        <v>97798</v>
      </c>
      <c r="DE27" s="613"/>
      <c r="DF27" s="613"/>
      <c r="DG27" s="613"/>
      <c r="DH27" s="613"/>
      <c r="DI27" s="613"/>
      <c r="DJ27" s="613"/>
      <c r="DK27" s="614"/>
      <c r="DL27" s="602">
        <v>72540</v>
      </c>
      <c r="DM27" s="613"/>
      <c r="DN27" s="613"/>
      <c r="DO27" s="613"/>
      <c r="DP27" s="613"/>
      <c r="DQ27" s="613"/>
      <c r="DR27" s="613"/>
      <c r="DS27" s="613"/>
      <c r="DT27" s="613"/>
      <c r="DU27" s="613"/>
      <c r="DV27" s="614"/>
      <c r="DW27" s="598">
        <v>3.4</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318541</v>
      </c>
      <c r="S28" s="594"/>
      <c r="T28" s="594"/>
      <c r="U28" s="594"/>
      <c r="V28" s="594"/>
      <c r="W28" s="594"/>
      <c r="X28" s="594"/>
      <c r="Y28" s="595"/>
      <c r="Z28" s="596">
        <v>2</v>
      </c>
      <c r="AA28" s="596"/>
      <c r="AB28" s="596"/>
      <c r="AC28" s="596"/>
      <c r="AD28" s="597">
        <v>7367</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238260</v>
      </c>
      <c r="CS28" s="594"/>
      <c r="CT28" s="594"/>
      <c r="CU28" s="594"/>
      <c r="CV28" s="594"/>
      <c r="CW28" s="594"/>
      <c r="CX28" s="594"/>
      <c r="CY28" s="595"/>
      <c r="CZ28" s="627">
        <v>1.9</v>
      </c>
      <c r="DA28" s="628"/>
      <c r="DB28" s="628"/>
      <c r="DC28" s="629"/>
      <c r="DD28" s="602">
        <v>238260</v>
      </c>
      <c r="DE28" s="594"/>
      <c r="DF28" s="594"/>
      <c r="DG28" s="594"/>
      <c r="DH28" s="594"/>
      <c r="DI28" s="594"/>
      <c r="DJ28" s="594"/>
      <c r="DK28" s="595"/>
      <c r="DL28" s="602">
        <v>238260</v>
      </c>
      <c r="DM28" s="594"/>
      <c r="DN28" s="594"/>
      <c r="DO28" s="594"/>
      <c r="DP28" s="594"/>
      <c r="DQ28" s="594"/>
      <c r="DR28" s="594"/>
      <c r="DS28" s="594"/>
      <c r="DT28" s="594"/>
      <c r="DU28" s="594"/>
      <c r="DV28" s="595"/>
      <c r="DW28" s="598">
        <v>11.3</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12679</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238260</v>
      </c>
      <c r="CS29" s="613"/>
      <c r="CT29" s="613"/>
      <c r="CU29" s="613"/>
      <c r="CV29" s="613"/>
      <c r="CW29" s="613"/>
      <c r="CX29" s="613"/>
      <c r="CY29" s="614"/>
      <c r="CZ29" s="627">
        <v>1.9</v>
      </c>
      <c r="DA29" s="628"/>
      <c r="DB29" s="628"/>
      <c r="DC29" s="629"/>
      <c r="DD29" s="602">
        <v>238260</v>
      </c>
      <c r="DE29" s="613"/>
      <c r="DF29" s="613"/>
      <c r="DG29" s="613"/>
      <c r="DH29" s="613"/>
      <c r="DI29" s="613"/>
      <c r="DJ29" s="613"/>
      <c r="DK29" s="614"/>
      <c r="DL29" s="602">
        <v>238260</v>
      </c>
      <c r="DM29" s="613"/>
      <c r="DN29" s="613"/>
      <c r="DO29" s="613"/>
      <c r="DP29" s="613"/>
      <c r="DQ29" s="613"/>
      <c r="DR29" s="613"/>
      <c r="DS29" s="613"/>
      <c r="DT29" s="613"/>
      <c r="DU29" s="613"/>
      <c r="DV29" s="614"/>
      <c r="DW29" s="598">
        <v>11.3</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1662938</v>
      </c>
      <c r="S30" s="594"/>
      <c r="T30" s="594"/>
      <c r="U30" s="594"/>
      <c r="V30" s="594"/>
      <c r="W30" s="594"/>
      <c r="X30" s="594"/>
      <c r="Y30" s="595"/>
      <c r="Z30" s="596">
        <v>10.6</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99.9</v>
      </c>
      <c r="BH30" s="652"/>
      <c r="BI30" s="652"/>
      <c r="BJ30" s="652"/>
      <c r="BK30" s="652"/>
      <c r="BL30" s="652"/>
      <c r="BM30" s="588">
        <v>98.2</v>
      </c>
      <c r="BN30" s="652"/>
      <c r="BO30" s="652"/>
      <c r="BP30" s="652"/>
      <c r="BQ30" s="653"/>
      <c r="BR30" s="651">
        <v>99.9</v>
      </c>
      <c r="BS30" s="652"/>
      <c r="BT30" s="652"/>
      <c r="BU30" s="652"/>
      <c r="BV30" s="652"/>
      <c r="BW30" s="652"/>
      <c r="BX30" s="588">
        <v>97.6</v>
      </c>
      <c r="BY30" s="652"/>
      <c r="BZ30" s="652"/>
      <c r="CA30" s="652"/>
      <c r="CB30" s="653"/>
      <c r="CD30" s="656"/>
      <c r="CE30" s="657"/>
      <c r="CF30" s="607" t="s">
        <v>291</v>
      </c>
      <c r="CG30" s="608"/>
      <c r="CH30" s="608"/>
      <c r="CI30" s="608"/>
      <c r="CJ30" s="608"/>
      <c r="CK30" s="608"/>
      <c r="CL30" s="608"/>
      <c r="CM30" s="608"/>
      <c r="CN30" s="608"/>
      <c r="CO30" s="608"/>
      <c r="CP30" s="608"/>
      <c r="CQ30" s="609"/>
      <c r="CR30" s="593">
        <v>212764</v>
      </c>
      <c r="CS30" s="594"/>
      <c r="CT30" s="594"/>
      <c r="CU30" s="594"/>
      <c r="CV30" s="594"/>
      <c r="CW30" s="594"/>
      <c r="CX30" s="594"/>
      <c r="CY30" s="595"/>
      <c r="CZ30" s="627">
        <v>1.7</v>
      </c>
      <c r="DA30" s="628"/>
      <c r="DB30" s="628"/>
      <c r="DC30" s="629"/>
      <c r="DD30" s="602">
        <v>212764</v>
      </c>
      <c r="DE30" s="594"/>
      <c r="DF30" s="594"/>
      <c r="DG30" s="594"/>
      <c r="DH30" s="594"/>
      <c r="DI30" s="594"/>
      <c r="DJ30" s="594"/>
      <c r="DK30" s="595"/>
      <c r="DL30" s="602">
        <v>212764</v>
      </c>
      <c r="DM30" s="594"/>
      <c r="DN30" s="594"/>
      <c r="DO30" s="594"/>
      <c r="DP30" s="594"/>
      <c r="DQ30" s="594"/>
      <c r="DR30" s="594"/>
      <c r="DS30" s="594"/>
      <c r="DT30" s="594"/>
      <c r="DU30" s="594"/>
      <c r="DV30" s="595"/>
      <c r="DW30" s="598">
        <v>10</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2346783</v>
      </c>
      <c r="S31" s="594"/>
      <c r="T31" s="594"/>
      <c r="U31" s="594"/>
      <c r="V31" s="594"/>
      <c r="W31" s="594"/>
      <c r="X31" s="594"/>
      <c r="Y31" s="595"/>
      <c r="Z31" s="596">
        <v>14.9</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99.5</v>
      </c>
      <c r="BH31" s="613"/>
      <c r="BI31" s="613"/>
      <c r="BJ31" s="613"/>
      <c r="BK31" s="613"/>
      <c r="BL31" s="613"/>
      <c r="BM31" s="599">
        <v>93.7</v>
      </c>
      <c r="BN31" s="649"/>
      <c r="BO31" s="649"/>
      <c r="BP31" s="649"/>
      <c r="BQ31" s="650"/>
      <c r="BR31" s="648">
        <v>99</v>
      </c>
      <c r="BS31" s="613"/>
      <c r="BT31" s="613"/>
      <c r="BU31" s="613"/>
      <c r="BV31" s="613"/>
      <c r="BW31" s="613"/>
      <c r="BX31" s="599">
        <v>89.5</v>
      </c>
      <c r="BY31" s="649"/>
      <c r="BZ31" s="649"/>
      <c r="CA31" s="649"/>
      <c r="CB31" s="650"/>
      <c r="CD31" s="656"/>
      <c r="CE31" s="657"/>
      <c r="CF31" s="607" t="s">
        <v>295</v>
      </c>
      <c r="CG31" s="608"/>
      <c r="CH31" s="608"/>
      <c r="CI31" s="608"/>
      <c r="CJ31" s="608"/>
      <c r="CK31" s="608"/>
      <c r="CL31" s="608"/>
      <c r="CM31" s="608"/>
      <c r="CN31" s="608"/>
      <c r="CO31" s="608"/>
      <c r="CP31" s="608"/>
      <c r="CQ31" s="609"/>
      <c r="CR31" s="593">
        <v>25496</v>
      </c>
      <c r="CS31" s="613"/>
      <c r="CT31" s="613"/>
      <c r="CU31" s="613"/>
      <c r="CV31" s="613"/>
      <c r="CW31" s="613"/>
      <c r="CX31" s="613"/>
      <c r="CY31" s="614"/>
      <c r="CZ31" s="627">
        <v>0.2</v>
      </c>
      <c r="DA31" s="628"/>
      <c r="DB31" s="628"/>
      <c r="DC31" s="629"/>
      <c r="DD31" s="602">
        <v>25496</v>
      </c>
      <c r="DE31" s="613"/>
      <c r="DF31" s="613"/>
      <c r="DG31" s="613"/>
      <c r="DH31" s="613"/>
      <c r="DI31" s="613"/>
      <c r="DJ31" s="613"/>
      <c r="DK31" s="614"/>
      <c r="DL31" s="602">
        <v>25496</v>
      </c>
      <c r="DM31" s="613"/>
      <c r="DN31" s="613"/>
      <c r="DO31" s="613"/>
      <c r="DP31" s="613"/>
      <c r="DQ31" s="613"/>
      <c r="DR31" s="613"/>
      <c r="DS31" s="613"/>
      <c r="DT31" s="613"/>
      <c r="DU31" s="613"/>
      <c r="DV31" s="614"/>
      <c r="DW31" s="598">
        <v>1.2</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695824</v>
      </c>
      <c r="S32" s="594"/>
      <c r="T32" s="594"/>
      <c r="U32" s="594"/>
      <c r="V32" s="594"/>
      <c r="W32" s="594"/>
      <c r="X32" s="594"/>
      <c r="Y32" s="595"/>
      <c r="Z32" s="596">
        <v>4.4000000000000004</v>
      </c>
      <c r="AA32" s="596"/>
      <c r="AB32" s="596"/>
      <c r="AC32" s="596"/>
      <c r="AD32" s="597">
        <v>2026</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100</v>
      </c>
      <c r="BH32" s="661"/>
      <c r="BI32" s="661"/>
      <c r="BJ32" s="661"/>
      <c r="BK32" s="661"/>
      <c r="BL32" s="661"/>
      <c r="BM32" s="662">
        <v>99.3</v>
      </c>
      <c r="BN32" s="661"/>
      <c r="BO32" s="661"/>
      <c r="BP32" s="661"/>
      <c r="BQ32" s="663"/>
      <c r="BR32" s="660">
        <v>100</v>
      </c>
      <c r="BS32" s="661"/>
      <c r="BT32" s="661"/>
      <c r="BU32" s="661"/>
      <c r="BV32" s="661"/>
      <c r="BW32" s="661"/>
      <c r="BX32" s="662">
        <v>98.8</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t="s">
        <v>111</v>
      </c>
      <c r="S33" s="594"/>
      <c r="T33" s="594"/>
      <c r="U33" s="594"/>
      <c r="V33" s="594"/>
      <c r="W33" s="594"/>
      <c r="X33" s="594"/>
      <c r="Y33" s="595"/>
      <c r="Z33" s="596" t="s">
        <v>111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6353568</v>
      </c>
      <c r="CS33" s="613"/>
      <c r="CT33" s="613"/>
      <c r="CU33" s="613"/>
      <c r="CV33" s="613"/>
      <c r="CW33" s="613"/>
      <c r="CX33" s="613"/>
      <c r="CY33" s="614"/>
      <c r="CZ33" s="627">
        <v>49.6</v>
      </c>
      <c r="DA33" s="628"/>
      <c r="DB33" s="628"/>
      <c r="DC33" s="629"/>
      <c r="DD33" s="602">
        <v>2075281</v>
      </c>
      <c r="DE33" s="613"/>
      <c r="DF33" s="613"/>
      <c r="DG33" s="613"/>
      <c r="DH33" s="613"/>
      <c r="DI33" s="613"/>
      <c r="DJ33" s="613"/>
      <c r="DK33" s="614"/>
      <c r="DL33" s="602">
        <v>950008</v>
      </c>
      <c r="DM33" s="613"/>
      <c r="DN33" s="613"/>
      <c r="DO33" s="613"/>
      <c r="DP33" s="613"/>
      <c r="DQ33" s="613"/>
      <c r="DR33" s="613"/>
      <c r="DS33" s="613"/>
      <c r="DT33" s="613"/>
      <c r="DU33" s="613"/>
      <c r="DV33" s="614"/>
      <c r="DW33" s="598">
        <v>44.9</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1658732</v>
      </c>
      <c r="CS34" s="594"/>
      <c r="CT34" s="594"/>
      <c r="CU34" s="594"/>
      <c r="CV34" s="594"/>
      <c r="CW34" s="594"/>
      <c r="CX34" s="594"/>
      <c r="CY34" s="595"/>
      <c r="CZ34" s="627">
        <v>12.9</v>
      </c>
      <c r="DA34" s="628"/>
      <c r="DB34" s="628"/>
      <c r="DC34" s="629"/>
      <c r="DD34" s="602">
        <v>584579</v>
      </c>
      <c r="DE34" s="594"/>
      <c r="DF34" s="594"/>
      <c r="DG34" s="594"/>
      <c r="DH34" s="594"/>
      <c r="DI34" s="594"/>
      <c r="DJ34" s="594"/>
      <c r="DK34" s="595"/>
      <c r="DL34" s="602">
        <v>196050</v>
      </c>
      <c r="DM34" s="594"/>
      <c r="DN34" s="594"/>
      <c r="DO34" s="594"/>
      <c r="DP34" s="594"/>
      <c r="DQ34" s="594"/>
      <c r="DR34" s="594"/>
      <c r="DS34" s="594"/>
      <c r="DT34" s="594"/>
      <c r="DU34" s="594"/>
      <c r="DV34" s="595"/>
      <c r="DW34" s="598">
        <v>9.3000000000000007</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t="s">
        <v>111</v>
      </c>
      <c r="S35" s="594"/>
      <c r="T35" s="594"/>
      <c r="U35" s="594"/>
      <c r="V35" s="594"/>
      <c r="W35" s="594"/>
      <c r="X35" s="594"/>
      <c r="Y35" s="595"/>
      <c r="Z35" s="596" t="s">
        <v>111</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732017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371321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77177</v>
      </c>
      <c r="CS35" s="613"/>
      <c r="CT35" s="613"/>
      <c r="CU35" s="613"/>
      <c r="CV35" s="613"/>
      <c r="CW35" s="613"/>
      <c r="CX35" s="613"/>
      <c r="CY35" s="614"/>
      <c r="CZ35" s="627">
        <v>0.6</v>
      </c>
      <c r="DA35" s="628"/>
      <c r="DB35" s="628"/>
      <c r="DC35" s="629"/>
      <c r="DD35" s="602">
        <v>34526</v>
      </c>
      <c r="DE35" s="613"/>
      <c r="DF35" s="613"/>
      <c r="DG35" s="613"/>
      <c r="DH35" s="613"/>
      <c r="DI35" s="613"/>
      <c r="DJ35" s="613"/>
      <c r="DK35" s="614"/>
      <c r="DL35" s="602">
        <v>7038</v>
      </c>
      <c r="DM35" s="613"/>
      <c r="DN35" s="613"/>
      <c r="DO35" s="613"/>
      <c r="DP35" s="613"/>
      <c r="DQ35" s="613"/>
      <c r="DR35" s="613"/>
      <c r="DS35" s="613"/>
      <c r="DT35" s="613"/>
      <c r="DU35" s="613"/>
      <c r="DV35" s="614"/>
      <c r="DW35" s="598">
        <v>0.3</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15721950</v>
      </c>
      <c r="S36" s="666"/>
      <c r="T36" s="666"/>
      <c r="U36" s="666"/>
      <c r="V36" s="666"/>
      <c r="W36" s="666"/>
      <c r="X36" s="666"/>
      <c r="Y36" s="667"/>
      <c r="Z36" s="668">
        <v>100</v>
      </c>
      <c r="AA36" s="668"/>
      <c r="AB36" s="668"/>
      <c r="AC36" s="668"/>
      <c r="AD36" s="669">
        <v>2117511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315749</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275430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1052799</v>
      </c>
      <c r="CS36" s="594"/>
      <c r="CT36" s="594"/>
      <c r="CU36" s="594"/>
      <c r="CV36" s="594"/>
      <c r="CW36" s="594"/>
      <c r="CX36" s="594"/>
      <c r="CY36" s="595"/>
      <c r="CZ36" s="627">
        <v>8.1999999999999993</v>
      </c>
      <c r="DA36" s="628"/>
      <c r="DB36" s="628"/>
      <c r="DC36" s="629"/>
      <c r="DD36" s="602">
        <v>416303</v>
      </c>
      <c r="DE36" s="594"/>
      <c r="DF36" s="594"/>
      <c r="DG36" s="594"/>
      <c r="DH36" s="594"/>
      <c r="DI36" s="594"/>
      <c r="DJ36" s="594"/>
      <c r="DK36" s="595"/>
      <c r="DL36" s="602">
        <v>238504</v>
      </c>
      <c r="DM36" s="594"/>
      <c r="DN36" s="594"/>
      <c r="DO36" s="594"/>
      <c r="DP36" s="594"/>
      <c r="DQ36" s="594"/>
      <c r="DR36" s="594"/>
      <c r="DS36" s="594"/>
      <c r="DT36" s="594"/>
      <c r="DU36" s="594"/>
      <c r="DV36" s="595"/>
      <c r="DW36" s="598">
        <v>11.3</v>
      </c>
      <c r="DX36" s="625"/>
      <c r="DY36" s="625"/>
      <c r="DZ36" s="625"/>
      <c r="EA36" s="625"/>
      <c r="EB36" s="625"/>
      <c r="EC36" s="626"/>
    </row>
    <row r="37" spans="2:133" ht="11.25" customHeight="1">
      <c r="AQ37" s="672" t="s">
        <v>313</v>
      </c>
      <c r="AR37" s="673"/>
      <c r="AS37" s="673"/>
      <c r="AT37" s="673"/>
      <c r="AU37" s="673"/>
      <c r="AV37" s="673"/>
      <c r="AW37" s="673"/>
      <c r="AX37" s="673"/>
      <c r="AY37" s="674"/>
      <c r="AZ37" s="593">
        <v>59459</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1480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597916</v>
      </c>
      <c r="CS37" s="613"/>
      <c r="CT37" s="613"/>
      <c r="CU37" s="613"/>
      <c r="CV37" s="613"/>
      <c r="CW37" s="613"/>
      <c r="CX37" s="613"/>
      <c r="CY37" s="614"/>
      <c r="CZ37" s="627">
        <v>4.7</v>
      </c>
      <c r="DA37" s="628"/>
      <c r="DB37" s="628"/>
      <c r="DC37" s="629"/>
      <c r="DD37" s="602">
        <v>210477</v>
      </c>
      <c r="DE37" s="613"/>
      <c r="DF37" s="613"/>
      <c r="DG37" s="613"/>
      <c r="DH37" s="613"/>
      <c r="DI37" s="613"/>
      <c r="DJ37" s="613"/>
      <c r="DK37" s="614"/>
      <c r="DL37" s="602">
        <v>181365</v>
      </c>
      <c r="DM37" s="613"/>
      <c r="DN37" s="613"/>
      <c r="DO37" s="613"/>
      <c r="DP37" s="613"/>
      <c r="DQ37" s="613"/>
      <c r="DR37" s="613"/>
      <c r="DS37" s="613"/>
      <c r="DT37" s="613"/>
      <c r="DU37" s="613"/>
      <c r="DV37" s="614"/>
      <c r="DW37" s="598">
        <v>8.6</v>
      </c>
      <c r="DX37" s="625"/>
      <c r="DY37" s="625"/>
      <c r="DZ37" s="625"/>
      <c r="EA37" s="625"/>
      <c r="EB37" s="625"/>
      <c r="EC37" s="626"/>
    </row>
    <row r="38" spans="2:133" ht="11.25" customHeight="1">
      <c r="AQ38" s="672" t="s">
        <v>316</v>
      </c>
      <c r="AR38" s="673"/>
      <c r="AS38" s="673"/>
      <c r="AT38" s="673"/>
      <c r="AU38" s="673"/>
      <c r="AV38" s="673"/>
      <c r="AW38" s="673"/>
      <c r="AX38" s="673"/>
      <c r="AY38" s="674"/>
      <c r="AZ38" s="593">
        <v>12835</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2680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659723</v>
      </c>
      <c r="CS38" s="594"/>
      <c r="CT38" s="594"/>
      <c r="CU38" s="594"/>
      <c r="CV38" s="594"/>
      <c r="CW38" s="594"/>
      <c r="CX38" s="594"/>
      <c r="CY38" s="595"/>
      <c r="CZ38" s="627">
        <v>5.0999999999999996</v>
      </c>
      <c r="DA38" s="628"/>
      <c r="DB38" s="628"/>
      <c r="DC38" s="629"/>
      <c r="DD38" s="602">
        <v>603811</v>
      </c>
      <c r="DE38" s="594"/>
      <c r="DF38" s="594"/>
      <c r="DG38" s="594"/>
      <c r="DH38" s="594"/>
      <c r="DI38" s="594"/>
      <c r="DJ38" s="594"/>
      <c r="DK38" s="595"/>
      <c r="DL38" s="602">
        <v>508416</v>
      </c>
      <c r="DM38" s="594"/>
      <c r="DN38" s="594"/>
      <c r="DO38" s="594"/>
      <c r="DP38" s="594"/>
      <c r="DQ38" s="594"/>
      <c r="DR38" s="594"/>
      <c r="DS38" s="594"/>
      <c r="DT38" s="594"/>
      <c r="DU38" s="594"/>
      <c r="DV38" s="595"/>
      <c r="DW38" s="598">
        <v>24</v>
      </c>
      <c r="DX38" s="625"/>
      <c r="DY38" s="625"/>
      <c r="DZ38" s="625"/>
      <c r="EA38" s="625"/>
      <c r="EB38" s="625"/>
      <c r="EC38" s="626"/>
    </row>
    <row r="39" spans="2:133" ht="11.25" customHeight="1">
      <c r="AQ39" s="672" t="s">
        <v>319</v>
      </c>
      <c r="AR39" s="673"/>
      <c r="AS39" s="673"/>
      <c r="AT39" s="673"/>
      <c r="AU39" s="673"/>
      <c r="AV39" s="673"/>
      <c r="AW39" s="673"/>
      <c r="AX39" s="673"/>
      <c r="AY39" s="674"/>
      <c r="AZ39" s="593" t="s">
        <v>320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2853137</v>
      </c>
      <c r="CS39" s="613"/>
      <c r="CT39" s="613"/>
      <c r="CU39" s="613"/>
      <c r="CV39" s="613"/>
      <c r="CW39" s="613"/>
      <c r="CX39" s="613"/>
      <c r="CY39" s="614"/>
      <c r="CZ39" s="627">
        <v>22.3</v>
      </c>
      <c r="DA39" s="628"/>
      <c r="DB39" s="628"/>
      <c r="DC39" s="629"/>
      <c r="DD39" s="602">
        <v>436062</v>
      </c>
      <c r="DE39" s="613"/>
      <c r="DF39" s="613"/>
      <c r="DG39" s="613"/>
      <c r="DH39" s="613"/>
      <c r="DI39" s="613"/>
      <c r="DJ39" s="613"/>
      <c r="DK39" s="614"/>
      <c r="DL39" s="602" t="s">
        <v>320</v>
      </c>
      <c r="DM39" s="613"/>
      <c r="DN39" s="613"/>
      <c r="DO39" s="613"/>
      <c r="DP39" s="613"/>
      <c r="DQ39" s="613"/>
      <c r="DR39" s="613"/>
      <c r="DS39" s="613"/>
      <c r="DT39" s="613"/>
      <c r="DU39" s="613"/>
      <c r="DV39" s="61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88529</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457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52000</v>
      </c>
      <c r="CS40" s="594"/>
      <c r="CT40" s="594"/>
      <c r="CU40" s="594"/>
      <c r="CV40" s="594"/>
      <c r="CW40" s="594"/>
      <c r="CX40" s="594"/>
      <c r="CY40" s="595"/>
      <c r="CZ40" s="627">
        <v>0.4</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255445</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429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4912362</v>
      </c>
      <c r="CS42" s="594"/>
      <c r="CT42" s="594"/>
      <c r="CU42" s="594"/>
      <c r="CV42" s="594"/>
      <c r="CW42" s="594"/>
      <c r="CX42" s="594"/>
      <c r="CY42" s="595"/>
      <c r="CZ42" s="627">
        <v>38.299999999999997</v>
      </c>
      <c r="DA42" s="676"/>
      <c r="DB42" s="676"/>
      <c r="DC42" s="677"/>
      <c r="DD42" s="602">
        <v>814187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87710</v>
      </c>
      <c r="CS43" s="613"/>
      <c r="CT43" s="613"/>
      <c r="CU43" s="613"/>
      <c r="CV43" s="613"/>
      <c r="CW43" s="613"/>
      <c r="CX43" s="613"/>
      <c r="CY43" s="614"/>
      <c r="CZ43" s="627">
        <v>0.7</v>
      </c>
      <c r="DA43" s="628"/>
      <c r="DB43" s="628"/>
      <c r="DC43" s="629"/>
      <c r="DD43" s="602">
        <v>87710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3917558</v>
      </c>
      <c r="CS44" s="594"/>
      <c r="CT44" s="594"/>
      <c r="CU44" s="594"/>
      <c r="CV44" s="594"/>
      <c r="CW44" s="594"/>
      <c r="CX44" s="594"/>
      <c r="CY44" s="595"/>
      <c r="CZ44" s="627">
        <v>30.6</v>
      </c>
      <c r="DA44" s="676"/>
      <c r="DB44" s="676"/>
      <c r="DC44" s="677"/>
      <c r="DD44" s="602">
        <v>515575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2951950</v>
      </c>
      <c r="CS45" s="613"/>
      <c r="CT45" s="613"/>
      <c r="CU45" s="613"/>
      <c r="CV45" s="613"/>
      <c r="CW45" s="613"/>
      <c r="CX45" s="613"/>
      <c r="CY45" s="614"/>
      <c r="CZ45" s="627">
        <v>23</v>
      </c>
      <c r="DA45" s="628"/>
      <c r="DB45" s="628"/>
      <c r="DC45" s="629"/>
      <c r="DD45" s="602">
        <v>234180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965608</v>
      </c>
      <c r="CS46" s="594"/>
      <c r="CT46" s="594"/>
      <c r="CU46" s="594"/>
      <c r="CV46" s="594"/>
      <c r="CW46" s="594"/>
      <c r="CX46" s="594"/>
      <c r="CY46" s="595"/>
      <c r="CZ46" s="627">
        <v>7.5</v>
      </c>
      <c r="DA46" s="676"/>
      <c r="DB46" s="676"/>
      <c r="DC46" s="677"/>
      <c r="DD46" s="602">
        <v>281395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994804</v>
      </c>
      <c r="CS47" s="613"/>
      <c r="CT47" s="613"/>
      <c r="CU47" s="613"/>
      <c r="CV47" s="613"/>
      <c r="CW47" s="613"/>
      <c r="CX47" s="613"/>
      <c r="CY47" s="614"/>
      <c r="CZ47" s="627">
        <v>7.8</v>
      </c>
      <c r="DA47" s="628"/>
      <c r="DB47" s="628"/>
      <c r="DC47" s="629"/>
      <c r="DD47" s="602">
        <v>298612</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12820072</v>
      </c>
      <c r="CS49" s="661"/>
      <c r="CT49" s="661"/>
      <c r="CU49" s="661"/>
      <c r="CV49" s="661"/>
      <c r="CW49" s="661"/>
      <c r="CX49" s="661"/>
      <c r="CY49" s="688"/>
      <c r="CZ49" s="689">
        <v>100</v>
      </c>
      <c r="DA49" s="690"/>
      <c r="DB49" s="690"/>
      <c r="DC49" s="691"/>
      <c r="DD49" s="692">
        <v>4138440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1"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15722</v>
      </c>
      <c r="R7" s="723"/>
      <c r="S7" s="723"/>
      <c r="T7" s="723"/>
      <c r="U7" s="723"/>
      <c r="V7" s="723">
        <v>12820</v>
      </c>
      <c r="W7" s="723"/>
      <c r="X7" s="723"/>
      <c r="Y7" s="723"/>
      <c r="Z7" s="723"/>
      <c r="AA7" s="723">
        <v>2902</v>
      </c>
      <c r="AB7" s="723"/>
      <c r="AC7" s="723"/>
      <c r="AD7" s="723"/>
      <c r="AE7" s="724"/>
      <c r="AF7" s="725">
        <v>1415</v>
      </c>
      <c r="AG7" s="726"/>
      <c r="AH7" s="726"/>
      <c r="AI7" s="726"/>
      <c r="AJ7" s="727"/>
      <c r="AK7" s="762"/>
      <c r="AL7" s="763"/>
      <c r="AM7" s="763"/>
      <c r="AN7" s="763"/>
      <c r="AO7" s="763"/>
      <c r="AP7" s="763">
        <v>1725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527</v>
      </c>
      <c r="BT7" s="767"/>
      <c r="BU7" s="767"/>
      <c r="BV7" s="767"/>
      <c r="BW7" s="767"/>
      <c r="BX7" s="767"/>
      <c r="BY7" s="767"/>
      <c r="BZ7" s="767"/>
      <c r="CA7" s="767"/>
      <c r="CB7" s="767"/>
      <c r="CC7" s="767"/>
      <c r="CD7" s="767"/>
      <c r="CE7" s="767"/>
      <c r="CF7" s="767"/>
      <c r="CG7" s="768"/>
      <c r="CH7" s="759"/>
      <c r="CI7" s="760"/>
      <c r="CJ7" s="760"/>
      <c r="CK7" s="760"/>
      <c r="CL7" s="761"/>
      <c r="CM7" s="759">
        <v>173</v>
      </c>
      <c r="CN7" s="760"/>
      <c r="CO7" s="760"/>
      <c r="CP7" s="760"/>
      <c r="CQ7" s="761"/>
      <c r="CR7" s="759">
        <v>50</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15722</v>
      </c>
      <c r="R23" s="782"/>
      <c r="S23" s="782"/>
      <c r="T23" s="782"/>
      <c r="U23" s="782"/>
      <c r="V23" s="782">
        <v>12820</v>
      </c>
      <c r="W23" s="782"/>
      <c r="X23" s="782"/>
      <c r="Y23" s="782"/>
      <c r="Z23" s="782"/>
      <c r="AA23" s="782">
        <v>2902</v>
      </c>
      <c r="AB23" s="782"/>
      <c r="AC23" s="782"/>
      <c r="AD23" s="782"/>
      <c r="AE23" s="783"/>
      <c r="AF23" s="784">
        <v>1415</v>
      </c>
      <c r="AG23" s="782"/>
      <c r="AH23" s="782"/>
      <c r="AI23" s="782"/>
      <c r="AJ23" s="785"/>
      <c r="AK23" s="786"/>
      <c r="AL23" s="787"/>
      <c r="AM23" s="787"/>
      <c r="AN23" s="787"/>
      <c r="AO23" s="787"/>
      <c r="AP23" s="782">
        <v>1725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2059</v>
      </c>
      <c r="R28" s="811"/>
      <c r="S28" s="811"/>
      <c r="T28" s="811"/>
      <c r="U28" s="811"/>
      <c r="V28" s="811">
        <v>1688</v>
      </c>
      <c r="W28" s="811"/>
      <c r="X28" s="811"/>
      <c r="Y28" s="811"/>
      <c r="Z28" s="811"/>
      <c r="AA28" s="811">
        <v>371</v>
      </c>
      <c r="AB28" s="811"/>
      <c r="AC28" s="811"/>
      <c r="AD28" s="811"/>
      <c r="AE28" s="812"/>
      <c r="AF28" s="813">
        <v>371</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925</v>
      </c>
      <c r="R29" s="747"/>
      <c r="S29" s="747"/>
      <c r="T29" s="747"/>
      <c r="U29" s="747"/>
      <c r="V29" s="747">
        <v>897</v>
      </c>
      <c r="W29" s="747"/>
      <c r="X29" s="747"/>
      <c r="Y29" s="747"/>
      <c r="Z29" s="747"/>
      <c r="AA29" s="747">
        <v>28</v>
      </c>
      <c r="AB29" s="747"/>
      <c r="AC29" s="747"/>
      <c r="AD29" s="747"/>
      <c r="AE29" s="748"/>
      <c r="AF29" s="749">
        <v>28</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23</v>
      </c>
      <c r="R30" s="747"/>
      <c r="S30" s="747"/>
      <c r="T30" s="747"/>
      <c r="U30" s="747"/>
      <c r="V30" s="747">
        <v>23</v>
      </c>
      <c r="W30" s="747"/>
      <c r="X30" s="747"/>
      <c r="Y30" s="747"/>
      <c r="Z30" s="747"/>
      <c r="AA30" s="747">
        <v>0</v>
      </c>
      <c r="AB30" s="747"/>
      <c r="AC30" s="747"/>
      <c r="AD30" s="747"/>
      <c r="AE30" s="748"/>
      <c r="AF30" s="749">
        <v>0</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819</v>
      </c>
      <c r="R31" s="747"/>
      <c r="S31" s="747"/>
      <c r="T31" s="747"/>
      <c r="U31" s="747"/>
      <c r="V31" s="747">
        <v>566</v>
      </c>
      <c r="W31" s="747"/>
      <c r="X31" s="747"/>
      <c r="Y31" s="747"/>
      <c r="Z31" s="747"/>
      <c r="AA31" s="747">
        <v>253</v>
      </c>
      <c r="AB31" s="747"/>
      <c r="AC31" s="747"/>
      <c r="AD31" s="747"/>
      <c r="AE31" s="748"/>
      <c r="AF31" s="749">
        <v>71</v>
      </c>
      <c r="AG31" s="750"/>
      <c r="AH31" s="750"/>
      <c r="AI31" s="750"/>
      <c r="AJ31" s="751"/>
      <c r="AK31" s="818">
        <v>298</v>
      </c>
      <c r="AL31" s="819"/>
      <c r="AM31" s="819"/>
      <c r="AN31" s="819"/>
      <c r="AO31" s="819"/>
      <c r="AP31" s="819">
        <v>2375</v>
      </c>
      <c r="AQ31" s="819"/>
      <c r="AR31" s="819"/>
      <c r="AS31" s="819"/>
      <c r="AT31" s="819"/>
      <c r="AU31" s="819"/>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36</v>
      </c>
      <c r="R32" s="747"/>
      <c r="S32" s="747"/>
      <c r="T32" s="747"/>
      <c r="U32" s="747"/>
      <c r="V32" s="747">
        <v>33</v>
      </c>
      <c r="W32" s="747"/>
      <c r="X32" s="747"/>
      <c r="Y32" s="747"/>
      <c r="Z32" s="747"/>
      <c r="AA32" s="747">
        <v>3</v>
      </c>
      <c r="AB32" s="747"/>
      <c r="AC32" s="747"/>
      <c r="AD32" s="747"/>
      <c r="AE32" s="748"/>
      <c r="AF32" s="749">
        <v>58</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528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528</v>
      </c>
      <c r="C68" s="858"/>
      <c r="D68" s="858"/>
      <c r="E68" s="858"/>
      <c r="F68" s="858"/>
      <c r="G68" s="858"/>
      <c r="H68" s="858"/>
      <c r="I68" s="858"/>
      <c r="J68" s="858"/>
      <c r="K68" s="858"/>
      <c r="L68" s="858"/>
      <c r="M68" s="858"/>
      <c r="N68" s="858"/>
      <c r="O68" s="858"/>
      <c r="P68" s="859"/>
      <c r="Q68" s="860">
        <v>6413</v>
      </c>
      <c r="R68" s="854"/>
      <c r="S68" s="854"/>
      <c r="T68" s="854"/>
      <c r="U68" s="854"/>
      <c r="V68" s="854">
        <v>5692</v>
      </c>
      <c r="W68" s="854"/>
      <c r="X68" s="854"/>
      <c r="Y68" s="854"/>
      <c r="Z68" s="854"/>
      <c r="AA68" s="854">
        <v>721</v>
      </c>
      <c r="AB68" s="854"/>
      <c r="AC68" s="854"/>
      <c r="AD68" s="854"/>
      <c r="AE68" s="854"/>
      <c r="AF68" s="854">
        <v>262</v>
      </c>
      <c r="AG68" s="854"/>
      <c r="AH68" s="854"/>
      <c r="AI68" s="854"/>
      <c r="AJ68" s="854"/>
      <c r="AK68" s="854">
        <v>65</v>
      </c>
      <c r="AL68" s="854"/>
      <c r="AM68" s="854"/>
      <c r="AN68" s="854"/>
      <c r="AO68" s="854"/>
      <c r="AP68" s="854">
        <v>1109</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529</v>
      </c>
      <c r="C69" s="862"/>
      <c r="D69" s="862"/>
      <c r="E69" s="862"/>
      <c r="F69" s="862"/>
      <c r="G69" s="862"/>
      <c r="H69" s="862"/>
      <c r="I69" s="862"/>
      <c r="J69" s="862"/>
      <c r="K69" s="862"/>
      <c r="L69" s="862"/>
      <c r="M69" s="862"/>
      <c r="N69" s="862"/>
      <c r="O69" s="862"/>
      <c r="P69" s="863"/>
      <c r="Q69" s="864">
        <v>51</v>
      </c>
      <c r="R69" s="819"/>
      <c r="S69" s="819"/>
      <c r="T69" s="819"/>
      <c r="U69" s="819"/>
      <c r="V69" s="819">
        <v>48</v>
      </c>
      <c r="W69" s="819"/>
      <c r="X69" s="819"/>
      <c r="Y69" s="819"/>
      <c r="Z69" s="819"/>
      <c r="AA69" s="819">
        <v>2</v>
      </c>
      <c r="AB69" s="819"/>
      <c r="AC69" s="819"/>
      <c r="AD69" s="819"/>
      <c r="AE69" s="819"/>
      <c r="AF69" s="819">
        <v>2</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530</v>
      </c>
      <c r="C70" s="862"/>
      <c r="D70" s="862"/>
      <c r="E70" s="862"/>
      <c r="F70" s="862"/>
      <c r="G70" s="862"/>
      <c r="H70" s="862"/>
      <c r="I70" s="862"/>
      <c r="J70" s="862"/>
      <c r="K70" s="862"/>
      <c r="L70" s="862"/>
      <c r="M70" s="862"/>
      <c r="N70" s="862"/>
      <c r="O70" s="862"/>
      <c r="P70" s="863"/>
      <c r="Q70" s="864">
        <v>1464</v>
      </c>
      <c r="R70" s="819"/>
      <c r="S70" s="819"/>
      <c r="T70" s="819"/>
      <c r="U70" s="819"/>
      <c r="V70" s="819">
        <v>1475</v>
      </c>
      <c r="W70" s="819"/>
      <c r="X70" s="819"/>
      <c r="Y70" s="819"/>
      <c r="Z70" s="819"/>
      <c r="AA70" s="819">
        <v>-11</v>
      </c>
      <c r="AB70" s="819"/>
      <c r="AC70" s="819"/>
      <c r="AD70" s="819"/>
      <c r="AE70" s="819"/>
      <c r="AF70" s="819">
        <v>1749</v>
      </c>
      <c r="AG70" s="819"/>
      <c r="AH70" s="819"/>
      <c r="AI70" s="819"/>
      <c r="AJ70" s="819"/>
      <c r="AK70" s="819"/>
      <c r="AL70" s="819"/>
      <c r="AM70" s="819"/>
      <c r="AN70" s="819"/>
      <c r="AO70" s="819"/>
      <c r="AP70" s="819">
        <v>3412</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531</v>
      </c>
      <c r="C71" s="862"/>
      <c r="D71" s="862"/>
      <c r="E71" s="862"/>
      <c r="F71" s="862"/>
      <c r="G71" s="862"/>
      <c r="H71" s="862"/>
      <c r="I71" s="862"/>
      <c r="J71" s="862"/>
      <c r="K71" s="862"/>
      <c r="L71" s="862"/>
      <c r="M71" s="862"/>
      <c r="N71" s="862"/>
      <c r="O71" s="862"/>
      <c r="P71" s="863"/>
      <c r="Q71" s="864">
        <v>726</v>
      </c>
      <c r="R71" s="819"/>
      <c r="S71" s="819"/>
      <c r="T71" s="819"/>
      <c r="U71" s="819"/>
      <c r="V71" s="819">
        <v>560</v>
      </c>
      <c r="W71" s="819"/>
      <c r="X71" s="819"/>
      <c r="Y71" s="819"/>
      <c r="Z71" s="819"/>
      <c r="AA71" s="819">
        <v>166</v>
      </c>
      <c r="AB71" s="819"/>
      <c r="AC71" s="819"/>
      <c r="AD71" s="819"/>
      <c r="AE71" s="819"/>
      <c r="AF71" s="819">
        <v>453</v>
      </c>
      <c r="AG71" s="819"/>
      <c r="AH71" s="819"/>
      <c r="AI71" s="819"/>
      <c r="AJ71" s="819"/>
      <c r="AK71" s="819"/>
      <c r="AL71" s="819"/>
      <c r="AM71" s="819"/>
      <c r="AN71" s="819"/>
      <c r="AO71" s="819"/>
      <c r="AP71" s="819">
        <v>3309</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532</v>
      </c>
      <c r="C72" s="862"/>
      <c r="D72" s="862"/>
      <c r="E72" s="862"/>
      <c r="F72" s="862"/>
      <c r="G72" s="862"/>
      <c r="H72" s="862"/>
      <c r="I72" s="862"/>
      <c r="J72" s="862"/>
      <c r="K72" s="862"/>
      <c r="L72" s="862"/>
      <c r="M72" s="862"/>
      <c r="N72" s="862"/>
      <c r="O72" s="862"/>
      <c r="P72" s="863"/>
      <c r="Q72" s="864">
        <v>9335</v>
      </c>
      <c r="R72" s="819"/>
      <c r="S72" s="819"/>
      <c r="T72" s="819"/>
      <c r="U72" s="819"/>
      <c r="V72" s="819">
        <v>8167</v>
      </c>
      <c r="W72" s="819"/>
      <c r="X72" s="819"/>
      <c r="Y72" s="819"/>
      <c r="Z72" s="819"/>
      <c r="AA72" s="819">
        <v>1168</v>
      </c>
      <c r="AB72" s="819"/>
      <c r="AC72" s="819"/>
      <c r="AD72" s="819"/>
      <c r="AE72" s="819"/>
      <c r="AF72" s="819"/>
      <c r="AG72" s="819"/>
      <c r="AH72" s="819"/>
      <c r="AI72" s="819"/>
      <c r="AJ72" s="819"/>
      <c r="AK72" s="819">
        <v>15</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533</v>
      </c>
      <c r="C73" s="862"/>
      <c r="D73" s="862"/>
      <c r="E73" s="862"/>
      <c r="F73" s="862"/>
      <c r="G73" s="862"/>
      <c r="H73" s="862"/>
      <c r="I73" s="862"/>
      <c r="J73" s="862"/>
      <c r="K73" s="862"/>
      <c r="L73" s="862"/>
      <c r="M73" s="862"/>
      <c r="N73" s="862"/>
      <c r="O73" s="862"/>
      <c r="P73" s="863"/>
      <c r="Q73" s="864">
        <v>1528</v>
      </c>
      <c r="R73" s="819"/>
      <c r="S73" s="819"/>
      <c r="T73" s="819"/>
      <c r="U73" s="819"/>
      <c r="V73" s="819">
        <v>1527</v>
      </c>
      <c r="W73" s="819"/>
      <c r="X73" s="819"/>
      <c r="Y73" s="819"/>
      <c r="Z73" s="819"/>
      <c r="AA73" s="819">
        <v>1</v>
      </c>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534</v>
      </c>
      <c r="C74" s="862"/>
      <c r="D74" s="862"/>
      <c r="E74" s="862"/>
      <c r="F74" s="862"/>
      <c r="G74" s="862"/>
      <c r="H74" s="862"/>
      <c r="I74" s="862"/>
      <c r="J74" s="862"/>
      <c r="K74" s="862"/>
      <c r="L74" s="862"/>
      <c r="M74" s="862"/>
      <c r="N74" s="862"/>
      <c r="O74" s="862"/>
      <c r="P74" s="863"/>
      <c r="Q74" s="864">
        <v>20</v>
      </c>
      <c r="R74" s="819"/>
      <c r="S74" s="819"/>
      <c r="T74" s="819"/>
      <c r="U74" s="819"/>
      <c r="V74" s="819">
        <v>19</v>
      </c>
      <c r="W74" s="819"/>
      <c r="X74" s="819"/>
      <c r="Y74" s="819"/>
      <c r="Z74" s="819"/>
      <c r="AA74" s="819">
        <v>1</v>
      </c>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535</v>
      </c>
      <c r="C75" s="862"/>
      <c r="D75" s="862"/>
      <c r="E75" s="862"/>
      <c r="F75" s="862"/>
      <c r="G75" s="862"/>
      <c r="H75" s="862"/>
      <c r="I75" s="862"/>
      <c r="J75" s="862"/>
      <c r="K75" s="862"/>
      <c r="L75" s="862"/>
      <c r="M75" s="862"/>
      <c r="N75" s="862"/>
      <c r="O75" s="862"/>
      <c r="P75" s="863"/>
      <c r="Q75" s="867">
        <v>55</v>
      </c>
      <c r="R75" s="868"/>
      <c r="S75" s="868"/>
      <c r="T75" s="868"/>
      <c r="U75" s="818"/>
      <c r="V75" s="869">
        <v>46</v>
      </c>
      <c r="W75" s="868"/>
      <c r="X75" s="868"/>
      <c r="Y75" s="868"/>
      <c r="Z75" s="818"/>
      <c r="AA75" s="869">
        <v>9</v>
      </c>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536</v>
      </c>
      <c r="C76" s="862"/>
      <c r="D76" s="862"/>
      <c r="E76" s="862"/>
      <c r="F76" s="862"/>
      <c r="G76" s="862"/>
      <c r="H76" s="862"/>
      <c r="I76" s="862"/>
      <c r="J76" s="862"/>
      <c r="K76" s="862"/>
      <c r="L76" s="862"/>
      <c r="M76" s="862"/>
      <c r="N76" s="862"/>
      <c r="O76" s="862"/>
      <c r="P76" s="863"/>
      <c r="Q76" s="867">
        <v>14</v>
      </c>
      <c r="R76" s="868"/>
      <c r="S76" s="868"/>
      <c r="T76" s="868"/>
      <c r="U76" s="818"/>
      <c r="V76" s="869">
        <v>13</v>
      </c>
      <c r="W76" s="868"/>
      <c r="X76" s="868"/>
      <c r="Y76" s="868"/>
      <c r="Z76" s="818"/>
      <c r="AA76" s="869">
        <v>1</v>
      </c>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538</v>
      </c>
      <c r="C77" s="862"/>
      <c r="D77" s="862"/>
      <c r="E77" s="862"/>
      <c r="F77" s="862"/>
      <c r="G77" s="862"/>
      <c r="H77" s="862"/>
      <c r="I77" s="862"/>
      <c r="J77" s="862"/>
      <c r="K77" s="862"/>
      <c r="L77" s="862"/>
      <c r="M77" s="862"/>
      <c r="N77" s="862"/>
      <c r="O77" s="862"/>
      <c r="P77" s="863"/>
      <c r="Q77" s="867">
        <v>2137</v>
      </c>
      <c r="R77" s="868"/>
      <c r="S77" s="868"/>
      <c r="T77" s="868"/>
      <c r="U77" s="818"/>
      <c r="V77" s="869">
        <v>2095</v>
      </c>
      <c r="W77" s="868"/>
      <c r="X77" s="868"/>
      <c r="Y77" s="868"/>
      <c r="Z77" s="818"/>
      <c r="AA77" s="869">
        <v>42</v>
      </c>
      <c r="AB77" s="868"/>
      <c r="AC77" s="868"/>
      <c r="AD77" s="868"/>
      <c r="AE77" s="818"/>
      <c r="AF77" s="869">
        <v>42</v>
      </c>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537</v>
      </c>
      <c r="C78" s="862"/>
      <c r="D78" s="862"/>
      <c r="E78" s="862"/>
      <c r="F78" s="862"/>
      <c r="G78" s="862"/>
      <c r="H78" s="862"/>
      <c r="I78" s="862"/>
      <c r="J78" s="862"/>
      <c r="K78" s="862"/>
      <c r="L78" s="862"/>
      <c r="M78" s="862"/>
      <c r="N78" s="862"/>
      <c r="O78" s="862"/>
      <c r="P78" s="863"/>
      <c r="Q78" s="864">
        <v>246077</v>
      </c>
      <c r="R78" s="819"/>
      <c r="S78" s="819"/>
      <c r="T78" s="819"/>
      <c r="U78" s="819"/>
      <c r="V78" s="819">
        <v>233284</v>
      </c>
      <c r="W78" s="819"/>
      <c r="X78" s="819"/>
      <c r="Y78" s="819"/>
      <c r="Z78" s="819"/>
      <c r="AA78" s="819">
        <v>12793</v>
      </c>
      <c r="AB78" s="819"/>
      <c r="AC78" s="819"/>
      <c r="AD78" s="819"/>
      <c r="AE78" s="819"/>
      <c r="AF78" s="819">
        <v>12793</v>
      </c>
      <c r="AG78" s="819"/>
      <c r="AH78" s="819"/>
      <c r="AI78" s="819"/>
      <c r="AJ78" s="819"/>
      <c r="AK78" s="819">
        <v>2000</v>
      </c>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286</v>
      </c>
      <c r="AG109" s="883"/>
      <c r="AH109" s="883"/>
      <c r="AI109" s="883"/>
      <c r="AJ109" s="884"/>
      <c r="AK109" s="882" t="s">
        <v>285</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286</v>
      </c>
      <c r="BW109" s="883"/>
      <c r="BX109" s="883"/>
      <c r="BY109" s="883"/>
      <c r="BZ109" s="884"/>
      <c r="CA109" s="882" t="s">
        <v>285</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286</v>
      </c>
      <c r="DM109" s="883"/>
      <c r="DN109" s="883"/>
      <c r="DO109" s="883"/>
      <c r="DP109" s="884"/>
      <c r="DQ109" s="882" t="s">
        <v>285</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225187</v>
      </c>
      <c r="AB110" s="890"/>
      <c r="AC110" s="890"/>
      <c r="AD110" s="890"/>
      <c r="AE110" s="891"/>
      <c r="AF110" s="892">
        <v>233880</v>
      </c>
      <c r="AG110" s="890"/>
      <c r="AH110" s="890"/>
      <c r="AI110" s="890"/>
      <c r="AJ110" s="891"/>
      <c r="AK110" s="892">
        <v>238260</v>
      </c>
      <c r="AL110" s="890"/>
      <c r="AM110" s="890"/>
      <c r="AN110" s="890"/>
      <c r="AO110" s="891"/>
      <c r="AP110" s="893">
        <v>9.6999999999999993</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2141207</v>
      </c>
      <c r="BR110" s="927"/>
      <c r="BS110" s="927"/>
      <c r="BT110" s="927"/>
      <c r="BU110" s="927"/>
      <c r="BV110" s="927">
        <v>1937472</v>
      </c>
      <c r="BW110" s="927"/>
      <c r="BX110" s="927"/>
      <c r="BY110" s="927"/>
      <c r="BZ110" s="927"/>
      <c r="CA110" s="927">
        <v>1724708</v>
      </c>
      <c r="CB110" s="927"/>
      <c r="CC110" s="927"/>
      <c r="CD110" s="927"/>
      <c r="CE110" s="927"/>
      <c r="CF110" s="941">
        <v>70</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2518699</v>
      </c>
      <c r="BR112" s="920"/>
      <c r="BS112" s="920"/>
      <c r="BT112" s="920"/>
      <c r="BU112" s="920"/>
      <c r="BV112" s="920">
        <v>2284256</v>
      </c>
      <c r="BW112" s="920"/>
      <c r="BX112" s="920"/>
      <c r="BY112" s="920"/>
      <c r="BZ112" s="920"/>
      <c r="CA112" s="920">
        <v>2149308</v>
      </c>
      <c r="CB112" s="920"/>
      <c r="CC112" s="920"/>
      <c r="CD112" s="920"/>
      <c r="CE112" s="920"/>
      <c r="CF112" s="914">
        <v>87.3</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214064</v>
      </c>
      <c r="AB113" s="934"/>
      <c r="AC113" s="934"/>
      <c r="AD113" s="934"/>
      <c r="AE113" s="935"/>
      <c r="AF113" s="936">
        <v>153598</v>
      </c>
      <c r="AG113" s="934"/>
      <c r="AH113" s="934"/>
      <c r="AI113" s="934"/>
      <c r="AJ113" s="935"/>
      <c r="AK113" s="936">
        <v>213218</v>
      </c>
      <c r="AL113" s="934"/>
      <c r="AM113" s="934"/>
      <c r="AN113" s="934"/>
      <c r="AO113" s="935"/>
      <c r="AP113" s="937">
        <v>8.6999999999999993</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147441</v>
      </c>
      <c r="BR113" s="920"/>
      <c r="BS113" s="920"/>
      <c r="BT113" s="920"/>
      <c r="BU113" s="920"/>
      <c r="BV113" s="920">
        <v>137265</v>
      </c>
      <c r="BW113" s="920"/>
      <c r="BX113" s="920"/>
      <c r="BY113" s="920"/>
      <c r="BZ113" s="920"/>
      <c r="CA113" s="920">
        <v>119931</v>
      </c>
      <c r="CB113" s="920"/>
      <c r="CC113" s="920"/>
      <c r="CD113" s="920"/>
      <c r="CE113" s="920"/>
      <c r="CF113" s="914">
        <v>4.9000000000000004</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67439</v>
      </c>
      <c r="AB114" s="959"/>
      <c r="AC114" s="959"/>
      <c r="AD114" s="959"/>
      <c r="AE114" s="960"/>
      <c r="AF114" s="961">
        <v>59670</v>
      </c>
      <c r="AG114" s="959"/>
      <c r="AH114" s="959"/>
      <c r="AI114" s="959"/>
      <c r="AJ114" s="960"/>
      <c r="AK114" s="961">
        <v>65131</v>
      </c>
      <c r="AL114" s="959"/>
      <c r="AM114" s="959"/>
      <c r="AN114" s="959"/>
      <c r="AO114" s="960"/>
      <c r="AP114" s="962">
        <v>2.6</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369325</v>
      </c>
      <c r="BR114" s="920"/>
      <c r="BS114" s="920"/>
      <c r="BT114" s="920"/>
      <c r="BU114" s="920"/>
      <c r="BV114" s="920">
        <v>490648</v>
      </c>
      <c r="BW114" s="920"/>
      <c r="BX114" s="920"/>
      <c r="BY114" s="920"/>
      <c r="BZ114" s="920"/>
      <c r="CA114" s="920">
        <v>487778</v>
      </c>
      <c r="CB114" s="920"/>
      <c r="CC114" s="920"/>
      <c r="CD114" s="920"/>
      <c r="CE114" s="920"/>
      <c r="CF114" s="914">
        <v>19.8</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v>13207</v>
      </c>
      <c r="BR115" s="920"/>
      <c r="BS115" s="920"/>
      <c r="BT115" s="920"/>
      <c r="BU115" s="920"/>
      <c r="BV115" s="920">
        <v>11864</v>
      </c>
      <c r="BW115" s="920"/>
      <c r="BX115" s="920"/>
      <c r="BY115" s="920"/>
      <c r="BZ115" s="920"/>
      <c r="CA115" s="920">
        <v>10536</v>
      </c>
      <c r="CB115" s="920"/>
      <c r="CC115" s="920"/>
      <c r="CD115" s="920"/>
      <c r="CE115" s="920"/>
      <c r="CF115" s="914">
        <v>0.4</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506690</v>
      </c>
      <c r="AB117" s="966"/>
      <c r="AC117" s="966"/>
      <c r="AD117" s="966"/>
      <c r="AE117" s="967"/>
      <c r="AF117" s="965">
        <v>447148</v>
      </c>
      <c r="AG117" s="966"/>
      <c r="AH117" s="966"/>
      <c r="AI117" s="966"/>
      <c r="AJ117" s="967"/>
      <c r="AK117" s="965">
        <v>516609</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286</v>
      </c>
      <c r="AG118" s="883"/>
      <c r="AH118" s="883"/>
      <c r="AI118" s="883"/>
      <c r="AJ118" s="884"/>
      <c r="AK118" s="882" t="s">
        <v>285</v>
      </c>
      <c r="AL118" s="883"/>
      <c r="AM118" s="883"/>
      <c r="AN118" s="883"/>
      <c r="AO118" s="884"/>
      <c r="AP118" s="990" t="s">
        <v>399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427</v>
      </c>
      <c r="BP118" s="994"/>
      <c r="BQ118" s="985">
        <v>5189879</v>
      </c>
      <c r="BR118" s="986"/>
      <c r="BS118" s="986"/>
      <c r="BT118" s="986"/>
      <c r="BU118" s="986"/>
      <c r="BV118" s="986">
        <v>4861505</v>
      </c>
      <c r="BW118" s="986"/>
      <c r="BX118" s="986"/>
      <c r="BY118" s="986"/>
      <c r="BZ118" s="986"/>
      <c r="CA118" s="986">
        <v>4492261</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4122820</v>
      </c>
      <c r="BR119" s="927"/>
      <c r="BS119" s="927"/>
      <c r="BT119" s="927"/>
      <c r="BU119" s="927"/>
      <c r="BV119" s="927">
        <v>4603506</v>
      </c>
      <c r="BW119" s="927"/>
      <c r="BX119" s="927"/>
      <c r="BY119" s="927"/>
      <c r="BZ119" s="927"/>
      <c r="CA119" s="927">
        <v>5277541</v>
      </c>
      <c r="CB119" s="927"/>
      <c r="CC119" s="927"/>
      <c r="CD119" s="927"/>
      <c r="CE119" s="927"/>
      <c r="CF119" s="941">
        <v>214.3</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433</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2541199</v>
      </c>
      <c r="DH120" s="927"/>
      <c r="DI120" s="927"/>
      <c r="DJ120" s="927"/>
      <c r="DK120" s="927"/>
      <c r="DL120" s="927">
        <v>2284256</v>
      </c>
      <c r="DM120" s="927"/>
      <c r="DN120" s="927"/>
      <c r="DO120" s="927"/>
      <c r="DP120" s="927"/>
      <c r="DQ120" s="927">
        <v>2149308</v>
      </c>
      <c r="DR120" s="927"/>
      <c r="DS120" s="927"/>
      <c r="DT120" s="927"/>
      <c r="DU120" s="927"/>
      <c r="DV120" s="928">
        <v>87.3</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4274075</v>
      </c>
      <c r="BR121" s="986"/>
      <c r="BS121" s="986"/>
      <c r="BT121" s="986"/>
      <c r="BU121" s="986"/>
      <c r="BV121" s="986">
        <v>4522272</v>
      </c>
      <c r="BW121" s="986"/>
      <c r="BX121" s="986"/>
      <c r="BY121" s="986"/>
      <c r="BZ121" s="986"/>
      <c r="CA121" s="986">
        <v>4614778</v>
      </c>
      <c r="CB121" s="986"/>
      <c r="CC121" s="986"/>
      <c r="CD121" s="986"/>
      <c r="CE121" s="986"/>
      <c r="CF121" s="1024">
        <v>187.4</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436</v>
      </c>
      <c r="BP122" s="994"/>
      <c r="BQ122" s="1034">
        <v>8396895</v>
      </c>
      <c r="BR122" s="1035"/>
      <c r="BS122" s="1035"/>
      <c r="BT122" s="1035"/>
      <c r="BU122" s="1035"/>
      <c r="BV122" s="1035">
        <v>9125778</v>
      </c>
      <c r="BW122" s="1035"/>
      <c r="BX122" s="1035"/>
      <c r="BY122" s="1035"/>
      <c r="BZ122" s="1035"/>
      <c r="CA122" s="1035">
        <v>9892319</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447</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v>13207</v>
      </c>
      <c r="DH127" s="1048"/>
      <c r="DI127" s="1048"/>
      <c r="DJ127" s="1048"/>
      <c r="DK127" s="1048"/>
      <c r="DL127" s="1048">
        <v>11864</v>
      </c>
      <c r="DM127" s="1048"/>
      <c r="DN127" s="1048"/>
      <c r="DO127" s="1048"/>
      <c r="DP127" s="1048"/>
      <c r="DQ127" s="1048">
        <v>10536</v>
      </c>
      <c r="DR127" s="1048"/>
      <c r="DS127" s="1048"/>
      <c r="DT127" s="1048"/>
      <c r="DU127" s="1048"/>
      <c r="DV127" s="1049">
        <v>0.4</v>
      </c>
      <c r="DW127" s="1049"/>
      <c r="DX127" s="1049"/>
      <c r="DY127" s="1049"/>
      <c r="DZ127" s="1050"/>
    </row>
    <row r="128" spans="1:130" s="197" customFormat="1" ht="26.25" customHeight="1">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2784442</v>
      </c>
      <c r="AB129" s="959"/>
      <c r="AC129" s="959"/>
      <c r="AD129" s="959"/>
      <c r="AE129" s="960"/>
      <c r="AF129" s="961">
        <v>2803146</v>
      </c>
      <c r="AG129" s="959"/>
      <c r="AH129" s="959"/>
      <c r="AI129" s="959"/>
      <c r="AJ129" s="960"/>
      <c r="AK129" s="961">
        <v>2820245</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333740</v>
      </c>
      <c r="AB130" s="959"/>
      <c r="AC130" s="959"/>
      <c r="AD130" s="959"/>
      <c r="AE130" s="960"/>
      <c r="AF130" s="961">
        <v>338581</v>
      </c>
      <c r="AG130" s="959"/>
      <c r="AH130" s="959"/>
      <c r="AI130" s="959"/>
      <c r="AJ130" s="960"/>
      <c r="AK130" s="961">
        <v>357271</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2450702</v>
      </c>
      <c r="AB131" s="998"/>
      <c r="AC131" s="998"/>
      <c r="AD131" s="998"/>
      <c r="AE131" s="999"/>
      <c r="AF131" s="1000">
        <v>2464565</v>
      </c>
      <c r="AG131" s="998"/>
      <c r="AH131" s="998"/>
      <c r="AI131" s="998"/>
      <c r="AJ131" s="999"/>
      <c r="AK131" s="1000">
        <v>2462974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7.0571615809999999</v>
      </c>
      <c r="AB132" s="1104"/>
      <c r="AC132" s="1104"/>
      <c r="AD132" s="1104"/>
      <c r="AE132" s="1105"/>
      <c r="AF132" s="1106">
        <v>4.4051181450000003</v>
      </c>
      <c r="AG132" s="1104"/>
      <c r="AH132" s="1104"/>
      <c r="AI132" s="1104"/>
      <c r="AJ132" s="1105"/>
      <c r="AK132" s="1106">
        <v>6.4693334159999996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7.4</v>
      </c>
      <c r="AB133" s="1111"/>
      <c r="AC133" s="1111"/>
      <c r="AD133" s="1111"/>
      <c r="AE133" s="1112"/>
      <c r="AF133" s="1110">
        <v>6.4</v>
      </c>
      <c r="AG133" s="1111"/>
      <c r="AH133" s="1111"/>
      <c r="AI133" s="1111"/>
      <c r="AJ133" s="1112"/>
      <c r="AK133" s="1110">
        <v>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47" zoomScaleNormal="85" zoomScaleSheetLayoutView="10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30" zoomScaleNormal="4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461</v>
      </c>
      <c r="B5" s="246"/>
      <c r="C5" s="246"/>
      <c r="D5" s="246"/>
      <c r="E5" s="246"/>
      <c r="F5" s="246"/>
      <c r="G5" s="246"/>
      <c r="H5" s="246"/>
      <c r="I5" s="246"/>
      <c r="J5" s="246"/>
      <c r="K5" s="246"/>
      <c r="L5" s="246"/>
      <c r="M5" s="246"/>
      <c r="N5" s="246"/>
      <c r="O5" s="247"/>
    </row>
    <row r="6" spans="1:16" ht="13.2">
      <c r="A6" s="248"/>
      <c r="B6" s="244"/>
      <c r="C6" s="244"/>
      <c r="D6" s="244"/>
      <c r="E6" s="244"/>
      <c r="F6" s="244"/>
      <c r="G6" s="249" t="s">
        <v>462</v>
      </c>
      <c r="H6" s="249"/>
      <c r="I6" s="249"/>
      <c r="J6" s="249"/>
      <c r="K6" s="244"/>
      <c r="L6" s="244"/>
      <c r="M6" s="244"/>
      <c r="N6" s="244"/>
    </row>
    <row r="7" spans="1:16" ht="13.2">
      <c r="A7" s="248"/>
      <c r="B7" s="244"/>
      <c r="C7" s="244"/>
      <c r="D7" s="244"/>
      <c r="E7" s="244"/>
      <c r="F7" s="244"/>
      <c r="G7" s="251"/>
      <c r="H7" s="252"/>
      <c r="I7" s="252"/>
      <c r="J7" s="253"/>
      <c r="K7" s="1117" t="s">
        <v>463</v>
      </c>
      <c r="L7" s="254"/>
      <c r="M7" s="255" t="s">
        <v>464</v>
      </c>
      <c r="N7" s="256"/>
    </row>
    <row r="8" spans="1:16" ht="13.2">
      <c r="A8" s="248"/>
      <c r="B8" s="244"/>
      <c r="C8" s="244"/>
      <c r="D8" s="244"/>
      <c r="E8" s="244"/>
      <c r="F8" s="244"/>
      <c r="G8" s="257"/>
      <c r="H8" s="258"/>
      <c r="I8" s="258"/>
      <c r="J8" s="259"/>
      <c r="K8" s="1118"/>
      <c r="L8" s="260" t="s">
        <v>465</v>
      </c>
      <c r="M8" s="261" t="s">
        <v>466</v>
      </c>
      <c r="N8" s="262" t="s">
        <v>467</v>
      </c>
    </row>
    <row r="9" spans="1:16" ht="13.2">
      <c r="A9" s="248"/>
      <c r="B9" s="244"/>
      <c r="C9" s="244"/>
      <c r="D9" s="244"/>
      <c r="E9" s="244"/>
      <c r="F9" s="244"/>
      <c r="G9" s="1119" t="s">
        <v>468</v>
      </c>
      <c r="H9" s="1120"/>
      <c r="I9" s="1120"/>
      <c r="J9" s="1121"/>
      <c r="K9" s="263">
        <v>928440</v>
      </c>
      <c r="L9" s="264">
        <v>124656</v>
      </c>
      <c r="M9" s="265">
        <v>110200</v>
      </c>
      <c r="N9" s="266">
        <v>13.1</v>
      </c>
    </row>
    <row r="10" spans="1:16" ht="13.2">
      <c r="A10" s="248"/>
      <c r="B10" s="244"/>
      <c r="C10" s="244"/>
      <c r="D10" s="244"/>
      <c r="E10" s="244"/>
      <c r="F10" s="244"/>
      <c r="G10" s="1119" t="s">
        <v>469</v>
      </c>
      <c r="H10" s="1120"/>
      <c r="I10" s="1120"/>
      <c r="J10" s="1121"/>
      <c r="K10" s="267">
        <v>59712</v>
      </c>
      <c r="L10" s="268">
        <v>8017</v>
      </c>
      <c r="M10" s="269">
        <v>10910</v>
      </c>
      <c r="N10" s="270">
        <v>-26.5</v>
      </c>
    </row>
    <row r="11" spans="1:16" ht="13.5" customHeight="1">
      <c r="A11" s="248"/>
      <c r="B11" s="244"/>
      <c r="C11" s="244"/>
      <c r="D11" s="244"/>
      <c r="E11" s="244"/>
      <c r="F11" s="244"/>
      <c r="G11" s="1119" t="s">
        <v>470</v>
      </c>
      <c r="H11" s="1120"/>
      <c r="I11" s="1120"/>
      <c r="J11" s="1121"/>
      <c r="K11" s="267">
        <v>110218</v>
      </c>
      <c r="L11" s="268">
        <v>14798</v>
      </c>
      <c r="M11" s="269">
        <v>15361</v>
      </c>
      <c r="N11" s="270">
        <v>-3.7</v>
      </c>
    </row>
    <row r="12" spans="1:16" ht="13.5" customHeight="1">
      <c r="A12" s="248"/>
      <c r="B12" s="244"/>
      <c r="C12" s="244"/>
      <c r="D12" s="244"/>
      <c r="E12" s="244"/>
      <c r="F12" s="244"/>
      <c r="G12" s="1119" t="s">
        <v>471</v>
      </c>
      <c r="H12" s="1120"/>
      <c r="I12" s="1120"/>
      <c r="J12" s="1121"/>
      <c r="K12" s="267" t="s">
        <v>472</v>
      </c>
      <c r="L12" s="268" t="s">
        <v>472</v>
      </c>
      <c r="M12" s="269">
        <v>1384</v>
      </c>
      <c r="N12" s="270" t="s">
        <v>472</v>
      </c>
    </row>
    <row r="13" spans="1:16" ht="13.5" customHeight="1">
      <c r="A13" s="248"/>
      <c r="B13" s="244"/>
      <c r="C13" s="244"/>
      <c r="D13" s="244"/>
      <c r="E13" s="244"/>
      <c r="F13" s="244"/>
      <c r="G13" s="1119" t="s">
        <v>473</v>
      </c>
      <c r="H13" s="1120"/>
      <c r="I13" s="1120"/>
      <c r="J13" s="1121"/>
      <c r="K13" s="267" t="s">
        <v>472</v>
      </c>
      <c r="L13" s="268" t="s">
        <v>472</v>
      </c>
      <c r="M13" s="269" t="s">
        <v>472</v>
      </c>
      <c r="N13" s="270" t="s">
        <v>472</v>
      </c>
    </row>
    <row r="14" spans="1:16" ht="13.5" customHeight="1">
      <c r="A14" s="248"/>
      <c r="B14" s="244"/>
      <c r="C14" s="244"/>
      <c r="D14" s="244"/>
      <c r="E14" s="244"/>
      <c r="F14" s="244"/>
      <c r="G14" s="1119" t="s">
        <v>474</v>
      </c>
      <c r="H14" s="1120"/>
      <c r="I14" s="1120"/>
      <c r="J14" s="1121"/>
      <c r="K14" s="267">
        <v>57181</v>
      </c>
      <c r="L14" s="268">
        <v>7677</v>
      </c>
      <c r="M14" s="269">
        <v>5179</v>
      </c>
      <c r="N14" s="270">
        <v>48.2</v>
      </c>
    </row>
    <row r="15" spans="1:16" ht="13.5" customHeight="1">
      <c r="A15" s="248"/>
      <c r="B15" s="244"/>
      <c r="C15" s="244"/>
      <c r="D15" s="244"/>
      <c r="E15" s="244"/>
      <c r="F15" s="244"/>
      <c r="G15" s="1119" t="s">
        <v>475</v>
      </c>
      <c r="H15" s="1120"/>
      <c r="I15" s="1120"/>
      <c r="J15" s="1121"/>
      <c r="K15" s="267">
        <v>87710</v>
      </c>
      <c r="L15" s="268">
        <v>11776</v>
      </c>
      <c r="M15" s="269">
        <v>2730</v>
      </c>
      <c r="N15" s="270">
        <v>331.4</v>
      </c>
    </row>
    <row r="16" spans="1:16" ht="13.2">
      <c r="A16" s="248"/>
      <c r="B16" s="244"/>
      <c r="C16" s="244"/>
      <c r="D16" s="244"/>
      <c r="E16" s="244"/>
      <c r="F16" s="244"/>
      <c r="G16" s="1122" t="s">
        <v>476</v>
      </c>
      <c r="H16" s="1123"/>
      <c r="I16" s="1123"/>
      <c r="J16" s="1124"/>
      <c r="K16" s="268">
        <v>-94219</v>
      </c>
      <c r="L16" s="268">
        <v>-12650</v>
      </c>
      <c r="M16" s="269">
        <v>-11587</v>
      </c>
      <c r="N16" s="270">
        <v>9.1999999999999993</v>
      </c>
    </row>
    <row r="17" spans="1:16" ht="13.2">
      <c r="A17" s="248"/>
      <c r="B17" s="244"/>
      <c r="C17" s="244"/>
      <c r="D17" s="244"/>
      <c r="E17" s="244"/>
      <c r="F17" s="244"/>
      <c r="G17" s="1122" t="s">
        <v>170</v>
      </c>
      <c r="H17" s="1123"/>
      <c r="I17" s="1123"/>
      <c r="J17" s="1124"/>
      <c r="K17" s="268">
        <v>1149042</v>
      </c>
      <c r="L17" s="268">
        <v>154275</v>
      </c>
      <c r="M17" s="269">
        <v>134177</v>
      </c>
      <c r="N17" s="270">
        <v>15</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477</v>
      </c>
      <c r="H19" s="244"/>
      <c r="I19" s="244"/>
      <c r="J19" s="244"/>
      <c r="K19" s="244"/>
      <c r="L19" s="244"/>
      <c r="M19" s="244"/>
      <c r="N19" s="244"/>
    </row>
    <row r="20" spans="1:16" ht="13.2">
      <c r="A20" s="248"/>
      <c r="B20" s="244"/>
      <c r="C20" s="244"/>
      <c r="D20" s="244"/>
      <c r="E20" s="244"/>
      <c r="F20" s="244"/>
      <c r="G20" s="272"/>
      <c r="H20" s="273"/>
      <c r="I20" s="273"/>
      <c r="J20" s="274"/>
      <c r="K20" s="275" t="s">
        <v>478</v>
      </c>
      <c r="L20" s="276" t="s">
        <v>479</v>
      </c>
      <c r="M20" s="277" t="s">
        <v>480</v>
      </c>
      <c r="N20" s="278"/>
    </row>
    <row r="21" spans="1:16" s="284" customFormat="1" ht="13.2">
      <c r="A21" s="279"/>
      <c r="B21" s="249"/>
      <c r="C21" s="249"/>
      <c r="D21" s="249"/>
      <c r="E21" s="249"/>
      <c r="F21" s="249"/>
      <c r="G21" s="1114" t="s">
        <v>481</v>
      </c>
      <c r="H21" s="1115"/>
      <c r="I21" s="1115"/>
      <c r="J21" s="1116"/>
      <c r="K21" s="280">
        <v>14.5</v>
      </c>
      <c r="L21" s="281">
        <v>12.44</v>
      </c>
      <c r="M21" s="282">
        <v>2.06</v>
      </c>
      <c r="N21" s="249"/>
      <c r="O21" s="283"/>
      <c r="P21" s="279"/>
    </row>
    <row r="22" spans="1:16" s="284" customFormat="1" ht="13.2">
      <c r="A22" s="279"/>
      <c r="B22" s="249"/>
      <c r="C22" s="249"/>
      <c r="D22" s="249"/>
      <c r="E22" s="249"/>
      <c r="F22" s="249"/>
      <c r="G22" s="1114" t="s">
        <v>482</v>
      </c>
      <c r="H22" s="1115"/>
      <c r="I22" s="1115"/>
      <c r="J22" s="1116"/>
      <c r="K22" s="285">
        <v>96.7</v>
      </c>
      <c r="L22" s="286">
        <v>95.1</v>
      </c>
      <c r="M22" s="287">
        <v>1.6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483</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484</v>
      </c>
      <c r="H29" s="249"/>
      <c r="I29" s="249"/>
      <c r="J29" s="249"/>
      <c r="K29" s="244"/>
      <c r="L29" s="244"/>
      <c r="M29" s="244"/>
      <c r="N29" s="244"/>
      <c r="O29" s="293"/>
    </row>
    <row r="30" spans="1:16" ht="13.2">
      <c r="A30" s="248"/>
      <c r="B30" s="244"/>
      <c r="C30" s="244"/>
      <c r="D30" s="244"/>
      <c r="E30" s="244"/>
      <c r="F30" s="244"/>
      <c r="G30" s="251"/>
      <c r="H30" s="252"/>
      <c r="I30" s="252"/>
      <c r="J30" s="253"/>
      <c r="K30" s="1117" t="s">
        <v>463</v>
      </c>
      <c r="L30" s="254"/>
      <c r="M30" s="255" t="s">
        <v>464</v>
      </c>
      <c r="N30" s="256"/>
    </row>
    <row r="31" spans="1:16" ht="13.2">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485</v>
      </c>
      <c r="H32" s="1131"/>
      <c r="I32" s="1131"/>
      <c r="J32" s="1132"/>
      <c r="K32" s="294">
        <v>238260</v>
      </c>
      <c r="L32" s="294">
        <v>31990</v>
      </c>
      <c r="M32" s="295">
        <v>69383</v>
      </c>
      <c r="N32" s="296">
        <v>-53.9</v>
      </c>
    </row>
    <row r="33" spans="1:16" ht="13.5" customHeight="1">
      <c r="A33" s="248"/>
      <c r="B33" s="244"/>
      <c r="C33" s="244"/>
      <c r="D33" s="244"/>
      <c r="E33" s="244"/>
      <c r="F33" s="244"/>
      <c r="G33" s="1130" t="s">
        <v>486</v>
      </c>
      <c r="H33" s="1131"/>
      <c r="I33" s="1131"/>
      <c r="J33" s="1132"/>
      <c r="K33" s="294" t="s">
        <v>472</v>
      </c>
      <c r="L33" s="294" t="s">
        <v>472</v>
      </c>
      <c r="M33" s="295" t="s">
        <v>472</v>
      </c>
      <c r="N33" s="296" t="s">
        <v>472</v>
      </c>
    </row>
    <row r="34" spans="1:16" ht="27" customHeight="1">
      <c r="A34" s="248"/>
      <c r="B34" s="244"/>
      <c r="C34" s="244"/>
      <c r="D34" s="244"/>
      <c r="E34" s="244"/>
      <c r="F34" s="244"/>
      <c r="G34" s="1130" t="s">
        <v>487</v>
      </c>
      <c r="H34" s="1131"/>
      <c r="I34" s="1131"/>
      <c r="J34" s="1132"/>
      <c r="K34" s="294" t="s">
        <v>472</v>
      </c>
      <c r="L34" s="294" t="s">
        <v>472</v>
      </c>
      <c r="M34" s="295" t="s">
        <v>472</v>
      </c>
      <c r="N34" s="296" t="s">
        <v>472</v>
      </c>
    </row>
    <row r="35" spans="1:16" ht="27" customHeight="1">
      <c r="A35" s="248"/>
      <c r="B35" s="244"/>
      <c r="C35" s="244"/>
      <c r="D35" s="244"/>
      <c r="E35" s="244"/>
      <c r="F35" s="244"/>
      <c r="G35" s="1130" t="s">
        <v>488</v>
      </c>
      <c r="H35" s="1131"/>
      <c r="I35" s="1131"/>
      <c r="J35" s="1132"/>
      <c r="K35" s="294">
        <v>213218</v>
      </c>
      <c r="L35" s="294">
        <v>28628</v>
      </c>
      <c r="M35" s="295">
        <v>19734</v>
      </c>
      <c r="N35" s="296">
        <v>45.1</v>
      </c>
    </row>
    <row r="36" spans="1:16" ht="27" customHeight="1">
      <c r="A36" s="248"/>
      <c r="B36" s="244"/>
      <c r="C36" s="244"/>
      <c r="D36" s="244"/>
      <c r="E36" s="244"/>
      <c r="F36" s="244"/>
      <c r="G36" s="1130" t="s">
        <v>489</v>
      </c>
      <c r="H36" s="1131"/>
      <c r="I36" s="1131"/>
      <c r="J36" s="1132"/>
      <c r="K36" s="294">
        <v>65131</v>
      </c>
      <c r="L36" s="294">
        <v>8745</v>
      </c>
      <c r="M36" s="295">
        <v>4902</v>
      </c>
      <c r="N36" s="296">
        <v>78.400000000000006</v>
      </c>
    </row>
    <row r="37" spans="1:16" ht="13.5" customHeight="1">
      <c r="A37" s="248"/>
      <c r="B37" s="244"/>
      <c r="C37" s="244"/>
      <c r="D37" s="244"/>
      <c r="E37" s="244"/>
      <c r="F37" s="244"/>
      <c r="G37" s="1130" t="s">
        <v>490</v>
      </c>
      <c r="H37" s="1131"/>
      <c r="I37" s="1131"/>
      <c r="J37" s="1132"/>
      <c r="K37" s="294" t="s">
        <v>472</v>
      </c>
      <c r="L37" s="294" t="s">
        <v>472</v>
      </c>
      <c r="M37" s="295">
        <v>1542</v>
      </c>
      <c r="N37" s="296" t="s">
        <v>472</v>
      </c>
    </row>
    <row r="38" spans="1:16" ht="27" customHeight="1">
      <c r="A38" s="248"/>
      <c r="B38" s="244"/>
      <c r="C38" s="244"/>
      <c r="D38" s="244"/>
      <c r="E38" s="244"/>
      <c r="F38" s="244"/>
      <c r="G38" s="1133" t="s">
        <v>491</v>
      </c>
      <c r="H38" s="1134"/>
      <c r="I38" s="1134"/>
      <c r="J38" s="1135"/>
      <c r="K38" s="297" t="s">
        <v>472</v>
      </c>
      <c r="L38" s="297" t="s">
        <v>472</v>
      </c>
      <c r="M38" s="298">
        <v>13</v>
      </c>
      <c r="N38" s="299" t="s">
        <v>472</v>
      </c>
      <c r="O38" s="293"/>
    </row>
    <row r="39" spans="1:16" ht="13.2">
      <c r="A39" s="248"/>
      <c r="B39" s="244"/>
      <c r="C39" s="244"/>
      <c r="D39" s="244"/>
      <c r="E39" s="244"/>
      <c r="F39" s="244"/>
      <c r="G39" s="1133" t="s">
        <v>492</v>
      </c>
      <c r="H39" s="1134"/>
      <c r="I39" s="1134"/>
      <c r="J39" s="1135"/>
      <c r="K39" s="300" t="s">
        <v>472</v>
      </c>
      <c r="L39" s="300" t="s">
        <v>472</v>
      </c>
      <c r="M39" s="301">
        <v>-2613</v>
      </c>
      <c r="N39" s="302" t="s">
        <v>472</v>
      </c>
      <c r="O39" s="293"/>
    </row>
    <row r="40" spans="1:16" ht="27" customHeight="1">
      <c r="A40" s="248"/>
      <c r="B40" s="244"/>
      <c r="C40" s="244"/>
      <c r="D40" s="244"/>
      <c r="E40" s="244"/>
      <c r="F40" s="244"/>
      <c r="G40" s="1130" t="s">
        <v>493</v>
      </c>
      <c r="H40" s="1131"/>
      <c r="I40" s="1131"/>
      <c r="J40" s="1132"/>
      <c r="K40" s="300">
        <v>-357271</v>
      </c>
      <c r="L40" s="300">
        <v>-47969</v>
      </c>
      <c r="M40" s="301">
        <v>-64897</v>
      </c>
      <c r="N40" s="302">
        <v>-26.1</v>
      </c>
      <c r="O40" s="293"/>
    </row>
    <row r="41" spans="1:16" ht="13.2">
      <c r="A41" s="248"/>
      <c r="B41" s="244"/>
      <c r="C41" s="244"/>
      <c r="D41" s="244"/>
      <c r="E41" s="244"/>
      <c r="F41" s="244"/>
      <c r="G41" s="1136" t="s">
        <v>280</v>
      </c>
      <c r="H41" s="1137"/>
      <c r="I41" s="1137"/>
      <c r="J41" s="1138"/>
      <c r="K41" s="294">
        <v>159338</v>
      </c>
      <c r="L41" s="300">
        <v>21393</v>
      </c>
      <c r="M41" s="301">
        <v>28065</v>
      </c>
      <c r="N41" s="302">
        <v>-23.8</v>
      </c>
      <c r="O41" s="293"/>
    </row>
    <row r="42" spans="1:16" ht="13.2">
      <c r="A42" s="248"/>
      <c r="B42" s="244"/>
      <c r="C42" s="244"/>
      <c r="D42" s="244"/>
      <c r="E42" s="244"/>
      <c r="F42" s="244"/>
      <c r="G42" s="303" t="s">
        <v>494</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ht="13.2">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463</v>
      </c>
      <c r="J49" s="1127" t="s">
        <v>497</v>
      </c>
      <c r="K49" s="1128"/>
      <c r="L49" s="1128"/>
      <c r="M49" s="1128"/>
      <c r="N49" s="1129"/>
    </row>
    <row r="50" spans="1:14" ht="13.2">
      <c r="A50" s="248"/>
      <c r="B50" s="244"/>
      <c r="C50" s="244"/>
      <c r="D50" s="244"/>
      <c r="E50" s="244"/>
      <c r="F50" s="244"/>
      <c r="G50" s="312"/>
      <c r="H50" s="313"/>
      <c r="I50" s="1126"/>
      <c r="J50" s="314" t="s">
        <v>498</v>
      </c>
      <c r="K50" s="315" t="s">
        <v>499</v>
      </c>
      <c r="L50" s="316" t="s">
        <v>500</v>
      </c>
      <c r="M50" s="317" t="s">
        <v>501</v>
      </c>
      <c r="N50" s="318" t="s">
        <v>502</v>
      </c>
    </row>
    <row r="51" spans="1:14" ht="13.2">
      <c r="A51" s="248"/>
      <c r="B51" s="244"/>
      <c r="C51" s="244"/>
      <c r="D51" s="244"/>
      <c r="E51" s="244"/>
      <c r="F51" s="244"/>
      <c r="G51" s="310" t="s">
        <v>503</v>
      </c>
      <c r="H51" s="311"/>
      <c r="I51" s="319">
        <v>1465983</v>
      </c>
      <c r="J51" s="320">
        <v>185968</v>
      </c>
      <c r="K51" s="321">
        <v>120.6</v>
      </c>
      <c r="L51" s="322">
        <v>121932</v>
      </c>
      <c r="M51" s="323">
        <v>11.6</v>
      </c>
      <c r="N51" s="324">
        <v>109</v>
      </c>
    </row>
    <row r="52" spans="1:14" ht="13.2">
      <c r="A52" s="248"/>
      <c r="B52" s="244"/>
      <c r="C52" s="244"/>
      <c r="D52" s="244"/>
      <c r="E52" s="244"/>
      <c r="F52" s="244"/>
      <c r="G52" s="325"/>
      <c r="H52" s="326" t="s">
        <v>504</v>
      </c>
      <c r="I52" s="327">
        <v>1304144</v>
      </c>
      <c r="J52" s="328">
        <v>165438</v>
      </c>
      <c r="K52" s="329">
        <v>170.4</v>
      </c>
      <c r="L52" s="330">
        <v>68430</v>
      </c>
      <c r="M52" s="331">
        <v>7</v>
      </c>
      <c r="N52" s="332">
        <v>163.4</v>
      </c>
    </row>
    <row r="53" spans="1:14" ht="13.2">
      <c r="A53" s="248"/>
      <c r="B53" s="244"/>
      <c r="C53" s="244"/>
      <c r="D53" s="244"/>
      <c r="E53" s="244"/>
      <c r="F53" s="244"/>
      <c r="G53" s="310" t="s">
        <v>505</v>
      </c>
      <c r="H53" s="311"/>
      <c r="I53" s="319">
        <v>200163</v>
      </c>
      <c r="J53" s="320">
        <v>26076</v>
      </c>
      <c r="K53" s="321">
        <v>-86</v>
      </c>
      <c r="L53" s="322">
        <v>92021</v>
      </c>
      <c r="M53" s="323">
        <v>-24.5</v>
      </c>
      <c r="N53" s="324">
        <v>-61.5</v>
      </c>
    </row>
    <row r="54" spans="1:14" ht="13.2">
      <c r="A54" s="248"/>
      <c r="B54" s="244"/>
      <c r="C54" s="244"/>
      <c r="D54" s="244"/>
      <c r="E54" s="244"/>
      <c r="F54" s="244"/>
      <c r="G54" s="325"/>
      <c r="H54" s="326" t="s">
        <v>504</v>
      </c>
      <c r="I54" s="327">
        <v>122713</v>
      </c>
      <c r="J54" s="328">
        <v>15987</v>
      </c>
      <c r="K54" s="329">
        <v>-90.3</v>
      </c>
      <c r="L54" s="330">
        <v>52579</v>
      </c>
      <c r="M54" s="331">
        <v>-23.2</v>
      </c>
      <c r="N54" s="332">
        <v>-67.099999999999994</v>
      </c>
    </row>
    <row r="55" spans="1:14" ht="13.2">
      <c r="A55" s="248"/>
      <c r="B55" s="244"/>
      <c r="C55" s="244"/>
      <c r="D55" s="244"/>
      <c r="E55" s="244"/>
      <c r="F55" s="244"/>
      <c r="G55" s="310" t="s">
        <v>506</v>
      </c>
      <c r="H55" s="311"/>
      <c r="I55" s="319">
        <v>183224</v>
      </c>
      <c r="J55" s="320">
        <v>24058</v>
      </c>
      <c r="K55" s="321">
        <v>-7.7</v>
      </c>
      <c r="L55" s="322">
        <v>94828</v>
      </c>
      <c r="M55" s="323">
        <v>3.1</v>
      </c>
      <c r="N55" s="324">
        <v>-10.8</v>
      </c>
    </row>
    <row r="56" spans="1:14" ht="13.2">
      <c r="A56" s="248"/>
      <c r="B56" s="244"/>
      <c r="C56" s="244"/>
      <c r="D56" s="244"/>
      <c r="E56" s="244"/>
      <c r="F56" s="244"/>
      <c r="G56" s="325"/>
      <c r="H56" s="326" t="s">
        <v>504</v>
      </c>
      <c r="I56" s="327">
        <v>172487</v>
      </c>
      <c r="J56" s="328">
        <v>22648</v>
      </c>
      <c r="K56" s="329">
        <v>41.7</v>
      </c>
      <c r="L56" s="330">
        <v>55133</v>
      </c>
      <c r="M56" s="331">
        <v>4.9000000000000004</v>
      </c>
      <c r="N56" s="332">
        <v>36.799999999999997</v>
      </c>
    </row>
    <row r="57" spans="1:14" ht="13.2">
      <c r="A57" s="248"/>
      <c r="B57" s="244"/>
      <c r="C57" s="244"/>
      <c r="D57" s="244"/>
      <c r="E57" s="244"/>
      <c r="F57" s="244"/>
      <c r="G57" s="310" t="s">
        <v>507</v>
      </c>
      <c r="H57" s="311"/>
      <c r="I57" s="319">
        <v>1083953</v>
      </c>
      <c r="J57" s="320">
        <v>143380</v>
      </c>
      <c r="K57" s="321">
        <v>496</v>
      </c>
      <c r="L57" s="322">
        <v>119674</v>
      </c>
      <c r="M57" s="323">
        <v>26.2</v>
      </c>
      <c r="N57" s="324">
        <v>469.8</v>
      </c>
    </row>
    <row r="58" spans="1:14" ht="13.2">
      <c r="A58" s="248"/>
      <c r="B58" s="244"/>
      <c r="C58" s="244"/>
      <c r="D58" s="244"/>
      <c r="E58" s="244"/>
      <c r="F58" s="244"/>
      <c r="G58" s="325"/>
      <c r="H58" s="326" t="s">
        <v>504</v>
      </c>
      <c r="I58" s="327">
        <v>855509</v>
      </c>
      <c r="J58" s="328">
        <v>113163</v>
      </c>
      <c r="K58" s="329">
        <v>399.7</v>
      </c>
      <c r="L58" s="330">
        <v>57803</v>
      </c>
      <c r="M58" s="331">
        <v>4.8</v>
      </c>
      <c r="N58" s="332">
        <v>394.9</v>
      </c>
    </row>
    <row r="59" spans="1:14" ht="13.2">
      <c r="A59" s="248"/>
      <c r="B59" s="244"/>
      <c r="C59" s="244"/>
      <c r="D59" s="244"/>
      <c r="E59" s="244"/>
      <c r="F59" s="244"/>
      <c r="G59" s="310" t="s">
        <v>508</v>
      </c>
      <c r="H59" s="311"/>
      <c r="I59" s="319">
        <v>3917558</v>
      </c>
      <c r="J59" s="320">
        <v>525988</v>
      </c>
      <c r="K59" s="321">
        <v>266.8</v>
      </c>
      <c r="L59" s="322">
        <v>119685</v>
      </c>
      <c r="M59" s="323">
        <v>0</v>
      </c>
      <c r="N59" s="324">
        <v>266.8</v>
      </c>
    </row>
    <row r="60" spans="1:14" ht="13.2">
      <c r="A60" s="248"/>
      <c r="B60" s="244"/>
      <c r="C60" s="244"/>
      <c r="D60" s="244"/>
      <c r="E60" s="244"/>
      <c r="F60" s="244"/>
      <c r="G60" s="325"/>
      <c r="H60" s="326" t="s">
        <v>504</v>
      </c>
      <c r="I60" s="333">
        <v>965608</v>
      </c>
      <c r="J60" s="328">
        <v>129647</v>
      </c>
      <c r="K60" s="329">
        <v>14.6</v>
      </c>
      <c r="L60" s="330">
        <v>68464</v>
      </c>
      <c r="M60" s="331">
        <v>18.399999999999999</v>
      </c>
      <c r="N60" s="332">
        <v>-3.8</v>
      </c>
    </row>
    <row r="61" spans="1:14" ht="13.2">
      <c r="A61" s="248"/>
      <c r="B61" s="244"/>
      <c r="C61" s="244"/>
      <c r="D61" s="244"/>
      <c r="E61" s="244"/>
      <c r="F61" s="244"/>
      <c r="G61" s="310" t="s">
        <v>509</v>
      </c>
      <c r="H61" s="334"/>
      <c r="I61" s="335">
        <v>1370176</v>
      </c>
      <c r="J61" s="336">
        <v>181094</v>
      </c>
      <c r="K61" s="337">
        <v>157.9</v>
      </c>
      <c r="L61" s="338">
        <v>109628</v>
      </c>
      <c r="M61" s="339">
        <v>3.3</v>
      </c>
      <c r="N61" s="324">
        <v>154.6</v>
      </c>
    </row>
    <row r="62" spans="1:14" ht="13.2">
      <c r="A62" s="248"/>
      <c r="B62" s="244"/>
      <c r="C62" s="244"/>
      <c r="D62" s="244"/>
      <c r="E62" s="244"/>
      <c r="F62" s="244"/>
      <c r="G62" s="325"/>
      <c r="H62" s="326" t="s">
        <v>504</v>
      </c>
      <c r="I62" s="327">
        <v>684092</v>
      </c>
      <c r="J62" s="328">
        <v>89377</v>
      </c>
      <c r="K62" s="329">
        <v>107.2</v>
      </c>
      <c r="L62" s="330">
        <v>60482</v>
      </c>
      <c r="M62" s="331">
        <v>2.4</v>
      </c>
      <c r="N62" s="332">
        <v>104.8</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37.270000000000003</v>
      </c>
      <c r="G47" s="12">
        <v>91.22</v>
      </c>
      <c r="H47" s="12">
        <v>70.37</v>
      </c>
      <c r="I47" s="12">
        <v>84.43</v>
      </c>
      <c r="J47" s="13">
        <v>104.2</v>
      </c>
    </row>
    <row r="48" spans="2:10" ht="57.75" customHeight="1">
      <c r="B48" s="14"/>
      <c r="C48" s="1141" t="s">
        <v>4</v>
      </c>
      <c r="D48" s="1141"/>
      <c r="E48" s="1142"/>
      <c r="F48" s="15">
        <v>9.18</v>
      </c>
      <c r="G48" s="16">
        <v>16.989999999999998</v>
      </c>
      <c r="H48" s="16">
        <v>29.17</v>
      </c>
      <c r="I48" s="16">
        <v>40.799999999999997</v>
      </c>
      <c r="J48" s="17">
        <v>50.17</v>
      </c>
    </row>
    <row r="49" spans="2:10" ht="57.75" customHeight="1" thickBot="1">
      <c r="B49" s="18"/>
      <c r="C49" s="1143" t="s">
        <v>5</v>
      </c>
      <c r="D49" s="1143"/>
      <c r="E49" s="1144"/>
      <c r="F49" s="19" t="s">
        <v>516</v>
      </c>
      <c r="G49" s="20">
        <v>57.48</v>
      </c>
      <c r="H49" s="20" t="s">
        <v>517</v>
      </c>
      <c r="I49" s="20">
        <v>11.83</v>
      </c>
      <c r="J49" s="21">
        <v>9.6199999999999992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518</v>
      </c>
      <c r="D34" s="1151"/>
      <c r="E34" s="1152"/>
      <c r="F34" s="32">
        <v>9.18</v>
      </c>
      <c r="G34" s="33">
        <v>16.989999999999998</v>
      </c>
      <c r="H34" s="33">
        <v>29.17</v>
      </c>
      <c r="I34" s="33">
        <v>40.799999999999997</v>
      </c>
      <c r="J34" s="34">
        <v>50.16</v>
      </c>
      <c r="K34" s="22"/>
      <c r="L34" s="22"/>
      <c r="M34" s="22"/>
      <c r="N34" s="22"/>
      <c r="O34" s="22"/>
      <c r="P34" s="22"/>
    </row>
    <row r="35" spans="1:16" ht="39" customHeight="1">
      <c r="A35" s="22"/>
      <c r="B35" s="35"/>
      <c r="C35" s="1145" t="s">
        <v>519</v>
      </c>
      <c r="D35" s="1146"/>
      <c r="E35" s="1147"/>
      <c r="F35" s="36">
        <v>1.75</v>
      </c>
      <c r="G35" s="37">
        <v>10.8</v>
      </c>
      <c r="H35" s="37">
        <v>15.23</v>
      </c>
      <c r="I35" s="37">
        <v>9.57</v>
      </c>
      <c r="J35" s="38">
        <v>13.16</v>
      </c>
      <c r="K35" s="22"/>
      <c r="L35" s="22"/>
      <c r="M35" s="22"/>
      <c r="N35" s="22"/>
      <c r="O35" s="22"/>
      <c r="P35" s="22"/>
    </row>
    <row r="36" spans="1:16" ht="39" customHeight="1">
      <c r="A36" s="22"/>
      <c r="B36" s="35"/>
      <c r="C36" s="1145" t="s">
        <v>520</v>
      </c>
      <c r="D36" s="1146"/>
      <c r="E36" s="1147"/>
      <c r="F36" s="36" t="s">
        <v>521</v>
      </c>
      <c r="G36" s="37">
        <v>0.28999999999999998</v>
      </c>
      <c r="H36" s="37">
        <v>7.05</v>
      </c>
      <c r="I36" s="37">
        <v>12.5</v>
      </c>
      <c r="J36" s="38">
        <v>2.5099999999999998</v>
      </c>
      <c r="K36" s="22"/>
      <c r="L36" s="22"/>
      <c r="M36" s="22"/>
      <c r="N36" s="22"/>
      <c r="O36" s="22"/>
      <c r="P36" s="22"/>
    </row>
    <row r="37" spans="1:16" ht="39" customHeight="1">
      <c r="A37" s="22"/>
      <c r="B37" s="35"/>
      <c r="C37" s="1145" t="s">
        <v>522</v>
      </c>
      <c r="D37" s="1146"/>
      <c r="E37" s="1147"/>
      <c r="F37" s="36">
        <v>0.99</v>
      </c>
      <c r="G37" s="37">
        <v>1.04</v>
      </c>
      <c r="H37" s="37">
        <v>1.0900000000000001</v>
      </c>
      <c r="I37" s="37">
        <v>1.08</v>
      </c>
      <c r="J37" s="38">
        <v>2.0499999999999998</v>
      </c>
      <c r="K37" s="22"/>
      <c r="L37" s="22"/>
      <c r="M37" s="22"/>
      <c r="N37" s="22"/>
      <c r="O37" s="22"/>
      <c r="P37" s="22"/>
    </row>
    <row r="38" spans="1:16" ht="39" customHeight="1">
      <c r="A38" s="22"/>
      <c r="B38" s="35"/>
      <c r="C38" s="1145" t="s">
        <v>523</v>
      </c>
      <c r="D38" s="1146"/>
      <c r="E38" s="1147"/>
      <c r="F38" s="36">
        <v>1.2</v>
      </c>
      <c r="G38" s="37">
        <v>3.67</v>
      </c>
      <c r="H38" s="37">
        <v>2.0299999999999998</v>
      </c>
      <c r="I38" s="37">
        <v>1.95</v>
      </c>
      <c r="J38" s="38">
        <v>0.99</v>
      </c>
      <c r="K38" s="22"/>
      <c r="L38" s="22"/>
      <c r="M38" s="22"/>
      <c r="N38" s="22"/>
      <c r="O38" s="22"/>
      <c r="P38" s="22"/>
    </row>
    <row r="39" spans="1:16" ht="39" customHeight="1">
      <c r="A39" s="22"/>
      <c r="B39" s="35"/>
      <c r="C39" s="1145" t="s">
        <v>524</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526</v>
      </c>
      <c r="D43" s="1149"/>
      <c r="E43" s="1150"/>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286</v>
      </c>
      <c r="L45" s="60">
        <v>271</v>
      </c>
      <c r="M45" s="60">
        <v>225</v>
      </c>
      <c r="N45" s="60">
        <v>234</v>
      </c>
      <c r="O45" s="61">
        <v>238</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141</v>
      </c>
      <c r="L48" s="64">
        <v>214</v>
      </c>
      <c r="M48" s="64">
        <v>214</v>
      </c>
      <c r="N48" s="64">
        <v>154</v>
      </c>
      <c r="O48" s="65">
        <v>213</v>
      </c>
      <c r="P48" s="48"/>
      <c r="Q48" s="48"/>
      <c r="R48" s="48"/>
      <c r="S48" s="48"/>
      <c r="T48" s="48"/>
      <c r="U48" s="48"/>
    </row>
    <row r="49" spans="1:21" ht="30.75" customHeight="1">
      <c r="A49" s="48"/>
      <c r="B49" s="1163"/>
      <c r="C49" s="1164"/>
      <c r="D49" s="62"/>
      <c r="E49" s="1155" t="s">
        <v>16</v>
      </c>
      <c r="F49" s="1155"/>
      <c r="G49" s="1155"/>
      <c r="H49" s="1155"/>
      <c r="I49" s="1155"/>
      <c r="J49" s="1156"/>
      <c r="K49" s="63">
        <v>74</v>
      </c>
      <c r="L49" s="64">
        <v>76</v>
      </c>
      <c r="M49" s="64">
        <v>67</v>
      </c>
      <c r="N49" s="64">
        <v>60</v>
      </c>
      <c r="O49" s="65">
        <v>65</v>
      </c>
      <c r="P49" s="48"/>
      <c r="Q49" s="48"/>
      <c r="R49" s="48"/>
      <c r="S49" s="48"/>
      <c r="T49" s="48"/>
      <c r="U49" s="48"/>
    </row>
    <row r="50" spans="1:21" ht="30.75" customHeight="1">
      <c r="A50" s="48"/>
      <c r="B50" s="1163"/>
      <c r="C50" s="1164"/>
      <c r="D50" s="62"/>
      <c r="E50" s="1155" t="s">
        <v>17</v>
      </c>
      <c r="F50" s="1155"/>
      <c r="G50" s="1155"/>
      <c r="H50" s="1155"/>
      <c r="I50" s="1155"/>
      <c r="J50" s="1156"/>
      <c r="K50" s="63" t="s">
        <v>472</v>
      </c>
      <c r="L50" s="64" t="s">
        <v>472</v>
      </c>
      <c r="M50" s="64" t="s">
        <v>472</v>
      </c>
      <c r="N50" s="64" t="s">
        <v>472</v>
      </c>
      <c r="O50" s="65" t="s">
        <v>472</v>
      </c>
      <c r="P50" s="48"/>
      <c r="Q50" s="48"/>
      <c r="R50" s="48"/>
      <c r="S50" s="48"/>
      <c r="T50" s="48"/>
      <c r="U50" s="48"/>
    </row>
    <row r="51" spans="1:21" ht="30.75" customHeight="1">
      <c r="A51" s="48"/>
      <c r="B51" s="1165"/>
      <c r="C51" s="1166"/>
      <c r="D51" s="66"/>
      <c r="E51" s="1155" t="s">
        <v>18</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19</v>
      </c>
      <c r="C52" s="1154"/>
      <c r="D52" s="66"/>
      <c r="E52" s="1155" t="s">
        <v>20</v>
      </c>
      <c r="F52" s="1155"/>
      <c r="G52" s="1155"/>
      <c r="H52" s="1155"/>
      <c r="I52" s="1155"/>
      <c r="J52" s="1156"/>
      <c r="K52" s="63">
        <v>309</v>
      </c>
      <c r="L52" s="64">
        <v>368</v>
      </c>
      <c r="M52" s="64">
        <v>334</v>
      </c>
      <c r="N52" s="64">
        <v>338</v>
      </c>
      <c r="O52" s="65">
        <v>357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192</v>
      </c>
      <c r="L53" s="69">
        <v>193</v>
      </c>
      <c r="M53" s="69">
        <v>172</v>
      </c>
      <c r="N53" s="69">
        <v>110</v>
      </c>
      <c r="O53" s="70">
        <v>159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鈴木友夏</cp:lastModifiedBy>
  <cp:lastPrinted>2016-04-18T06:43:49Z</cp:lastPrinted>
  <dcterms:created xsi:type="dcterms:W3CDTF">2016-02-15T00:48:01Z</dcterms:created>
  <dcterms:modified xsi:type="dcterms:W3CDTF">2016-04-18T07:17:27Z</dcterms:modified>
  <cp:category/>
</cp:coreProperties>
</file>