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5895" windowHeight="9315" activeTab="2"/>
  </bookViews>
  <sheets>
    <sheet name="刑法犯" sheetId="1" r:id="rId1"/>
    <sheet name="少年犯罪" sheetId="2" r:id="rId2"/>
    <sheet name="交通事故" sheetId="3" r:id="rId3"/>
    <sheet name="火災件数" sheetId="4" r:id="rId4"/>
  </sheets>
  <definedNames/>
  <calcPr fullCalcOnLoad="1"/>
</workbook>
</file>

<file path=xl/sharedStrings.xml><?xml version="1.0" encoding="utf-8"?>
<sst xmlns="http://schemas.openxmlformats.org/spreadsheetml/2006/main" count="152" uniqueCount="92">
  <si>
    <t>刑法犯の認知・検挙件数（罪種別）</t>
  </si>
  <si>
    <t>（単位：件）</t>
  </si>
  <si>
    <t>平成6年</t>
  </si>
  <si>
    <t>区　　　　　　分</t>
  </si>
  <si>
    <t>認知</t>
  </si>
  <si>
    <t>検挙</t>
  </si>
  <si>
    <t>総　　　　　　　　　数</t>
  </si>
  <si>
    <t>凶　　悪　　犯</t>
  </si>
  <si>
    <t>殺人</t>
  </si>
  <si>
    <t>強盗</t>
  </si>
  <si>
    <t>放火</t>
  </si>
  <si>
    <t>強姦</t>
  </si>
  <si>
    <t>窃　　　　　盗</t>
  </si>
  <si>
    <t>粗　　暴　　犯</t>
  </si>
  <si>
    <t>凶器準備集合</t>
  </si>
  <si>
    <t>-</t>
  </si>
  <si>
    <t>暴行</t>
  </si>
  <si>
    <t>傷害</t>
  </si>
  <si>
    <t>脅迫</t>
  </si>
  <si>
    <t>恐喝</t>
  </si>
  <si>
    <t>知　　能　　犯</t>
  </si>
  <si>
    <t>詐欺</t>
  </si>
  <si>
    <t>横領</t>
  </si>
  <si>
    <t>偽造</t>
  </si>
  <si>
    <t>とく職</t>
  </si>
  <si>
    <t>背任</t>
  </si>
  <si>
    <t>風　　俗　　犯</t>
  </si>
  <si>
    <t>と博</t>
  </si>
  <si>
    <t>強制わいせつ</t>
  </si>
  <si>
    <t>公然わいせつ・わいせつ物</t>
  </si>
  <si>
    <t>そ の 他 の 刑 法 犯</t>
  </si>
  <si>
    <t>業務上過失致死傷</t>
  </si>
  <si>
    <t>その他</t>
  </si>
  <si>
    <t>　注：1.道路上の交通事故に係る業務上過失致死傷は除く。</t>
  </si>
  <si>
    <t>　　　2.検挙件数には他県発生本県検挙事件を含む。</t>
  </si>
  <si>
    <t>資料：県警察本部「福島県の犯罪」</t>
  </si>
  <si>
    <t>少年犯罪の発生状況</t>
  </si>
  <si>
    <t>（単位；人、％）</t>
  </si>
  <si>
    <t>年</t>
  </si>
  <si>
    <t>齢</t>
  </si>
  <si>
    <t>別</t>
  </si>
  <si>
    <t>学</t>
  </si>
  <si>
    <t>　　　　 職</t>
  </si>
  <si>
    <t>区　　分</t>
  </si>
  <si>
    <t>平成６年</t>
  </si>
  <si>
    <t>14歳未満</t>
  </si>
  <si>
    <t>未就学</t>
  </si>
  <si>
    <t>小学校児童</t>
  </si>
  <si>
    <t>中学校生徒</t>
  </si>
  <si>
    <t>高等学校生徒</t>
  </si>
  <si>
    <t>大学学生</t>
  </si>
  <si>
    <t>その他の学生</t>
  </si>
  <si>
    <t>有職者</t>
  </si>
  <si>
    <t>無職者</t>
  </si>
  <si>
    <t>総　　　 　数</t>
  </si>
  <si>
    <t>　　前  年  比</t>
  </si>
  <si>
    <t>　　構  成  比</t>
  </si>
  <si>
    <t xml:space="preserve">           -</t>
  </si>
  <si>
    <t>　凶　悪　犯</t>
  </si>
  <si>
    <t>　粗　暴　犯</t>
  </si>
  <si>
    <t>　窃　　　盗</t>
  </si>
  <si>
    <t>　知　能　犯</t>
  </si>
  <si>
    <t>　風　俗　犯</t>
  </si>
  <si>
    <t>その他の刑法犯</t>
  </si>
  <si>
    <t>　資料：県警察本部少年課</t>
  </si>
  <si>
    <t>交通事故の状況</t>
  </si>
  <si>
    <t>（単位：件、人、％）</t>
  </si>
  <si>
    <t>区　　　　分</t>
  </si>
  <si>
    <t>総　数</t>
  </si>
  <si>
    <t>対前年比</t>
  </si>
  <si>
    <t>構成比</t>
  </si>
  <si>
    <t>件数</t>
  </si>
  <si>
    <t>　</t>
  </si>
  <si>
    <t>死者数</t>
  </si>
  <si>
    <t>　内こども</t>
  </si>
  <si>
    <t>　高齢者</t>
  </si>
  <si>
    <t>負傷者数</t>
  </si>
  <si>
    <t>　注：こどもは中学生以下、高齢者は65歳以上</t>
  </si>
  <si>
    <t>資料：県警察本部交通企画課「交通事故のあらまし」</t>
  </si>
  <si>
    <t>火災件数と損害の状況</t>
  </si>
  <si>
    <t>(単位：件、百万円、戸、人、・、a)</t>
  </si>
  <si>
    <t>平成5年</t>
  </si>
  <si>
    <t>　総　　　　　　　　　　数</t>
  </si>
  <si>
    <t>出火件数</t>
  </si>
  <si>
    <t>損害額</t>
  </si>
  <si>
    <t>り災世帯数</t>
  </si>
  <si>
    <t>死者</t>
  </si>
  <si>
    <t>負傷者</t>
  </si>
  <si>
    <t>　う　ち　建　物　火　災</t>
  </si>
  <si>
    <t>焼損面積</t>
  </si>
  <si>
    <t>　う　ち　林　野　火　災</t>
  </si>
  <si>
    <t>　資料：県消防防災課「消防防災年報」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</si>
</sst>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11"/>
      <name val="Osaka"/>
      <family val="3"/>
    </font>
    <font>
      <sz val="9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b/>
      <sz val="10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 applyAlignment="1">
      <alignment/>
    </xf>
    <xf numFmtId="0" fontId="0" fillId="0" borderId="0" xfId="24">
      <alignment/>
      <protection/>
    </xf>
    <xf numFmtId="0" fontId="1" fillId="0" borderId="0" xfId="24" applyFont="1">
      <alignment/>
      <protection/>
    </xf>
    <xf numFmtId="0" fontId="0" fillId="0" borderId="1" xfId="24" applyBorder="1">
      <alignment/>
      <protection/>
    </xf>
    <xf numFmtId="0" fontId="0" fillId="0" borderId="2" xfId="24" applyBorder="1">
      <alignment/>
      <protection/>
    </xf>
    <xf numFmtId="0" fontId="4" fillId="0" borderId="0" xfId="23">
      <alignment/>
      <protection/>
    </xf>
    <xf numFmtId="0" fontId="0" fillId="0" borderId="3" xfId="24" applyBorder="1">
      <alignment/>
      <protection/>
    </xf>
    <xf numFmtId="0" fontId="0" fillId="0" borderId="4" xfId="24" applyBorder="1">
      <alignment/>
      <protection/>
    </xf>
    <xf numFmtId="0" fontId="0" fillId="0" borderId="5" xfId="24" applyBorder="1" applyAlignment="1">
      <alignment horizontal="center"/>
      <protection/>
    </xf>
    <xf numFmtId="0" fontId="0" fillId="0" borderId="5" xfId="24" applyBorder="1">
      <alignment/>
      <protection/>
    </xf>
    <xf numFmtId="0" fontId="0" fillId="0" borderId="6" xfId="24" applyBorder="1">
      <alignment/>
      <protection/>
    </xf>
    <xf numFmtId="0" fontId="0" fillId="0" borderId="6" xfId="24" applyBorder="1" applyAlignment="1">
      <alignment horizontal="center"/>
      <protection/>
    </xf>
    <xf numFmtId="0" fontId="4" fillId="0" borderId="5" xfId="23" applyBorder="1">
      <alignment/>
      <protection/>
    </xf>
    <xf numFmtId="0" fontId="0" fillId="0" borderId="7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1" fillId="0" borderId="6" xfId="24" applyFont="1" applyBorder="1" applyAlignment="1">
      <alignment horizontal="center"/>
      <protection/>
    </xf>
    <xf numFmtId="0" fontId="5" fillId="0" borderId="6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1" fillId="0" borderId="2" xfId="24" applyFont="1" applyBorder="1">
      <alignment/>
      <protection/>
    </xf>
    <xf numFmtId="38" fontId="4" fillId="0" borderId="0" xfId="16" applyAlignment="1">
      <alignment/>
    </xf>
    <xf numFmtId="38" fontId="0" fillId="0" borderId="0" xfId="16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192" fontId="4" fillId="0" borderId="0" xfId="16" applyNumberFormat="1" applyAlignment="1">
      <alignment/>
    </xf>
    <xf numFmtId="178" fontId="0" fillId="0" borderId="0" xfId="16" applyNumberFormat="1" applyAlignment="1">
      <alignment horizontal="right"/>
    </xf>
    <xf numFmtId="178" fontId="4" fillId="0" borderId="0" xfId="16" applyNumberFormat="1" applyAlignment="1">
      <alignment/>
    </xf>
    <xf numFmtId="178" fontId="7" fillId="0" borderId="0" xfId="16" applyNumberFormat="1" applyFont="1" applyAlignment="1">
      <alignment/>
    </xf>
    <xf numFmtId="178" fontId="4" fillId="0" borderId="0" xfId="16" applyNumberFormat="1" applyAlignment="1">
      <alignment horizontal="right"/>
    </xf>
    <xf numFmtId="38" fontId="4" fillId="0" borderId="0" xfId="16" applyFont="1" applyAlignment="1">
      <alignment horizontal="right"/>
    </xf>
    <xf numFmtId="178" fontId="0" fillId="0" borderId="0" xfId="16" applyNumberFormat="1" applyFont="1" applyAlignment="1">
      <alignment horizontal="right"/>
    </xf>
    <xf numFmtId="38" fontId="7" fillId="0" borderId="0" xfId="16" applyFont="1" applyAlignment="1">
      <alignment/>
    </xf>
    <xf numFmtId="38" fontId="4" fillId="0" borderId="0" xfId="16" applyAlignment="1">
      <alignment horizontal="right"/>
    </xf>
    <xf numFmtId="38" fontId="4" fillId="0" borderId="5" xfId="16" applyBorder="1" applyAlignment="1">
      <alignment/>
    </xf>
    <xf numFmtId="38" fontId="0" fillId="0" borderId="5" xfId="16" applyBorder="1" applyAlignment="1">
      <alignment/>
    </xf>
    <xf numFmtId="38" fontId="7" fillId="0" borderId="5" xfId="16" applyFont="1" applyBorder="1" applyAlignment="1">
      <alignment/>
    </xf>
    <xf numFmtId="38" fontId="4" fillId="0" borderId="5" xfId="16" applyBorder="1" applyAlignment="1">
      <alignment horizontal="right"/>
    </xf>
    <xf numFmtId="0" fontId="4" fillId="0" borderId="0" xfId="22">
      <alignment/>
      <protection/>
    </xf>
    <xf numFmtId="0" fontId="1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1" xfId="22" applyBorder="1" applyAlignment="1">
      <alignment horizontal="right"/>
      <protection/>
    </xf>
    <xf numFmtId="0" fontId="4" fillId="0" borderId="2" xfId="22" applyBorder="1">
      <alignment/>
      <protection/>
    </xf>
    <xf numFmtId="0" fontId="4" fillId="0" borderId="5" xfId="22" applyBorder="1" applyAlignment="1">
      <alignment horizontal="centerContinuous"/>
      <protection/>
    </xf>
    <xf numFmtId="0" fontId="4" fillId="0" borderId="6" xfId="22" applyBorder="1" applyAlignment="1">
      <alignment horizontal="centerContinuous"/>
      <protection/>
    </xf>
    <xf numFmtId="0" fontId="7" fillId="0" borderId="4" xfId="22" applyFont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/>
      <protection/>
    </xf>
    <xf numFmtId="0" fontId="4" fillId="0" borderId="6" xfId="22" applyBorder="1" applyAlignment="1">
      <alignment horizontal="center"/>
      <protection/>
    </xf>
    <xf numFmtId="0" fontId="4" fillId="0" borderId="8" xfId="22" applyBorder="1" applyAlignment="1">
      <alignment horizontal="center"/>
      <protection/>
    </xf>
    <xf numFmtId="0" fontId="8" fillId="0" borderId="8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9" fillId="0" borderId="8" xfId="22" applyFont="1" applyBorder="1" applyAlignment="1">
      <alignment horizontal="center"/>
      <protection/>
    </xf>
    <xf numFmtId="0" fontId="7" fillId="0" borderId="0" xfId="22" applyFont="1">
      <alignment/>
      <protection/>
    </xf>
    <xf numFmtId="0" fontId="0" fillId="0" borderId="2" xfId="22" applyFont="1" applyBorder="1" applyAlignment="1">
      <alignment horizontal="distributed"/>
      <protection/>
    </xf>
    <xf numFmtId="38" fontId="4" fillId="0" borderId="0" xfId="16" applyBorder="1" applyAlignment="1">
      <alignment/>
    </xf>
    <xf numFmtId="38" fontId="4" fillId="0" borderId="0" xfId="22" applyNumberFormat="1">
      <alignment/>
      <protection/>
    </xf>
    <xf numFmtId="178" fontId="4" fillId="0" borderId="0" xfId="22" applyNumberFormat="1">
      <alignment/>
      <protection/>
    </xf>
    <xf numFmtId="38" fontId="7" fillId="0" borderId="0" xfId="22" applyNumberFormat="1" applyFont="1">
      <alignment/>
      <protection/>
    </xf>
    <xf numFmtId="178" fontId="7" fillId="0" borderId="0" xfId="22" applyNumberFormat="1" applyFont="1">
      <alignment/>
      <protection/>
    </xf>
    <xf numFmtId="38" fontId="7" fillId="0" borderId="0" xfId="22" applyNumberFormat="1" applyFont="1" applyAlignment="1">
      <alignment horizontal="right"/>
      <protection/>
    </xf>
    <xf numFmtId="179" fontId="4" fillId="0" borderId="0" xfId="22" applyNumberFormat="1">
      <alignment/>
      <protection/>
    </xf>
    <xf numFmtId="0" fontId="4" fillId="0" borderId="2" xfId="22" applyBorder="1" applyAlignment="1">
      <alignment horizontal="right"/>
      <protection/>
    </xf>
    <xf numFmtId="0" fontId="4" fillId="0" borderId="2" xfId="22" applyBorder="1" applyAlignment="1">
      <alignment horizontal="distributed"/>
      <protection/>
    </xf>
    <xf numFmtId="0" fontId="4" fillId="0" borderId="2" xfId="22" applyBorder="1" applyAlignment="1">
      <alignment/>
      <protection/>
    </xf>
    <xf numFmtId="38" fontId="0" fillId="0" borderId="0" xfId="16" applyFont="1" applyAlignment="1">
      <alignment/>
    </xf>
    <xf numFmtId="178" fontId="0" fillId="0" borderId="0" xfId="16" applyNumberFormat="1" applyFont="1" applyAlignment="1">
      <alignment/>
    </xf>
    <xf numFmtId="0" fontId="1" fillId="0" borderId="6" xfId="22" applyFont="1" applyBorder="1" applyAlignment="1">
      <alignment horizontal="distributed"/>
      <protection/>
    </xf>
    <xf numFmtId="38" fontId="4" fillId="0" borderId="5" xfId="16" applyFont="1" applyBorder="1" applyAlignment="1">
      <alignment horizontal="right"/>
    </xf>
    <xf numFmtId="0" fontId="4" fillId="0" borderId="0" xfId="22" applyAlignment="1">
      <alignment/>
      <protection/>
    </xf>
    <xf numFmtId="0" fontId="4" fillId="0" borderId="0" xfId="20">
      <alignment/>
      <protection/>
    </xf>
    <xf numFmtId="0" fontId="1" fillId="0" borderId="0" xfId="20" applyFont="1">
      <alignment/>
      <protection/>
    </xf>
    <xf numFmtId="0" fontId="4" fillId="0" borderId="1" xfId="20" applyBorder="1">
      <alignment/>
      <protection/>
    </xf>
    <xf numFmtId="0" fontId="4" fillId="0" borderId="9" xfId="20" applyBorder="1">
      <alignment/>
      <protection/>
    </xf>
    <xf numFmtId="0" fontId="4" fillId="0" borderId="2" xfId="20" applyBorder="1">
      <alignment/>
      <protection/>
    </xf>
    <xf numFmtId="0" fontId="4" fillId="0" borderId="5" xfId="20" applyBorder="1" applyAlignment="1">
      <alignment horizontal="centerContinuous"/>
      <protection/>
    </xf>
    <xf numFmtId="0" fontId="4" fillId="0" borderId="6" xfId="20" applyBorder="1" applyAlignment="1">
      <alignment horizontal="centerContinuous"/>
      <protection/>
    </xf>
    <xf numFmtId="0" fontId="4" fillId="0" borderId="10" xfId="20" applyBorder="1">
      <alignment/>
      <protection/>
    </xf>
    <xf numFmtId="0" fontId="4" fillId="0" borderId="6" xfId="20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4" fillId="0" borderId="0" xfId="20" applyBorder="1" applyAlignment="1">
      <alignment horizontal="centerContinuous"/>
      <protection/>
    </xf>
    <xf numFmtId="0" fontId="4" fillId="0" borderId="2" xfId="20" applyBorder="1" applyAlignment="1">
      <alignment horizontal="centerContinuous"/>
      <protection/>
    </xf>
    <xf numFmtId="0" fontId="7" fillId="0" borderId="0" xfId="20" applyFont="1">
      <alignment/>
      <protection/>
    </xf>
    <xf numFmtId="0" fontId="1" fillId="0" borderId="2" xfId="20" applyFont="1" applyBorder="1" applyAlignment="1">
      <alignment horizontal="left"/>
      <protection/>
    </xf>
    <xf numFmtId="0" fontId="0" fillId="0" borderId="2" xfId="20" applyFont="1" applyBorder="1" applyAlignment="1">
      <alignment horizontal="distributed"/>
      <protection/>
    </xf>
    <xf numFmtId="0" fontId="4" fillId="0" borderId="2" xfId="20" applyBorder="1" applyAlignment="1">
      <alignment horizontal="distributed"/>
      <protection/>
    </xf>
    <xf numFmtId="38" fontId="4" fillId="0" borderId="0" xfId="16" applyAlignment="1">
      <alignment/>
    </xf>
    <xf numFmtId="0" fontId="4" fillId="0" borderId="2" xfId="20" applyFont="1" applyBorder="1" applyAlignment="1">
      <alignment horizontal="distributed"/>
      <protection/>
    </xf>
    <xf numFmtId="0" fontId="4" fillId="0" borderId="5" xfId="20" applyBorder="1">
      <alignment/>
      <protection/>
    </xf>
    <xf numFmtId="0" fontId="4" fillId="0" borderId="6" xfId="20" applyBorder="1" applyAlignment="1">
      <alignment horizontal="distributed"/>
      <protection/>
    </xf>
    <xf numFmtId="0" fontId="4" fillId="0" borderId="0" xfId="20" applyBorder="1" applyAlignment="1">
      <alignment horizontal="distributed"/>
      <protection/>
    </xf>
    <xf numFmtId="0" fontId="4" fillId="0" borderId="0" xfId="21">
      <alignment/>
      <protection/>
    </xf>
    <xf numFmtId="0" fontId="1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0" xfId="21" applyBorder="1">
      <alignment/>
      <protection/>
    </xf>
    <xf numFmtId="0" fontId="4" fillId="0" borderId="2" xfId="21" applyBorder="1">
      <alignment/>
      <protection/>
    </xf>
    <xf numFmtId="0" fontId="4" fillId="0" borderId="5" xfId="21" applyBorder="1" applyAlignment="1">
      <alignment horizontal="centerContinuous"/>
      <protection/>
    </xf>
    <xf numFmtId="0" fontId="4" fillId="0" borderId="6" xfId="2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4" fillId="0" borderId="8" xfId="2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4" fillId="0" borderId="0" xfId="21" applyBorder="1" applyAlignment="1">
      <alignment/>
      <protection/>
    </xf>
    <xf numFmtId="0" fontId="7" fillId="0" borderId="0" xfId="21" applyFo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>
      <alignment/>
      <protection/>
    </xf>
    <xf numFmtId="38" fontId="4" fillId="0" borderId="0" xfId="21" applyNumberFormat="1">
      <alignment/>
      <protection/>
    </xf>
    <xf numFmtId="38" fontId="7" fillId="0" borderId="0" xfId="16" applyFont="1" applyAlignment="1">
      <alignment horizontal="right"/>
    </xf>
    <xf numFmtId="0" fontId="4" fillId="0" borderId="0" xfId="21" applyBorder="1" applyAlignment="1">
      <alignment horizontal="right"/>
      <protection/>
    </xf>
    <xf numFmtId="0" fontId="4" fillId="0" borderId="2" xfId="21" applyBorder="1" applyAlignment="1">
      <alignment horizontal="right"/>
      <protection/>
    </xf>
    <xf numFmtId="0" fontId="4" fillId="0" borderId="2" xfId="21" applyBorder="1" applyAlignment="1">
      <alignment horizontal="distributed"/>
      <protection/>
    </xf>
    <xf numFmtId="0" fontId="8" fillId="0" borderId="2" xfId="21" applyFont="1" applyBorder="1" applyAlignment="1">
      <alignment horizontal="distributed"/>
      <protection/>
    </xf>
    <xf numFmtId="0" fontId="1" fillId="0" borderId="5" xfId="21" applyFont="1" applyBorder="1" applyAlignment="1">
      <alignment/>
      <protection/>
    </xf>
    <xf numFmtId="0" fontId="1" fillId="0" borderId="6" xfId="21" applyFont="1" applyBorder="1" applyAlignment="1">
      <alignment horizontal="distributed"/>
      <protection/>
    </xf>
    <xf numFmtId="0" fontId="4" fillId="0" borderId="0" xfId="21" applyAlignment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救急出場・火災件数" xfId="20"/>
    <cellStyle name="標準_刑法犯" xfId="21"/>
    <cellStyle name="標準_交通事故" xfId="22"/>
    <cellStyle name="標準_少年犯罪" xfId="23"/>
    <cellStyle name="標準_少年犯罪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C2" sqref="C2"/>
    </sheetView>
  </sheetViews>
  <sheetFormatPr defaultColWidth="8.796875" defaultRowHeight="15"/>
  <cols>
    <col min="1" max="2" width="3.09765625" style="89" customWidth="1"/>
    <col min="3" max="3" width="15.59765625" style="89" customWidth="1"/>
    <col min="4" max="11" width="6.59765625" style="89" customWidth="1"/>
    <col min="12" max="16384" width="10.59765625" style="89" customWidth="1"/>
  </cols>
  <sheetData>
    <row r="1" spans="1:3" ht="14.25">
      <c r="A1" s="90" t="s">
        <v>0</v>
      </c>
      <c r="B1" s="90"/>
      <c r="C1" s="90"/>
    </row>
    <row r="2" spans="1:11" ht="1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2" t="s">
        <v>1</v>
      </c>
    </row>
    <row r="3" spans="1:12" ht="15" thickTop="1">
      <c r="A3" s="93"/>
      <c r="B3" s="93"/>
      <c r="C3" s="94"/>
      <c r="D3" s="95" t="s">
        <v>2</v>
      </c>
      <c r="E3" s="96"/>
      <c r="F3" s="95">
        <v>7</v>
      </c>
      <c r="G3" s="96"/>
      <c r="H3" s="95">
        <v>8</v>
      </c>
      <c r="I3" s="96"/>
      <c r="J3" s="97">
        <v>9</v>
      </c>
      <c r="K3" s="97"/>
      <c r="L3" s="93"/>
    </row>
    <row r="4" spans="1:12" ht="14.25">
      <c r="A4" s="95" t="s">
        <v>3</v>
      </c>
      <c r="B4" s="95"/>
      <c r="C4" s="96"/>
      <c r="D4" s="98" t="s">
        <v>4</v>
      </c>
      <c r="E4" s="98" t="s">
        <v>5</v>
      </c>
      <c r="F4" s="98" t="s">
        <v>4</v>
      </c>
      <c r="G4" s="98" t="s">
        <v>5</v>
      </c>
      <c r="H4" s="98" t="s">
        <v>4</v>
      </c>
      <c r="I4" s="98" t="s">
        <v>5</v>
      </c>
      <c r="J4" s="99" t="s">
        <v>4</v>
      </c>
      <c r="K4" s="99" t="s">
        <v>5</v>
      </c>
      <c r="L4" s="93"/>
    </row>
    <row r="5" spans="1:11" ht="14.25">
      <c r="A5" s="93"/>
      <c r="B5" s="100"/>
      <c r="C5" s="94"/>
      <c r="J5" s="101"/>
      <c r="K5" s="101"/>
    </row>
    <row r="6" spans="1:11" s="90" customFormat="1" ht="14.25">
      <c r="A6" s="102" t="s">
        <v>6</v>
      </c>
      <c r="B6" s="103"/>
      <c r="C6" s="104"/>
      <c r="D6" s="105">
        <f aca="true" t="shared" si="0" ref="D6:K6">SUM(D7+D13+D15+D22+D29+D34)</f>
        <v>21486</v>
      </c>
      <c r="E6" s="105">
        <f t="shared" si="0"/>
        <v>15119</v>
      </c>
      <c r="F6" s="105">
        <f t="shared" si="0"/>
        <v>20320</v>
      </c>
      <c r="G6" s="105">
        <f t="shared" si="0"/>
        <v>14282</v>
      </c>
      <c r="H6" s="105">
        <f t="shared" si="0"/>
        <v>24213</v>
      </c>
      <c r="I6" s="105">
        <f t="shared" si="0"/>
        <v>14941</v>
      </c>
      <c r="J6" s="106">
        <f t="shared" si="0"/>
        <v>25577</v>
      </c>
      <c r="K6" s="106">
        <f t="shared" si="0"/>
        <v>15065</v>
      </c>
    </row>
    <row r="7" spans="1:11" ht="14.25">
      <c r="A7" s="107"/>
      <c r="B7" s="100" t="s">
        <v>7</v>
      </c>
      <c r="C7" s="108"/>
      <c r="D7" s="19">
        <f aca="true" t="shared" si="1" ref="D7:K7">SUM(D8:D11)</f>
        <v>96</v>
      </c>
      <c r="E7" s="19">
        <f t="shared" si="1"/>
        <v>89</v>
      </c>
      <c r="F7" s="19">
        <f t="shared" si="1"/>
        <v>69</v>
      </c>
      <c r="G7" s="19">
        <f t="shared" si="1"/>
        <v>65</v>
      </c>
      <c r="H7" s="19">
        <f t="shared" si="1"/>
        <v>91</v>
      </c>
      <c r="I7" s="19">
        <f t="shared" si="1"/>
        <v>76</v>
      </c>
      <c r="J7" s="106">
        <f t="shared" si="1"/>
        <v>79</v>
      </c>
      <c r="K7" s="106">
        <f t="shared" si="1"/>
        <v>75</v>
      </c>
    </row>
    <row r="8" spans="1:11" ht="14.25">
      <c r="A8" s="107"/>
      <c r="B8" s="100"/>
      <c r="C8" s="109" t="s">
        <v>8</v>
      </c>
      <c r="D8" s="19">
        <v>16</v>
      </c>
      <c r="E8" s="19">
        <v>16</v>
      </c>
      <c r="F8" s="19">
        <v>19</v>
      </c>
      <c r="G8" s="19">
        <v>17</v>
      </c>
      <c r="H8" s="19">
        <v>11</v>
      </c>
      <c r="I8" s="19">
        <v>9</v>
      </c>
      <c r="J8" s="106">
        <v>11</v>
      </c>
      <c r="K8" s="106">
        <v>12</v>
      </c>
    </row>
    <row r="9" spans="1:11" ht="14.25">
      <c r="A9" s="107"/>
      <c r="B9" s="100"/>
      <c r="C9" s="109" t="s">
        <v>9</v>
      </c>
      <c r="D9" s="19">
        <v>35</v>
      </c>
      <c r="E9" s="19">
        <v>29</v>
      </c>
      <c r="F9" s="19">
        <v>11</v>
      </c>
      <c r="G9" s="19">
        <v>9</v>
      </c>
      <c r="H9" s="19">
        <v>16</v>
      </c>
      <c r="I9" s="19">
        <v>12</v>
      </c>
      <c r="J9" s="106">
        <v>22</v>
      </c>
      <c r="K9" s="106">
        <v>20</v>
      </c>
    </row>
    <row r="10" spans="1:11" ht="14.25">
      <c r="A10" s="107"/>
      <c r="B10" s="100"/>
      <c r="C10" s="109" t="s">
        <v>10</v>
      </c>
      <c r="D10" s="19">
        <v>18</v>
      </c>
      <c r="E10" s="19">
        <v>18</v>
      </c>
      <c r="F10" s="19">
        <v>8</v>
      </c>
      <c r="G10" s="19">
        <v>8</v>
      </c>
      <c r="H10" s="19">
        <v>51</v>
      </c>
      <c r="I10" s="19">
        <v>46</v>
      </c>
      <c r="J10" s="106">
        <v>19</v>
      </c>
      <c r="K10" s="106">
        <v>19</v>
      </c>
    </row>
    <row r="11" spans="1:11" ht="14.25">
      <c r="A11" s="107"/>
      <c r="B11" s="100"/>
      <c r="C11" s="109" t="s">
        <v>11</v>
      </c>
      <c r="D11" s="19">
        <v>27</v>
      </c>
      <c r="E11" s="19">
        <v>26</v>
      </c>
      <c r="F11" s="19">
        <v>31</v>
      </c>
      <c r="G11" s="19">
        <v>31</v>
      </c>
      <c r="H11" s="19">
        <v>13</v>
      </c>
      <c r="I11" s="19">
        <v>9</v>
      </c>
      <c r="J11" s="106">
        <v>27</v>
      </c>
      <c r="K11" s="106">
        <v>24</v>
      </c>
    </row>
    <row r="12" spans="1:11" ht="14.25">
      <c r="A12" s="107"/>
      <c r="B12" s="100"/>
      <c r="C12" s="109"/>
      <c r="D12" s="19"/>
      <c r="E12" s="19"/>
      <c r="F12" s="19"/>
      <c r="G12" s="19"/>
      <c r="H12" s="19"/>
      <c r="I12" s="19"/>
      <c r="J12" s="106"/>
      <c r="K12" s="106"/>
    </row>
    <row r="13" spans="1:11" ht="14.25">
      <c r="A13" s="107"/>
      <c r="B13" s="100" t="s">
        <v>12</v>
      </c>
      <c r="C13" s="109"/>
      <c r="D13" s="19">
        <v>18506</v>
      </c>
      <c r="E13" s="19">
        <v>12196</v>
      </c>
      <c r="F13" s="19">
        <v>17693</v>
      </c>
      <c r="G13" s="19">
        <v>11621</v>
      </c>
      <c r="H13" s="19">
        <v>21953</v>
      </c>
      <c r="I13" s="19">
        <v>12905</v>
      </c>
      <c r="J13" s="106">
        <v>22413</v>
      </c>
      <c r="K13" s="106">
        <v>12116</v>
      </c>
    </row>
    <row r="14" spans="1:11" ht="14.25">
      <c r="A14" s="107"/>
      <c r="B14" s="100"/>
      <c r="C14" s="109"/>
      <c r="D14" s="19"/>
      <c r="E14" s="19"/>
      <c r="F14" s="19"/>
      <c r="G14" s="19"/>
      <c r="H14" s="19"/>
      <c r="I14" s="19"/>
      <c r="J14" s="106"/>
      <c r="K14" s="106"/>
    </row>
    <row r="15" spans="1:11" ht="14.25">
      <c r="A15" s="107"/>
      <c r="B15" s="100" t="s">
        <v>13</v>
      </c>
      <c r="C15" s="109"/>
      <c r="D15" s="19">
        <f aca="true" t="shared" si="2" ref="D15:K15">SUM(D16:D20)</f>
        <v>409</v>
      </c>
      <c r="E15" s="19">
        <f t="shared" si="2"/>
        <v>392</v>
      </c>
      <c r="F15" s="19">
        <f t="shared" si="2"/>
        <v>512</v>
      </c>
      <c r="G15" s="19">
        <f t="shared" si="2"/>
        <v>497</v>
      </c>
      <c r="H15" s="19">
        <f t="shared" si="2"/>
        <v>492</v>
      </c>
      <c r="I15" s="19">
        <f t="shared" si="2"/>
        <v>467</v>
      </c>
      <c r="J15" s="106">
        <f t="shared" si="2"/>
        <v>649</v>
      </c>
      <c r="K15" s="106">
        <f t="shared" si="2"/>
        <v>581</v>
      </c>
    </row>
    <row r="16" spans="1:11" ht="14.25">
      <c r="A16" s="107"/>
      <c r="B16" s="100"/>
      <c r="C16" s="109" t="s">
        <v>14</v>
      </c>
      <c r="D16" s="19">
        <v>1</v>
      </c>
      <c r="E16" s="19">
        <v>1</v>
      </c>
      <c r="F16" s="19">
        <v>3</v>
      </c>
      <c r="G16" s="19">
        <v>3</v>
      </c>
      <c r="H16" s="19">
        <v>1</v>
      </c>
      <c r="I16" s="19">
        <v>1</v>
      </c>
      <c r="J16" s="106" t="s">
        <v>15</v>
      </c>
      <c r="K16" s="106" t="s">
        <v>15</v>
      </c>
    </row>
    <row r="17" spans="1:11" ht="14.25">
      <c r="A17" s="107"/>
      <c r="B17" s="100"/>
      <c r="C17" s="109" t="s">
        <v>16</v>
      </c>
      <c r="D17" s="19">
        <v>69</v>
      </c>
      <c r="E17" s="19">
        <v>68</v>
      </c>
      <c r="F17" s="19">
        <v>72</v>
      </c>
      <c r="G17" s="19">
        <v>72</v>
      </c>
      <c r="H17" s="19">
        <v>60</v>
      </c>
      <c r="I17" s="19">
        <v>58</v>
      </c>
      <c r="J17" s="106">
        <v>87</v>
      </c>
      <c r="K17" s="106">
        <v>75</v>
      </c>
    </row>
    <row r="18" spans="1:11" ht="14.25">
      <c r="A18" s="107"/>
      <c r="B18" s="100"/>
      <c r="C18" s="109" t="s">
        <v>17</v>
      </c>
      <c r="D18" s="19">
        <v>219</v>
      </c>
      <c r="E18" s="19">
        <v>219</v>
      </c>
      <c r="F18" s="19">
        <v>254</v>
      </c>
      <c r="G18" s="19">
        <v>248</v>
      </c>
      <c r="H18" s="19">
        <v>244</v>
      </c>
      <c r="I18" s="19">
        <v>229</v>
      </c>
      <c r="J18" s="106">
        <v>277</v>
      </c>
      <c r="K18" s="106">
        <v>253</v>
      </c>
    </row>
    <row r="19" spans="1:11" ht="14.25">
      <c r="A19" s="107"/>
      <c r="B19" s="100"/>
      <c r="C19" s="109" t="s">
        <v>18</v>
      </c>
      <c r="D19" s="19">
        <v>11</v>
      </c>
      <c r="E19" s="19">
        <v>10</v>
      </c>
      <c r="F19" s="19">
        <v>10</v>
      </c>
      <c r="G19" s="19">
        <v>10</v>
      </c>
      <c r="H19" s="19">
        <v>8</v>
      </c>
      <c r="I19" s="19">
        <v>8</v>
      </c>
      <c r="J19" s="106">
        <v>7</v>
      </c>
      <c r="K19" s="106">
        <v>7</v>
      </c>
    </row>
    <row r="20" spans="1:11" ht="14.25">
      <c r="A20" s="107"/>
      <c r="B20" s="100"/>
      <c r="C20" s="109" t="s">
        <v>19</v>
      </c>
      <c r="D20" s="19">
        <v>109</v>
      </c>
      <c r="E20" s="19">
        <v>94</v>
      </c>
      <c r="F20" s="19">
        <v>173</v>
      </c>
      <c r="G20" s="19">
        <v>164</v>
      </c>
      <c r="H20" s="19">
        <v>179</v>
      </c>
      <c r="I20" s="19">
        <v>171</v>
      </c>
      <c r="J20" s="106">
        <v>278</v>
      </c>
      <c r="K20" s="106">
        <v>246</v>
      </c>
    </row>
    <row r="21" spans="1:11" ht="14.25">
      <c r="A21" s="107"/>
      <c r="B21" s="100"/>
      <c r="C21" s="109"/>
      <c r="D21" s="19"/>
      <c r="E21" s="19"/>
      <c r="F21" s="19"/>
      <c r="G21" s="19"/>
      <c r="H21" s="19"/>
      <c r="I21" s="19"/>
      <c r="J21" s="106"/>
      <c r="K21" s="106"/>
    </row>
    <row r="22" spans="1:11" ht="14.25">
      <c r="A22" s="107"/>
      <c r="B22" s="100" t="s">
        <v>20</v>
      </c>
      <c r="C22" s="109"/>
      <c r="D22" s="19">
        <f aca="true" t="shared" si="3" ref="D22:K22">SUM(D23:D27)</f>
        <v>1813</v>
      </c>
      <c r="E22" s="19">
        <f t="shared" si="3"/>
        <v>1972</v>
      </c>
      <c r="F22" s="19">
        <f t="shared" si="3"/>
        <v>1508</v>
      </c>
      <c r="G22" s="19">
        <f t="shared" si="3"/>
        <v>1724</v>
      </c>
      <c r="H22" s="19">
        <f t="shared" si="3"/>
        <v>1118</v>
      </c>
      <c r="I22" s="19">
        <f t="shared" si="3"/>
        <v>1160</v>
      </c>
      <c r="J22" s="106">
        <f t="shared" si="3"/>
        <v>1585</v>
      </c>
      <c r="K22" s="106">
        <f t="shared" si="3"/>
        <v>1761</v>
      </c>
    </row>
    <row r="23" spans="1:11" ht="14.25">
      <c r="A23" s="107"/>
      <c r="B23" s="100"/>
      <c r="C23" s="109" t="s">
        <v>21</v>
      </c>
      <c r="D23" s="19">
        <v>1634</v>
      </c>
      <c r="E23" s="19">
        <v>1800</v>
      </c>
      <c r="F23" s="19">
        <v>1377</v>
      </c>
      <c r="G23" s="19">
        <v>1596</v>
      </c>
      <c r="H23" s="19">
        <v>1000</v>
      </c>
      <c r="I23" s="19">
        <v>1059</v>
      </c>
      <c r="J23" s="106">
        <v>1490</v>
      </c>
      <c r="K23" s="106">
        <v>1675</v>
      </c>
    </row>
    <row r="24" spans="1:11" ht="14.25">
      <c r="A24" s="107"/>
      <c r="B24" s="100"/>
      <c r="C24" s="109" t="s">
        <v>22</v>
      </c>
      <c r="D24" s="19">
        <v>29</v>
      </c>
      <c r="E24" s="19">
        <v>30</v>
      </c>
      <c r="F24" s="19">
        <v>20</v>
      </c>
      <c r="G24" s="19">
        <v>20</v>
      </c>
      <c r="H24" s="19">
        <v>29</v>
      </c>
      <c r="I24" s="19">
        <v>26</v>
      </c>
      <c r="J24" s="106">
        <v>21</v>
      </c>
      <c r="K24" s="106">
        <v>22</v>
      </c>
    </row>
    <row r="25" spans="1:11" ht="14.25">
      <c r="A25" s="107"/>
      <c r="B25" s="100"/>
      <c r="C25" s="109" t="s">
        <v>23</v>
      </c>
      <c r="D25" s="19">
        <v>148</v>
      </c>
      <c r="E25" s="19">
        <v>140</v>
      </c>
      <c r="F25" s="19">
        <v>109</v>
      </c>
      <c r="G25" s="19">
        <v>106</v>
      </c>
      <c r="H25" s="19">
        <v>88</v>
      </c>
      <c r="I25" s="19">
        <v>74</v>
      </c>
      <c r="J25" s="106">
        <v>72</v>
      </c>
      <c r="K25" s="106">
        <v>62</v>
      </c>
    </row>
    <row r="26" spans="1:11" ht="14.25">
      <c r="A26" s="107"/>
      <c r="B26" s="100"/>
      <c r="C26" s="109" t="s">
        <v>24</v>
      </c>
      <c r="D26" s="19">
        <v>1</v>
      </c>
      <c r="E26" s="19">
        <v>1</v>
      </c>
      <c r="F26" s="19">
        <v>2</v>
      </c>
      <c r="G26" s="19">
        <v>2</v>
      </c>
      <c r="H26" s="29" t="s">
        <v>15</v>
      </c>
      <c r="I26" s="29" t="s">
        <v>15</v>
      </c>
      <c r="J26" s="106">
        <v>2</v>
      </c>
      <c r="K26" s="106">
        <v>2</v>
      </c>
    </row>
    <row r="27" spans="1:11" ht="14.25">
      <c r="A27" s="107"/>
      <c r="B27" s="100"/>
      <c r="C27" s="109" t="s">
        <v>25</v>
      </c>
      <c r="D27" s="19">
        <v>1</v>
      </c>
      <c r="E27" s="19">
        <v>1</v>
      </c>
      <c r="F27" s="29" t="s">
        <v>15</v>
      </c>
      <c r="G27" s="29" t="s">
        <v>15</v>
      </c>
      <c r="H27" s="29">
        <v>1</v>
      </c>
      <c r="I27" s="29">
        <v>1</v>
      </c>
      <c r="J27" s="106" t="s">
        <v>15</v>
      </c>
      <c r="K27" s="106" t="s">
        <v>15</v>
      </c>
    </row>
    <row r="28" spans="1:11" ht="14.25">
      <c r="A28" s="107"/>
      <c r="B28" s="100"/>
      <c r="C28" s="109"/>
      <c r="D28" s="19"/>
      <c r="E28" s="19"/>
      <c r="F28" s="19"/>
      <c r="G28" s="19"/>
      <c r="H28" s="19"/>
      <c r="I28" s="19"/>
      <c r="J28" s="106"/>
      <c r="K28" s="106"/>
    </row>
    <row r="29" spans="1:11" ht="14.25">
      <c r="A29" s="107"/>
      <c r="B29" s="100" t="s">
        <v>26</v>
      </c>
      <c r="C29" s="109"/>
      <c r="D29" s="19">
        <f aca="true" t="shared" si="4" ref="D29:K29">SUM(D30:D32)</f>
        <v>112</v>
      </c>
      <c r="E29" s="19">
        <f t="shared" si="4"/>
        <v>111</v>
      </c>
      <c r="F29" s="19">
        <f t="shared" si="4"/>
        <v>72</v>
      </c>
      <c r="G29" s="19">
        <f t="shared" si="4"/>
        <v>72</v>
      </c>
      <c r="H29" s="19">
        <f t="shared" si="4"/>
        <v>45</v>
      </c>
      <c r="I29" s="19">
        <f t="shared" si="4"/>
        <v>44</v>
      </c>
      <c r="J29" s="106">
        <f t="shared" si="4"/>
        <v>68</v>
      </c>
      <c r="K29" s="106">
        <f t="shared" si="4"/>
        <v>64</v>
      </c>
    </row>
    <row r="30" spans="1:11" ht="14.25">
      <c r="A30" s="107"/>
      <c r="B30" s="100"/>
      <c r="C30" s="109" t="s">
        <v>27</v>
      </c>
      <c r="D30" s="19">
        <v>1</v>
      </c>
      <c r="E30" s="19">
        <v>1</v>
      </c>
      <c r="F30" s="19">
        <v>1</v>
      </c>
      <c r="G30" s="19">
        <v>1</v>
      </c>
      <c r="H30" s="19">
        <v>3</v>
      </c>
      <c r="I30" s="19">
        <v>1</v>
      </c>
      <c r="J30" s="106" t="s">
        <v>15</v>
      </c>
      <c r="K30" s="106" t="s">
        <v>15</v>
      </c>
    </row>
    <row r="31" spans="1:11" ht="14.25">
      <c r="A31" s="107"/>
      <c r="B31" s="100"/>
      <c r="C31" s="109" t="s">
        <v>28</v>
      </c>
      <c r="D31" s="19">
        <v>88</v>
      </c>
      <c r="E31" s="19">
        <v>87</v>
      </c>
      <c r="F31" s="19">
        <v>61</v>
      </c>
      <c r="G31" s="19">
        <v>62</v>
      </c>
      <c r="H31" s="19">
        <v>28</v>
      </c>
      <c r="I31" s="19">
        <v>29</v>
      </c>
      <c r="J31" s="106">
        <v>55</v>
      </c>
      <c r="K31" s="106">
        <v>53</v>
      </c>
    </row>
    <row r="32" spans="1:11" ht="24">
      <c r="A32" s="107"/>
      <c r="B32" s="100"/>
      <c r="C32" s="110" t="s">
        <v>29</v>
      </c>
      <c r="D32" s="19">
        <v>23</v>
      </c>
      <c r="E32" s="19">
        <v>23</v>
      </c>
      <c r="F32" s="19">
        <v>10</v>
      </c>
      <c r="G32" s="19">
        <v>9</v>
      </c>
      <c r="H32" s="19">
        <v>14</v>
      </c>
      <c r="I32" s="19">
        <v>14</v>
      </c>
      <c r="J32" s="106">
        <v>13</v>
      </c>
      <c r="K32" s="106">
        <v>11</v>
      </c>
    </row>
    <row r="33" spans="1:11" ht="14.25">
      <c r="A33" s="107"/>
      <c r="B33" s="100"/>
      <c r="C33" s="109"/>
      <c r="D33" s="19"/>
      <c r="E33" s="19"/>
      <c r="F33" s="19"/>
      <c r="G33" s="19"/>
      <c r="H33" s="19"/>
      <c r="I33" s="19"/>
      <c r="J33" s="106"/>
      <c r="K33" s="106"/>
    </row>
    <row r="34" spans="1:11" ht="14.25">
      <c r="A34" s="107"/>
      <c r="B34" s="100" t="s">
        <v>30</v>
      </c>
      <c r="C34" s="109"/>
      <c r="D34" s="19">
        <f aca="true" t="shared" si="5" ref="D34:K34">SUM(D35:D36)</f>
        <v>550</v>
      </c>
      <c r="E34" s="19">
        <f t="shared" si="5"/>
        <v>359</v>
      </c>
      <c r="F34" s="19">
        <f t="shared" si="5"/>
        <v>466</v>
      </c>
      <c r="G34" s="19">
        <f t="shared" si="5"/>
        <v>303</v>
      </c>
      <c r="H34" s="19">
        <f t="shared" si="5"/>
        <v>514</v>
      </c>
      <c r="I34" s="19">
        <f t="shared" si="5"/>
        <v>289</v>
      </c>
      <c r="J34" s="106">
        <f t="shared" si="5"/>
        <v>783</v>
      </c>
      <c r="K34" s="106">
        <f t="shared" si="5"/>
        <v>468</v>
      </c>
    </row>
    <row r="35" spans="1:11" ht="28.5">
      <c r="A35" s="107"/>
      <c r="B35" s="100"/>
      <c r="C35" s="109" t="s">
        <v>31</v>
      </c>
      <c r="D35" s="19">
        <v>9</v>
      </c>
      <c r="E35" s="19">
        <v>9</v>
      </c>
      <c r="F35" s="19">
        <v>9</v>
      </c>
      <c r="G35" s="19">
        <v>9</v>
      </c>
      <c r="H35" s="19">
        <v>8</v>
      </c>
      <c r="I35" s="19">
        <v>8</v>
      </c>
      <c r="J35" s="106">
        <v>8</v>
      </c>
      <c r="K35" s="106">
        <v>8</v>
      </c>
    </row>
    <row r="36" spans="1:11" ht="14.25">
      <c r="A36" s="107"/>
      <c r="B36" s="100"/>
      <c r="C36" s="109" t="s">
        <v>32</v>
      </c>
      <c r="D36" s="19">
        <v>541</v>
      </c>
      <c r="E36" s="19">
        <v>350</v>
      </c>
      <c r="F36" s="19">
        <v>457</v>
      </c>
      <c r="G36" s="19">
        <v>294</v>
      </c>
      <c r="H36" s="19">
        <v>506</v>
      </c>
      <c r="I36" s="19">
        <v>281</v>
      </c>
      <c r="J36" s="106">
        <v>775</v>
      </c>
      <c r="K36" s="106">
        <v>460</v>
      </c>
    </row>
    <row r="37" spans="1:11" ht="14.25">
      <c r="A37" s="111"/>
      <c r="B37" s="111"/>
      <c r="C37" s="112"/>
      <c r="D37" s="33"/>
      <c r="E37" s="66"/>
      <c r="F37" s="66"/>
      <c r="G37" s="66"/>
      <c r="H37" s="33"/>
      <c r="I37" s="66"/>
      <c r="J37" s="33"/>
      <c r="K37" s="66"/>
    </row>
    <row r="38" spans="1:3" ht="14.25">
      <c r="A38" s="113" t="s">
        <v>33</v>
      </c>
      <c r="B38" s="113"/>
      <c r="C38" s="113"/>
    </row>
    <row r="39" spans="1:3" ht="14.25">
      <c r="A39" s="113" t="s">
        <v>34</v>
      </c>
      <c r="B39" s="113"/>
      <c r="C39" s="113"/>
    </row>
    <row r="40" spans="1:3" ht="14.25">
      <c r="A40" s="113" t="s">
        <v>35</v>
      </c>
      <c r="B40" s="113"/>
      <c r="C40" s="113"/>
    </row>
    <row r="41" spans="1:3" ht="14.25">
      <c r="A41" s="113"/>
      <c r="B41" s="113"/>
      <c r="C41" s="113"/>
    </row>
  </sheetData>
  <printOptions/>
  <pageMargins left="0.75" right="0.75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B12" sqref="B12"/>
    </sheetView>
  </sheetViews>
  <sheetFormatPr defaultColWidth="8.796875" defaultRowHeight="15"/>
  <cols>
    <col min="1" max="1" width="11.59765625" style="1" customWidth="1"/>
    <col min="2" max="20" width="7.59765625" style="1" customWidth="1"/>
    <col min="21" max="16384" width="10.59765625" style="1" customWidth="1"/>
  </cols>
  <sheetData>
    <row r="1" ht="14.25">
      <c r="A1" s="2" t="s">
        <v>36</v>
      </c>
    </row>
    <row r="2" spans="1:20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37</v>
      </c>
      <c r="T2" s="3"/>
    </row>
    <row r="3" spans="1:20" ht="15" thickTop="1">
      <c r="A3" s="4"/>
      <c r="B3" s="5"/>
      <c r="C3" s="6"/>
      <c r="D3" s="4"/>
      <c r="E3" s="4"/>
      <c r="F3" s="7"/>
      <c r="G3" s="8" t="s">
        <v>38</v>
      </c>
      <c r="H3" s="9"/>
      <c r="I3" s="8" t="s">
        <v>39</v>
      </c>
      <c r="J3" s="9"/>
      <c r="K3" s="8" t="s">
        <v>40</v>
      </c>
      <c r="L3" s="10"/>
      <c r="M3" s="9"/>
      <c r="N3" s="9"/>
      <c r="O3" s="8" t="s">
        <v>41</v>
      </c>
      <c r="P3" s="9" t="s">
        <v>42</v>
      </c>
      <c r="Q3" s="9"/>
      <c r="R3" s="8" t="s">
        <v>40</v>
      </c>
      <c r="S3" s="9"/>
      <c r="T3" s="9"/>
    </row>
    <row r="4" spans="1:20" ht="14.25">
      <c r="A4" s="11" t="s">
        <v>43</v>
      </c>
      <c r="B4" s="12" t="s">
        <v>44</v>
      </c>
      <c r="C4" s="13">
        <v>7</v>
      </c>
      <c r="D4" s="14">
        <v>8</v>
      </c>
      <c r="E4" s="15">
        <v>9</v>
      </c>
      <c r="F4" s="11" t="s">
        <v>45</v>
      </c>
      <c r="G4" s="11">
        <v>14</v>
      </c>
      <c r="H4" s="11">
        <v>15</v>
      </c>
      <c r="I4" s="11">
        <v>16</v>
      </c>
      <c r="J4" s="11">
        <v>17</v>
      </c>
      <c r="K4" s="11">
        <v>18</v>
      </c>
      <c r="L4" s="11">
        <v>19</v>
      </c>
      <c r="M4" s="11" t="s">
        <v>46</v>
      </c>
      <c r="N4" s="16" t="s">
        <v>47</v>
      </c>
      <c r="O4" s="16" t="s">
        <v>48</v>
      </c>
      <c r="P4" s="17" t="s">
        <v>49</v>
      </c>
      <c r="Q4" s="11" t="s">
        <v>50</v>
      </c>
      <c r="R4" s="17" t="s">
        <v>51</v>
      </c>
      <c r="S4" s="11" t="s">
        <v>52</v>
      </c>
      <c r="T4" s="8" t="s">
        <v>53</v>
      </c>
    </row>
    <row r="5" spans="1:20" ht="14.25">
      <c r="A5" s="18" t="s">
        <v>54</v>
      </c>
      <c r="B5" s="19">
        <f>SUM(B9:B14)</f>
        <v>2911</v>
      </c>
      <c r="C5" s="20">
        <v>3213</v>
      </c>
      <c r="D5" s="20">
        <f>SUM(D9:D14)</f>
        <v>3249</v>
      </c>
      <c r="E5" s="21">
        <f>SUM(E9:E14)</f>
        <v>4023</v>
      </c>
      <c r="F5" s="22">
        <f aca="true" t="shared" si="0" ref="F5:S5">SUM(F9:F14)</f>
        <v>756</v>
      </c>
      <c r="G5" s="22">
        <f t="shared" si="0"/>
        <v>487</v>
      </c>
      <c r="H5" s="22">
        <f t="shared" si="0"/>
        <v>741</v>
      </c>
      <c r="I5" s="22">
        <f t="shared" si="0"/>
        <v>966</v>
      </c>
      <c r="J5" s="22">
        <f t="shared" si="0"/>
        <v>626</v>
      </c>
      <c r="K5" s="22">
        <f t="shared" si="0"/>
        <v>295</v>
      </c>
      <c r="L5" s="22">
        <f t="shared" si="0"/>
        <v>152</v>
      </c>
      <c r="M5" s="23" t="s">
        <v>15</v>
      </c>
      <c r="N5" s="22">
        <f t="shared" si="0"/>
        <v>226</v>
      </c>
      <c r="O5" s="22">
        <f t="shared" si="0"/>
        <v>1269</v>
      </c>
      <c r="P5" s="22">
        <f t="shared" si="0"/>
        <v>1857</v>
      </c>
      <c r="Q5" s="22">
        <f t="shared" si="0"/>
        <v>26</v>
      </c>
      <c r="R5" s="22">
        <f t="shared" si="0"/>
        <v>76</v>
      </c>
      <c r="S5" s="22">
        <f t="shared" si="0"/>
        <v>251</v>
      </c>
      <c r="T5" s="22">
        <f>SUM(T9:T14)</f>
        <v>318</v>
      </c>
    </row>
    <row r="6" spans="1:20" ht="14.25">
      <c r="A6" s="4" t="s">
        <v>55</v>
      </c>
      <c r="B6" s="24">
        <v>4.6</v>
      </c>
      <c r="C6" s="25">
        <v>10.4</v>
      </c>
      <c r="D6" s="26">
        <v>1.1</v>
      </c>
      <c r="E6" s="27">
        <f>((E5/D5)-1)*100</f>
        <v>23.822714681440438</v>
      </c>
      <c r="F6" s="28">
        <v>23.3</v>
      </c>
      <c r="G6" s="28">
        <v>29.5</v>
      </c>
      <c r="H6" s="28">
        <v>19.3</v>
      </c>
      <c r="I6" s="28">
        <v>22.7</v>
      </c>
      <c r="J6" s="28">
        <v>23.2</v>
      </c>
      <c r="K6" s="28">
        <v>30</v>
      </c>
      <c r="L6" s="28">
        <v>29.9</v>
      </c>
      <c r="M6" s="28" t="s">
        <v>15</v>
      </c>
      <c r="N6" s="28">
        <v>22.8</v>
      </c>
      <c r="O6" s="28">
        <v>25.1</v>
      </c>
      <c r="P6" s="28">
        <v>23.9</v>
      </c>
      <c r="Q6" s="28">
        <v>8.3</v>
      </c>
      <c r="R6" s="28">
        <v>31</v>
      </c>
      <c r="S6" s="28">
        <v>13.6</v>
      </c>
      <c r="T6" s="28">
        <v>27.7</v>
      </c>
    </row>
    <row r="7" spans="1:20" ht="14.25">
      <c r="A7" s="4" t="s">
        <v>56</v>
      </c>
      <c r="B7" s="29" t="s">
        <v>15</v>
      </c>
      <c r="C7" s="30" t="s">
        <v>57</v>
      </c>
      <c r="D7" s="25" t="s">
        <v>57</v>
      </c>
      <c r="E7" s="28">
        <f aca="true" t="shared" si="1" ref="E7:L7">E5/$E$5*100</f>
        <v>100</v>
      </c>
      <c r="F7" s="28">
        <f t="shared" si="1"/>
        <v>18.79194630872483</v>
      </c>
      <c r="G7" s="28">
        <f t="shared" si="1"/>
        <v>12.105393984588614</v>
      </c>
      <c r="H7" s="28">
        <f t="shared" si="1"/>
        <v>18.419090231170767</v>
      </c>
      <c r="I7" s="28">
        <f t="shared" si="1"/>
        <v>24.01193139448173</v>
      </c>
      <c r="J7" s="28">
        <f t="shared" si="1"/>
        <v>15.560526969922945</v>
      </c>
      <c r="K7" s="28">
        <f t="shared" si="1"/>
        <v>7.332836191896594</v>
      </c>
      <c r="L7" s="28">
        <f t="shared" si="1"/>
        <v>3.7782749192145166</v>
      </c>
      <c r="M7" s="28" t="s">
        <v>15</v>
      </c>
      <c r="N7" s="28">
        <f aca="true" t="shared" si="2" ref="N7:T7">N5/$E$5*100</f>
        <v>5.6176982351479</v>
      </c>
      <c r="O7" s="28">
        <f t="shared" si="2"/>
        <v>31.543624161073826</v>
      </c>
      <c r="P7" s="28">
        <f t="shared" si="2"/>
        <v>46.15958240119314</v>
      </c>
      <c r="Q7" s="28">
        <f t="shared" si="2"/>
        <v>0.6462838677603778</v>
      </c>
      <c r="R7" s="28">
        <f t="shared" si="2"/>
        <v>1.8891374596072583</v>
      </c>
      <c r="S7" s="28">
        <f t="shared" si="2"/>
        <v>6.23912503107134</v>
      </c>
      <c r="T7" s="28">
        <f t="shared" si="2"/>
        <v>7.90454884414616</v>
      </c>
    </row>
    <row r="8" spans="1:20" ht="14.25">
      <c r="A8" s="4"/>
      <c r="B8" s="19"/>
      <c r="C8" s="20"/>
      <c r="D8" s="19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4.25">
      <c r="A9" s="4" t="s">
        <v>58</v>
      </c>
      <c r="B9" s="19">
        <v>28</v>
      </c>
      <c r="C9" s="20">
        <v>18</v>
      </c>
      <c r="D9" s="19">
        <v>14</v>
      </c>
      <c r="E9" s="31">
        <f aca="true" t="shared" si="3" ref="E9:E14">SUM(F9:L9)</f>
        <v>47</v>
      </c>
      <c r="F9" s="32">
        <v>7</v>
      </c>
      <c r="G9" s="32">
        <v>8</v>
      </c>
      <c r="H9" s="32">
        <v>8</v>
      </c>
      <c r="I9" s="32">
        <v>10</v>
      </c>
      <c r="J9" s="32">
        <v>2</v>
      </c>
      <c r="K9" s="32">
        <v>6</v>
      </c>
      <c r="L9" s="32">
        <v>6</v>
      </c>
      <c r="M9" s="32" t="s">
        <v>15</v>
      </c>
      <c r="N9" s="32">
        <v>4</v>
      </c>
      <c r="O9" s="32">
        <v>17</v>
      </c>
      <c r="P9" s="32">
        <v>9</v>
      </c>
      <c r="Q9" s="32" t="s">
        <v>15</v>
      </c>
      <c r="R9" s="32" t="s">
        <v>15</v>
      </c>
      <c r="S9" s="32">
        <v>10</v>
      </c>
      <c r="T9" s="32">
        <v>7</v>
      </c>
    </row>
    <row r="10" spans="1:20" ht="14.25">
      <c r="A10" s="4" t="s">
        <v>59</v>
      </c>
      <c r="B10" s="19">
        <v>220</v>
      </c>
      <c r="C10" s="20">
        <v>368</v>
      </c>
      <c r="D10" s="19">
        <v>267</v>
      </c>
      <c r="E10" s="31">
        <f t="shared" si="3"/>
        <v>430</v>
      </c>
      <c r="F10" s="32">
        <v>38</v>
      </c>
      <c r="G10" s="32">
        <v>72</v>
      </c>
      <c r="H10" s="32">
        <v>99</v>
      </c>
      <c r="I10" s="32">
        <v>98</v>
      </c>
      <c r="J10" s="32">
        <v>69</v>
      </c>
      <c r="K10" s="32">
        <v>33</v>
      </c>
      <c r="L10" s="32">
        <v>21</v>
      </c>
      <c r="M10" s="32" t="s">
        <v>15</v>
      </c>
      <c r="N10" s="32">
        <v>5</v>
      </c>
      <c r="O10" s="32">
        <v>161</v>
      </c>
      <c r="P10" s="32">
        <v>114</v>
      </c>
      <c r="Q10" s="32" t="s">
        <v>15</v>
      </c>
      <c r="R10" s="32">
        <v>5</v>
      </c>
      <c r="S10" s="32">
        <v>75</v>
      </c>
      <c r="T10" s="32">
        <v>70</v>
      </c>
    </row>
    <row r="11" spans="1:20" ht="14.25">
      <c r="A11" s="4" t="s">
        <v>60</v>
      </c>
      <c r="B11" s="19">
        <v>2410</v>
      </c>
      <c r="C11" s="20">
        <v>2594</v>
      </c>
      <c r="D11" s="19">
        <v>2756</v>
      </c>
      <c r="E11" s="31">
        <f t="shared" si="3"/>
        <v>3180</v>
      </c>
      <c r="F11" s="32">
        <v>642</v>
      </c>
      <c r="G11" s="32">
        <v>372</v>
      </c>
      <c r="H11" s="32">
        <v>584</v>
      </c>
      <c r="I11" s="32">
        <v>770</v>
      </c>
      <c r="J11" s="32">
        <v>476</v>
      </c>
      <c r="K11" s="32">
        <v>224</v>
      </c>
      <c r="L11" s="32">
        <v>112</v>
      </c>
      <c r="M11" s="32" t="s">
        <v>15</v>
      </c>
      <c r="N11" s="32">
        <v>202</v>
      </c>
      <c r="O11" s="32">
        <v>990</v>
      </c>
      <c r="P11" s="32">
        <v>1532</v>
      </c>
      <c r="Q11" s="32">
        <v>21</v>
      </c>
      <c r="R11" s="32">
        <v>63</v>
      </c>
      <c r="S11" s="32">
        <v>148</v>
      </c>
      <c r="T11" s="32">
        <v>224</v>
      </c>
    </row>
    <row r="12" spans="1:20" ht="14.25">
      <c r="A12" s="4" t="s">
        <v>61</v>
      </c>
      <c r="B12" s="19">
        <v>17</v>
      </c>
      <c r="C12" s="20">
        <v>15</v>
      </c>
      <c r="D12" s="19">
        <v>15</v>
      </c>
      <c r="E12" s="31">
        <f t="shared" si="3"/>
        <v>5</v>
      </c>
      <c r="F12" s="32">
        <v>1</v>
      </c>
      <c r="G12" s="32" t="s">
        <v>15</v>
      </c>
      <c r="H12" s="32" t="s">
        <v>15</v>
      </c>
      <c r="I12" s="32" t="s">
        <v>15</v>
      </c>
      <c r="J12" s="32" t="s">
        <v>15</v>
      </c>
      <c r="K12" s="32">
        <v>2</v>
      </c>
      <c r="L12" s="32">
        <v>2</v>
      </c>
      <c r="M12" s="32" t="s">
        <v>15</v>
      </c>
      <c r="N12" s="32">
        <v>1</v>
      </c>
      <c r="O12" s="32" t="s">
        <v>15</v>
      </c>
      <c r="P12" s="32">
        <v>1</v>
      </c>
      <c r="Q12" s="32" t="s">
        <v>15</v>
      </c>
      <c r="R12" s="32">
        <v>1</v>
      </c>
      <c r="S12" s="32">
        <v>1</v>
      </c>
      <c r="T12" s="32">
        <v>1</v>
      </c>
    </row>
    <row r="13" spans="1:20" ht="14.25">
      <c r="A13" s="4" t="s">
        <v>62</v>
      </c>
      <c r="B13" s="19">
        <v>10</v>
      </c>
      <c r="C13" s="20">
        <v>7</v>
      </c>
      <c r="D13" s="19">
        <v>6</v>
      </c>
      <c r="E13" s="31">
        <f t="shared" si="3"/>
        <v>7</v>
      </c>
      <c r="F13" s="32">
        <v>2</v>
      </c>
      <c r="G13" s="32">
        <v>1</v>
      </c>
      <c r="H13" s="32">
        <v>2</v>
      </c>
      <c r="I13" s="32">
        <v>1</v>
      </c>
      <c r="J13" s="32">
        <v>1</v>
      </c>
      <c r="K13" s="32" t="s">
        <v>15</v>
      </c>
      <c r="L13" s="32" t="s">
        <v>15</v>
      </c>
      <c r="M13" s="32" t="s">
        <v>15</v>
      </c>
      <c r="N13" s="32" t="s">
        <v>15</v>
      </c>
      <c r="O13" s="32">
        <v>4</v>
      </c>
      <c r="P13" s="32">
        <v>3</v>
      </c>
      <c r="Q13" s="32" t="s">
        <v>15</v>
      </c>
      <c r="R13" s="32" t="s">
        <v>15</v>
      </c>
      <c r="S13" s="32" t="s">
        <v>15</v>
      </c>
      <c r="T13" s="32" t="s">
        <v>15</v>
      </c>
    </row>
    <row r="14" spans="1:20" ht="14.25">
      <c r="A14" s="10" t="s">
        <v>63</v>
      </c>
      <c r="B14" s="33">
        <v>226</v>
      </c>
      <c r="C14" s="34">
        <v>211</v>
      </c>
      <c r="D14" s="33">
        <v>191</v>
      </c>
      <c r="E14" s="35">
        <f t="shared" si="3"/>
        <v>354</v>
      </c>
      <c r="F14" s="36">
        <v>66</v>
      </c>
      <c r="G14" s="36">
        <v>34</v>
      </c>
      <c r="H14" s="36">
        <v>48</v>
      </c>
      <c r="I14" s="36">
        <v>87</v>
      </c>
      <c r="J14" s="36">
        <v>78</v>
      </c>
      <c r="K14" s="36">
        <v>30</v>
      </c>
      <c r="L14" s="36">
        <v>11</v>
      </c>
      <c r="M14" s="36" t="s">
        <v>15</v>
      </c>
      <c r="N14" s="36">
        <v>14</v>
      </c>
      <c r="O14" s="36">
        <v>97</v>
      </c>
      <c r="P14" s="36">
        <v>198</v>
      </c>
      <c r="Q14" s="36">
        <v>5</v>
      </c>
      <c r="R14" s="36">
        <v>7</v>
      </c>
      <c r="S14" s="36">
        <v>17</v>
      </c>
      <c r="T14" s="36">
        <v>16</v>
      </c>
    </row>
    <row r="15" ht="14.25">
      <c r="A15" s="1" t="s">
        <v>64</v>
      </c>
    </row>
  </sheetData>
  <printOptions/>
  <pageMargins left="0.5118110236220472" right="0.3937007874015748" top="0.984251968503937" bottom="0.984251968503937" header="0.5118110236220472" footer="0.5118110236220472"/>
  <pageSetup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1" sqref="C1"/>
    </sheetView>
  </sheetViews>
  <sheetFormatPr defaultColWidth="8.796875" defaultRowHeight="15"/>
  <cols>
    <col min="1" max="1" width="8.59765625" style="37" customWidth="1"/>
    <col min="2" max="10" width="6.59765625" style="37" customWidth="1"/>
    <col min="11" max="16384" width="10.59765625" style="37" customWidth="1"/>
  </cols>
  <sheetData>
    <row r="1" ht="14.25">
      <c r="A1" s="38" t="s">
        <v>65</v>
      </c>
    </row>
    <row r="2" spans="1:10" ht="15" thickBot="1">
      <c r="A2" s="39"/>
      <c r="B2" s="39"/>
      <c r="C2" s="39"/>
      <c r="D2" s="39"/>
      <c r="E2" s="39"/>
      <c r="F2" s="39"/>
      <c r="G2" s="39"/>
      <c r="H2" s="39"/>
      <c r="I2" s="39"/>
      <c r="J2" s="40" t="s">
        <v>66</v>
      </c>
    </row>
    <row r="3" spans="1:10" ht="15" thickTop="1">
      <c r="A3" s="41"/>
      <c r="B3" s="42" t="s">
        <v>44</v>
      </c>
      <c r="C3" s="43"/>
      <c r="D3" s="42">
        <v>7</v>
      </c>
      <c r="E3" s="43"/>
      <c r="F3" s="42">
        <v>8</v>
      </c>
      <c r="G3" s="43"/>
      <c r="H3" s="44">
        <v>9</v>
      </c>
      <c r="I3" s="45"/>
      <c r="J3" s="45"/>
    </row>
    <row r="4" spans="1:10" ht="14.25">
      <c r="A4" s="46" t="s">
        <v>67</v>
      </c>
      <c r="B4" s="47" t="s">
        <v>68</v>
      </c>
      <c r="C4" s="48" t="s">
        <v>69</v>
      </c>
      <c r="D4" s="47" t="s">
        <v>68</v>
      </c>
      <c r="E4" s="48" t="s">
        <v>69</v>
      </c>
      <c r="F4" s="47" t="s">
        <v>68</v>
      </c>
      <c r="G4" s="48" t="s">
        <v>69</v>
      </c>
      <c r="H4" s="49" t="s">
        <v>68</v>
      </c>
      <c r="I4" s="50" t="s">
        <v>69</v>
      </c>
      <c r="J4" s="49" t="s">
        <v>70</v>
      </c>
    </row>
    <row r="5" spans="1:10" ht="14.25">
      <c r="A5" s="41"/>
      <c r="H5" s="51"/>
      <c r="I5" s="51"/>
      <c r="J5" s="51"/>
    </row>
    <row r="6" spans="1:11" s="38" customFormat="1" ht="14.25">
      <c r="A6" s="52" t="s">
        <v>71</v>
      </c>
      <c r="B6" s="53">
        <v>12880</v>
      </c>
      <c r="C6" s="26">
        <v>101.76991150442478</v>
      </c>
      <c r="D6" s="54">
        <v>13298</v>
      </c>
      <c r="E6" s="55">
        <f>((D6/B6)-1)*100+100</f>
        <v>103.24534161490683</v>
      </c>
      <c r="F6" s="54">
        <v>13317</v>
      </c>
      <c r="G6" s="55">
        <f>((F6/D6)-1)*100+100</f>
        <v>100.14287862836517</v>
      </c>
      <c r="H6" s="56">
        <v>13220</v>
      </c>
      <c r="I6" s="57">
        <f>H6/F6*100</f>
        <v>99.27160771945634</v>
      </c>
      <c r="J6" s="58" t="s">
        <v>15</v>
      </c>
      <c r="K6" s="59" t="s">
        <v>72</v>
      </c>
    </row>
    <row r="7" spans="1:10" ht="14.25">
      <c r="A7" s="60"/>
      <c r="B7" s="53"/>
      <c r="C7" s="26"/>
      <c r="D7" s="19"/>
      <c r="E7" s="19"/>
      <c r="F7" s="19"/>
      <c r="G7" s="19"/>
      <c r="H7" s="31"/>
      <c r="I7" s="31"/>
      <c r="J7" s="31"/>
    </row>
    <row r="8" spans="1:10" ht="14.25">
      <c r="A8" s="61" t="s">
        <v>73</v>
      </c>
      <c r="B8" s="19">
        <v>211</v>
      </c>
      <c r="C8" s="26">
        <v>100.95693779904306</v>
      </c>
      <c r="D8" s="19">
        <v>241</v>
      </c>
      <c r="E8" s="55">
        <f>((D8/B8)-1)*100+100</f>
        <v>114.21800947867298</v>
      </c>
      <c r="F8" s="19">
        <v>232</v>
      </c>
      <c r="G8" s="55">
        <f>((F8/D8)-1)*100+100</f>
        <v>96.2655601659751</v>
      </c>
      <c r="H8" s="31">
        <v>198</v>
      </c>
      <c r="I8" s="57">
        <f>H8/F8*100</f>
        <v>85.34482758620689</v>
      </c>
      <c r="J8" s="27">
        <f>H8/$H$8*100</f>
        <v>100</v>
      </c>
    </row>
    <row r="9" spans="1:10" ht="14.25">
      <c r="A9" s="62" t="s">
        <v>74</v>
      </c>
      <c r="B9" s="63">
        <v>7</v>
      </c>
      <c r="C9" s="64">
        <v>63.63636363636363</v>
      </c>
      <c r="D9" s="19">
        <v>9</v>
      </c>
      <c r="E9" s="55">
        <f>((D9/B9)-1)*100+100</f>
        <v>128.57142857142858</v>
      </c>
      <c r="F9" s="19">
        <v>7</v>
      </c>
      <c r="G9" s="55">
        <f>((F9/D9)-1)*100+100</f>
        <v>77.77777777777777</v>
      </c>
      <c r="H9" s="31">
        <v>4</v>
      </c>
      <c r="I9" s="57">
        <f>H9/F9*100</f>
        <v>57.14285714285714</v>
      </c>
      <c r="J9" s="27">
        <f>H9/$H$8*100</f>
        <v>2.0202020202020203</v>
      </c>
    </row>
    <row r="10" spans="1:10" ht="14.25">
      <c r="A10" s="62" t="s">
        <v>75</v>
      </c>
      <c r="B10" s="19">
        <v>79</v>
      </c>
      <c r="C10" s="26">
        <v>143.63636363636363</v>
      </c>
      <c r="D10" s="19">
        <v>73</v>
      </c>
      <c r="E10" s="55">
        <f>((D10/B10)-1)*100+100</f>
        <v>92.40506329113924</v>
      </c>
      <c r="F10" s="19">
        <v>89</v>
      </c>
      <c r="G10" s="55">
        <f>((F10/D10)-1)*100+100</f>
        <v>121.91780821917808</v>
      </c>
      <c r="H10" s="31">
        <v>77</v>
      </c>
      <c r="I10" s="57">
        <f>H10/F10*100</f>
        <v>86.51685393258427</v>
      </c>
      <c r="J10" s="27">
        <f>H10/$H$8*100</f>
        <v>38.88888888888889</v>
      </c>
    </row>
    <row r="11" spans="1:10" ht="14.25">
      <c r="A11" s="61"/>
      <c r="B11" s="19"/>
      <c r="C11" s="26"/>
      <c r="D11" s="19"/>
      <c r="E11" s="19"/>
      <c r="F11" s="19"/>
      <c r="G11" s="19"/>
      <c r="H11" s="31"/>
      <c r="I11" s="57" t="s">
        <v>72</v>
      </c>
      <c r="J11" s="27"/>
    </row>
    <row r="12" spans="1:10" ht="14.25">
      <c r="A12" s="61" t="s">
        <v>76</v>
      </c>
      <c r="B12" s="19">
        <v>15644</v>
      </c>
      <c r="C12" s="26">
        <v>102.77905525261153</v>
      </c>
      <c r="D12" s="19">
        <v>16071</v>
      </c>
      <c r="E12" s="55">
        <f>((D12/B12)-1)*100+100</f>
        <v>102.72948095116338</v>
      </c>
      <c r="F12" s="19">
        <v>16108</v>
      </c>
      <c r="G12" s="55">
        <f>((F12/D12)-1)*100+100</f>
        <v>100.23022836164519</v>
      </c>
      <c r="H12" s="31">
        <v>15920</v>
      </c>
      <c r="I12" s="57">
        <f>H12/F12*100</f>
        <v>98.83287807300721</v>
      </c>
      <c r="J12" s="27">
        <f>H12/$H$12*100</f>
        <v>100</v>
      </c>
    </row>
    <row r="13" spans="1:10" ht="14.25">
      <c r="A13" s="62" t="s">
        <v>74</v>
      </c>
      <c r="B13" s="19">
        <v>1284</v>
      </c>
      <c r="C13" s="26">
        <v>93.92831016825166</v>
      </c>
      <c r="D13" s="19">
        <v>1281</v>
      </c>
      <c r="E13" s="55">
        <f>((D13/B13)-1)*100+100</f>
        <v>99.76635514018692</v>
      </c>
      <c r="F13" s="19">
        <v>1274</v>
      </c>
      <c r="G13" s="55">
        <f>((F13/D13)-1)*100+100</f>
        <v>99.4535519125683</v>
      </c>
      <c r="H13" s="31">
        <v>1294</v>
      </c>
      <c r="I13" s="57">
        <f>H13/F13*100</f>
        <v>101.56985871271587</v>
      </c>
      <c r="J13" s="27">
        <f>H13/$H$12*100</f>
        <v>8.128140703517587</v>
      </c>
    </row>
    <row r="14" spans="1:10" ht="14.25">
      <c r="A14" s="62" t="s">
        <v>75</v>
      </c>
      <c r="B14" s="19">
        <v>1518</v>
      </c>
      <c r="C14" s="26">
        <v>101.47058823529412</v>
      </c>
      <c r="D14" s="19">
        <v>1634</v>
      </c>
      <c r="E14" s="55">
        <f>((D14/B14)-1)*100+100</f>
        <v>107.64163372859026</v>
      </c>
      <c r="F14" s="19">
        <v>1756</v>
      </c>
      <c r="G14" s="55">
        <f>((F14/D14)-1)*100+100</f>
        <v>107.46634026927784</v>
      </c>
      <c r="H14" s="31">
        <v>1791</v>
      </c>
      <c r="I14" s="57">
        <f>H14/F14*100</f>
        <v>101.99316628701594</v>
      </c>
      <c r="J14" s="27">
        <f>H14/$H$12*100</f>
        <v>11.25</v>
      </c>
    </row>
    <row r="15" spans="1:10" ht="14.25">
      <c r="A15" s="65"/>
      <c r="B15" s="33"/>
      <c r="C15" s="66"/>
      <c r="D15" s="66"/>
      <c r="E15" s="66"/>
      <c r="F15" s="33"/>
      <c r="G15" s="66"/>
      <c r="H15" s="33"/>
      <c r="I15" s="66"/>
      <c r="J15" s="33"/>
    </row>
    <row r="16" ht="14.25">
      <c r="A16" s="67" t="s">
        <v>77</v>
      </c>
    </row>
    <row r="17" ht="14.25">
      <c r="A17" s="67" t="s">
        <v>78</v>
      </c>
    </row>
    <row r="18" ht="14.25">
      <c r="A18" s="67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7" sqref="I7"/>
    </sheetView>
  </sheetViews>
  <sheetFormatPr defaultColWidth="8.796875" defaultRowHeight="15"/>
  <cols>
    <col min="1" max="1" width="3.09765625" style="68" customWidth="1"/>
    <col min="2" max="2" width="18.59765625" style="68" customWidth="1"/>
    <col min="3" max="7" width="8.59765625" style="68" customWidth="1"/>
    <col min="8" max="16384" width="10.59765625" style="68" customWidth="1"/>
  </cols>
  <sheetData>
    <row r="1" ht="14.25">
      <c r="A1" s="69" t="s">
        <v>79</v>
      </c>
    </row>
    <row r="2" spans="2:5" ht="15" thickBot="1">
      <c r="B2" s="70"/>
      <c r="E2" s="68" t="s">
        <v>80</v>
      </c>
    </row>
    <row r="3" spans="1:7" ht="15" thickTop="1">
      <c r="A3" s="71"/>
      <c r="B3" s="72"/>
      <c r="C3" s="75"/>
      <c r="D3" s="75"/>
      <c r="E3" s="75"/>
      <c r="F3" s="75"/>
      <c r="G3" s="71"/>
    </row>
    <row r="4" spans="1:7" ht="14.25">
      <c r="A4" s="73" t="s">
        <v>3</v>
      </c>
      <c r="B4" s="74"/>
      <c r="C4" s="76" t="s">
        <v>81</v>
      </c>
      <c r="D4" s="76">
        <v>6</v>
      </c>
      <c r="E4" s="76">
        <v>7</v>
      </c>
      <c r="F4" s="76">
        <v>8</v>
      </c>
      <c r="G4" s="77">
        <v>9</v>
      </c>
    </row>
    <row r="5" spans="1:7" ht="14.25">
      <c r="A5" s="78"/>
      <c r="B5" s="79"/>
      <c r="G5" s="80"/>
    </row>
    <row r="6" spans="1:7" ht="14.25">
      <c r="A6" s="80" t="s">
        <v>82</v>
      </c>
      <c r="B6" s="81"/>
      <c r="C6" s="19"/>
      <c r="D6" s="19"/>
      <c r="E6" s="19"/>
      <c r="F6" s="19"/>
      <c r="G6" s="31"/>
    </row>
    <row r="7" spans="1:7" ht="14.25">
      <c r="A7" s="80"/>
      <c r="B7" s="82" t="s">
        <v>83</v>
      </c>
      <c r="C7" s="19">
        <v>996</v>
      </c>
      <c r="D7" s="19">
        <v>1022</v>
      </c>
      <c r="E7" s="19">
        <v>1015</v>
      </c>
      <c r="F7" s="19">
        <v>1259</v>
      </c>
      <c r="G7" s="31">
        <v>1139</v>
      </c>
    </row>
    <row r="8" spans="2:7" ht="14.25">
      <c r="B8" s="83" t="s">
        <v>84</v>
      </c>
      <c r="C8" s="19">
        <v>2756</v>
      </c>
      <c r="D8" s="19">
        <v>3976</v>
      </c>
      <c r="E8" s="19">
        <v>7134</v>
      </c>
      <c r="F8" s="19">
        <v>4123</v>
      </c>
      <c r="G8" s="31">
        <v>3306</v>
      </c>
    </row>
    <row r="9" spans="2:7" ht="14.25">
      <c r="B9" s="83" t="s">
        <v>85</v>
      </c>
      <c r="C9" s="19">
        <v>477</v>
      </c>
      <c r="D9" s="19">
        <v>549</v>
      </c>
      <c r="E9" s="19">
        <v>482</v>
      </c>
      <c r="F9" s="19">
        <v>565</v>
      </c>
      <c r="G9" s="31">
        <v>479</v>
      </c>
    </row>
    <row r="10" spans="2:7" ht="14.25">
      <c r="B10" s="83" t="s">
        <v>86</v>
      </c>
      <c r="C10" s="19">
        <v>37</v>
      </c>
      <c r="D10" s="19">
        <v>39</v>
      </c>
      <c r="E10" s="19">
        <v>42</v>
      </c>
      <c r="F10" s="19">
        <v>43</v>
      </c>
      <c r="G10" s="31">
        <v>54</v>
      </c>
    </row>
    <row r="11" spans="2:7" ht="14.25">
      <c r="B11" s="83" t="s">
        <v>87</v>
      </c>
      <c r="C11" s="19">
        <v>106</v>
      </c>
      <c r="D11" s="19">
        <v>122</v>
      </c>
      <c r="E11" s="19">
        <v>126</v>
      </c>
      <c r="F11" s="19">
        <v>135</v>
      </c>
      <c r="G11" s="31">
        <v>124</v>
      </c>
    </row>
    <row r="12" spans="2:7" ht="14.25">
      <c r="B12" s="83"/>
      <c r="C12" s="29"/>
      <c r="D12" s="29"/>
      <c r="E12" s="19"/>
      <c r="F12" s="19"/>
      <c r="G12" s="31"/>
    </row>
    <row r="13" spans="1:7" ht="14.25">
      <c r="A13" s="68" t="s">
        <v>88</v>
      </c>
      <c r="B13" s="85"/>
      <c r="C13" s="19"/>
      <c r="D13" s="19"/>
      <c r="E13" s="19"/>
      <c r="F13" s="19"/>
      <c r="G13" s="31"/>
    </row>
    <row r="14" spans="2:7" ht="14.25">
      <c r="B14" s="85" t="s">
        <v>83</v>
      </c>
      <c r="C14" s="19">
        <v>578</v>
      </c>
      <c r="D14" s="29">
        <v>633</v>
      </c>
      <c r="E14" s="29">
        <v>602</v>
      </c>
      <c r="F14" s="19">
        <v>717</v>
      </c>
      <c r="G14" s="31">
        <v>630</v>
      </c>
    </row>
    <row r="15" spans="2:7" ht="14.25">
      <c r="B15" s="83" t="s">
        <v>89</v>
      </c>
      <c r="C15" s="29">
        <v>45184</v>
      </c>
      <c r="D15" s="29">
        <v>55825</v>
      </c>
      <c r="E15" s="19">
        <v>50974</v>
      </c>
      <c r="F15" s="19">
        <v>61518</v>
      </c>
      <c r="G15" s="31">
        <v>48750</v>
      </c>
    </row>
    <row r="16" spans="2:7" ht="14.25">
      <c r="B16" s="85" t="s">
        <v>84</v>
      </c>
      <c r="C16" s="29">
        <v>2606</v>
      </c>
      <c r="D16" s="29">
        <v>3865</v>
      </c>
      <c r="E16" s="19">
        <v>6800</v>
      </c>
      <c r="F16" s="19">
        <v>3695</v>
      </c>
      <c r="G16" s="31">
        <v>2990</v>
      </c>
    </row>
    <row r="17" spans="2:7" ht="14.25">
      <c r="B17" s="85"/>
      <c r="C17" s="29"/>
      <c r="D17" s="29"/>
      <c r="E17" s="19"/>
      <c r="F17" s="19"/>
      <c r="G17" s="31"/>
    </row>
    <row r="18" spans="1:7" ht="14.25">
      <c r="A18" s="68" t="s">
        <v>90</v>
      </c>
      <c r="B18" s="85"/>
      <c r="C18" s="29"/>
      <c r="D18" s="29"/>
      <c r="E18" s="19"/>
      <c r="F18" s="19"/>
      <c r="G18" s="31"/>
    </row>
    <row r="19" spans="2:7" ht="14.25">
      <c r="B19" s="85" t="s">
        <v>83</v>
      </c>
      <c r="C19" s="29">
        <v>155</v>
      </c>
      <c r="D19" s="29">
        <v>171</v>
      </c>
      <c r="E19" s="19">
        <v>119</v>
      </c>
      <c r="F19" s="19">
        <v>182</v>
      </c>
      <c r="G19" s="31">
        <v>184</v>
      </c>
    </row>
    <row r="20" spans="2:7" ht="14.25">
      <c r="B20" s="83" t="s">
        <v>89</v>
      </c>
      <c r="C20" s="84">
        <v>6481</v>
      </c>
      <c r="D20" s="19">
        <v>5712</v>
      </c>
      <c r="E20" s="19">
        <v>4841</v>
      </c>
      <c r="F20" s="19">
        <v>21548</v>
      </c>
      <c r="G20" s="31">
        <v>12619</v>
      </c>
    </row>
    <row r="21" spans="2:7" ht="14.25">
      <c r="B21" s="85" t="s">
        <v>84</v>
      </c>
      <c r="C21" s="29">
        <v>34</v>
      </c>
      <c r="D21" s="19">
        <v>34</v>
      </c>
      <c r="E21" s="19">
        <v>30</v>
      </c>
      <c r="F21" s="19">
        <v>243</v>
      </c>
      <c r="G21" s="31">
        <v>90</v>
      </c>
    </row>
    <row r="22" spans="1:7" ht="14.25">
      <c r="A22" s="86"/>
      <c r="B22" s="87"/>
      <c r="C22" s="86"/>
      <c r="D22" s="86"/>
      <c r="E22" s="86"/>
      <c r="F22" s="86"/>
      <c r="G22" s="86"/>
    </row>
    <row r="23" spans="1:2" ht="14.25">
      <c r="A23" s="68" t="s">
        <v>91</v>
      </c>
      <c r="B23" s="88"/>
    </row>
  </sheetData>
  <printOptions/>
  <pageMargins left="0.75" right="0.75" top="1" bottom="1" header="0.5" footer="0.5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2002-02-25T06:25:18Z</dcterms:created>
  <dcterms:modified xsi:type="dcterms:W3CDTF">2002-02-27T00:53:24Z</dcterms:modified>
  <cp:category/>
  <cp:version/>
  <cp:contentType/>
  <cp:contentStatus/>
</cp:coreProperties>
</file>