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475" windowHeight="10740" activeTab="7"/>
  </bookViews>
  <sheets>
    <sheet name="132" sheetId="1" r:id="rId1"/>
    <sheet name="133" sheetId="2" r:id="rId2"/>
    <sheet name="134" sheetId="3" r:id="rId3"/>
    <sheet name="135" sheetId="4" r:id="rId4"/>
    <sheet name="136" sheetId="5" r:id="rId5"/>
    <sheet name="137" sheetId="6" r:id="rId6"/>
    <sheet name="139" sheetId="7" r:id="rId7"/>
    <sheet name="141" sheetId="8" r:id="rId8"/>
    <sheet name="142" sheetId="9" r:id="rId9"/>
    <sheet name="144" sheetId="10" r:id="rId10"/>
  </sheets>
  <definedNames>
    <definedName name="_xlnm.Print_Area" localSheetId="6">'139'!$A$1:$K$53</definedName>
    <definedName name="_xlnm.Print_Area" localSheetId="7">'141'!$A$1:$F$13</definedName>
  </definedNames>
  <calcPr fullCalcOnLoad="1"/>
</workbook>
</file>

<file path=xl/sharedStrings.xml><?xml version="1.0" encoding="utf-8"?>
<sst xmlns="http://schemas.openxmlformats.org/spreadsheetml/2006/main" count="752" uniqueCount="284">
  <si>
    <t>132.学校（園）数、園児・児童・生徒数、教職員数（平成11年度）</t>
  </si>
  <si>
    <t>（単位：校(園)、学級、人）</t>
  </si>
  <si>
    <t>学校(園)数</t>
  </si>
  <si>
    <t>園児・児童・生徒数</t>
  </si>
  <si>
    <t>教　　員　　数　（　本　務　者　）</t>
  </si>
  <si>
    <t>職員数</t>
  </si>
  <si>
    <t>教員１人</t>
  </si>
  <si>
    <t>区　　分</t>
  </si>
  <si>
    <t>学級数</t>
  </si>
  <si>
    <t>総　　　　数</t>
  </si>
  <si>
    <t>校　　　長</t>
  </si>
  <si>
    <t>教　　　頭</t>
  </si>
  <si>
    <t>教　　　諭</t>
  </si>
  <si>
    <t>助　教　諭</t>
  </si>
  <si>
    <t>養　護</t>
  </si>
  <si>
    <t>当たり園</t>
  </si>
  <si>
    <t>講　師</t>
  </si>
  <si>
    <t>(本務者)</t>
  </si>
  <si>
    <t>児・児童・</t>
  </si>
  <si>
    <t>本　校</t>
  </si>
  <si>
    <t>分　校</t>
  </si>
  <si>
    <t>総数</t>
  </si>
  <si>
    <t>男</t>
  </si>
  <si>
    <t>女</t>
  </si>
  <si>
    <t>教　諭</t>
  </si>
  <si>
    <t>助教諭</t>
  </si>
  <si>
    <t>生徒数</t>
  </si>
  <si>
    <t>小学校</t>
  </si>
  <si>
    <t>国　　　　立</t>
  </si>
  <si>
    <t>-</t>
  </si>
  <si>
    <t>公　　　　立</t>
  </si>
  <si>
    <t>私　　　　立</t>
  </si>
  <si>
    <t>中学校</t>
  </si>
  <si>
    <t>高等学校</t>
  </si>
  <si>
    <t>…</t>
  </si>
  <si>
    <t>全　　日　　制</t>
  </si>
  <si>
    <t>県　　　　立</t>
  </si>
  <si>
    <t>定　　時　　制</t>
  </si>
  <si>
    <t>通　　信　　制</t>
  </si>
  <si>
    <t>盲・聾・養護学校</t>
  </si>
  <si>
    <t>国立養護学校</t>
  </si>
  <si>
    <t>県 立 盲 学校</t>
  </si>
  <si>
    <t>県 立 聾 学校</t>
  </si>
  <si>
    <t>県立養護学校</t>
  </si>
  <si>
    <t>市立養護学校</t>
  </si>
  <si>
    <t>幼稚園</t>
  </si>
  <si>
    <t>専修学校</t>
  </si>
  <si>
    <t>各種学校</t>
  </si>
  <si>
    <t>　　注：学校数のうち、高等学校の併置校については表の中の上位課程に含めた。通信制につ</t>
  </si>
  <si>
    <t>　　　　いては、（　）書により別掲である。</t>
  </si>
  <si>
    <t>　資料：県教育委員会「学校統計要覧」</t>
  </si>
  <si>
    <t>133.大学数、学生数、教職員数（平成11年度）</t>
  </si>
  <si>
    <t>　　（単位：校、人）</t>
  </si>
  <si>
    <t>学　　生　　数</t>
  </si>
  <si>
    <t>本務教員数</t>
  </si>
  <si>
    <t>区　　　分</t>
  </si>
  <si>
    <t>大学</t>
  </si>
  <si>
    <t>　</t>
  </si>
  <si>
    <t>本務</t>
  </si>
  <si>
    <t>等数</t>
  </si>
  <si>
    <t>国　　　　　立</t>
  </si>
  <si>
    <t>公　　　　　立</t>
  </si>
  <si>
    <t>私　　　　　立</t>
  </si>
  <si>
    <t>短期大学</t>
  </si>
  <si>
    <t>高等専門学校</t>
  </si>
  <si>
    <t>134.卒業後の状況</t>
  </si>
  <si>
    <t>（単位：人）</t>
  </si>
  <si>
    <t>平　成　１０　年　度</t>
  </si>
  <si>
    <t>国　　　立</t>
  </si>
  <si>
    <t>公　　　立</t>
  </si>
  <si>
    <t>私　　　立</t>
  </si>
  <si>
    <t>区　　　　　　　　　　　　　分</t>
  </si>
  <si>
    <t>総　数</t>
  </si>
  <si>
    <t>〔中　学　校〕</t>
  </si>
  <si>
    <t>　卒　業　者　総　数</t>
  </si>
  <si>
    <t>A.高等学校等進学者(就職して進学した者を含む)</t>
  </si>
  <si>
    <t>B.専修学校(高等課程)進学者(就職して進学した者を含む)</t>
  </si>
  <si>
    <t>C.専修学校(一般課程)等入学者（就職して入学した者を含む）</t>
  </si>
  <si>
    <t>D.就　　　　職　　　　者(上記A・B・Cを除く)</t>
  </si>
  <si>
    <t>E.無　　　　　　　　　　　業　　　　　　　　　　　者</t>
  </si>
  <si>
    <t>F.死　　　　　　　亡　　　・　　　不　　　　　　　詳</t>
  </si>
  <si>
    <t>上記Aのうち他県への進学者(再掲)</t>
  </si>
  <si>
    <t>〔高等学校〕</t>
  </si>
  <si>
    <t>A.大学等進学者(就職して進学した者を含む)</t>
  </si>
  <si>
    <t>B.専修学校(専門課程)進学者(就職して進学した者を含む)</t>
  </si>
  <si>
    <t>　資料：県統計調査課「学校基本調査報告書」、平成１１年度については速報値。</t>
  </si>
  <si>
    <t>135.就園率、進学率、就職率</t>
  </si>
  <si>
    <t>平成９年度</t>
  </si>
  <si>
    <t>就園・</t>
  </si>
  <si>
    <t>進学率</t>
  </si>
  <si>
    <t>就職率</t>
  </si>
  <si>
    <t>　注：　(1)　就園率=（幼稚園終了者数÷小学１年児童数）×１００</t>
  </si>
  <si>
    <t>　　　　(2)　進学率=（進学者÷卒業者総数）×１００</t>
  </si>
  <si>
    <t>　　      (3)　中学校、高等学校進学率には、就職進学者を含む。</t>
  </si>
  <si>
    <t>　資料：県統計調査課「学校基本調査報告書」、平成11年度については速報値。</t>
  </si>
  <si>
    <t>136.青少年に対する社会教育状況（各年10月1日現在）</t>
  </si>
  <si>
    <t>（単位：千円、人）</t>
  </si>
  <si>
    <t>平成７年度</t>
  </si>
  <si>
    <t>少　年　教　育　事　業</t>
  </si>
  <si>
    <t>事業数</t>
  </si>
  <si>
    <t>　う　ち　教　室　数</t>
  </si>
  <si>
    <t>所要経費総額</t>
  </si>
  <si>
    <t>参加者数</t>
  </si>
  <si>
    <t>　小　学　生 1～3 年</t>
  </si>
  <si>
    <t>　　　　　　 4～6 年</t>
  </si>
  <si>
    <t>　中　　　学　　　生</t>
  </si>
  <si>
    <t>　そ　　　の　　　他</t>
  </si>
  <si>
    <t>青　　年　　学　　級</t>
  </si>
  <si>
    <t>学級生数</t>
  </si>
  <si>
    <t>青　　年　　教　　室</t>
  </si>
  <si>
    <t>教室数</t>
  </si>
  <si>
    <t>教室生数</t>
  </si>
  <si>
    <t>青　　年　　講　　座</t>
  </si>
  <si>
    <t>講座数</t>
  </si>
  <si>
    <t>講座生数</t>
  </si>
  <si>
    <t>　　注：「うち教室数」とは、参加者が20人以上、学習活動時間が20時間以上の事業。</t>
  </si>
  <si>
    <t>　資料：県教育庁「福島県社会教育統計要覧」</t>
  </si>
  <si>
    <t>137.成人を対象とする社会教育状況（平成１０年10月1日現在）</t>
  </si>
  <si>
    <t>区　　　　　分</t>
  </si>
  <si>
    <t>講座・</t>
  </si>
  <si>
    <t>参加者又は受講者数</t>
  </si>
  <si>
    <t>所要経費</t>
  </si>
  <si>
    <t>総　　数</t>
  </si>
  <si>
    <t>（千円）</t>
  </si>
  <si>
    <t>成人を対象とする学級・講座</t>
  </si>
  <si>
    <t>　成 人 大 学 講 座</t>
  </si>
  <si>
    <t>　成　人　学　級</t>
  </si>
  <si>
    <t>　成　人　講　座</t>
  </si>
  <si>
    <t>　その他企業・機関等</t>
  </si>
  <si>
    <t>高齢者教室・講座</t>
  </si>
  <si>
    <t>家庭教育学級</t>
  </si>
  <si>
    <t>婦人学級・講座等</t>
  </si>
  <si>
    <t>　婦　人　学　級</t>
  </si>
  <si>
    <t>　その他の学級・講座</t>
  </si>
  <si>
    <t>139.図書館（平成１１年３月３１日）　</t>
  </si>
  <si>
    <t>蔵書冊数</t>
  </si>
  <si>
    <t>資料費</t>
  </si>
  <si>
    <t>個人貸出</t>
  </si>
  <si>
    <t>団体貸出</t>
  </si>
  <si>
    <t>移動図書館</t>
  </si>
  <si>
    <t>　区　　　　　　分</t>
  </si>
  <si>
    <t>10年度</t>
  </si>
  <si>
    <t>受入数</t>
  </si>
  <si>
    <t>現在数</t>
  </si>
  <si>
    <t>決　算</t>
  </si>
  <si>
    <t>登録者数</t>
  </si>
  <si>
    <t>貸出数</t>
  </si>
  <si>
    <t>団体数</t>
  </si>
  <si>
    <t>冊</t>
  </si>
  <si>
    <t>千円</t>
  </si>
  <si>
    <t>人</t>
  </si>
  <si>
    <t>総　　　　　　　　　　　数</t>
  </si>
  <si>
    <t>福　島　県　立　図　書　館</t>
  </si>
  <si>
    <t>－</t>
  </si>
  <si>
    <t>市　町　村　立　図　書　館　計</t>
  </si>
  <si>
    <t>福島市立図書館</t>
  </si>
  <si>
    <t>二本松市立図書館</t>
  </si>
  <si>
    <t>郡山市　計</t>
  </si>
  <si>
    <t>郡山市中央図書館</t>
  </si>
  <si>
    <t>郡山市希望ヶ丘図書館</t>
  </si>
  <si>
    <t>郡山市安積図書館</t>
  </si>
  <si>
    <t>郡山市富久山図書館</t>
  </si>
  <si>
    <t>須賀川市図書館</t>
  </si>
  <si>
    <t>白河市立図書館</t>
  </si>
  <si>
    <t>会津若松市立会津若松図書館</t>
  </si>
  <si>
    <t>喜多方市立図書館</t>
  </si>
  <si>
    <t>相馬市図書館</t>
  </si>
  <si>
    <t>原町市立原町図書館</t>
  </si>
  <si>
    <t>いわき市　計</t>
  </si>
  <si>
    <t>いわき市立中央図書館</t>
  </si>
  <si>
    <t>いわき市立内郷図書館</t>
  </si>
  <si>
    <t>いわき市立常磐図書館</t>
  </si>
  <si>
    <t>いわき市立小名浜図書館</t>
  </si>
  <si>
    <t>いわき市立勿来図書館</t>
  </si>
  <si>
    <t>いわき市立四倉図書館</t>
  </si>
  <si>
    <t>しらさわ夢図書館</t>
  </si>
  <si>
    <t>岩代町図書館</t>
  </si>
  <si>
    <t>鏡石町図書館</t>
  </si>
  <si>
    <t>岩瀬村図書館</t>
  </si>
  <si>
    <t>古殿町図書館</t>
  </si>
  <si>
    <t>三春町民図書館</t>
  </si>
  <si>
    <t>小野町ふるさと文化の館</t>
  </si>
  <si>
    <t>船引町図書館</t>
  </si>
  <si>
    <t>東村図書館</t>
  </si>
  <si>
    <t>矢吹町図書館</t>
  </si>
  <si>
    <t>中山義秀記念文学館</t>
  </si>
  <si>
    <t>棚倉町立図書館</t>
  </si>
  <si>
    <t>塙町立図書館</t>
  </si>
  <si>
    <t>新地町図書館</t>
  </si>
  <si>
    <t>大熊町図書館</t>
  </si>
  <si>
    <t>双葉町図書館</t>
  </si>
  <si>
    <t>浪江町図書館</t>
  </si>
  <si>
    <t>私立クローバー子供図書館</t>
  </si>
  <si>
    <t>市　町　村　　＋　　私　立</t>
  </si>
  <si>
    <t>資料：県教育庁生涯学習課</t>
  </si>
  <si>
    <t>141.　オリエンテーリングコース</t>
  </si>
  <si>
    <t>No</t>
  </si>
  <si>
    <t>コース名</t>
  </si>
  <si>
    <t>スタート地点</t>
  </si>
  <si>
    <t>田島荒海</t>
  </si>
  <si>
    <t>南会津野外活動センター</t>
  </si>
  <si>
    <t>須賀川牡丹台</t>
  </si>
  <si>
    <t>勤労青少年体育センター</t>
  </si>
  <si>
    <t>飯坂・医王寺</t>
  </si>
  <si>
    <t>福島市飯坂公民館</t>
  </si>
  <si>
    <t>白沢岩角山</t>
  </si>
  <si>
    <t>白沢村公民館</t>
  </si>
  <si>
    <t>新舞子浜</t>
  </si>
  <si>
    <t>いわき新舞子ハイツ</t>
  </si>
  <si>
    <t>羽鳥布引山</t>
  </si>
  <si>
    <t>湯本青少年旅行村</t>
  </si>
  <si>
    <t>白河南湖公園</t>
  </si>
  <si>
    <t>白河市南湖公園</t>
  </si>
  <si>
    <t>土湯温泉</t>
  </si>
  <si>
    <t>土湯温泉観光協会</t>
  </si>
  <si>
    <t>いわき四倉子供の家</t>
  </si>
  <si>
    <t>四倉子供の村</t>
  </si>
  <si>
    <t>福島小鳥の森</t>
  </si>
  <si>
    <t>福島市渡利公民館</t>
  </si>
  <si>
    <t>針生旅行村</t>
  </si>
  <si>
    <t>針生青少年旅行村中央管理棟</t>
  </si>
  <si>
    <t>沼沢</t>
  </si>
  <si>
    <t>金山自然休養センター</t>
  </si>
  <si>
    <t>矢吹が原</t>
  </si>
  <si>
    <t>矢吹町中央公民館</t>
  </si>
  <si>
    <t>ハートランドはらまち</t>
  </si>
  <si>
    <t>ハートランドはらまち管理事務所</t>
  </si>
  <si>
    <t>岳温泉</t>
  </si>
  <si>
    <t>岳温泉観光協会</t>
  </si>
  <si>
    <t>蓋沼森林公園</t>
  </si>
  <si>
    <t>安達太良高原</t>
  </si>
  <si>
    <t>あだたら高原学園</t>
  </si>
  <si>
    <t>天神岬スポーツ公園</t>
  </si>
  <si>
    <t>楢葉町サイクリングターミナル</t>
  </si>
  <si>
    <t>資料：県県民生活課</t>
  </si>
  <si>
    <t>142.公民館の設置状況（各年10月1日現在）</t>
  </si>
  <si>
    <t>（単位：館）</t>
  </si>
  <si>
    <t>平成６年度</t>
  </si>
  <si>
    <t>公　　民　　館　　数</t>
  </si>
  <si>
    <t>　本　　館　　総　　数</t>
  </si>
  <si>
    <t>　　中　　　央　　　館</t>
  </si>
  <si>
    <t>基準以上のもの</t>
  </si>
  <si>
    <t>基準以下のもの</t>
  </si>
  <si>
    <t>　　地　　　区　　　館</t>
  </si>
  <si>
    <t>　分　　　　　　　　館</t>
  </si>
  <si>
    <t xml:space="preserve"> </t>
  </si>
  <si>
    <t>類　　似　　施　　設</t>
  </si>
  <si>
    <t>　　注：1.「基準以上のもの」とは、建物面積が330m2以上、「基準以下のもの」とは、建物面積が</t>
  </si>
  <si>
    <t>　　　　　330m2未満のもの及び転用施設である。</t>
  </si>
  <si>
    <t>　　　　2.整備見込み公民館を含む。</t>
  </si>
  <si>
    <t>144.国・県指定の文化財件数（４月１日現在）</t>
  </si>
  <si>
    <t>（単位：件）</t>
  </si>
  <si>
    <t>平　成　９　年</t>
  </si>
  <si>
    <t>区　　　　分</t>
  </si>
  <si>
    <t>国指定</t>
  </si>
  <si>
    <t>県指定</t>
  </si>
  <si>
    <t>指　定　文　化　財　総　数</t>
  </si>
  <si>
    <t>国 宝 ・ 重 要 文 化 財 総 数</t>
  </si>
  <si>
    <t>国宝</t>
  </si>
  <si>
    <t>重要文化財</t>
  </si>
  <si>
    <t>建　　　  造 　　　物</t>
  </si>
  <si>
    <t>絵　　　　　　　　画</t>
  </si>
  <si>
    <t>彫　　　　　　　　刻</t>
  </si>
  <si>
    <t>工　　　  芸 　　　品</t>
  </si>
  <si>
    <t>書　　　　　　　　跡</t>
  </si>
  <si>
    <t>典　　　　　　　　籍</t>
  </si>
  <si>
    <t>古　　  　文 　　　書</t>
  </si>
  <si>
    <t>考　　古　　資　　料</t>
  </si>
  <si>
    <t>歴　　史　　資　　料</t>
  </si>
  <si>
    <t>そ  の  他  文  化  財  総  数</t>
  </si>
  <si>
    <t>重要無形文化財</t>
  </si>
  <si>
    <t>重要有形民俗文化財</t>
  </si>
  <si>
    <t>重要無形民俗文化財</t>
  </si>
  <si>
    <t>特別天然記念物</t>
  </si>
  <si>
    <t>史跡</t>
  </si>
  <si>
    <t>史跡及び名勝</t>
  </si>
  <si>
    <t>名勝</t>
  </si>
  <si>
    <t>名勝及び天然記念物</t>
  </si>
  <si>
    <t>天然記念物</t>
  </si>
  <si>
    <t>重要伝統的建造物群保存地区</t>
  </si>
  <si>
    <t>選定保存技術</t>
  </si>
  <si>
    <t>（参　考）  重　要　美　術　品</t>
  </si>
  <si>
    <t>　　注：平成9、10年は3月末現在</t>
  </si>
  <si>
    <t>　資料：県教育庁文化課「福島県の文化行政」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</si>
</sst>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b/>
      <sz val="14"/>
      <name val="Osaka"/>
      <family val="3"/>
    </font>
    <font>
      <sz val="9"/>
      <name val="Osaka"/>
      <family val="3"/>
    </font>
    <font>
      <b/>
      <sz val="11"/>
      <name val="Osaka"/>
      <family val="3"/>
    </font>
    <font>
      <sz val="11"/>
      <name val="Osaka"/>
      <family val="3"/>
    </font>
    <font>
      <b/>
      <sz val="10"/>
      <name val="Osaka"/>
      <family val="3"/>
    </font>
    <font>
      <sz val="10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/>
    </xf>
    <xf numFmtId="38" fontId="5" fillId="0" borderId="0" xfId="16" applyFont="1" applyAlignment="1">
      <alignment/>
    </xf>
    <xf numFmtId="0" fontId="1" fillId="0" borderId="2" xfId="0" applyFont="1" applyBorder="1" applyAlignment="1">
      <alignment horizontal="distributed"/>
    </xf>
    <xf numFmtId="176" fontId="5" fillId="0" borderId="0" xfId="16" applyNumberFormat="1" applyFont="1" applyAlignment="1">
      <alignment/>
    </xf>
    <xf numFmtId="0" fontId="0" fillId="0" borderId="2" xfId="0" applyBorder="1" applyAlignment="1">
      <alignment horizontal="right"/>
    </xf>
    <xf numFmtId="38" fontId="5" fillId="0" borderId="0" xfId="16" applyFont="1" applyAlignment="1">
      <alignment horizontal="right"/>
    </xf>
    <xf numFmtId="38" fontId="5" fillId="0" borderId="0" xfId="16" applyFont="1" applyAlignment="1">
      <alignment/>
    </xf>
    <xf numFmtId="1" fontId="5" fillId="0" borderId="0" xfId="16" applyNumberFormat="1" applyFont="1" applyAlignment="1">
      <alignment/>
    </xf>
    <xf numFmtId="0" fontId="5" fillId="0" borderId="0" xfId="0" applyFont="1" applyAlignment="1">
      <alignment/>
    </xf>
    <xf numFmtId="202" fontId="5" fillId="0" borderId="0" xfId="16" applyNumberFormat="1" applyFont="1" applyAlignment="1">
      <alignment/>
    </xf>
    <xf numFmtId="202" fontId="5" fillId="0" borderId="0" xfId="16" applyNumberFormat="1" applyFont="1" applyAlignment="1">
      <alignment horizontal="right"/>
    </xf>
    <xf numFmtId="193" fontId="5" fillId="0" borderId="0" xfId="16" applyNumberFormat="1" applyFont="1" applyAlignment="1">
      <alignment/>
    </xf>
    <xf numFmtId="0" fontId="6" fillId="0" borderId="2" xfId="0" applyFont="1" applyBorder="1" applyAlignment="1">
      <alignment/>
    </xf>
    <xf numFmtId="0" fontId="5" fillId="0" borderId="0" xfId="16" applyNumberFormat="1" applyFont="1" applyAlignment="1">
      <alignment/>
    </xf>
    <xf numFmtId="0" fontId="5" fillId="0" borderId="0" xfId="16" applyNumberFormat="1" applyFont="1" applyAlignment="1">
      <alignment horizontal="right"/>
    </xf>
    <xf numFmtId="0" fontId="0" fillId="0" borderId="4" xfId="0" applyBorder="1" applyAlignment="1">
      <alignment horizontal="distributed"/>
    </xf>
    <xf numFmtId="38" fontId="5" fillId="0" borderId="3" xfId="16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38" fontId="7" fillId="0" borderId="0" xfId="16" applyFont="1" applyAlignment="1">
      <alignment/>
    </xf>
    <xf numFmtId="38" fontId="8" fillId="0" borderId="0" xfId="16" applyFont="1" applyAlignment="1">
      <alignment/>
    </xf>
    <xf numFmtId="38" fontId="9" fillId="0" borderId="0" xfId="16" applyFont="1" applyAlignment="1">
      <alignment/>
    </xf>
    <xf numFmtId="38" fontId="7" fillId="0" borderId="3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0" xfId="16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distributed"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" fillId="0" borderId="0" xfId="16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horizontal="distributed"/>
    </xf>
    <xf numFmtId="38" fontId="1" fillId="0" borderId="0" xfId="16" applyFont="1" applyAlignment="1">
      <alignment horizontal="right"/>
    </xf>
    <xf numFmtId="0" fontId="1" fillId="0" borderId="0" xfId="0" applyFont="1" applyFill="1" applyAlignment="1">
      <alignment/>
    </xf>
    <xf numFmtId="0" fontId="0" fillId="0" borderId="4" xfId="0" applyFont="1" applyBorder="1" applyAlignment="1">
      <alignment horizontal="center"/>
    </xf>
    <xf numFmtId="38" fontId="1" fillId="0" borderId="0" xfId="16" applyFont="1" applyAlignment="1">
      <alignment/>
    </xf>
    <xf numFmtId="184" fontId="0" fillId="0" borderId="0" xfId="0" applyNumberForma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6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distributed"/>
    </xf>
    <xf numFmtId="38" fontId="10" fillId="0" borderId="6" xfId="16" applyFont="1" applyBorder="1" applyAlignment="1">
      <alignment/>
    </xf>
    <xf numFmtId="38" fontId="10" fillId="0" borderId="0" xfId="16" applyFont="1" applyBorder="1" applyAlignment="1">
      <alignment/>
    </xf>
    <xf numFmtId="38" fontId="10" fillId="0" borderId="0" xfId="16" applyFont="1" applyAlignment="1" quotePrefix="1">
      <alignment horizontal="right"/>
    </xf>
    <xf numFmtId="0" fontId="10" fillId="0" borderId="0" xfId="0" applyFont="1" applyAlignment="1">
      <alignment horizontal="justify"/>
    </xf>
    <xf numFmtId="38" fontId="10" fillId="0" borderId="0" xfId="16" applyFont="1" applyAlignment="1">
      <alignment/>
    </xf>
    <xf numFmtId="0" fontId="10" fillId="0" borderId="0" xfId="0" applyFont="1" applyAlignment="1" quotePrefix="1">
      <alignment horizontal="justify"/>
    </xf>
    <xf numFmtId="0" fontId="10" fillId="0" borderId="0" xfId="0" applyFont="1" applyAlignment="1" quotePrefix="1">
      <alignment horizontal="distributed"/>
    </xf>
    <xf numFmtId="0" fontId="10" fillId="0" borderId="0" xfId="0" applyFont="1" applyAlignment="1">
      <alignment/>
    </xf>
    <xf numFmtId="0" fontId="10" fillId="0" borderId="3" xfId="0" applyFont="1" applyBorder="1" applyAlignment="1" quotePrefix="1">
      <alignment horizontal="left"/>
    </xf>
    <xf numFmtId="0" fontId="10" fillId="0" borderId="3" xfId="0" applyFont="1" applyBorder="1" applyAlignment="1">
      <alignment/>
    </xf>
    <xf numFmtId="38" fontId="10" fillId="0" borderId="5" xfId="16" applyFont="1" applyBorder="1" applyAlignment="1">
      <alignment/>
    </xf>
    <xf numFmtId="38" fontId="10" fillId="0" borderId="3" xfId="16" applyFont="1" applyBorder="1" applyAlignment="1">
      <alignment/>
    </xf>
    <xf numFmtId="0" fontId="0" fillId="0" borderId="0" xfId="0" applyBorder="1" applyAlignment="1">
      <alignment horizontal="right"/>
    </xf>
    <xf numFmtId="203" fontId="5" fillId="0" borderId="0" xfId="16" applyNumberFormat="1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V11">
      <selection activeCell="Y18" sqref="Y18"/>
    </sheetView>
  </sheetViews>
  <sheetFormatPr defaultColWidth="8.796875" defaultRowHeight="15"/>
  <cols>
    <col min="1" max="1" width="12.59765625" style="1" customWidth="1"/>
    <col min="2" max="3" width="8" style="0" customWidth="1"/>
    <col min="4" max="4" width="6.59765625" style="0" customWidth="1"/>
    <col min="5" max="6" width="5.59765625" style="0" customWidth="1"/>
    <col min="7" max="7" width="9.19921875" style="0" customWidth="1"/>
    <col min="8" max="18" width="5.59765625" style="0" customWidth="1"/>
    <col min="19" max="22" width="6.59765625" style="0" customWidth="1"/>
    <col min="23" max="23" width="8.59765625" style="0" customWidth="1"/>
    <col min="24" max="16384" width="11" style="0" customWidth="1"/>
  </cols>
  <sheetData>
    <row r="1" ht="17.25">
      <c r="A1" s="3" t="s">
        <v>0</v>
      </c>
    </row>
    <row r="2" spans="1:23" ht="1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 t="s">
        <v>1</v>
      </c>
    </row>
    <row r="3" spans="1:23" ht="13.5" customHeight="1" thickTop="1">
      <c r="A3" s="7"/>
      <c r="C3" s="8"/>
      <c r="D3" s="8"/>
      <c r="G3" s="8"/>
      <c r="U3" s="8"/>
      <c r="V3" s="8"/>
      <c r="W3" s="9"/>
    </row>
    <row r="4" spans="1:23" ht="13.5" customHeight="1">
      <c r="A4" s="7"/>
      <c r="B4" s="10" t="s">
        <v>2</v>
      </c>
      <c r="C4" s="11"/>
      <c r="D4" s="8"/>
      <c r="E4" s="10" t="s">
        <v>3</v>
      </c>
      <c r="F4" s="10"/>
      <c r="G4" s="11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4" t="s">
        <v>5</v>
      </c>
      <c r="W4" s="9" t="s">
        <v>6</v>
      </c>
    </row>
    <row r="5" spans="1:23" ht="13.5" customHeight="1">
      <c r="A5" s="14" t="s">
        <v>7</v>
      </c>
      <c r="B5" s="15"/>
      <c r="C5" s="16"/>
      <c r="D5" s="14" t="s">
        <v>8</v>
      </c>
      <c r="E5" s="15"/>
      <c r="F5" s="15"/>
      <c r="G5" s="16"/>
      <c r="H5" s="17" t="s">
        <v>9</v>
      </c>
      <c r="I5" s="17"/>
      <c r="J5" s="18"/>
      <c r="K5" s="17" t="s">
        <v>10</v>
      </c>
      <c r="L5" s="18"/>
      <c r="M5" s="17" t="s">
        <v>11</v>
      </c>
      <c r="N5" s="18"/>
      <c r="O5" s="17" t="s">
        <v>12</v>
      </c>
      <c r="P5" s="18"/>
      <c r="Q5" s="17" t="s">
        <v>13</v>
      </c>
      <c r="R5" s="18"/>
      <c r="S5" s="14" t="s">
        <v>14</v>
      </c>
      <c r="T5" s="14" t="s">
        <v>14</v>
      </c>
      <c r="U5" s="14"/>
      <c r="V5" s="14"/>
      <c r="W5" s="9" t="s">
        <v>15</v>
      </c>
    </row>
    <row r="6" spans="1:23" ht="13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4"/>
      <c r="T6" s="14"/>
      <c r="U6" s="14" t="s">
        <v>16</v>
      </c>
      <c r="V6" s="14" t="s">
        <v>17</v>
      </c>
      <c r="W6" s="9" t="s">
        <v>18</v>
      </c>
    </row>
    <row r="7" spans="1:23" ht="13.5" customHeight="1">
      <c r="A7" s="19"/>
      <c r="B7" s="20" t="s">
        <v>19</v>
      </c>
      <c r="C7" s="20" t="s">
        <v>20</v>
      </c>
      <c r="D7" s="16"/>
      <c r="E7" s="21" t="s">
        <v>21</v>
      </c>
      <c r="F7" s="20" t="s">
        <v>22</v>
      </c>
      <c r="G7" s="20" t="s">
        <v>23</v>
      </c>
      <c r="H7" s="21" t="s">
        <v>21</v>
      </c>
      <c r="I7" s="20" t="s">
        <v>22</v>
      </c>
      <c r="J7" s="20" t="s">
        <v>23</v>
      </c>
      <c r="K7" s="20" t="s">
        <v>22</v>
      </c>
      <c r="L7" s="20" t="s">
        <v>23</v>
      </c>
      <c r="M7" s="20" t="s">
        <v>22</v>
      </c>
      <c r="N7" s="20" t="s">
        <v>23</v>
      </c>
      <c r="O7" s="20" t="s">
        <v>22</v>
      </c>
      <c r="P7" s="20" t="s">
        <v>23</v>
      </c>
      <c r="Q7" s="20" t="s">
        <v>22</v>
      </c>
      <c r="R7" s="20" t="s">
        <v>23</v>
      </c>
      <c r="S7" s="20" t="s">
        <v>24</v>
      </c>
      <c r="T7" s="20" t="s">
        <v>25</v>
      </c>
      <c r="U7" s="20"/>
      <c r="V7" s="20"/>
      <c r="W7" s="22" t="s">
        <v>26</v>
      </c>
    </row>
    <row r="8" spans="1:23" ht="14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4.25">
      <c r="A9" s="25" t="s">
        <v>27</v>
      </c>
      <c r="B9" s="24">
        <f>B10+B11+B12</f>
        <v>552</v>
      </c>
      <c r="C9" s="24">
        <v>40</v>
      </c>
      <c r="D9" s="24">
        <f aca="true" t="shared" si="0" ref="D9:P9">D10+D11+D12</f>
        <v>5438</v>
      </c>
      <c r="E9" s="24">
        <f t="shared" si="0"/>
        <v>143125</v>
      </c>
      <c r="F9" s="24">
        <f t="shared" si="0"/>
        <v>73096</v>
      </c>
      <c r="G9" s="24">
        <f t="shared" si="0"/>
        <v>70029</v>
      </c>
      <c r="H9" s="24">
        <f t="shared" si="0"/>
        <v>8307</v>
      </c>
      <c r="I9" s="24">
        <f t="shared" si="0"/>
        <v>3234</v>
      </c>
      <c r="J9" s="24">
        <f t="shared" si="0"/>
        <v>5073</v>
      </c>
      <c r="K9" s="24">
        <v>508</v>
      </c>
      <c r="L9" s="24">
        <v>43</v>
      </c>
      <c r="M9" s="24">
        <f t="shared" si="0"/>
        <v>501</v>
      </c>
      <c r="N9" s="24">
        <v>52</v>
      </c>
      <c r="O9" s="24">
        <f t="shared" si="0"/>
        <v>2108</v>
      </c>
      <c r="P9" s="24">
        <f t="shared" si="0"/>
        <v>4121</v>
      </c>
      <c r="Q9" s="24">
        <v>1</v>
      </c>
      <c r="R9" s="24">
        <v>5</v>
      </c>
      <c r="S9" s="24">
        <f>S10+S11+S12</f>
        <v>541</v>
      </c>
      <c r="T9" s="24">
        <v>40</v>
      </c>
      <c r="U9" s="24">
        <v>387</v>
      </c>
      <c r="V9" s="24">
        <f>V10+V11+V12</f>
        <v>1637</v>
      </c>
      <c r="W9" s="26">
        <f>E9/H9</f>
        <v>17.229445046346456</v>
      </c>
    </row>
    <row r="10" spans="1:23" ht="14.25">
      <c r="A10" s="27" t="s">
        <v>28</v>
      </c>
      <c r="B10" s="24">
        <v>1</v>
      </c>
      <c r="C10" s="28" t="s">
        <v>29</v>
      </c>
      <c r="D10" s="24">
        <v>24</v>
      </c>
      <c r="E10" s="24">
        <v>903</v>
      </c>
      <c r="F10" s="24">
        <v>449</v>
      </c>
      <c r="G10" s="24">
        <v>454</v>
      </c>
      <c r="H10" s="24">
        <f>I10+J10</f>
        <v>34</v>
      </c>
      <c r="I10" s="28">
        <v>30</v>
      </c>
      <c r="J10" s="29">
        <v>4</v>
      </c>
      <c r="K10" s="28" t="s">
        <v>29</v>
      </c>
      <c r="L10" s="28" t="s">
        <v>29</v>
      </c>
      <c r="M10" s="28">
        <v>1</v>
      </c>
      <c r="N10" s="28" t="s">
        <v>29</v>
      </c>
      <c r="O10" s="28">
        <v>29</v>
      </c>
      <c r="P10" s="24">
        <v>3</v>
      </c>
      <c r="Q10" s="28" t="s">
        <v>29</v>
      </c>
      <c r="R10" s="28" t="s">
        <v>29</v>
      </c>
      <c r="S10" s="28">
        <v>1</v>
      </c>
      <c r="T10" s="28" t="s">
        <v>29</v>
      </c>
      <c r="U10" s="28" t="s">
        <v>29</v>
      </c>
      <c r="V10" s="24">
        <v>5</v>
      </c>
      <c r="W10" s="26">
        <f>E10/H10</f>
        <v>26.558823529411764</v>
      </c>
    </row>
    <row r="11" spans="1:23" ht="14.25">
      <c r="A11" s="27" t="s">
        <v>30</v>
      </c>
      <c r="B11" s="24">
        <v>548</v>
      </c>
      <c r="C11" s="24">
        <v>40</v>
      </c>
      <c r="D11" s="24">
        <v>5384</v>
      </c>
      <c r="E11" s="24">
        <v>141258</v>
      </c>
      <c r="F11" s="24">
        <v>72397</v>
      </c>
      <c r="G11" s="24">
        <v>68861</v>
      </c>
      <c r="H11" s="24">
        <f>I11+J11</f>
        <v>8228</v>
      </c>
      <c r="I11" s="29">
        <v>3191</v>
      </c>
      <c r="J11" s="29">
        <v>5037</v>
      </c>
      <c r="K11" s="24">
        <v>508</v>
      </c>
      <c r="L11" s="24">
        <v>41</v>
      </c>
      <c r="M11" s="28">
        <v>498</v>
      </c>
      <c r="N11" s="24">
        <v>51</v>
      </c>
      <c r="O11" s="28">
        <v>2069</v>
      </c>
      <c r="P11" s="24">
        <v>4093</v>
      </c>
      <c r="Q11" s="28">
        <v>1</v>
      </c>
      <c r="R11" s="24">
        <v>3</v>
      </c>
      <c r="S11" s="28">
        <v>539</v>
      </c>
      <c r="T11" s="28">
        <v>40</v>
      </c>
      <c r="U11" s="24">
        <v>385</v>
      </c>
      <c r="V11" s="24">
        <v>1617</v>
      </c>
      <c r="W11" s="26">
        <f>E11/H11</f>
        <v>17.16796305298979</v>
      </c>
    </row>
    <row r="12" spans="1:23" ht="14.25">
      <c r="A12" s="27" t="s">
        <v>31</v>
      </c>
      <c r="B12" s="24">
        <v>3</v>
      </c>
      <c r="C12" s="28" t="s">
        <v>29</v>
      </c>
      <c r="D12" s="24">
        <v>30</v>
      </c>
      <c r="E12" s="24">
        <v>964</v>
      </c>
      <c r="F12" s="24">
        <v>250</v>
      </c>
      <c r="G12" s="24">
        <v>714</v>
      </c>
      <c r="H12" s="24">
        <f>I12+J12</f>
        <v>45</v>
      </c>
      <c r="I12" s="29">
        <v>13</v>
      </c>
      <c r="J12" s="29">
        <v>32</v>
      </c>
      <c r="K12" s="28" t="s">
        <v>29</v>
      </c>
      <c r="L12" s="24">
        <v>2</v>
      </c>
      <c r="M12" s="24">
        <v>2</v>
      </c>
      <c r="N12" s="24">
        <v>1</v>
      </c>
      <c r="O12" s="24">
        <v>10</v>
      </c>
      <c r="P12" s="24">
        <v>25</v>
      </c>
      <c r="Q12" s="28" t="s">
        <v>29</v>
      </c>
      <c r="R12" s="24">
        <v>2</v>
      </c>
      <c r="S12" s="24">
        <v>1</v>
      </c>
      <c r="T12" s="28" t="s">
        <v>29</v>
      </c>
      <c r="U12" s="24">
        <v>2</v>
      </c>
      <c r="V12" s="24">
        <v>15</v>
      </c>
      <c r="W12" s="26">
        <f>E12/H12</f>
        <v>21.42222222222222</v>
      </c>
    </row>
    <row r="13" spans="1:23" ht="14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6"/>
    </row>
    <row r="14" spans="1:23" ht="14.25">
      <c r="A14" s="25" t="s">
        <v>32</v>
      </c>
      <c r="B14" s="24">
        <f>B15+B16+B17</f>
        <v>248</v>
      </c>
      <c r="C14" s="24">
        <v>1</v>
      </c>
      <c r="D14" s="24">
        <f aca="true" t="shared" si="1" ref="D14:P14">D15+D16+D17</f>
        <v>2530</v>
      </c>
      <c r="E14" s="24">
        <f t="shared" si="1"/>
        <v>82880</v>
      </c>
      <c r="F14" s="24">
        <v>42307</v>
      </c>
      <c r="G14" s="24">
        <f t="shared" si="1"/>
        <v>40573</v>
      </c>
      <c r="H14" s="24">
        <f t="shared" si="1"/>
        <v>5281</v>
      </c>
      <c r="I14" s="24">
        <f t="shared" si="1"/>
        <v>3027</v>
      </c>
      <c r="J14" s="24">
        <f t="shared" si="1"/>
        <v>2254</v>
      </c>
      <c r="K14" s="24">
        <v>242</v>
      </c>
      <c r="L14" s="24">
        <v>3</v>
      </c>
      <c r="M14" s="24">
        <v>242</v>
      </c>
      <c r="N14" s="24">
        <v>12</v>
      </c>
      <c r="O14" s="24">
        <f t="shared" si="1"/>
        <v>2349</v>
      </c>
      <c r="P14" s="24">
        <f t="shared" si="1"/>
        <v>1796</v>
      </c>
      <c r="Q14" s="28">
        <v>1</v>
      </c>
      <c r="R14" s="28" t="s">
        <v>29</v>
      </c>
      <c r="S14" s="24">
        <f>S15+S16+S17</f>
        <v>229</v>
      </c>
      <c r="T14" s="24">
        <v>16</v>
      </c>
      <c r="U14" s="24">
        <v>391</v>
      </c>
      <c r="V14" s="24">
        <f>V15+V16+V17</f>
        <v>627</v>
      </c>
      <c r="W14" s="26">
        <f>E14/H14</f>
        <v>15.693997348986935</v>
      </c>
    </row>
    <row r="15" spans="1:23" ht="14.25">
      <c r="A15" s="27" t="s">
        <v>28</v>
      </c>
      <c r="B15" s="24">
        <v>1</v>
      </c>
      <c r="C15" s="28" t="s">
        <v>29</v>
      </c>
      <c r="D15" s="24">
        <v>12</v>
      </c>
      <c r="E15" s="24">
        <v>499</v>
      </c>
      <c r="F15" s="24">
        <v>245</v>
      </c>
      <c r="G15" s="24">
        <v>254</v>
      </c>
      <c r="H15" s="24">
        <f>I15+J15</f>
        <v>24</v>
      </c>
      <c r="I15" s="24">
        <v>20</v>
      </c>
      <c r="J15" s="24">
        <v>4</v>
      </c>
      <c r="K15" s="28" t="s">
        <v>29</v>
      </c>
      <c r="L15" s="28" t="s">
        <v>29</v>
      </c>
      <c r="M15" s="24">
        <v>1</v>
      </c>
      <c r="N15" s="28" t="s">
        <v>29</v>
      </c>
      <c r="O15" s="24">
        <v>19</v>
      </c>
      <c r="P15" s="24">
        <v>2</v>
      </c>
      <c r="Q15" s="28" t="s">
        <v>29</v>
      </c>
      <c r="R15" s="28" t="s">
        <v>29</v>
      </c>
      <c r="S15" s="24">
        <v>2</v>
      </c>
      <c r="T15" s="28" t="s">
        <v>29</v>
      </c>
      <c r="U15" s="28" t="s">
        <v>29</v>
      </c>
      <c r="V15" s="24">
        <v>4</v>
      </c>
      <c r="W15" s="26">
        <f>E15/H15</f>
        <v>20.791666666666668</v>
      </c>
    </row>
    <row r="16" spans="1:23" ht="14.25">
      <c r="A16" s="27" t="s">
        <v>30</v>
      </c>
      <c r="B16" s="24">
        <v>244</v>
      </c>
      <c r="C16" s="24">
        <v>1</v>
      </c>
      <c r="D16" s="24">
        <v>2499</v>
      </c>
      <c r="E16" s="24">
        <v>81774</v>
      </c>
      <c r="F16" s="24">
        <v>42062</v>
      </c>
      <c r="G16" s="24">
        <v>39712</v>
      </c>
      <c r="H16" s="24">
        <f>I16+J16</f>
        <v>5219</v>
      </c>
      <c r="I16" s="24">
        <v>2993</v>
      </c>
      <c r="J16" s="24">
        <v>2226</v>
      </c>
      <c r="K16" s="24">
        <v>242</v>
      </c>
      <c r="L16" s="24">
        <v>2</v>
      </c>
      <c r="M16" s="24">
        <v>241</v>
      </c>
      <c r="N16" s="24">
        <v>10</v>
      </c>
      <c r="O16" s="24">
        <v>2317</v>
      </c>
      <c r="P16" s="24">
        <v>1774</v>
      </c>
      <c r="Q16" s="28" t="s">
        <v>29</v>
      </c>
      <c r="R16" s="28" t="s">
        <v>29</v>
      </c>
      <c r="S16" s="24">
        <v>226</v>
      </c>
      <c r="T16" s="24">
        <v>16</v>
      </c>
      <c r="U16" s="24">
        <v>391</v>
      </c>
      <c r="V16" s="24">
        <v>615</v>
      </c>
      <c r="W16" s="26">
        <f>E16/H16</f>
        <v>15.668518873347384</v>
      </c>
    </row>
    <row r="17" spans="1:23" ht="14.25">
      <c r="A17" s="27" t="s">
        <v>31</v>
      </c>
      <c r="B17" s="24">
        <v>3</v>
      </c>
      <c r="C17" s="28" t="s">
        <v>29</v>
      </c>
      <c r="D17" s="24">
        <v>19</v>
      </c>
      <c r="E17" s="24">
        <v>607</v>
      </c>
      <c r="F17" s="28" t="s">
        <v>29</v>
      </c>
      <c r="G17" s="24">
        <v>607</v>
      </c>
      <c r="H17" s="24">
        <f>I17+J17</f>
        <v>38</v>
      </c>
      <c r="I17" s="24">
        <v>14</v>
      </c>
      <c r="J17" s="24">
        <v>24</v>
      </c>
      <c r="K17" s="28" t="s">
        <v>29</v>
      </c>
      <c r="L17" s="24">
        <v>1</v>
      </c>
      <c r="M17" s="28" t="s">
        <v>29</v>
      </c>
      <c r="N17" s="24">
        <v>2</v>
      </c>
      <c r="O17" s="24">
        <v>13</v>
      </c>
      <c r="P17" s="24">
        <v>20</v>
      </c>
      <c r="Q17" s="28">
        <v>1</v>
      </c>
      <c r="R17" s="28" t="s">
        <v>29</v>
      </c>
      <c r="S17" s="28">
        <v>1</v>
      </c>
      <c r="T17" s="28" t="s">
        <v>29</v>
      </c>
      <c r="U17" s="28" t="s">
        <v>29</v>
      </c>
      <c r="V17" s="24">
        <v>8</v>
      </c>
      <c r="W17" s="26">
        <f>E17/H17</f>
        <v>15.973684210526315</v>
      </c>
    </row>
    <row r="18" spans="1:23" ht="14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6"/>
    </row>
    <row r="19" spans="1:23" ht="14.25">
      <c r="A19" s="25" t="s">
        <v>33</v>
      </c>
      <c r="B19" s="24">
        <f>B20+B23</f>
        <v>105</v>
      </c>
      <c r="C19" s="24">
        <f aca="true" t="shared" si="2" ref="C19:P19">C20+C23</f>
        <v>7</v>
      </c>
      <c r="D19" s="28" t="s">
        <v>34</v>
      </c>
      <c r="E19" s="24">
        <f t="shared" si="2"/>
        <v>79945</v>
      </c>
      <c r="F19" s="24">
        <f t="shared" si="2"/>
        <v>40053</v>
      </c>
      <c r="G19" s="24">
        <f t="shared" si="2"/>
        <v>39892</v>
      </c>
      <c r="H19" s="24">
        <f t="shared" si="2"/>
        <v>5280</v>
      </c>
      <c r="I19" s="24">
        <f t="shared" si="2"/>
        <v>3830</v>
      </c>
      <c r="J19" s="24">
        <f t="shared" si="2"/>
        <v>1450</v>
      </c>
      <c r="K19" s="24">
        <v>97</v>
      </c>
      <c r="L19" s="24">
        <v>2</v>
      </c>
      <c r="M19" s="24">
        <f t="shared" si="2"/>
        <v>152</v>
      </c>
      <c r="N19" s="24">
        <v>5</v>
      </c>
      <c r="O19" s="24">
        <f t="shared" si="2"/>
        <v>3284</v>
      </c>
      <c r="P19" s="24">
        <f t="shared" si="2"/>
        <v>1159</v>
      </c>
      <c r="Q19" s="24">
        <v>2</v>
      </c>
      <c r="R19" s="24">
        <v>12</v>
      </c>
      <c r="S19" s="24">
        <f>S20+S23</f>
        <v>108</v>
      </c>
      <c r="T19" s="24">
        <f>T20+T23</f>
        <v>6</v>
      </c>
      <c r="U19" s="24">
        <f>U20+U23</f>
        <v>453</v>
      </c>
      <c r="V19" s="24">
        <f>V20+V23</f>
        <v>1106</v>
      </c>
      <c r="W19" s="26">
        <f aca="true" t="shared" si="3" ref="W19:W24">E19/H19</f>
        <v>15.141098484848484</v>
      </c>
    </row>
    <row r="20" spans="1:23" ht="14.25">
      <c r="A20" s="27" t="s">
        <v>35</v>
      </c>
      <c r="B20" s="28">
        <f>SUM(B21:B22)</f>
        <v>102</v>
      </c>
      <c r="C20" s="28">
        <f aca="true" t="shared" si="4" ref="C20:R20">SUM(C21:C22)</f>
        <v>6</v>
      </c>
      <c r="D20" s="28" t="s">
        <v>34</v>
      </c>
      <c r="E20" s="24">
        <f t="shared" si="4"/>
        <v>78974</v>
      </c>
      <c r="F20" s="24">
        <f t="shared" si="4"/>
        <v>39363</v>
      </c>
      <c r="G20" s="24">
        <f t="shared" si="4"/>
        <v>39611</v>
      </c>
      <c r="H20" s="24">
        <f t="shared" si="4"/>
        <v>5177</v>
      </c>
      <c r="I20" s="24">
        <f t="shared" si="4"/>
        <v>3747</v>
      </c>
      <c r="J20" s="24">
        <f t="shared" si="4"/>
        <v>1430</v>
      </c>
      <c r="K20" s="24">
        <f t="shared" si="4"/>
        <v>97</v>
      </c>
      <c r="L20" s="24">
        <f t="shared" si="4"/>
        <v>2</v>
      </c>
      <c r="M20" s="24">
        <f t="shared" si="4"/>
        <v>143</v>
      </c>
      <c r="N20" s="24">
        <f t="shared" si="4"/>
        <v>5</v>
      </c>
      <c r="O20" s="24">
        <f t="shared" si="4"/>
        <v>3217</v>
      </c>
      <c r="P20" s="24">
        <f t="shared" si="4"/>
        <v>1149</v>
      </c>
      <c r="Q20" s="24">
        <f t="shared" si="4"/>
        <v>2</v>
      </c>
      <c r="R20" s="24">
        <f t="shared" si="4"/>
        <v>12</v>
      </c>
      <c r="S20" s="24">
        <v>101</v>
      </c>
      <c r="T20" s="24">
        <f>SUM(T21:T22)</f>
        <v>5</v>
      </c>
      <c r="U20" s="24">
        <f>SUM(U21:U22)</f>
        <v>444</v>
      </c>
      <c r="V20" s="24">
        <f>SUM(V21:V22)</f>
        <v>1072</v>
      </c>
      <c r="W20" s="26">
        <f t="shared" si="3"/>
        <v>15.254780761058528</v>
      </c>
    </row>
    <row r="21" spans="1:23" ht="14.25">
      <c r="A21" s="27" t="s">
        <v>36</v>
      </c>
      <c r="B21" s="24">
        <v>85</v>
      </c>
      <c r="C21" s="24">
        <v>6</v>
      </c>
      <c r="D21" s="24">
        <v>1681</v>
      </c>
      <c r="E21" s="24">
        <v>64321</v>
      </c>
      <c r="F21" s="24">
        <v>33301</v>
      </c>
      <c r="G21" s="24">
        <v>31020</v>
      </c>
      <c r="H21" s="24">
        <f>I21+J21</f>
        <v>4435</v>
      </c>
      <c r="I21" s="24">
        <v>3209</v>
      </c>
      <c r="J21" s="24">
        <v>1226</v>
      </c>
      <c r="K21" s="24">
        <v>85</v>
      </c>
      <c r="L21" s="24">
        <v>1</v>
      </c>
      <c r="M21" s="24">
        <v>118</v>
      </c>
      <c r="N21" s="24">
        <v>3</v>
      </c>
      <c r="O21" s="24">
        <v>2771</v>
      </c>
      <c r="P21" s="24">
        <v>983</v>
      </c>
      <c r="Q21" s="28" t="s">
        <v>29</v>
      </c>
      <c r="R21" s="28" t="s">
        <v>29</v>
      </c>
      <c r="S21" s="24">
        <v>91</v>
      </c>
      <c r="T21" s="24">
        <v>5</v>
      </c>
      <c r="U21" s="24">
        <v>378</v>
      </c>
      <c r="V21" s="24">
        <v>924</v>
      </c>
      <c r="W21" s="26">
        <f t="shared" si="3"/>
        <v>14.50304396843292</v>
      </c>
    </row>
    <row r="22" spans="1:23" ht="14.25">
      <c r="A22" s="27" t="s">
        <v>31</v>
      </c>
      <c r="B22" s="24">
        <v>17</v>
      </c>
      <c r="C22" s="28" t="s">
        <v>29</v>
      </c>
      <c r="D22" s="28" t="s">
        <v>34</v>
      </c>
      <c r="E22" s="24">
        <v>14653</v>
      </c>
      <c r="F22" s="28">
        <v>6062</v>
      </c>
      <c r="G22" s="24">
        <v>8591</v>
      </c>
      <c r="H22" s="24">
        <f>I22+J22</f>
        <v>742</v>
      </c>
      <c r="I22" s="24">
        <v>538</v>
      </c>
      <c r="J22" s="24">
        <v>204</v>
      </c>
      <c r="K22" s="28">
        <v>12</v>
      </c>
      <c r="L22" s="24">
        <v>1</v>
      </c>
      <c r="M22" s="28">
        <v>25</v>
      </c>
      <c r="N22" s="24">
        <v>2</v>
      </c>
      <c r="O22" s="24">
        <v>446</v>
      </c>
      <c r="P22" s="24">
        <v>166</v>
      </c>
      <c r="Q22" s="24">
        <v>2</v>
      </c>
      <c r="R22" s="28">
        <v>12</v>
      </c>
      <c r="S22" s="28">
        <v>10</v>
      </c>
      <c r="T22" s="28" t="s">
        <v>29</v>
      </c>
      <c r="U22" s="24">
        <v>66</v>
      </c>
      <c r="V22" s="24">
        <v>148</v>
      </c>
      <c r="W22" s="26">
        <f t="shared" si="3"/>
        <v>19.747978436657682</v>
      </c>
    </row>
    <row r="23" spans="1:23" ht="14.25">
      <c r="A23" s="27" t="s">
        <v>37</v>
      </c>
      <c r="B23" s="30">
        <v>3</v>
      </c>
      <c r="C23" s="30">
        <v>1</v>
      </c>
      <c r="D23" s="24">
        <v>37</v>
      </c>
      <c r="E23" s="24">
        <v>971</v>
      </c>
      <c r="F23" s="31">
        <v>690</v>
      </c>
      <c r="G23" s="24">
        <v>281</v>
      </c>
      <c r="H23" s="24">
        <f>I23+J23</f>
        <v>103</v>
      </c>
      <c r="I23" s="24">
        <v>83</v>
      </c>
      <c r="J23" s="24">
        <v>20</v>
      </c>
      <c r="K23" s="28" t="s">
        <v>29</v>
      </c>
      <c r="L23" s="28" t="s">
        <v>29</v>
      </c>
      <c r="M23" s="24">
        <v>9</v>
      </c>
      <c r="N23" s="28" t="s">
        <v>29</v>
      </c>
      <c r="O23" s="24">
        <v>67</v>
      </c>
      <c r="P23" s="24">
        <v>10</v>
      </c>
      <c r="Q23" s="28" t="s">
        <v>29</v>
      </c>
      <c r="R23" s="28" t="s">
        <v>29</v>
      </c>
      <c r="S23" s="24">
        <v>7</v>
      </c>
      <c r="T23" s="28">
        <v>1</v>
      </c>
      <c r="U23" s="24">
        <v>9</v>
      </c>
      <c r="V23" s="24">
        <v>34</v>
      </c>
      <c r="W23" s="26">
        <f t="shared" si="3"/>
        <v>9.427184466019417</v>
      </c>
    </row>
    <row r="24" spans="1:23" ht="14.25">
      <c r="A24" s="27" t="s">
        <v>38</v>
      </c>
      <c r="B24" s="32">
        <v>2</v>
      </c>
      <c r="C24" s="33" t="s">
        <v>29</v>
      </c>
      <c r="D24" s="28" t="s">
        <v>34</v>
      </c>
      <c r="E24" s="32">
        <v>2871</v>
      </c>
      <c r="F24" s="32">
        <v>1747</v>
      </c>
      <c r="G24" s="32">
        <v>1124</v>
      </c>
      <c r="H24" s="34">
        <f>I24+J24</f>
        <v>42</v>
      </c>
      <c r="I24" s="32">
        <v>28</v>
      </c>
      <c r="J24" s="32">
        <v>14</v>
      </c>
      <c r="K24" s="33" t="s">
        <v>29</v>
      </c>
      <c r="L24" s="33" t="s">
        <v>29</v>
      </c>
      <c r="M24" s="32">
        <v>2</v>
      </c>
      <c r="N24" s="33" t="s">
        <v>29</v>
      </c>
      <c r="O24" s="32">
        <v>23</v>
      </c>
      <c r="P24" s="32">
        <v>11</v>
      </c>
      <c r="Q24" s="33" t="s">
        <v>29</v>
      </c>
      <c r="R24" s="33" t="s">
        <v>29</v>
      </c>
      <c r="S24" s="33" t="s">
        <v>29</v>
      </c>
      <c r="T24" s="33" t="s">
        <v>29</v>
      </c>
      <c r="U24" s="32">
        <v>6</v>
      </c>
      <c r="V24" s="32">
        <v>7</v>
      </c>
      <c r="W24" s="121">
        <f t="shared" si="3"/>
        <v>68.35714285714286</v>
      </c>
    </row>
    <row r="25" spans="1:23" ht="14.25">
      <c r="A25" s="7"/>
      <c r="B25" s="24"/>
      <c r="C25" s="24"/>
      <c r="D25" s="2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4.25">
      <c r="A26" s="35" t="s">
        <v>39</v>
      </c>
      <c r="B26" s="24">
        <f>SUM(B27:B31)</f>
        <v>16</v>
      </c>
      <c r="C26" s="24">
        <f aca="true" t="shared" si="5" ref="C26:P26">SUM(C27:C31)</f>
        <v>7</v>
      </c>
      <c r="D26" s="24">
        <f t="shared" si="5"/>
        <v>464</v>
      </c>
      <c r="E26" s="24">
        <f t="shared" si="5"/>
        <v>1747</v>
      </c>
      <c r="F26" s="24">
        <f t="shared" si="5"/>
        <v>1091</v>
      </c>
      <c r="G26" s="24">
        <f t="shared" si="5"/>
        <v>656</v>
      </c>
      <c r="H26" s="24">
        <f t="shared" si="5"/>
        <v>1076</v>
      </c>
      <c r="I26" s="24">
        <f t="shared" si="5"/>
        <v>401</v>
      </c>
      <c r="J26" s="24">
        <f t="shared" si="5"/>
        <v>675</v>
      </c>
      <c r="K26" s="24">
        <f t="shared" si="5"/>
        <v>14</v>
      </c>
      <c r="L26" s="24">
        <f t="shared" si="5"/>
        <v>1</v>
      </c>
      <c r="M26" s="24">
        <f t="shared" si="5"/>
        <v>24</v>
      </c>
      <c r="N26" s="24">
        <f t="shared" si="5"/>
        <v>6</v>
      </c>
      <c r="O26" s="24">
        <f t="shared" si="5"/>
        <v>328</v>
      </c>
      <c r="P26" s="24">
        <f t="shared" si="5"/>
        <v>552</v>
      </c>
      <c r="Q26" s="28" t="s">
        <v>29</v>
      </c>
      <c r="R26" s="28" t="s">
        <v>29</v>
      </c>
      <c r="S26" s="24">
        <f>SUM(S27:S31)</f>
        <v>21</v>
      </c>
      <c r="T26" s="24">
        <f>SUM(T27:T31)</f>
        <v>3</v>
      </c>
      <c r="U26" s="24">
        <v>127</v>
      </c>
      <c r="V26" s="24">
        <f>SUM(V27:V31)</f>
        <v>202</v>
      </c>
      <c r="W26" s="26">
        <f aca="true" t="shared" si="6" ref="W26:W31">E26/H26</f>
        <v>1.6236059479553904</v>
      </c>
    </row>
    <row r="27" spans="1:23" ht="14.25">
      <c r="A27" s="27" t="s">
        <v>40</v>
      </c>
      <c r="B27" s="24">
        <v>1</v>
      </c>
      <c r="C27" s="28" t="s">
        <v>29</v>
      </c>
      <c r="D27" s="28">
        <v>9</v>
      </c>
      <c r="E27" s="24">
        <v>47</v>
      </c>
      <c r="F27" s="24">
        <v>28</v>
      </c>
      <c r="G27" s="24">
        <v>19</v>
      </c>
      <c r="H27" s="24">
        <f>I27+J27</f>
        <v>27</v>
      </c>
      <c r="I27" s="24">
        <v>19</v>
      </c>
      <c r="J27" s="24">
        <v>8</v>
      </c>
      <c r="K27" s="28" t="s">
        <v>29</v>
      </c>
      <c r="L27" s="28" t="s">
        <v>29</v>
      </c>
      <c r="M27" s="24">
        <v>1</v>
      </c>
      <c r="N27" s="28" t="s">
        <v>29</v>
      </c>
      <c r="O27" s="24">
        <v>18</v>
      </c>
      <c r="P27" s="24">
        <v>7</v>
      </c>
      <c r="Q27" s="28" t="s">
        <v>29</v>
      </c>
      <c r="R27" s="28" t="s">
        <v>29</v>
      </c>
      <c r="S27" s="24">
        <v>1</v>
      </c>
      <c r="T27" s="28" t="s">
        <v>29</v>
      </c>
      <c r="U27" s="28" t="s">
        <v>29</v>
      </c>
      <c r="V27" s="24">
        <v>2</v>
      </c>
      <c r="W27" s="26">
        <f t="shared" si="6"/>
        <v>1.7407407407407407</v>
      </c>
    </row>
    <row r="28" spans="1:23" ht="14.25">
      <c r="A28" s="27" t="s">
        <v>41</v>
      </c>
      <c r="B28" s="24">
        <v>1</v>
      </c>
      <c r="C28" s="28" t="s">
        <v>29</v>
      </c>
      <c r="D28" s="24">
        <v>16</v>
      </c>
      <c r="E28" s="24">
        <v>50</v>
      </c>
      <c r="F28" s="24">
        <v>30</v>
      </c>
      <c r="G28" s="24">
        <v>20</v>
      </c>
      <c r="H28" s="24">
        <f>I28+J28</f>
        <v>47</v>
      </c>
      <c r="I28" s="24">
        <v>23</v>
      </c>
      <c r="J28" s="24">
        <v>24</v>
      </c>
      <c r="K28" s="28">
        <v>1</v>
      </c>
      <c r="L28" s="28" t="s">
        <v>29</v>
      </c>
      <c r="M28" s="24">
        <v>2</v>
      </c>
      <c r="N28" s="28" t="s">
        <v>29</v>
      </c>
      <c r="O28" s="24">
        <v>20</v>
      </c>
      <c r="P28" s="24">
        <v>23</v>
      </c>
      <c r="Q28" s="28" t="s">
        <v>29</v>
      </c>
      <c r="R28" s="28" t="s">
        <v>29</v>
      </c>
      <c r="S28" s="24">
        <v>1</v>
      </c>
      <c r="T28" s="28" t="s">
        <v>29</v>
      </c>
      <c r="U28" s="28" t="s">
        <v>29</v>
      </c>
      <c r="V28" s="24">
        <v>25</v>
      </c>
      <c r="W28" s="26">
        <f t="shared" si="6"/>
        <v>1.0638297872340425</v>
      </c>
    </row>
    <row r="29" spans="1:23" ht="14.25">
      <c r="A29" s="27" t="s">
        <v>42</v>
      </c>
      <c r="B29" s="36">
        <v>1</v>
      </c>
      <c r="C29" s="37">
        <v>3</v>
      </c>
      <c r="D29" s="37">
        <v>36</v>
      </c>
      <c r="E29" s="24">
        <v>116</v>
      </c>
      <c r="F29" s="36">
        <v>69</v>
      </c>
      <c r="G29" s="36">
        <v>47</v>
      </c>
      <c r="H29" s="24">
        <f>I29+J29</f>
        <v>84</v>
      </c>
      <c r="I29" s="36">
        <v>33</v>
      </c>
      <c r="J29" s="36">
        <v>51</v>
      </c>
      <c r="K29" s="37">
        <v>1</v>
      </c>
      <c r="L29" s="37" t="s">
        <v>29</v>
      </c>
      <c r="M29" s="36">
        <v>3</v>
      </c>
      <c r="N29" s="37">
        <v>2</v>
      </c>
      <c r="O29" s="36">
        <v>26</v>
      </c>
      <c r="P29" s="36">
        <v>39</v>
      </c>
      <c r="Q29" s="37" t="s">
        <v>29</v>
      </c>
      <c r="R29" s="37" t="s">
        <v>29</v>
      </c>
      <c r="S29" s="37">
        <v>2</v>
      </c>
      <c r="T29" s="37" t="s">
        <v>29</v>
      </c>
      <c r="U29" s="36">
        <v>11</v>
      </c>
      <c r="V29" s="36">
        <v>28</v>
      </c>
      <c r="W29" s="26">
        <f t="shared" si="6"/>
        <v>1.380952380952381</v>
      </c>
    </row>
    <row r="30" spans="1:23" ht="14.25">
      <c r="A30" s="27" t="s">
        <v>43</v>
      </c>
      <c r="B30" s="24">
        <v>11</v>
      </c>
      <c r="C30" s="24">
        <v>4</v>
      </c>
      <c r="D30" s="24">
        <v>368</v>
      </c>
      <c r="E30" s="24">
        <v>1381</v>
      </c>
      <c r="F30" s="24">
        <v>868</v>
      </c>
      <c r="G30" s="24">
        <v>513</v>
      </c>
      <c r="H30" s="24">
        <f>I30+J30</f>
        <v>832</v>
      </c>
      <c r="I30" s="24">
        <v>295</v>
      </c>
      <c r="J30" s="24">
        <v>537</v>
      </c>
      <c r="K30" s="24">
        <v>10</v>
      </c>
      <c r="L30" s="28">
        <v>1</v>
      </c>
      <c r="M30" s="24">
        <v>16</v>
      </c>
      <c r="N30" s="24">
        <v>4</v>
      </c>
      <c r="O30" s="24">
        <v>241</v>
      </c>
      <c r="P30" s="24">
        <v>433</v>
      </c>
      <c r="Q30" s="28" t="s">
        <v>29</v>
      </c>
      <c r="R30" s="28" t="s">
        <v>29</v>
      </c>
      <c r="S30" s="24">
        <v>15</v>
      </c>
      <c r="T30" s="24">
        <v>3</v>
      </c>
      <c r="U30" s="24">
        <v>109</v>
      </c>
      <c r="V30" s="24">
        <v>134</v>
      </c>
      <c r="W30" s="26">
        <f t="shared" si="6"/>
        <v>1.6598557692307692</v>
      </c>
    </row>
    <row r="31" spans="1:23" ht="14.25">
      <c r="A31" s="27" t="s">
        <v>44</v>
      </c>
      <c r="B31" s="24">
        <v>2</v>
      </c>
      <c r="C31" s="28" t="s">
        <v>29</v>
      </c>
      <c r="D31" s="24">
        <v>35</v>
      </c>
      <c r="E31" s="24">
        <v>153</v>
      </c>
      <c r="F31" s="24">
        <v>96</v>
      </c>
      <c r="G31" s="24">
        <v>57</v>
      </c>
      <c r="H31" s="24">
        <f>I31+J31</f>
        <v>86</v>
      </c>
      <c r="I31" s="24">
        <v>31</v>
      </c>
      <c r="J31" s="24">
        <v>55</v>
      </c>
      <c r="K31" s="24">
        <v>2</v>
      </c>
      <c r="L31" s="28" t="s">
        <v>29</v>
      </c>
      <c r="M31" s="24">
        <v>2</v>
      </c>
      <c r="N31" s="28" t="s">
        <v>29</v>
      </c>
      <c r="O31" s="24">
        <v>23</v>
      </c>
      <c r="P31" s="24">
        <v>50</v>
      </c>
      <c r="Q31" s="28" t="s">
        <v>29</v>
      </c>
      <c r="R31" s="28" t="s">
        <v>29</v>
      </c>
      <c r="S31" s="24">
        <v>2</v>
      </c>
      <c r="T31" s="28" t="s">
        <v>29</v>
      </c>
      <c r="U31" s="24">
        <v>7</v>
      </c>
      <c r="V31" s="24">
        <v>13</v>
      </c>
      <c r="W31" s="26">
        <f t="shared" si="6"/>
        <v>1.7790697674418605</v>
      </c>
    </row>
    <row r="32" spans="1:23" ht="14.25">
      <c r="A32" s="7"/>
      <c r="B32" s="24"/>
      <c r="C32" s="28"/>
      <c r="D32" s="24"/>
      <c r="E32" s="24"/>
      <c r="F32" s="24"/>
      <c r="G32" s="24"/>
      <c r="H32" s="24"/>
      <c r="I32" s="24"/>
      <c r="J32" s="24"/>
      <c r="K32" s="28"/>
      <c r="L32" s="28"/>
      <c r="M32" s="24"/>
      <c r="N32" s="28"/>
      <c r="O32" s="24"/>
      <c r="P32" s="24"/>
      <c r="Q32" s="28"/>
      <c r="R32" s="28"/>
      <c r="S32" s="24"/>
      <c r="T32" s="28"/>
      <c r="U32" s="28"/>
      <c r="V32" s="24"/>
      <c r="W32" s="26"/>
    </row>
    <row r="33" spans="1:23" ht="14.25">
      <c r="A33" s="25" t="s">
        <v>45</v>
      </c>
      <c r="B33" s="24">
        <f>SUM(B34:B36)</f>
        <v>399</v>
      </c>
      <c r="C33" s="24">
        <f aca="true" t="shared" si="7" ref="C33:R33">SUM(C34:C36)</f>
        <v>2</v>
      </c>
      <c r="D33" s="24">
        <f t="shared" si="7"/>
        <v>1513</v>
      </c>
      <c r="E33" s="24">
        <f t="shared" si="7"/>
        <v>35727</v>
      </c>
      <c r="F33" s="24">
        <f t="shared" si="7"/>
        <v>18127</v>
      </c>
      <c r="G33" s="24">
        <f t="shared" si="7"/>
        <v>17600</v>
      </c>
      <c r="H33" s="24">
        <f t="shared" si="7"/>
        <v>2142</v>
      </c>
      <c r="I33" s="24">
        <f t="shared" si="7"/>
        <v>135</v>
      </c>
      <c r="J33" s="24">
        <f t="shared" si="7"/>
        <v>2007</v>
      </c>
      <c r="K33" s="24">
        <f t="shared" si="7"/>
        <v>104</v>
      </c>
      <c r="L33" s="24">
        <f t="shared" si="7"/>
        <v>75</v>
      </c>
      <c r="M33" s="24">
        <f t="shared" si="7"/>
        <v>11</v>
      </c>
      <c r="N33" s="24">
        <f t="shared" si="7"/>
        <v>75</v>
      </c>
      <c r="O33" s="24">
        <f t="shared" si="7"/>
        <v>15</v>
      </c>
      <c r="P33" s="24">
        <f t="shared" si="7"/>
        <v>1802</v>
      </c>
      <c r="Q33" s="28" t="s">
        <v>29</v>
      </c>
      <c r="R33" s="24">
        <f t="shared" si="7"/>
        <v>3</v>
      </c>
      <c r="S33" s="24">
        <f>SUM(S34:S36)</f>
        <v>2</v>
      </c>
      <c r="T33" s="28" t="s">
        <v>29</v>
      </c>
      <c r="U33" s="24">
        <f>SUM(U34:U36)</f>
        <v>55</v>
      </c>
      <c r="V33" s="24">
        <f>SUM(V34:V36)</f>
        <v>326</v>
      </c>
      <c r="W33" s="26">
        <f>E33/H33</f>
        <v>16.679271708683473</v>
      </c>
    </row>
    <row r="34" spans="1:23" ht="14.25">
      <c r="A34" s="27" t="s">
        <v>28</v>
      </c>
      <c r="B34" s="24">
        <v>1</v>
      </c>
      <c r="C34" s="28" t="s">
        <v>29</v>
      </c>
      <c r="D34" s="24">
        <v>3</v>
      </c>
      <c r="E34" s="24">
        <v>88</v>
      </c>
      <c r="F34" s="24">
        <v>43</v>
      </c>
      <c r="G34" s="24">
        <v>45</v>
      </c>
      <c r="H34" s="24">
        <v>4</v>
      </c>
      <c r="I34" s="28" t="s">
        <v>29</v>
      </c>
      <c r="J34" s="24">
        <v>4</v>
      </c>
      <c r="K34" s="28" t="s">
        <v>29</v>
      </c>
      <c r="L34" s="28" t="s">
        <v>29</v>
      </c>
      <c r="M34" s="28" t="s">
        <v>29</v>
      </c>
      <c r="N34" s="24">
        <v>1</v>
      </c>
      <c r="O34" s="28" t="s">
        <v>29</v>
      </c>
      <c r="P34" s="24">
        <v>3</v>
      </c>
      <c r="Q34" s="28" t="s">
        <v>29</v>
      </c>
      <c r="R34" s="28" t="s">
        <v>29</v>
      </c>
      <c r="S34" s="28" t="s">
        <v>29</v>
      </c>
      <c r="T34" s="28" t="s">
        <v>29</v>
      </c>
      <c r="U34" s="28" t="s">
        <v>29</v>
      </c>
      <c r="V34" s="24">
        <v>2</v>
      </c>
      <c r="W34" s="26">
        <f>E34/H34</f>
        <v>22</v>
      </c>
    </row>
    <row r="35" spans="1:23" ht="14.25">
      <c r="A35" s="27" t="s">
        <v>30</v>
      </c>
      <c r="B35" s="24">
        <v>237</v>
      </c>
      <c r="C35" s="24">
        <v>2</v>
      </c>
      <c r="D35" s="24">
        <v>575</v>
      </c>
      <c r="E35" s="24">
        <v>11860</v>
      </c>
      <c r="F35" s="24">
        <v>6044</v>
      </c>
      <c r="G35" s="24">
        <v>5816</v>
      </c>
      <c r="H35" s="24">
        <f>I35+J35</f>
        <v>801</v>
      </c>
      <c r="I35" s="24">
        <v>27</v>
      </c>
      <c r="J35" s="24">
        <v>774</v>
      </c>
      <c r="K35" s="24">
        <v>26</v>
      </c>
      <c r="L35" s="28">
        <v>24</v>
      </c>
      <c r="M35" s="28" t="s">
        <v>29</v>
      </c>
      <c r="N35" s="24">
        <v>23</v>
      </c>
      <c r="O35" s="28" t="s">
        <v>29</v>
      </c>
      <c r="P35" s="24">
        <v>698</v>
      </c>
      <c r="Q35" s="28" t="s">
        <v>29</v>
      </c>
      <c r="R35" s="28">
        <v>2</v>
      </c>
      <c r="S35" s="28" t="s">
        <v>29</v>
      </c>
      <c r="T35" s="28" t="s">
        <v>29</v>
      </c>
      <c r="U35" s="24">
        <v>28</v>
      </c>
      <c r="V35" s="24">
        <v>20</v>
      </c>
      <c r="W35" s="26">
        <f>E35/H35</f>
        <v>14.80649188514357</v>
      </c>
    </row>
    <row r="36" spans="1:23" ht="14.25">
      <c r="A36" s="27" t="s">
        <v>31</v>
      </c>
      <c r="B36" s="24">
        <v>161</v>
      </c>
      <c r="C36" s="28" t="s">
        <v>29</v>
      </c>
      <c r="D36" s="24">
        <v>935</v>
      </c>
      <c r="E36" s="24">
        <v>23779</v>
      </c>
      <c r="F36" s="24">
        <v>12040</v>
      </c>
      <c r="G36" s="24">
        <v>11739</v>
      </c>
      <c r="H36" s="24">
        <f>I36+J36</f>
        <v>1337</v>
      </c>
      <c r="I36" s="24">
        <v>108</v>
      </c>
      <c r="J36" s="24">
        <v>1229</v>
      </c>
      <c r="K36" s="24">
        <v>78</v>
      </c>
      <c r="L36" s="28">
        <v>51</v>
      </c>
      <c r="M36" s="24">
        <v>11</v>
      </c>
      <c r="N36" s="28">
        <v>51</v>
      </c>
      <c r="O36" s="24">
        <v>15</v>
      </c>
      <c r="P36" s="24">
        <v>1101</v>
      </c>
      <c r="Q36" s="28" t="s">
        <v>29</v>
      </c>
      <c r="R36" s="28">
        <v>1</v>
      </c>
      <c r="S36" s="24">
        <v>2</v>
      </c>
      <c r="T36" s="28" t="s">
        <v>29</v>
      </c>
      <c r="U36" s="24">
        <v>27</v>
      </c>
      <c r="V36" s="24">
        <v>304</v>
      </c>
      <c r="W36" s="26">
        <f>E36/H36</f>
        <v>17.785340314136125</v>
      </c>
    </row>
    <row r="37" spans="1:23" ht="14.25">
      <c r="A37" s="2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6"/>
    </row>
    <row r="38" spans="1:23" ht="14.25">
      <c r="A38" s="25" t="s">
        <v>46</v>
      </c>
      <c r="B38" s="24">
        <f>SUM(B39:B41)</f>
        <v>57</v>
      </c>
      <c r="C38" s="28" t="s">
        <v>29</v>
      </c>
      <c r="D38" s="28" t="s">
        <v>34</v>
      </c>
      <c r="E38" s="24">
        <f aca="true" t="shared" si="8" ref="E38:J38">SUM(E39:E41)</f>
        <v>5726</v>
      </c>
      <c r="F38" s="24">
        <f t="shared" si="8"/>
        <v>1956</v>
      </c>
      <c r="G38" s="24">
        <f t="shared" si="8"/>
        <v>3770</v>
      </c>
      <c r="H38" s="24">
        <f t="shared" si="8"/>
        <v>428</v>
      </c>
      <c r="I38" s="24">
        <f t="shared" si="8"/>
        <v>156</v>
      </c>
      <c r="J38" s="24">
        <f t="shared" si="8"/>
        <v>272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28" t="s">
        <v>34</v>
      </c>
      <c r="R38" s="28" t="s">
        <v>34</v>
      </c>
      <c r="S38" s="28" t="s">
        <v>34</v>
      </c>
      <c r="T38" s="28" t="s">
        <v>34</v>
      </c>
      <c r="U38" s="28" t="s">
        <v>34</v>
      </c>
      <c r="V38" s="24">
        <f>SUM(V39:V41)</f>
        <v>144</v>
      </c>
      <c r="W38" s="26">
        <f>E38/H38</f>
        <v>13.378504672897197</v>
      </c>
    </row>
    <row r="39" spans="1:23" ht="14.25">
      <c r="A39" s="27" t="s">
        <v>28</v>
      </c>
      <c r="B39" s="24">
        <v>1</v>
      </c>
      <c r="C39" s="28" t="s">
        <v>29</v>
      </c>
      <c r="D39" s="28" t="s">
        <v>34</v>
      </c>
      <c r="E39" s="24">
        <v>29</v>
      </c>
      <c r="F39" s="28">
        <v>1</v>
      </c>
      <c r="G39" s="24">
        <v>28</v>
      </c>
      <c r="H39" s="24">
        <v>2</v>
      </c>
      <c r="I39" s="28" t="s">
        <v>29</v>
      </c>
      <c r="J39" s="24">
        <v>2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28" t="s">
        <v>34</v>
      </c>
      <c r="S39" s="28" t="s">
        <v>34</v>
      </c>
      <c r="T39" s="28" t="s">
        <v>34</v>
      </c>
      <c r="U39" s="28" t="s">
        <v>34</v>
      </c>
      <c r="V39" s="24">
        <v>1</v>
      </c>
      <c r="W39" s="26">
        <f>E39/H39</f>
        <v>14.5</v>
      </c>
    </row>
    <row r="40" spans="1:23" ht="14.25">
      <c r="A40" s="27" t="s">
        <v>30</v>
      </c>
      <c r="B40" s="24">
        <v>6</v>
      </c>
      <c r="C40" s="28" t="s">
        <v>29</v>
      </c>
      <c r="D40" s="28" t="s">
        <v>34</v>
      </c>
      <c r="E40" s="24">
        <v>695</v>
      </c>
      <c r="F40" s="24">
        <v>39</v>
      </c>
      <c r="G40" s="24">
        <v>656</v>
      </c>
      <c r="H40" s="24">
        <f>I40+J40</f>
        <v>64</v>
      </c>
      <c r="I40" s="24">
        <v>8</v>
      </c>
      <c r="J40" s="24">
        <v>56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28" t="s">
        <v>34</v>
      </c>
      <c r="S40" s="28" t="s">
        <v>34</v>
      </c>
      <c r="T40" s="28" t="s">
        <v>34</v>
      </c>
      <c r="U40" s="28" t="s">
        <v>34</v>
      </c>
      <c r="V40" s="24">
        <v>15</v>
      </c>
      <c r="W40" s="26">
        <f>E40/H40</f>
        <v>10.859375</v>
      </c>
    </row>
    <row r="41" spans="1:23" ht="14.25">
      <c r="A41" s="27" t="s">
        <v>31</v>
      </c>
      <c r="B41" s="24">
        <v>50</v>
      </c>
      <c r="C41" s="28" t="s">
        <v>29</v>
      </c>
      <c r="D41" s="28" t="s">
        <v>34</v>
      </c>
      <c r="E41" s="24">
        <v>5002</v>
      </c>
      <c r="F41" s="24">
        <v>1916</v>
      </c>
      <c r="G41" s="24">
        <v>3086</v>
      </c>
      <c r="H41" s="24">
        <f>I41+J41</f>
        <v>362</v>
      </c>
      <c r="I41" s="24">
        <v>148</v>
      </c>
      <c r="J41" s="24">
        <v>214</v>
      </c>
      <c r="K41" s="28" t="s">
        <v>34</v>
      </c>
      <c r="L41" s="28" t="s">
        <v>34</v>
      </c>
      <c r="M41" s="28" t="s">
        <v>34</v>
      </c>
      <c r="N41" s="28" t="s">
        <v>34</v>
      </c>
      <c r="O41" s="28" t="s">
        <v>34</v>
      </c>
      <c r="P41" s="28" t="s">
        <v>34</v>
      </c>
      <c r="Q41" s="28" t="s">
        <v>34</v>
      </c>
      <c r="R41" s="28" t="s">
        <v>34</v>
      </c>
      <c r="S41" s="28" t="s">
        <v>34</v>
      </c>
      <c r="T41" s="28" t="s">
        <v>34</v>
      </c>
      <c r="U41" s="28" t="s">
        <v>34</v>
      </c>
      <c r="V41" s="24">
        <v>128</v>
      </c>
      <c r="W41" s="26">
        <f>E41/H41</f>
        <v>13.817679558011049</v>
      </c>
    </row>
    <row r="42" spans="1:23" ht="14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6"/>
    </row>
    <row r="43" spans="1:23" ht="14.25">
      <c r="A43" s="25" t="s">
        <v>47</v>
      </c>
      <c r="B43" s="24">
        <f>SUM(B44:B45)</f>
        <v>19</v>
      </c>
      <c r="C43" s="28" t="s">
        <v>29</v>
      </c>
      <c r="D43" s="28" t="s">
        <v>34</v>
      </c>
      <c r="E43" s="24">
        <f aca="true" t="shared" si="9" ref="E43:J43">SUM(E44:E45)</f>
        <v>1306</v>
      </c>
      <c r="F43" s="24">
        <f t="shared" si="9"/>
        <v>551</v>
      </c>
      <c r="G43" s="24">
        <f t="shared" si="9"/>
        <v>755</v>
      </c>
      <c r="H43" s="24">
        <f t="shared" si="9"/>
        <v>137</v>
      </c>
      <c r="I43" s="24">
        <f t="shared" si="9"/>
        <v>80</v>
      </c>
      <c r="J43" s="24">
        <f t="shared" si="9"/>
        <v>57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28" t="s">
        <v>34</v>
      </c>
      <c r="S43" s="28" t="s">
        <v>34</v>
      </c>
      <c r="T43" s="28" t="s">
        <v>34</v>
      </c>
      <c r="U43" s="28" t="s">
        <v>34</v>
      </c>
      <c r="V43" s="24">
        <f>SUM(V44:V45)</f>
        <v>42</v>
      </c>
      <c r="W43" s="26">
        <f>E43/H43</f>
        <v>9.532846715328468</v>
      </c>
    </row>
    <row r="44" spans="1:23" ht="14.25">
      <c r="A44" s="27" t="s">
        <v>30</v>
      </c>
      <c r="B44" s="24">
        <v>1</v>
      </c>
      <c r="C44" s="28" t="s">
        <v>29</v>
      </c>
      <c r="D44" s="28" t="s">
        <v>34</v>
      </c>
      <c r="E44" s="24">
        <v>47</v>
      </c>
      <c r="F44" s="24">
        <v>3</v>
      </c>
      <c r="G44" s="24">
        <v>44</v>
      </c>
      <c r="H44" s="24">
        <v>2</v>
      </c>
      <c r="I44" s="28" t="s">
        <v>29</v>
      </c>
      <c r="J44" s="24">
        <v>2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28" t="s">
        <v>34</v>
      </c>
      <c r="S44" s="28" t="s">
        <v>34</v>
      </c>
      <c r="T44" s="28" t="s">
        <v>34</v>
      </c>
      <c r="U44" s="28" t="s">
        <v>34</v>
      </c>
      <c r="V44" s="24">
        <v>1</v>
      </c>
      <c r="W44" s="26">
        <f>E44/H44</f>
        <v>23.5</v>
      </c>
    </row>
    <row r="45" spans="1:23" ht="14.25">
      <c r="A45" s="27" t="s">
        <v>31</v>
      </c>
      <c r="B45" s="24">
        <v>18</v>
      </c>
      <c r="C45" s="28" t="s">
        <v>29</v>
      </c>
      <c r="D45" s="28" t="s">
        <v>34</v>
      </c>
      <c r="E45" s="24">
        <v>1259</v>
      </c>
      <c r="F45" s="24">
        <v>548</v>
      </c>
      <c r="G45" s="24">
        <v>711</v>
      </c>
      <c r="H45" s="24">
        <f>I45+J45</f>
        <v>135</v>
      </c>
      <c r="I45" s="24">
        <v>80</v>
      </c>
      <c r="J45" s="24">
        <v>55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28" t="s">
        <v>34</v>
      </c>
      <c r="S45" s="28" t="s">
        <v>34</v>
      </c>
      <c r="T45" s="28" t="s">
        <v>34</v>
      </c>
      <c r="U45" s="28" t="s">
        <v>34</v>
      </c>
      <c r="V45" s="24">
        <v>41</v>
      </c>
      <c r="W45" s="26">
        <f>E45/H45</f>
        <v>9.325925925925926</v>
      </c>
    </row>
    <row r="46" spans="1:23" ht="14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ht="14.25">
      <c r="A47" s="1" t="s">
        <v>48</v>
      </c>
    </row>
    <row r="48" ht="14.25">
      <c r="A48" s="1" t="s">
        <v>49</v>
      </c>
    </row>
    <row r="49" ht="14.25">
      <c r="A49" s="52" t="s">
        <v>50</v>
      </c>
    </row>
  </sheetData>
  <printOptions/>
  <pageMargins left="0.984251968503937" right="0.984251968503937" top="0.3937007874015748" bottom="0.3937007874015748" header="0" footer="0"/>
  <pageSetup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0" sqref="E10"/>
    </sheetView>
  </sheetViews>
  <sheetFormatPr defaultColWidth="8.796875" defaultRowHeight="15"/>
  <cols>
    <col min="1" max="2" width="2.09765625" style="0" customWidth="1"/>
    <col min="3" max="3" width="20.59765625" style="0" customWidth="1"/>
    <col min="4" max="12" width="6.59765625" style="0" customWidth="1"/>
    <col min="13" max="16384" width="11" style="0" customWidth="1"/>
  </cols>
  <sheetData>
    <row r="1" ht="14.25">
      <c r="A1" s="77" t="s">
        <v>250</v>
      </c>
    </row>
    <row r="2" spans="1:12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251</v>
      </c>
    </row>
    <row r="3" spans="3:12" ht="19.5" customHeight="1" thickTop="1">
      <c r="C3" s="8"/>
      <c r="D3" s="12" t="s">
        <v>252</v>
      </c>
      <c r="E3" s="12"/>
      <c r="F3" s="13"/>
      <c r="G3" s="12">
        <v>10</v>
      </c>
      <c r="H3" s="12"/>
      <c r="I3" s="13"/>
      <c r="J3" s="54">
        <v>11</v>
      </c>
      <c r="K3" s="12"/>
      <c r="L3" s="12"/>
    </row>
    <row r="4" spans="1:12" ht="19.5" customHeight="1">
      <c r="A4" s="12" t="s">
        <v>253</v>
      </c>
      <c r="B4" s="12"/>
      <c r="C4" s="13"/>
      <c r="D4" s="78" t="s">
        <v>72</v>
      </c>
      <c r="E4" s="20" t="s">
        <v>254</v>
      </c>
      <c r="F4" s="20" t="s">
        <v>255</v>
      </c>
      <c r="G4" s="78" t="s">
        <v>72</v>
      </c>
      <c r="H4" s="20" t="s">
        <v>254</v>
      </c>
      <c r="I4" s="20" t="s">
        <v>255</v>
      </c>
      <c r="J4" s="21" t="s">
        <v>72</v>
      </c>
      <c r="K4" s="20" t="s">
        <v>254</v>
      </c>
      <c r="L4" s="45" t="s">
        <v>255</v>
      </c>
    </row>
    <row r="5" ht="14.25">
      <c r="C5" s="8"/>
    </row>
    <row r="6" spans="1:12" ht="14.25">
      <c r="A6" s="66" t="s">
        <v>256</v>
      </c>
      <c r="C6" s="8"/>
      <c r="D6" s="71">
        <v>589</v>
      </c>
      <c r="E6" s="71">
        <v>161</v>
      </c>
      <c r="F6" s="71">
        <v>428</v>
      </c>
      <c r="G6" s="71">
        <v>597</v>
      </c>
      <c r="H6" s="71">
        <v>163</v>
      </c>
      <c r="I6" s="71">
        <v>434</v>
      </c>
      <c r="J6" s="71">
        <f>J8+J21</f>
        <v>604</v>
      </c>
      <c r="K6" s="71">
        <f>K8+K21</f>
        <v>164</v>
      </c>
      <c r="L6" s="71">
        <f>L8+L21</f>
        <v>440</v>
      </c>
    </row>
    <row r="7" spans="3:12" ht="14.25">
      <c r="C7" s="8"/>
      <c r="D7" s="56"/>
      <c r="E7" s="56"/>
      <c r="F7" s="56"/>
      <c r="G7" s="56"/>
      <c r="H7" s="56"/>
      <c r="I7" s="56"/>
      <c r="J7" s="56"/>
      <c r="K7" s="56"/>
      <c r="L7" s="56"/>
    </row>
    <row r="8" spans="2:12" ht="14.25">
      <c r="B8" t="s">
        <v>257</v>
      </c>
      <c r="C8" s="8"/>
      <c r="D8" s="56">
        <v>337</v>
      </c>
      <c r="E8" s="56">
        <v>89</v>
      </c>
      <c r="F8" s="56">
        <v>248</v>
      </c>
      <c r="G8" s="57">
        <v>342</v>
      </c>
      <c r="H8" s="56">
        <v>89</v>
      </c>
      <c r="I8" s="56">
        <v>253</v>
      </c>
      <c r="J8" s="71">
        <f>SUM(J9:J10)</f>
        <v>347</v>
      </c>
      <c r="K8" s="56">
        <f>SUM(K9:K10)</f>
        <v>90</v>
      </c>
      <c r="L8" s="56">
        <f>SUM(L9:L10)</f>
        <v>257</v>
      </c>
    </row>
    <row r="9" spans="3:12" ht="14.25">
      <c r="C9" s="23" t="s">
        <v>258</v>
      </c>
      <c r="D9" s="56">
        <v>3</v>
      </c>
      <c r="E9" s="56">
        <v>3</v>
      </c>
      <c r="F9" s="58" t="s">
        <v>29</v>
      </c>
      <c r="G9" s="57">
        <v>3</v>
      </c>
      <c r="H9" s="56">
        <v>3</v>
      </c>
      <c r="I9" s="58" t="s">
        <v>29</v>
      </c>
      <c r="J9" s="71">
        <f>SUM(K9:L9)</f>
        <v>3</v>
      </c>
      <c r="K9" s="58">
        <v>3</v>
      </c>
      <c r="L9" s="58" t="s">
        <v>29</v>
      </c>
    </row>
    <row r="10" spans="3:12" ht="14.25">
      <c r="C10" s="23" t="s">
        <v>259</v>
      </c>
      <c r="D10" s="56">
        <v>334</v>
      </c>
      <c r="E10" s="56">
        <v>86</v>
      </c>
      <c r="F10" s="56">
        <v>248</v>
      </c>
      <c r="G10" s="57">
        <v>339</v>
      </c>
      <c r="H10" s="56">
        <v>86</v>
      </c>
      <c r="I10" s="56">
        <v>253</v>
      </c>
      <c r="J10" s="71">
        <f>SUM(J11:J19)</f>
        <v>344</v>
      </c>
      <c r="K10" s="56">
        <f>SUM(K11:K19)</f>
        <v>87</v>
      </c>
      <c r="L10" s="56">
        <f>SUM(L11:L19)</f>
        <v>257</v>
      </c>
    </row>
    <row r="11" spans="3:12" ht="14.25">
      <c r="C11" s="27" t="s">
        <v>260</v>
      </c>
      <c r="D11" s="56">
        <v>66</v>
      </c>
      <c r="E11" s="56">
        <v>28</v>
      </c>
      <c r="F11" s="56">
        <v>38</v>
      </c>
      <c r="G11" s="57">
        <v>66</v>
      </c>
      <c r="H11" s="56">
        <v>28</v>
      </c>
      <c r="I11" s="56">
        <v>38</v>
      </c>
      <c r="J11" s="71">
        <f aca="true" t="shared" si="0" ref="J11:J19">SUM(K11:L11)</f>
        <v>67</v>
      </c>
      <c r="K11" s="56">
        <v>29</v>
      </c>
      <c r="L11" s="56">
        <v>38</v>
      </c>
    </row>
    <row r="12" spans="3:12" ht="14.25">
      <c r="C12" s="27" t="s">
        <v>261</v>
      </c>
      <c r="D12" s="56">
        <v>27</v>
      </c>
      <c r="E12" s="56">
        <v>4</v>
      </c>
      <c r="F12" s="56">
        <v>23</v>
      </c>
      <c r="G12" s="57">
        <v>29</v>
      </c>
      <c r="H12" s="56">
        <v>4</v>
      </c>
      <c r="I12" s="56">
        <v>25</v>
      </c>
      <c r="J12" s="71">
        <f t="shared" si="0"/>
        <v>29</v>
      </c>
      <c r="K12" s="57">
        <v>4</v>
      </c>
      <c r="L12" s="56">
        <v>25</v>
      </c>
    </row>
    <row r="13" spans="3:12" ht="14.25">
      <c r="C13" s="27" t="s">
        <v>262</v>
      </c>
      <c r="D13" s="56">
        <v>100</v>
      </c>
      <c r="E13" s="56">
        <v>22</v>
      </c>
      <c r="F13" s="56">
        <v>78</v>
      </c>
      <c r="G13" s="57">
        <v>100</v>
      </c>
      <c r="H13" s="56">
        <v>22</v>
      </c>
      <c r="I13" s="56">
        <v>78</v>
      </c>
      <c r="J13" s="71">
        <f t="shared" si="0"/>
        <v>101</v>
      </c>
      <c r="K13" s="57">
        <v>22</v>
      </c>
      <c r="L13" s="56">
        <v>79</v>
      </c>
    </row>
    <row r="14" spans="3:12" ht="14.25">
      <c r="C14" s="27" t="s">
        <v>263</v>
      </c>
      <c r="D14" s="56">
        <v>79</v>
      </c>
      <c r="E14" s="56">
        <v>21</v>
      </c>
      <c r="F14" s="56">
        <v>58</v>
      </c>
      <c r="G14" s="57">
        <v>79</v>
      </c>
      <c r="H14" s="56">
        <v>21</v>
      </c>
      <c r="I14" s="56">
        <v>58</v>
      </c>
      <c r="J14" s="71">
        <f t="shared" si="0"/>
        <v>80</v>
      </c>
      <c r="K14" s="57">
        <v>21</v>
      </c>
      <c r="L14" s="56">
        <v>59</v>
      </c>
    </row>
    <row r="15" spans="3:12" ht="14.25">
      <c r="C15" s="27" t="s">
        <v>264</v>
      </c>
      <c r="D15" s="56">
        <v>12</v>
      </c>
      <c r="E15" s="56">
        <v>1</v>
      </c>
      <c r="F15" s="56">
        <v>11</v>
      </c>
      <c r="G15" s="57">
        <v>12</v>
      </c>
      <c r="H15" s="56">
        <v>1</v>
      </c>
      <c r="I15" s="56">
        <v>11</v>
      </c>
      <c r="J15" s="71">
        <f t="shared" si="0"/>
        <v>12</v>
      </c>
      <c r="K15" s="57">
        <v>1</v>
      </c>
      <c r="L15" s="56">
        <v>11</v>
      </c>
    </row>
    <row r="16" spans="3:12" ht="14.25">
      <c r="C16" s="27" t="s">
        <v>265</v>
      </c>
      <c r="D16" s="56">
        <v>1</v>
      </c>
      <c r="E16" s="58" t="s">
        <v>29</v>
      </c>
      <c r="F16" s="56">
        <v>1</v>
      </c>
      <c r="G16" s="57">
        <v>1</v>
      </c>
      <c r="H16" s="58" t="s">
        <v>29</v>
      </c>
      <c r="I16" s="56">
        <v>1</v>
      </c>
      <c r="J16" s="76">
        <f t="shared" si="0"/>
        <v>1</v>
      </c>
      <c r="K16" s="58" t="s">
        <v>29</v>
      </c>
      <c r="L16" s="56">
        <v>1</v>
      </c>
    </row>
    <row r="17" spans="3:12" ht="14.25">
      <c r="C17" s="27" t="s">
        <v>266</v>
      </c>
      <c r="D17" s="56">
        <v>9</v>
      </c>
      <c r="E17" s="56">
        <v>2</v>
      </c>
      <c r="F17" s="56">
        <v>7</v>
      </c>
      <c r="G17" s="57">
        <v>9</v>
      </c>
      <c r="H17" s="56">
        <v>2</v>
      </c>
      <c r="I17" s="56">
        <v>7</v>
      </c>
      <c r="J17" s="71">
        <f t="shared" si="0"/>
        <v>10</v>
      </c>
      <c r="K17" s="58">
        <v>2</v>
      </c>
      <c r="L17" s="56">
        <v>8</v>
      </c>
    </row>
    <row r="18" spans="3:12" ht="14.25">
      <c r="C18" s="27" t="s">
        <v>267</v>
      </c>
      <c r="D18" s="56">
        <v>33</v>
      </c>
      <c r="E18" s="56">
        <v>8</v>
      </c>
      <c r="F18" s="56">
        <v>25</v>
      </c>
      <c r="G18" s="57">
        <v>35</v>
      </c>
      <c r="H18" s="56">
        <v>8</v>
      </c>
      <c r="I18" s="56">
        <v>27</v>
      </c>
      <c r="J18" s="71">
        <f t="shared" si="0"/>
        <v>36</v>
      </c>
      <c r="K18" s="57">
        <v>8</v>
      </c>
      <c r="L18" s="56">
        <v>28</v>
      </c>
    </row>
    <row r="19" spans="3:12" ht="14.25">
      <c r="C19" s="27" t="s">
        <v>268</v>
      </c>
      <c r="D19" s="56">
        <v>7</v>
      </c>
      <c r="E19" s="58" t="s">
        <v>29</v>
      </c>
      <c r="F19" s="56">
        <v>7</v>
      </c>
      <c r="G19" s="57">
        <v>8</v>
      </c>
      <c r="H19" s="58" t="s">
        <v>29</v>
      </c>
      <c r="I19" s="56">
        <v>8</v>
      </c>
      <c r="J19" s="76">
        <f t="shared" si="0"/>
        <v>8</v>
      </c>
      <c r="K19" s="58" t="s">
        <v>29</v>
      </c>
      <c r="L19" s="56">
        <v>8</v>
      </c>
    </row>
    <row r="20" spans="3:12" ht="14.25">
      <c r="C20" s="7"/>
      <c r="D20" s="56"/>
      <c r="E20" s="56"/>
      <c r="F20" s="56"/>
      <c r="G20" s="57"/>
      <c r="H20" s="56"/>
      <c r="I20" s="56"/>
      <c r="J20" s="71"/>
      <c r="K20" s="56"/>
      <c r="L20" s="56"/>
    </row>
    <row r="21" spans="2:12" ht="14.25">
      <c r="B21" t="s">
        <v>269</v>
      </c>
      <c r="C21" s="7"/>
      <c r="D21" s="56">
        <v>252</v>
      </c>
      <c r="E21" s="56">
        <v>72</v>
      </c>
      <c r="F21" s="56">
        <v>180</v>
      </c>
      <c r="G21" s="57">
        <v>255</v>
      </c>
      <c r="H21" s="56">
        <v>74</v>
      </c>
      <c r="I21" s="56">
        <v>181</v>
      </c>
      <c r="J21" s="71">
        <f>SUM(J22:J32)</f>
        <v>257</v>
      </c>
      <c r="K21" s="56">
        <f>SUM(K22:K32)</f>
        <v>74</v>
      </c>
      <c r="L21" s="56">
        <f>SUM(L22:L32)</f>
        <v>183</v>
      </c>
    </row>
    <row r="22" spans="3:12" ht="14.25">
      <c r="C22" s="23" t="s">
        <v>270</v>
      </c>
      <c r="D22" s="56">
        <v>3</v>
      </c>
      <c r="E22" s="58" t="s">
        <v>29</v>
      </c>
      <c r="F22" s="56">
        <v>3</v>
      </c>
      <c r="G22" s="57">
        <v>3</v>
      </c>
      <c r="H22" s="58" t="s">
        <v>29</v>
      </c>
      <c r="I22" s="56">
        <v>3</v>
      </c>
      <c r="J22" s="71">
        <f aca="true" t="shared" si="1" ref="J22:J33">SUM(K22:L22)</f>
        <v>3</v>
      </c>
      <c r="K22" s="58" t="s">
        <v>29</v>
      </c>
      <c r="L22" s="56">
        <v>3</v>
      </c>
    </row>
    <row r="23" spans="3:12" ht="14.25">
      <c r="C23" s="23" t="s">
        <v>271</v>
      </c>
      <c r="D23" s="56">
        <v>38</v>
      </c>
      <c r="E23" s="56">
        <v>5</v>
      </c>
      <c r="F23" s="56">
        <v>33</v>
      </c>
      <c r="G23" s="57">
        <v>38</v>
      </c>
      <c r="H23" s="56">
        <v>5</v>
      </c>
      <c r="I23" s="56">
        <v>33</v>
      </c>
      <c r="J23" s="71">
        <f t="shared" si="1"/>
        <v>39</v>
      </c>
      <c r="K23" s="57">
        <v>5</v>
      </c>
      <c r="L23" s="56">
        <v>34</v>
      </c>
    </row>
    <row r="24" spans="3:12" ht="14.25">
      <c r="C24" s="23" t="s">
        <v>272</v>
      </c>
      <c r="D24" s="56">
        <v>42</v>
      </c>
      <c r="E24" s="56">
        <v>5</v>
      </c>
      <c r="F24" s="56">
        <v>37</v>
      </c>
      <c r="G24" s="57">
        <v>42</v>
      </c>
      <c r="H24" s="56">
        <v>5</v>
      </c>
      <c r="I24" s="56">
        <v>37</v>
      </c>
      <c r="J24" s="71">
        <f t="shared" si="1"/>
        <v>42</v>
      </c>
      <c r="K24" s="57">
        <v>5</v>
      </c>
      <c r="L24" s="56">
        <v>37</v>
      </c>
    </row>
    <row r="25" spans="3:12" ht="14.25">
      <c r="C25" s="23" t="s">
        <v>273</v>
      </c>
      <c r="D25" s="56">
        <v>2</v>
      </c>
      <c r="E25" s="56">
        <v>2</v>
      </c>
      <c r="F25" s="58" t="s">
        <v>29</v>
      </c>
      <c r="G25" s="57">
        <v>2</v>
      </c>
      <c r="H25" s="56">
        <v>2</v>
      </c>
      <c r="I25" s="58" t="s">
        <v>29</v>
      </c>
      <c r="J25" s="71">
        <f t="shared" si="1"/>
        <v>2</v>
      </c>
      <c r="K25" s="57">
        <v>2</v>
      </c>
      <c r="L25" s="58" t="s">
        <v>29</v>
      </c>
    </row>
    <row r="26" spans="3:12" ht="14.25">
      <c r="C26" s="23" t="s">
        <v>274</v>
      </c>
      <c r="D26" s="56">
        <v>76</v>
      </c>
      <c r="E26" s="56">
        <v>30</v>
      </c>
      <c r="F26" s="56">
        <v>46</v>
      </c>
      <c r="G26" s="57">
        <v>77</v>
      </c>
      <c r="H26" s="56">
        <v>30</v>
      </c>
      <c r="I26" s="56">
        <v>47</v>
      </c>
      <c r="J26" s="71">
        <f t="shared" si="1"/>
        <v>77</v>
      </c>
      <c r="K26" s="57">
        <v>30</v>
      </c>
      <c r="L26" s="56">
        <v>47</v>
      </c>
    </row>
    <row r="27" spans="3:12" ht="14.25">
      <c r="C27" s="23" t="s">
        <v>275</v>
      </c>
      <c r="D27" s="56">
        <v>5</v>
      </c>
      <c r="E27" s="56">
        <v>2</v>
      </c>
      <c r="F27" s="56">
        <v>3</v>
      </c>
      <c r="G27" s="57">
        <v>5</v>
      </c>
      <c r="H27" s="56">
        <v>2</v>
      </c>
      <c r="I27" s="56">
        <v>3</v>
      </c>
      <c r="J27" s="71">
        <f t="shared" si="1"/>
        <v>5</v>
      </c>
      <c r="K27" s="57">
        <v>2</v>
      </c>
      <c r="L27" s="56">
        <v>3</v>
      </c>
    </row>
    <row r="28" spans="3:12" ht="14.25">
      <c r="C28" s="23" t="s">
        <v>276</v>
      </c>
      <c r="D28" s="56">
        <v>2</v>
      </c>
      <c r="E28" s="56">
        <v>2</v>
      </c>
      <c r="F28" s="58" t="s">
        <v>29</v>
      </c>
      <c r="G28" s="57">
        <v>2</v>
      </c>
      <c r="H28" s="56">
        <v>2</v>
      </c>
      <c r="I28" s="58" t="s">
        <v>29</v>
      </c>
      <c r="J28" s="71">
        <f t="shared" si="1"/>
        <v>2</v>
      </c>
      <c r="K28" s="57">
        <v>2</v>
      </c>
      <c r="L28" s="58" t="s">
        <v>29</v>
      </c>
    </row>
    <row r="29" spans="3:12" ht="14.25">
      <c r="C29" s="23" t="s">
        <v>277</v>
      </c>
      <c r="D29" s="56">
        <v>4</v>
      </c>
      <c r="E29" s="58" t="s">
        <v>29</v>
      </c>
      <c r="F29" s="56">
        <v>4</v>
      </c>
      <c r="G29" s="57">
        <v>4</v>
      </c>
      <c r="H29" s="58" t="s">
        <v>29</v>
      </c>
      <c r="I29" s="56">
        <v>4</v>
      </c>
      <c r="J29" s="71">
        <f t="shared" si="1"/>
        <v>4</v>
      </c>
      <c r="K29" s="58" t="s">
        <v>29</v>
      </c>
      <c r="L29" s="56">
        <v>4</v>
      </c>
    </row>
    <row r="30" spans="3:12" ht="14.25">
      <c r="C30" s="23" t="s">
        <v>278</v>
      </c>
      <c r="D30" s="56">
        <v>77</v>
      </c>
      <c r="E30" s="56">
        <v>24</v>
      </c>
      <c r="F30" s="56">
        <v>53</v>
      </c>
      <c r="G30" s="57">
        <v>79</v>
      </c>
      <c r="H30" s="56">
        <v>26</v>
      </c>
      <c r="I30" s="56">
        <v>53</v>
      </c>
      <c r="J30" s="71">
        <f t="shared" si="1"/>
        <v>80</v>
      </c>
      <c r="K30" s="57">
        <v>26</v>
      </c>
      <c r="L30" s="56">
        <v>54</v>
      </c>
    </row>
    <row r="31" spans="3:12" ht="28.5">
      <c r="C31" s="23" t="s">
        <v>279</v>
      </c>
      <c r="D31" s="56">
        <v>1</v>
      </c>
      <c r="E31" s="56">
        <v>1</v>
      </c>
      <c r="F31" s="58" t="s">
        <v>29</v>
      </c>
      <c r="G31" s="57">
        <v>1</v>
      </c>
      <c r="H31" s="56">
        <v>1</v>
      </c>
      <c r="I31" s="58" t="s">
        <v>29</v>
      </c>
      <c r="J31" s="71">
        <f t="shared" si="1"/>
        <v>1</v>
      </c>
      <c r="K31" s="57">
        <v>1</v>
      </c>
      <c r="L31" s="58" t="s">
        <v>29</v>
      </c>
    </row>
    <row r="32" spans="3:12" ht="14.25">
      <c r="C32" s="23" t="s">
        <v>280</v>
      </c>
      <c r="D32" s="56">
        <v>2</v>
      </c>
      <c r="E32" s="56">
        <v>1</v>
      </c>
      <c r="F32" s="56">
        <v>1</v>
      </c>
      <c r="G32" s="57">
        <v>2</v>
      </c>
      <c r="H32" s="56">
        <v>1</v>
      </c>
      <c r="I32" s="56">
        <v>1</v>
      </c>
      <c r="J32" s="71">
        <f t="shared" si="1"/>
        <v>2</v>
      </c>
      <c r="K32" s="57">
        <v>1</v>
      </c>
      <c r="L32" s="56">
        <v>1</v>
      </c>
    </row>
    <row r="33" spans="2:12" ht="14.25">
      <c r="B33" t="s">
        <v>281</v>
      </c>
      <c r="C33" s="23"/>
      <c r="D33" s="56">
        <v>33</v>
      </c>
      <c r="E33" s="56">
        <v>33</v>
      </c>
      <c r="F33" s="58" t="s">
        <v>29</v>
      </c>
      <c r="G33" s="57">
        <v>33</v>
      </c>
      <c r="H33" s="56">
        <v>33</v>
      </c>
      <c r="I33" s="58" t="s">
        <v>29</v>
      </c>
      <c r="J33" s="71">
        <f t="shared" si="1"/>
        <v>33</v>
      </c>
      <c r="K33" s="57">
        <v>33</v>
      </c>
      <c r="L33" s="58" t="s">
        <v>29</v>
      </c>
    </row>
    <row r="34" spans="1:12" ht="14.2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ht="14.25">
      <c r="A35" t="s">
        <v>282</v>
      </c>
    </row>
    <row r="36" ht="14.25">
      <c r="A36" t="s">
        <v>283</v>
      </c>
    </row>
  </sheetData>
  <printOptions/>
  <pageMargins left="0.75" right="0.75" top="1" bottom="1" header="0.512" footer="0.51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8" sqref="I8"/>
    </sheetView>
  </sheetViews>
  <sheetFormatPr defaultColWidth="8.796875" defaultRowHeight="15"/>
  <cols>
    <col min="1" max="1" width="14.59765625" style="0" customWidth="1"/>
    <col min="2" max="2" width="7.5" style="0" customWidth="1"/>
    <col min="3" max="3" width="6.69921875" style="0" customWidth="1"/>
    <col min="4" max="4" width="7.5" style="0" customWidth="1"/>
    <col min="5" max="5" width="6.19921875" style="0" customWidth="1"/>
    <col min="6" max="6" width="6.8984375" style="0" customWidth="1"/>
    <col min="7" max="7" width="6.5" style="0" customWidth="1"/>
    <col min="8" max="8" width="6" style="0" customWidth="1"/>
    <col min="9" max="9" width="9.8984375" style="0" customWidth="1"/>
    <col min="10" max="11" width="5.59765625" style="0" customWidth="1"/>
    <col min="12" max="16384" width="11" style="0" customWidth="1"/>
  </cols>
  <sheetData>
    <row r="1" ht="17.25">
      <c r="A1" s="40" t="s">
        <v>51</v>
      </c>
    </row>
    <row r="2" spans="1:9" ht="15" thickBot="1">
      <c r="A2" s="5"/>
      <c r="B2" s="5"/>
      <c r="C2" s="5"/>
      <c r="D2" s="5"/>
      <c r="E2" s="5"/>
      <c r="F2" s="5"/>
      <c r="G2" s="5" t="s">
        <v>52</v>
      </c>
      <c r="H2" s="5"/>
      <c r="I2" s="5"/>
    </row>
    <row r="3" spans="1:9" ht="15" thickTop="1">
      <c r="A3" s="8"/>
      <c r="B3" s="8"/>
      <c r="C3" s="41" t="s">
        <v>53</v>
      </c>
      <c r="D3" s="12"/>
      <c r="E3" s="12"/>
      <c r="F3" s="41" t="s">
        <v>54</v>
      </c>
      <c r="G3" s="12"/>
      <c r="H3" s="12"/>
      <c r="I3" s="42"/>
    </row>
    <row r="4" spans="1:9" ht="14.25">
      <c r="A4" s="14" t="s">
        <v>55</v>
      </c>
      <c r="B4" s="23" t="s">
        <v>56</v>
      </c>
      <c r="C4" s="43" t="s">
        <v>57</v>
      </c>
      <c r="D4" s="14" t="s">
        <v>57</v>
      </c>
      <c r="E4" s="44" t="s">
        <v>57</v>
      </c>
      <c r="F4" s="43" t="s">
        <v>57</v>
      </c>
      <c r="G4" s="14" t="s">
        <v>57</v>
      </c>
      <c r="H4" s="44" t="s">
        <v>57</v>
      </c>
      <c r="I4" s="42" t="s">
        <v>58</v>
      </c>
    </row>
    <row r="5" spans="1:9" ht="14.25">
      <c r="A5" s="16"/>
      <c r="B5" s="38" t="s">
        <v>59</v>
      </c>
      <c r="C5" s="20" t="s">
        <v>21</v>
      </c>
      <c r="D5" s="20" t="s">
        <v>22</v>
      </c>
      <c r="E5" s="45" t="s">
        <v>23</v>
      </c>
      <c r="F5" s="46" t="s">
        <v>21</v>
      </c>
      <c r="G5" s="20" t="s">
        <v>22</v>
      </c>
      <c r="H5" s="20" t="s">
        <v>23</v>
      </c>
      <c r="I5" s="47" t="s">
        <v>5</v>
      </c>
    </row>
    <row r="6" spans="1:8" ht="14.25">
      <c r="A6" s="23"/>
      <c r="B6" s="48"/>
      <c r="C6" s="48"/>
      <c r="D6" s="48"/>
      <c r="E6" s="48"/>
      <c r="F6" s="48"/>
      <c r="G6" s="48"/>
      <c r="H6" s="48"/>
    </row>
    <row r="7" spans="1:9" ht="14.25">
      <c r="A7" s="25" t="s">
        <v>21</v>
      </c>
      <c r="B7" s="49">
        <f>B9+B14+B18</f>
        <v>14</v>
      </c>
      <c r="C7" s="49">
        <f aca="true" t="shared" si="0" ref="C7:I7">C9+C14+C18</f>
        <v>23056</v>
      </c>
      <c r="D7" s="49">
        <f t="shared" si="0"/>
        <v>14436</v>
      </c>
      <c r="E7" s="49">
        <f t="shared" si="0"/>
        <v>8620</v>
      </c>
      <c r="F7" s="49">
        <f t="shared" si="0"/>
        <v>1435</v>
      </c>
      <c r="G7" s="49">
        <f t="shared" si="0"/>
        <v>1203</v>
      </c>
      <c r="H7" s="49">
        <f t="shared" si="0"/>
        <v>232</v>
      </c>
      <c r="I7" s="49">
        <f t="shared" si="0"/>
        <v>1536</v>
      </c>
    </row>
    <row r="8" spans="1:9" ht="14.25">
      <c r="A8" s="23"/>
      <c r="B8" s="50"/>
      <c r="C8" s="50"/>
      <c r="D8" s="50"/>
      <c r="E8" s="50"/>
      <c r="F8" s="50"/>
      <c r="G8" s="50"/>
      <c r="H8" s="50"/>
      <c r="I8" s="50"/>
    </row>
    <row r="9" spans="1:9" ht="14.25">
      <c r="A9" s="23" t="s">
        <v>56</v>
      </c>
      <c r="B9" s="50">
        <f>B10+B11+B12</f>
        <v>8</v>
      </c>
      <c r="C9" s="50">
        <f aca="true" t="shared" si="1" ref="C9:I9">C10+C11+C12</f>
        <v>18797</v>
      </c>
      <c r="D9" s="50">
        <f t="shared" si="1"/>
        <v>13708</v>
      </c>
      <c r="E9" s="50">
        <f t="shared" si="1"/>
        <v>5089</v>
      </c>
      <c r="F9" s="50">
        <f>SUM(F10:F12)</f>
        <v>1182</v>
      </c>
      <c r="G9" s="50">
        <f t="shared" si="1"/>
        <v>1029</v>
      </c>
      <c r="H9" s="50">
        <f t="shared" si="1"/>
        <v>153</v>
      </c>
      <c r="I9" s="50">
        <f t="shared" si="1"/>
        <v>1341</v>
      </c>
    </row>
    <row r="10" spans="1:9" ht="14.25">
      <c r="A10" s="27" t="s">
        <v>60</v>
      </c>
      <c r="B10" s="50">
        <v>1</v>
      </c>
      <c r="C10" s="50">
        <v>4681</v>
      </c>
      <c r="D10" s="50">
        <v>2820</v>
      </c>
      <c r="E10" s="50">
        <v>1861</v>
      </c>
      <c r="F10" s="50">
        <v>260</v>
      </c>
      <c r="G10" s="50">
        <v>230</v>
      </c>
      <c r="H10" s="50">
        <v>30</v>
      </c>
      <c r="I10" s="50">
        <v>143</v>
      </c>
    </row>
    <row r="11" spans="1:9" ht="14.25">
      <c r="A11" s="27" t="s">
        <v>61</v>
      </c>
      <c r="B11" s="50">
        <v>2</v>
      </c>
      <c r="C11" s="50">
        <v>2373</v>
      </c>
      <c r="D11" s="50">
        <v>1793</v>
      </c>
      <c r="E11" s="50">
        <v>580</v>
      </c>
      <c r="F11" s="50">
        <v>400</v>
      </c>
      <c r="G11" s="50">
        <v>337</v>
      </c>
      <c r="H11" s="50">
        <v>63</v>
      </c>
      <c r="I11" s="50">
        <v>896</v>
      </c>
    </row>
    <row r="12" spans="1:9" ht="14.25">
      <c r="A12" s="27" t="s">
        <v>62</v>
      </c>
      <c r="B12" s="50">
        <v>5</v>
      </c>
      <c r="C12" s="50">
        <v>11743</v>
      </c>
      <c r="D12" s="50">
        <v>9095</v>
      </c>
      <c r="E12" s="50">
        <v>2648</v>
      </c>
      <c r="F12" s="50">
        <v>522</v>
      </c>
      <c r="G12" s="50">
        <v>462</v>
      </c>
      <c r="H12" s="50">
        <v>60</v>
      </c>
      <c r="I12" s="50">
        <v>302</v>
      </c>
    </row>
    <row r="13" spans="1:9" ht="14.25">
      <c r="A13" s="23"/>
      <c r="B13" s="50"/>
      <c r="C13" s="50"/>
      <c r="D13" s="50"/>
      <c r="E13" s="50"/>
      <c r="F13" s="50"/>
      <c r="G13" s="50"/>
      <c r="H13" s="50"/>
      <c r="I13" s="50"/>
    </row>
    <row r="14" spans="1:9" ht="14.25">
      <c r="A14" s="23" t="s">
        <v>63</v>
      </c>
      <c r="B14" s="50">
        <f>B15+B16</f>
        <v>5</v>
      </c>
      <c r="C14" s="50">
        <f aca="true" t="shared" si="2" ref="C14:I14">C15+C16</f>
        <v>3259</v>
      </c>
      <c r="D14" s="50">
        <f t="shared" si="2"/>
        <v>42</v>
      </c>
      <c r="E14" s="50">
        <f t="shared" si="2"/>
        <v>3217</v>
      </c>
      <c r="F14" s="50">
        <f t="shared" si="2"/>
        <v>174</v>
      </c>
      <c r="G14" s="50">
        <f t="shared" si="2"/>
        <v>100</v>
      </c>
      <c r="H14" s="50">
        <f t="shared" si="2"/>
        <v>74</v>
      </c>
      <c r="I14" s="50">
        <f t="shared" si="2"/>
        <v>140</v>
      </c>
    </row>
    <row r="15" spans="1:9" ht="14.25">
      <c r="A15" s="27" t="s">
        <v>61</v>
      </c>
      <c r="B15" s="50">
        <v>1</v>
      </c>
      <c r="C15" s="50">
        <v>328</v>
      </c>
      <c r="D15" s="50">
        <v>13</v>
      </c>
      <c r="E15" s="50">
        <v>315</v>
      </c>
      <c r="F15" s="50">
        <v>31</v>
      </c>
      <c r="G15" s="50">
        <v>21</v>
      </c>
      <c r="H15" s="50">
        <v>10</v>
      </c>
      <c r="I15" s="50">
        <v>13</v>
      </c>
    </row>
    <row r="16" spans="1:9" ht="14.25">
      <c r="A16" s="27" t="s">
        <v>62</v>
      </c>
      <c r="B16" s="50">
        <v>4</v>
      </c>
      <c r="C16" s="50">
        <v>2931</v>
      </c>
      <c r="D16" s="50">
        <v>29</v>
      </c>
      <c r="E16" s="50">
        <v>2902</v>
      </c>
      <c r="F16" s="50">
        <v>143</v>
      </c>
      <c r="G16" s="50">
        <v>79</v>
      </c>
      <c r="H16" s="50">
        <v>64</v>
      </c>
      <c r="I16" s="50">
        <v>127</v>
      </c>
    </row>
    <row r="17" spans="1:9" ht="14.25">
      <c r="A17" s="23"/>
      <c r="B17" s="50"/>
      <c r="C17" s="50"/>
      <c r="D17" s="50"/>
      <c r="E17" s="50"/>
      <c r="F17" s="50"/>
      <c r="G17" s="50"/>
      <c r="H17" s="50"/>
      <c r="I17" s="50"/>
    </row>
    <row r="18" spans="1:9" ht="14.25">
      <c r="A18" s="23" t="s">
        <v>64</v>
      </c>
      <c r="B18" s="50">
        <f aca="true" t="shared" si="3" ref="B18:I18">B19</f>
        <v>1</v>
      </c>
      <c r="C18" s="50">
        <f t="shared" si="3"/>
        <v>1000</v>
      </c>
      <c r="D18" s="50">
        <f t="shared" si="3"/>
        <v>686</v>
      </c>
      <c r="E18" s="50">
        <f t="shared" si="3"/>
        <v>314</v>
      </c>
      <c r="F18" s="50">
        <f t="shared" si="3"/>
        <v>79</v>
      </c>
      <c r="G18" s="50">
        <f t="shared" si="3"/>
        <v>74</v>
      </c>
      <c r="H18" s="50">
        <f t="shared" si="3"/>
        <v>5</v>
      </c>
      <c r="I18" s="50">
        <f t="shared" si="3"/>
        <v>55</v>
      </c>
    </row>
    <row r="19" spans="1:9" ht="14.25">
      <c r="A19" s="27" t="s">
        <v>60</v>
      </c>
      <c r="B19" s="50">
        <v>1</v>
      </c>
      <c r="C19" s="50">
        <v>1000</v>
      </c>
      <c r="D19" s="50">
        <v>686</v>
      </c>
      <c r="E19" s="50">
        <v>314</v>
      </c>
      <c r="F19" s="50">
        <v>79</v>
      </c>
      <c r="G19" s="50">
        <v>74</v>
      </c>
      <c r="H19" s="50">
        <v>5</v>
      </c>
      <c r="I19" s="122">
        <v>55</v>
      </c>
    </row>
    <row r="20" spans="1:9" ht="14.25">
      <c r="A20" s="38"/>
      <c r="B20" s="51"/>
      <c r="C20" s="51"/>
      <c r="D20" s="51"/>
      <c r="E20" s="51"/>
      <c r="F20" s="51"/>
      <c r="G20" s="51"/>
      <c r="H20" s="51"/>
      <c r="I20" s="15"/>
    </row>
    <row r="21" spans="1:11" ht="14.25">
      <c r="A21" s="52" t="s">
        <v>50</v>
      </c>
      <c r="B21" s="53"/>
      <c r="C21" s="53"/>
      <c r="D21" s="53"/>
      <c r="E21" s="53"/>
      <c r="I21" s="53"/>
      <c r="J21" s="53"/>
      <c r="K21" s="53"/>
    </row>
    <row r="22" spans="1:11" ht="14.25">
      <c r="A22" s="53"/>
      <c r="B22" s="53"/>
      <c r="C22" s="53"/>
      <c r="D22" s="53"/>
      <c r="E22" s="53"/>
      <c r="I22" s="53"/>
      <c r="J22" s="53"/>
      <c r="K22" s="53"/>
    </row>
    <row r="23" spans="1:11" ht="14.25">
      <c r="A23" s="53"/>
      <c r="B23" s="53"/>
      <c r="C23" s="53"/>
      <c r="D23" s="53"/>
      <c r="E23" s="53"/>
      <c r="I23" s="53"/>
      <c r="J23" s="53"/>
      <c r="K23" s="53"/>
    </row>
  </sheetData>
  <printOptions/>
  <pageMargins left="0.984251968503937" right="0.7874015748031497" top="0.984251968503937" bottom="0.984251968503937" header="0.5118110236220472" footer="0.5118110236220472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workbookViewId="0" topLeftCell="A1">
      <selection activeCell="J12" sqref="J12"/>
    </sheetView>
  </sheetViews>
  <sheetFormatPr defaultColWidth="8.796875" defaultRowHeight="15"/>
  <cols>
    <col min="1" max="1" width="59.59765625" style="0" customWidth="1"/>
    <col min="2" max="2" width="8.19921875" style="0" customWidth="1"/>
    <col min="3" max="9" width="6.59765625" style="0" customWidth="1"/>
    <col min="10" max="10" width="7" style="0" customWidth="1"/>
    <col min="11" max="13" width="6.59765625" style="0" customWidth="1"/>
    <col min="14" max="16384" width="11" style="0" customWidth="1"/>
  </cols>
  <sheetData>
    <row r="1" ht="17.25">
      <c r="A1" s="3" t="s">
        <v>65</v>
      </c>
    </row>
    <row r="2" spans="1:13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66</v>
      </c>
    </row>
    <row r="3" spans="1:13" ht="15" thickTop="1">
      <c r="A3" s="8"/>
      <c r="B3" s="12" t="s">
        <v>67</v>
      </c>
      <c r="C3" s="12"/>
      <c r="D3" s="13"/>
      <c r="E3" s="54">
        <v>11</v>
      </c>
      <c r="F3" s="12"/>
      <c r="G3" s="13"/>
      <c r="H3" s="12" t="s">
        <v>68</v>
      </c>
      <c r="I3" s="13"/>
      <c r="J3" s="12" t="s">
        <v>69</v>
      </c>
      <c r="K3" s="13"/>
      <c r="L3" s="12" t="s">
        <v>70</v>
      </c>
      <c r="M3" s="12"/>
    </row>
    <row r="4" spans="1:13" ht="14.25">
      <c r="A4" s="20" t="s">
        <v>71</v>
      </c>
      <c r="B4" s="20" t="s">
        <v>72</v>
      </c>
      <c r="C4" s="20" t="s">
        <v>22</v>
      </c>
      <c r="D4" s="20" t="s">
        <v>23</v>
      </c>
      <c r="E4" s="20" t="s">
        <v>72</v>
      </c>
      <c r="F4" s="20" t="s">
        <v>22</v>
      </c>
      <c r="G4" s="20" t="s">
        <v>23</v>
      </c>
      <c r="H4" s="20" t="s">
        <v>22</v>
      </c>
      <c r="I4" s="20" t="s">
        <v>23</v>
      </c>
      <c r="J4" s="20" t="s">
        <v>22</v>
      </c>
      <c r="K4" s="20" t="s">
        <v>23</v>
      </c>
      <c r="L4" s="20" t="s">
        <v>22</v>
      </c>
      <c r="M4" s="45" t="s">
        <v>23</v>
      </c>
    </row>
    <row r="5" spans="1:13" ht="14.2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55" t="s">
        <v>73</v>
      </c>
      <c r="B6" s="59"/>
      <c r="C6" s="59"/>
      <c r="D6" s="59"/>
      <c r="E6" s="59"/>
      <c r="F6" s="59"/>
      <c r="G6" s="59"/>
      <c r="H6" s="2"/>
      <c r="I6" s="2"/>
      <c r="J6" s="2"/>
      <c r="K6" s="2"/>
      <c r="L6" s="2"/>
      <c r="M6" s="2"/>
    </row>
    <row r="7" spans="1:13" ht="14.25">
      <c r="A7" s="55" t="s">
        <v>74</v>
      </c>
      <c r="B7" s="61">
        <v>28936</v>
      </c>
      <c r="C7" s="61">
        <v>14770</v>
      </c>
      <c r="D7" s="61">
        <v>14166</v>
      </c>
      <c r="E7" s="61">
        <f>SUM(E9:E14)</f>
        <v>28988</v>
      </c>
      <c r="F7" s="61">
        <f aca="true" t="shared" si="0" ref="F7:M7">SUM(F9:F14)</f>
        <v>15011</v>
      </c>
      <c r="G7" s="61">
        <f t="shared" si="0"/>
        <v>13977</v>
      </c>
      <c r="H7" s="58">
        <f t="shared" si="0"/>
        <v>83</v>
      </c>
      <c r="I7" s="58">
        <f t="shared" si="0"/>
        <v>83</v>
      </c>
      <c r="J7" s="58">
        <f t="shared" si="0"/>
        <v>14928</v>
      </c>
      <c r="K7" s="58">
        <f t="shared" si="0"/>
        <v>13702</v>
      </c>
      <c r="L7" s="58" t="s">
        <v>29</v>
      </c>
      <c r="M7" s="58">
        <f t="shared" si="0"/>
        <v>192</v>
      </c>
    </row>
    <row r="8" spans="1:13" ht="14.25">
      <c r="A8" s="8"/>
      <c r="B8" s="61"/>
      <c r="C8" s="61"/>
      <c r="D8" s="61"/>
      <c r="E8" s="61"/>
      <c r="F8" s="61"/>
      <c r="G8" s="61"/>
      <c r="H8" s="59"/>
      <c r="I8" s="59"/>
      <c r="J8" s="59"/>
      <c r="K8" s="59"/>
      <c r="L8" s="59"/>
      <c r="M8" s="59"/>
    </row>
    <row r="9" spans="1:13" ht="15.75" customHeight="1">
      <c r="A9" s="23" t="s">
        <v>75</v>
      </c>
      <c r="B9" s="61">
        <v>27542</v>
      </c>
      <c r="C9" s="61">
        <v>13809</v>
      </c>
      <c r="D9" s="61">
        <v>13733</v>
      </c>
      <c r="E9" s="61">
        <f>F9+G9</f>
        <v>27717</v>
      </c>
      <c r="F9" s="61">
        <v>14175</v>
      </c>
      <c r="G9" s="61">
        <v>13542</v>
      </c>
      <c r="H9" s="61">
        <v>82</v>
      </c>
      <c r="I9" s="61">
        <v>83</v>
      </c>
      <c r="J9" s="61">
        <v>14093</v>
      </c>
      <c r="K9" s="61">
        <v>13270</v>
      </c>
      <c r="L9" s="58" t="s">
        <v>29</v>
      </c>
      <c r="M9" s="61">
        <v>189</v>
      </c>
    </row>
    <row r="10" spans="1:13" ht="15.75" customHeight="1">
      <c r="A10" s="23" t="s">
        <v>76</v>
      </c>
      <c r="B10" s="61">
        <v>305</v>
      </c>
      <c r="C10" s="61">
        <v>161</v>
      </c>
      <c r="D10" s="61">
        <v>144</v>
      </c>
      <c r="E10" s="61">
        <v>275</v>
      </c>
      <c r="F10" s="61">
        <v>151</v>
      </c>
      <c r="G10" s="61">
        <v>124</v>
      </c>
      <c r="H10" s="60" t="s">
        <v>29</v>
      </c>
      <c r="I10" s="58" t="s">
        <v>29</v>
      </c>
      <c r="J10" s="61">
        <v>151</v>
      </c>
      <c r="K10" s="61">
        <v>124</v>
      </c>
      <c r="L10" s="58" t="s">
        <v>29</v>
      </c>
      <c r="M10" s="58" t="s">
        <v>29</v>
      </c>
    </row>
    <row r="11" spans="1:13" ht="14.25">
      <c r="A11" s="7" t="s">
        <v>77</v>
      </c>
      <c r="B11" s="61">
        <v>177</v>
      </c>
      <c r="C11" s="61">
        <v>129</v>
      </c>
      <c r="D11" s="61">
        <v>48</v>
      </c>
      <c r="E11" s="61">
        <v>206</v>
      </c>
      <c r="F11" s="61">
        <v>150</v>
      </c>
      <c r="G11" s="61">
        <v>56</v>
      </c>
      <c r="H11" s="61">
        <v>1</v>
      </c>
      <c r="I11" s="60" t="s">
        <v>29</v>
      </c>
      <c r="J11" s="60">
        <v>149</v>
      </c>
      <c r="K11" s="60">
        <v>56</v>
      </c>
      <c r="L11" s="60" t="s">
        <v>29</v>
      </c>
      <c r="M11" s="60" t="s">
        <v>29</v>
      </c>
    </row>
    <row r="12" spans="1:13" ht="14.25">
      <c r="A12" s="23" t="s">
        <v>78</v>
      </c>
      <c r="B12" s="61">
        <v>480</v>
      </c>
      <c r="C12" s="61">
        <v>392</v>
      </c>
      <c r="D12" s="61">
        <v>88</v>
      </c>
      <c r="E12" s="61">
        <f>F12+G12</f>
        <v>345</v>
      </c>
      <c r="F12" s="61">
        <v>260</v>
      </c>
      <c r="G12" s="61">
        <v>85</v>
      </c>
      <c r="H12" s="58" t="s">
        <v>29</v>
      </c>
      <c r="I12" s="58" t="s">
        <v>29</v>
      </c>
      <c r="J12" s="61">
        <v>260</v>
      </c>
      <c r="K12" s="61">
        <v>85</v>
      </c>
      <c r="L12" s="58" t="s">
        <v>29</v>
      </c>
      <c r="M12" s="58" t="s">
        <v>29</v>
      </c>
    </row>
    <row r="13" spans="1:13" ht="14.25">
      <c r="A13" s="7" t="s">
        <v>79</v>
      </c>
      <c r="B13" s="61">
        <v>432</v>
      </c>
      <c r="C13" s="61">
        <v>279</v>
      </c>
      <c r="D13" s="61">
        <v>153</v>
      </c>
      <c r="E13" s="61">
        <f>F13+G13</f>
        <v>442</v>
      </c>
      <c r="F13" s="61">
        <v>275</v>
      </c>
      <c r="G13" s="61">
        <v>167</v>
      </c>
      <c r="H13" s="58" t="s">
        <v>29</v>
      </c>
      <c r="I13" s="58" t="s">
        <v>29</v>
      </c>
      <c r="J13" s="61">
        <v>275</v>
      </c>
      <c r="K13" s="61">
        <v>164</v>
      </c>
      <c r="L13" s="58" t="s">
        <v>29</v>
      </c>
      <c r="M13" s="60">
        <v>3</v>
      </c>
    </row>
    <row r="14" spans="1:13" ht="14.25">
      <c r="A14" s="7" t="s">
        <v>80</v>
      </c>
      <c r="B14" s="61" t="s">
        <v>29</v>
      </c>
      <c r="C14" s="61" t="s">
        <v>29</v>
      </c>
      <c r="D14" s="60" t="s">
        <v>29</v>
      </c>
      <c r="E14" s="61">
        <v>3</v>
      </c>
      <c r="F14" s="60" t="s">
        <v>29</v>
      </c>
      <c r="G14" s="61">
        <v>3</v>
      </c>
      <c r="H14" s="58" t="s">
        <v>29</v>
      </c>
      <c r="I14" s="58" t="s">
        <v>29</v>
      </c>
      <c r="J14" s="58" t="s">
        <v>29</v>
      </c>
      <c r="K14" s="58">
        <v>3</v>
      </c>
      <c r="L14" s="58" t="s">
        <v>29</v>
      </c>
      <c r="M14" s="58" t="s">
        <v>29</v>
      </c>
    </row>
    <row r="15" spans="1:13" ht="14.25">
      <c r="A15" s="23" t="s">
        <v>81</v>
      </c>
      <c r="B15" s="61">
        <v>367</v>
      </c>
      <c r="C15" s="61">
        <v>193</v>
      </c>
      <c r="D15" s="61">
        <v>174</v>
      </c>
      <c r="E15" s="61">
        <f>F15+G15</f>
        <v>398</v>
      </c>
      <c r="F15" s="61">
        <v>230</v>
      </c>
      <c r="G15" s="61">
        <v>168</v>
      </c>
      <c r="H15" s="58">
        <v>4</v>
      </c>
      <c r="I15" s="58">
        <v>3</v>
      </c>
      <c r="J15" s="61">
        <v>226</v>
      </c>
      <c r="K15" s="61">
        <v>160</v>
      </c>
      <c r="L15" s="58" t="s">
        <v>29</v>
      </c>
      <c r="M15" s="60">
        <v>5</v>
      </c>
    </row>
    <row r="16" spans="1:13" ht="14.25">
      <c r="A16" s="8"/>
      <c r="B16" s="120" t="s">
        <v>57</v>
      </c>
      <c r="C16" s="120" t="s">
        <v>57</v>
      </c>
      <c r="D16" s="120" t="s">
        <v>57</v>
      </c>
      <c r="E16" s="60"/>
      <c r="F16" s="61"/>
      <c r="G16" s="61"/>
      <c r="H16" s="61"/>
      <c r="I16" s="61"/>
      <c r="J16" s="61"/>
      <c r="K16" s="61"/>
      <c r="L16" s="61"/>
      <c r="M16" s="61"/>
    </row>
    <row r="17" spans="1:13" ht="14.25">
      <c r="A17" s="55" t="s">
        <v>82</v>
      </c>
      <c r="B17" s="120" t="s">
        <v>57</v>
      </c>
      <c r="C17" s="120" t="s">
        <v>57</v>
      </c>
      <c r="D17" s="120" t="s">
        <v>57</v>
      </c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4.25">
      <c r="A18" s="55" t="s">
        <v>74</v>
      </c>
      <c r="B18" s="61">
        <v>27013</v>
      </c>
      <c r="C18" s="61">
        <v>13381</v>
      </c>
      <c r="D18" s="61">
        <v>13632</v>
      </c>
      <c r="E18" s="61">
        <f>SUM(E20:E25)</f>
        <v>25587</v>
      </c>
      <c r="F18" s="61">
        <f aca="true" t="shared" si="1" ref="F18:M18">SUM(F20:F25)</f>
        <v>12711</v>
      </c>
      <c r="G18" s="61">
        <f t="shared" si="1"/>
        <v>12876</v>
      </c>
      <c r="H18" s="58" t="s">
        <v>29</v>
      </c>
      <c r="I18" s="58" t="s">
        <v>29</v>
      </c>
      <c r="J18" s="61">
        <f t="shared" si="1"/>
        <v>10914</v>
      </c>
      <c r="K18" s="61">
        <f t="shared" si="1"/>
        <v>10032</v>
      </c>
      <c r="L18" s="61">
        <f t="shared" si="1"/>
        <v>1797</v>
      </c>
      <c r="M18" s="61">
        <f t="shared" si="1"/>
        <v>2844</v>
      </c>
    </row>
    <row r="19" spans="1:13" ht="14.25">
      <c r="A19" s="8"/>
      <c r="B19" s="61" t="s">
        <v>57</v>
      </c>
      <c r="C19" s="61" t="s">
        <v>57</v>
      </c>
      <c r="D19" s="61" t="s">
        <v>57</v>
      </c>
      <c r="E19" s="60"/>
      <c r="F19" s="61"/>
      <c r="G19" s="61"/>
      <c r="H19" s="60"/>
      <c r="I19" s="60"/>
      <c r="J19" s="61"/>
      <c r="K19" s="61"/>
      <c r="L19" s="61"/>
      <c r="M19" s="61"/>
    </row>
    <row r="20" spans="1:13" ht="14.25">
      <c r="A20" s="23" t="s">
        <v>83</v>
      </c>
      <c r="B20" s="61">
        <v>8302</v>
      </c>
      <c r="C20" s="61">
        <v>3667</v>
      </c>
      <c r="D20" s="61">
        <v>4635</v>
      </c>
      <c r="E20" s="61">
        <f aca="true" t="shared" si="2" ref="E20:E25">F20+G20</f>
        <v>8143</v>
      </c>
      <c r="F20" s="61">
        <v>3693</v>
      </c>
      <c r="G20" s="61">
        <v>4450</v>
      </c>
      <c r="H20" s="58" t="s">
        <v>29</v>
      </c>
      <c r="I20" s="58" t="s">
        <v>29</v>
      </c>
      <c r="J20" s="61">
        <v>3183</v>
      </c>
      <c r="K20" s="61">
        <v>3324</v>
      </c>
      <c r="L20" s="61">
        <v>510</v>
      </c>
      <c r="M20" s="61">
        <v>1126</v>
      </c>
    </row>
    <row r="21" spans="1:13" ht="14.25">
      <c r="A21" s="23" t="s">
        <v>84</v>
      </c>
      <c r="B21" s="61">
        <v>4423</v>
      </c>
      <c r="C21" s="61">
        <v>2035</v>
      </c>
      <c r="D21" s="61">
        <v>2388</v>
      </c>
      <c r="E21" s="61">
        <f t="shared" si="2"/>
        <v>4546</v>
      </c>
      <c r="F21" s="61">
        <v>2135</v>
      </c>
      <c r="G21" s="61">
        <v>2411</v>
      </c>
      <c r="H21" s="58" t="s">
        <v>29</v>
      </c>
      <c r="I21" s="58" t="s">
        <v>29</v>
      </c>
      <c r="J21" s="61">
        <v>1709</v>
      </c>
      <c r="K21" s="61">
        <v>1938</v>
      </c>
      <c r="L21" s="61">
        <v>426</v>
      </c>
      <c r="M21" s="61">
        <v>473</v>
      </c>
    </row>
    <row r="22" spans="1:13" ht="14.25">
      <c r="A22" s="7" t="s">
        <v>77</v>
      </c>
      <c r="B22" s="61">
        <v>2438</v>
      </c>
      <c r="C22" s="61">
        <v>1325</v>
      </c>
      <c r="D22" s="61">
        <v>1113</v>
      </c>
      <c r="E22" s="61">
        <f t="shared" si="2"/>
        <v>2265</v>
      </c>
      <c r="F22" s="61">
        <v>1209</v>
      </c>
      <c r="G22" s="61">
        <v>1056</v>
      </c>
      <c r="H22" s="58" t="s">
        <v>29</v>
      </c>
      <c r="I22" s="58" t="s">
        <v>29</v>
      </c>
      <c r="J22" s="61">
        <v>1138</v>
      </c>
      <c r="K22" s="61">
        <v>875</v>
      </c>
      <c r="L22" s="61">
        <v>71</v>
      </c>
      <c r="M22" s="61">
        <v>181</v>
      </c>
    </row>
    <row r="23" spans="1:13" ht="14.25">
      <c r="A23" s="23" t="s">
        <v>78</v>
      </c>
      <c r="B23" s="61">
        <v>9853</v>
      </c>
      <c r="C23" s="61">
        <v>5509</v>
      </c>
      <c r="D23" s="61">
        <v>4344</v>
      </c>
      <c r="E23" s="61">
        <f t="shared" si="2"/>
        <v>8128</v>
      </c>
      <c r="F23" s="61">
        <v>4618</v>
      </c>
      <c r="G23" s="61">
        <v>3510</v>
      </c>
      <c r="H23" s="58" t="s">
        <v>29</v>
      </c>
      <c r="I23" s="58" t="s">
        <v>29</v>
      </c>
      <c r="J23" s="60">
        <v>3982</v>
      </c>
      <c r="K23" s="61">
        <v>2869</v>
      </c>
      <c r="L23" s="61">
        <v>636</v>
      </c>
      <c r="M23" s="61">
        <v>641</v>
      </c>
    </row>
    <row r="24" spans="1:13" ht="14.25">
      <c r="A24" s="7" t="s">
        <v>79</v>
      </c>
      <c r="B24" s="61">
        <v>1996</v>
      </c>
      <c r="C24" s="61">
        <v>844</v>
      </c>
      <c r="D24" s="61">
        <v>1152</v>
      </c>
      <c r="E24" s="61">
        <f t="shared" si="2"/>
        <v>2487</v>
      </c>
      <c r="F24" s="61">
        <v>1048</v>
      </c>
      <c r="G24" s="61">
        <v>1439</v>
      </c>
      <c r="H24" s="58" t="s">
        <v>29</v>
      </c>
      <c r="I24" s="58" t="s">
        <v>29</v>
      </c>
      <c r="J24" s="61">
        <v>894</v>
      </c>
      <c r="K24" s="61">
        <v>1016</v>
      </c>
      <c r="L24" s="61">
        <v>154</v>
      </c>
      <c r="M24" s="61">
        <v>423</v>
      </c>
    </row>
    <row r="25" spans="1:13" ht="14.25">
      <c r="A25" s="7" t="s">
        <v>80</v>
      </c>
      <c r="B25" s="61">
        <v>1</v>
      </c>
      <c r="C25" s="61">
        <v>1</v>
      </c>
      <c r="D25" s="58" t="s">
        <v>29</v>
      </c>
      <c r="E25" s="61">
        <f t="shared" si="2"/>
        <v>18</v>
      </c>
      <c r="F25" s="61">
        <v>8</v>
      </c>
      <c r="G25" s="61">
        <v>10</v>
      </c>
      <c r="H25" s="58" t="s">
        <v>29</v>
      </c>
      <c r="I25" s="58" t="s">
        <v>29</v>
      </c>
      <c r="J25" s="61">
        <v>8</v>
      </c>
      <c r="K25" s="58">
        <v>10</v>
      </c>
      <c r="L25" s="58" t="s">
        <v>29</v>
      </c>
      <c r="M25" s="58" t="s">
        <v>29</v>
      </c>
    </row>
    <row r="26" spans="1:13" ht="14.25">
      <c r="A26" s="3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4.25">
      <c r="A27" s="62" t="s">
        <v>85</v>
      </c>
    </row>
    <row r="28" ht="14.25">
      <c r="A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  <row r="33" ht="14.25">
      <c r="A33" s="9"/>
    </row>
    <row r="34" ht="14.25">
      <c r="A34" s="9"/>
    </row>
    <row r="35" ht="14.25">
      <c r="A35" s="9"/>
    </row>
    <row r="36" ht="14.25">
      <c r="A36" s="9"/>
    </row>
    <row r="37" ht="14.25">
      <c r="A37" s="9"/>
    </row>
  </sheetData>
  <printOptions/>
  <pageMargins left="1.5748031496062993" right="1.3779527559055118" top="0.3937007874015748" bottom="0.3937007874015748" header="0" footer="0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0" sqref="G10"/>
    </sheetView>
  </sheetViews>
  <sheetFormatPr defaultColWidth="8.796875" defaultRowHeight="15"/>
  <cols>
    <col min="1" max="1" width="12.59765625" style="0" customWidth="1"/>
    <col min="2" max="7" width="6.59765625" style="0" customWidth="1"/>
    <col min="8" max="16384" width="11" style="0" customWidth="1"/>
  </cols>
  <sheetData>
    <row r="1" ht="17.25">
      <c r="A1" s="40" t="s">
        <v>86</v>
      </c>
    </row>
    <row r="2" spans="1:7" ht="15" thickBot="1">
      <c r="A2" s="5"/>
      <c r="B2" s="5"/>
      <c r="C2" s="5"/>
      <c r="D2" s="5"/>
      <c r="E2" s="5"/>
      <c r="F2" s="5"/>
      <c r="G2" s="5"/>
    </row>
    <row r="3" spans="1:7" ht="15" thickTop="1">
      <c r="A3" s="8"/>
      <c r="B3" s="12" t="s">
        <v>87</v>
      </c>
      <c r="C3" s="13"/>
      <c r="D3" s="12">
        <v>10</v>
      </c>
      <c r="E3" s="13"/>
      <c r="F3" s="12">
        <v>11</v>
      </c>
      <c r="G3" s="12"/>
    </row>
    <row r="4" spans="1:7" ht="14.25">
      <c r="A4" s="14" t="s">
        <v>55</v>
      </c>
      <c r="B4" s="23" t="s">
        <v>88</v>
      </c>
      <c r="C4" s="23"/>
      <c r="D4" s="23" t="s">
        <v>88</v>
      </c>
      <c r="E4" s="23"/>
      <c r="F4" s="23" t="s">
        <v>88</v>
      </c>
      <c r="G4" s="63"/>
    </row>
    <row r="5" spans="1:7" ht="14.25">
      <c r="A5" s="16"/>
      <c r="B5" s="38" t="s">
        <v>89</v>
      </c>
      <c r="C5" s="38" t="s">
        <v>90</v>
      </c>
      <c r="D5" s="38" t="s">
        <v>89</v>
      </c>
      <c r="E5" s="38" t="s">
        <v>90</v>
      </c>
      <c r="F5" s="38" t="s">
        <v>89</v>
      </c>
      <c r="G5" s="22" t="s">
        <v>90</v>
      </c>
    </row>
    <row r="6" ht="14.25">
      <c r="A6" s="8"/>
    </row>
    <row r="7" spans="1:7" ht="14.25">
      <c r="A7" s="23" t="s">
        <v>45</v>
      </c>
      <c r="B7" s="64">
        <v>75</v>
      </c>
      <c r="C7" s="80" t="s">
        <v>29</v>
      </c>
      <c r="D7" s="64">
        <v>74.5</v>
      </c>
      <c r="E7" s="80" t="s">
        <v>29</v>
      </c>
      <c r="F7" s="64">
        <v>74.4</v>
      </c>
      <c r="G7" s="80" t="s">
        <v>29</v>
      </c>
    </row>
    <row r="8" spans="1:7" ht="14.25">
      <c r="A8" s="23"/>
      <c r="B8" s="64"/>
      <c r="C8" s="64"/>
      <c r="D8" s="64"/>
      <c r="E8" s="64"/>
      <c r="F8" s="64"/>
      <c r="G8" s="64"/>
    </row>
    <row r="9" spans="1:7" ht="14.25">
      <c r="A9" s="23" t="s">
        <v>32</v>
      </c>
      <c r="B9" s="64">
        <v>95.5</v>
      </c>
      <c r="C9" s="64">
        <v>2</v>
      </c>
      <c r="D9" s="64">
        <v>95.2</v>
      </c>
      <c r="E9" s="64">
        <v>1.9</v>
      </c>
      <c r="F9" s="64">
        <v>95.6</v>
      </c>
      <c r="G9" s="64">
        <v>1.4</v>
      </c>
    </row>
    <row r="10" spans="1:7" ht="14.25">
      <c r="A10" s="27" t="s">
        <v>22</v>
      </c>
      <c r="B10" s="64">
        <v>93.9</v>
      </c>
      <c r="C10" s="64">
        <v>3.1</v>
      </c>
      <c r="D10" s="64">
        <v>93.5</v>
      </c>
      <c r="E10" s="64">
        <v>3</v>
      </c>
      <c r="F10" s="64">
        <v>94.4</v>
      </c>
      <c r="G10" s="64">
        <v>2.1</v>
      </c>
    </row>
    <row r="11" spans="1:7" ht="14.25">
      <c r="A11" s="27" t="s">
        <v>23</v>
      </c>
      <c r="B11" s="64">
        <v>97.1</v>
      </c>
      <c r="C11" s="64">
        <v>0.9</v>
      </c>
      <c r="D11" s="64">
        <v>96.9</v>
      </c>
      <c r="E11" s="64">
        <v>0.8</v>
      </c>
      <c r="F11" s="64">
        <v>96.9</v>
      </c>
      <c r="G11" s="64">
        <v>0.7</v>
      </c>
    </row>
    <row r="12" spans="1:7" ht="14.25">
      <c r="A12" s="23"/>
      <c r="B12" s="64"/>
      <c r="C12" s="64"/>
      <c r="D12" s="64"/>
      <c r="E12" s="64"/>
      <c r="F12" s="64"/>
      <c r="G12" s="64"/>
    </row>
    <row r="13" spans="1:7" ht="14.25">
      <c r="A13" s="23" t="s">
        <v>33</v>
      </c>
      <c r="B13" s="64">
        <v>29.7</v>
      </c>
      <c r="C13" s="64">
        <v>37.3</v>
      </c>
      <c r="D13" s="64">
        <v>30.7</v>
      </c>
      <c r="E13" s="64">
        <v>37.3</v>
      </c>
      <c r="F13" s="64">
        <v>31.8</v>
      </c>
      <c r="G13" s="64">
        <v>32.5</v>
      </c>
    </row>
    <row r="14" spans="1:7" ht="14.25">
      <c r="A14" s="27" t="s">
        <v>22</v>
      </c>
      <c r="B14" s="64">
        <v>25.8</v>
      </c>
      <c r="C14" s="64">
        <v>40.7</v>
      </c>
      <c r="D14" s="64">
        <v>27.4</v>
      </c>
      <c r="E14" s="64">
        <v>41.4</v>
      </c>
      <c r="F14" s="64">
        <v>29.1</v>
      </c>
      <c r="G14" s="64">
        <v>36.5</v>
      </c>
    </row>
    <row r="15" spans="1:7" ht="14.25">
      <c r="A15" s="27" t="s">
        <v>23</v>
      </c>
      <c r="B15" s="64">
        <v>33.7</v>
      </c>
      <c r="C15" s="64">
        <v>33.8</v>
      </c>
      <c r="D15" s="64">
        <v>34</v>
      </c>
      <c r="E15" s="64">
        <v>33.3</v>
      </c>
      <c r="F15" s="64">
        <v>34.6</v>
      </c>
      <c r="G15" s="64">
        <v>28.7</v>
      </c>
    </row>
    <row r="16" spans="1:7" ht="14.25">
      <c r="A16" s="38"/>
      <c r="B16" s="15"/>
      <c r="C16" s="15"/>
      <c r="D16" s="15"/>
      <c r="E16" s="15"/>
      <c r="F16" s="15"/>
      <c r="G16" s="15"/>
    </row>
    <row r="17" ht="14.25">
      <c r="A17" t="s">
        <v>91</v>
      </c>
    </row>
    <row r="18" ht="14.25">
      <c r="A18" t="s">
        <v>92</v>
      </c>
    </row>
    <row r="19" ht="14.25">
      <c r="A19" t="s">
        <v>93</v>
      </c>
    </row>
    <row r="20" ht="14.25">
      <c r="A20" s="62" t="s">
        <v>94</v>
      </c>
    </row>
  </sheetData>
  <printOptions/>
  <pageMargins left="1.1811023622047245" right="0" top="0.984251968503937" bottom="0.5905511811023623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6" sqref="C6"/>
    </sheetView>
  </sheetViews>
  <sheetFormatPr defaultColWidth="8.796875" defaultRowHeight="15"/>
  <cols>
    <col min="1" max="1" width="2.59765625" style="0" customWidth="1"/>
    <col min="2" max="2" width="24.69921875" style="0" customWidth="1"/>
    <col min="3" max="5" width="10.59765625" style="0" customWidth="1"/>
    <col min="6" max="6" width="10.59765625" style="65" customWidth="1"/>
    <col min="7" max="16384" width="11" style="0" customWidth="1"/>
  </cols>
  <sheetData>
    <row r="1" ht="14.25">
      <c r="A1" s="66" t="s">
        <v>95</v>
      </c>
    </row>
    <row r="2" spans="1:6" ht="15" thickBot="1">
      <c r="A2" s="5"/>
      <c r="B2" s="5"/>
      <c r="C2" s="5"/>
      <c r="D2" s="5"/>
      <c r="E2" s="5"/>
      <c r="F2" s="67" t="s">
        <v>96</v>
      </c>
    </row>
    <row r="3" spans="1:6" s="70" customFormat="1" ht="34.5" customHeight="1" thickTop="1">
      <c r="A3" s="17" t="s">
        <v>55</v>
      </c>
      <c r="B3" s="18"/>
      <c r="C3" s="68" t="s">
        <v>97</v>
      </c>
      <c r="D3" s="68">
        <v>8</v>
      </c>
      <c r="E3" s="68">
        <v>9</v>
      </c>
      <c r="F3" s="69">
        <v>10</v>
      </c>
    </row>
    <row r="4" spans="2:6" ht="14.25">
      <c r="B4" s="8"/>
      <c r="F4" s="66"/>
    </row>
    <row r="5" spans="1:6" ht="14.25">
      <c r="A5" s="66" t="s">
        <v>98</v>
      </c>
      <c r="B5" s="8"/>
      <c r="F5" s="66"/>
    </row>
    <row r="6" spans="2:6" ht="14.25">
      <c r="B6" s="23" t="s">
        <v>99</v>
      </c>
      <c r="C6" s="56">
        <v>515</v>
      </c>
      <c r="D6" s="56">
        <v>504</v>
      </c>
      <c r="E6" s="56">
        <v>488</v>
      </c>
      <c r="F6" s="79">
        <v>479</v>
      </c>
    </row>
    <row r="7" spans="2:6" ht="14.25">
      <c r="B7" s="7" t="s">
        <v>100</v>
      </c>
      <c r="C7" s="56">
        <v>229</v>
      </c>
      <c r="D7" s="56">
        <v>186</v>
      </c>
      <c r="E7" s="56">
        <v>216</v>
      </c>
      <c r="F7" s="79">
        <v>241</v>
      </c>
    </row>
    <row r="8" spans="2:6" ht="14.25">
      <c r="B8" s="23" t="s">
        <v>101</v>
      </c>
      <c r="C8" s="56">
        <v>77161</v>
      </c>
      <c r="D8" s="56">
        <v>85526</v>
      </c>
      <c r="E8" s="56">
        <v>87338</v>
      </c>
      <c r="F8" s="79">
        <v>86452</v>
      </c>
    </row>
    <row r="9" spans="2:6" ht="14.25">
      <c r="B9" s="23" t="s">
        <v>102</v>
      </c>
      <c r="C9" s="56">
        <v>44963</v>
      </c>
      <c r="D9" s="56">
        <v>44036</v>
      </c>
      <c r="E9" s="56">
        <v>43785</v>
      </c>
      <c r="F9" s="79">
        <v>38888</v>
      </c>
    </row>
    <row r="10" spans="2:6" ht="14.25">
      <c r="B10" s="7" t="s">
        <v>103</v>
      </c>
      <c r="C10" s="56">
        <v>11471</v>
      </c>
      <c r="D10" s="56">
        <v>9546</v>
      </c>
      <c r="E10" s="56">
        <v>9406</v>
      </c>
      <c r="F10" s="79">
        <v>8025</v>
      </c>
    </row>
    <row r="11" spans="2:6" ht="14.25">
      <c r="B11" s="7" t="s">
        <v>104</v>
      </c>
      <c r="C11" s="56">
        <v>24320</v>
      </c>
      <c r="D11" s="56">
        <v>24912</v>
      </c>
      <c r="E11" s="56">
        <v>23186</v>
      </c>
      <c r="F11" s="79">
        <v>17978</v>
      </c>
    </row>
    <row r="12" spans="2:6" ht="14.25">
      <c r="B12" s="7" t="s">
        <v>105</v>
      </c>
      <c r="C12" s="56">
        <v>6104</v>
      </c>
      <c r="D12" s="56">
        <v>6919</v>
      </c>
      <c r="E12" s="56">
        <v>7575</v>
      </c>
      <c r="F12" s="79">
        <v>9468</v>
      </c>
    </row>
    <row r="13" spans="2:6" ht="14.25">
      <c r="B13" s="7" t="s">
        <v>106</v>
      </c>
      <c r="C13" s="56">
        <v>3068</v>
      </c>
      <c r="D13" s="56">
        <v>2659</v>
      </c>
      <c r="E13" s="56">
        <v>3618</v>
      </c>
      <c r="F13" s="79">
        <v>3417</v>
      </c>
    </row>
    <row r="14" spans="2:6" ht="14.25">
      <c r="B14" s="23"/>
      <c r="C14" s="56"/>
      <c r="D14" s="56"/>
      <c r="E14" s="56"/>
      <c r="F14" s="79"/>
    </row>
    <row r="15" spans="1:6" ht="14.25">
      <c r="A15" s="66" t="s">
        <v>107</v>
      </c>
      <c r="B15" s="23"/>
      <c r="C15" s="56"/>
      <c r="D15" s="56"/>
      <c r="E15" s="56"/>
      <c r="F15" s="79"/>
    </row>
    <row r="16" spans="2:6" ht="14.25">
      <c r="B16" s="23" t="s">
        <v>8</v>
      </c>
      <c r="C16" s="56">
        <v>24</v>
      </c>
      <c r="D16" s="56">
        <v>30</v>
      </c>
      <c r="E16" s="56">
        <v>18</v>
      </c>
      <c r="F16" s="79">
        <v>20</v>
      </c>
    </row>
    <row r="17" spans="2:6" ht="14.25">
      <c r="B17" s="23" t="s">
        <v>108</v>
      </c>
      <c r="C17" s="56">
        <v>652</v>
      </c>
      <c r="D17" s="56">
        <v>679</v>
      </c>
      <c r="E17" s="56">
        <v>382</v>
      </c>
      <c r="F17" s="79">
        <v>412</v>
      </c>
    </row>
    <row r="18" spans="2:6" ht="14.25">
      <c r="B18" s="23" t="s">
        <v>22</v>
      </c>
      <c r="C18" s="56">
        <v>316</v>
      </c>
      <c r="D18" s="56">
        <v>330</v>
      </c>
      <c r="E18" s="56">
        <v>193</v>
      </c>
      <c r="F18" s="79">
        <v>191</v>
      </c>
    </row>
    <row r="19" spans="2:6" ht="14.25">
      <c r="B19" s="23" t="s">
        <v>23</v>
      </c>
      <c r="C19" s="56">
        <v>336</v>
      </c>
      <c r="D19" s="56">
        <v>349</v>
      </c>
      <c r="E19" s="56">
        <v>189</v>
      </c>
      <c r="F19" s="79">
        <v>221</v>
      </c>
    </row>
    <row r="20" spans="2:6" ht="14.25">
      <c r="B20" s="23" t="s">
        <v>101</v>
      </c>
      <c r="C20" s="56">
        <v>8460</v>
      </c>
      <c r="D20" s="56">
        <v>10028</v>
      </c>
      <c r="E20" s="56">
        <v>6693</v>
      </c>
      <c r="F20" s="79">
        <v>7657</v>
      </c>
    </row>
    <row r="21" spans="2:6" ht="14.25">
      <c r="B21" s="8"/>
      <c r="C21" s="56"/>
      <c r="D21" s="56"/>
      <c r="E21" s="56"/>
      <c r="F21" s="79"/>
    </row>
    <row r="22" spans="1:6" ht="14.25">
      <c r="A22" s="66" t="s">
        <v>109</v>
      </c>
      <c r="B22" s="23"/>
      <c r="C22" s="56"/>
      <c r="D22" s="56"/>
      <c r="E22" s="56"/>
      <c r="F22" s="79"/>
    </row>
    <row r="23" spans="2:6" ht="14.25">
      <c r="B23" s="23" t="s">
        <v>110</v>
      </c>
      <c r="C23" s="56">
        <v>43</v>
      </c>
      <c r="D23" s="56">
        <v>39</v>
      </c>
      <c r="E23" s="56">
        <v>47</v>
      </c>
      <c r="F23" s="79">
        <v>40</v>
      </c>
    </row>
    <row r="24" spans="2:6" ht="14.25">
      <c r="B24" s="23" t="s">
        <v>111</v>
      </c>
      <c r="C24" s="56">
        <v>1197</v>
      </c>
      <c r="D24" s="56">
        <v>1209</v>
      </c>
      <c r="E24" s="56">
        <v>1292</v>
      </c>
      <c r="F24" s="79">
        <v>1211</v>
      </c>
    </row>
    <row r="25" spans="2:6" ht="14.25">
      <c r="B25" s="23" t="s">
        <v>22</v>
      </c>
      <c r="C25" s="56">
        <v>687</v>
      </c>
      <c r="D25" s="56">
        <v>722</v>
      </c>
      <c r="E25" s="56">
        <v>692</v>
      </c>
      <c r="F25" s="79">
        <v>594</v>
      </c>
    </row>
    <row r="26" spans="2:6" ht="14.25">
      <c r="B26" s="23" t="s">
        <v>23</v>
      </c>
      <c r="C26" s="56">
        <v>510</v>
      </c>
      <c r="D26" s="56">
        <v>487</v>
      </c>
      <c r="E26" s="56">
        <v>600</v>
      </c>
      <c r="F26" s="79">
        <v>617</v>
      </c>
    </row>
    <row r="27" spans="2:6" ht="14.25">
      <c r="B27" s="23" t="s">
        <v>101</v>
      </c>
      <c r="C27" s="56">
        <v>8069</v>
      </c>
      <c r="D27" s="56">
        <v>9761</v>
      </c>
      <c r="E27" s="56">
        <v>8248</v>
      </c>
      <c r="F27" s="79">
        <v>7172</v>
      </c>
    </row>
    <row r="28" spans="2:6" ht="14.25">
      <c r="B28" s="8"/>
      <c r="C28" s="56"/>
      <c r="D28" s="56"/>
      <c r="E28" s="56"/>
      <c r="F28" s="79"/>
    </row>
    <row r="29" spans="1:6" ht="14.25">
      <c r="A29" s="66" t="s">
        <v>112</v>
      </c>
      <c r="B29" s="23"/>
      <c r="C29" s="56"/>
      <c r="D29" s="56"/>
      <c r="E29" s="56"/>
      <c r="F29" s="79"/>
    </row>
    <row r="30" spans="2:6" ht="14.25">
      <c r="B30" s="23" t="s">
        <v>113</v>
      </c>
      <c r="C30" s="56">
        <v>82</v>
      </c>
      <c r="D30" s="56">
        <v>50</v>
      </c>
      <c r="E30" s="56">
        <v>66</v>
      </c>
      <c r="F30" s="79">
        <v>42</v>
      </c>
    </row>
    <row r="31" spans="2:6" ht="14.25">
      <c r="B31" s="23" t="s">
        <v>114</v>
      </c>
      <c r="C31" s="56">
        <v>2046</v>
      </c>
      <c r="D31" s="56">
        <v>1875</v>
      </c>
      <c r="E31" s="56">
        <v>1696</v>
      </c>
      <c r="F31" s="79">
        <v>1017</v>
      </c>
    </row>
    <row r="32" spans="2:6" ht="14.25">
      <c r="B32" s="23" t="s">
        <v>22</v>
      </c>
      <c r="C32" s="56">
        <v>903</v>
      </c>
      <c r="D32" s="56">
        <v>790</v>
      </c>
      <c r="E32" s="56">
        <v>663</v>
      </c>
      <c r="F32" s="79">
        <v>532</v>
      </c>
    </row>
    <row r="33" spans="2:6" ht="14.25">
      <c r="B33" s="23" t="s">
        <v>23</v>
      </c>
      <c r="C33" s="56">
        <v>1143</v>
      </c>
      <c r="D33" s="56">
        <v>1085</v>
      </c>
      <c r="E33" s="56">
        <v>1033</v>
      </c>
      <c r="F33" s="79">
        <v>485</v>
      </c>
    </row>
    <row r="34" spans="2:6" ht="14.25">
      <c r="B34" s="23" t="s">
        <v>101</v>
      </c>
      <c r="C34" s="56">
        <v>8127</v>
      </c>
      <c r="D34" s="56">
        <v>5840</v>
      </c>
      <c r="E34" s="56">
        <v>4283</v>
      </c>
      <c r="F34" s="79">
        <v>2456</v>
      </c>
    </row>
    <row r="35" spans="1:6" ht="14.25">
      <c r="A35" s="15"/>
      <c r="B35" s="16"/>
      <c r="C35" s="15"/>
      <c r="D35" s="15"/>
      <c r="E35" s="15"/>
      <c r="F35" s="72"/>
    </row>
    <row r="36" ht="14.25">
      <c r="A36" t="s">
        <v>115</v>
      </c>
    </row>
    <row r="37" ht="14.25">
      <c r="A37" t="s">
        <v>116</v>
      </c>
    </row>
  </sheetData>
  <printOptions/>
  <pageMargins left="0.7874015748031497" right="0.5905511811023623" top="0.984251968503937" bottom="0.984251968503937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5" sqref="E25"/>
    </sheetView>
  </sheetViews>
  <sheetFormatPr defaultColWidth="8.796875" defaultRowHeight="15"/>
  <cols>
    <col min="1" max="1" width="25.5" style="0" customWidth="1"/>
    <col min="2" max="16384" width="11" style="0" customWidth="1"/>
  </cols>
  <sheetData>
    <row r="1" ht="14.25">
      <c r="A1" s="66" t="s">
        <v>117</v>
      </c>
    </row>
    <row r="2" spans="1:6" ht="15" thickBot="1">
      <c r="A2" s="5"/>
      <c r="B2" s="5"/>
      <c r="C2" s="5"/>
      <c r="D2" s="5"/>
      <c r="E2" s="5"/>
      <c r="F2" s="5"/>
    </row>
    <row r="3" spans="1:6" ht="24" customHeight="1" thickTop="1">
      <c r="A3" s="14" t="s">
        <v>118</v>
      </c>
      <c r="B3" s="14" t="s">
        <v>119</v>
      </c>
      <c r="C3" s="12" t="s">
        <v>120</v>
      </c>
      <c r="D3" s="12"/>
      <c r="E3" s="13"/>
      <c r="F3" s="44" t="s">
        <v>121</v>
      </c>
    </row>
    <row r="4" spans="1:6" ht="19.5" customHeight="1">
      <c r="A4" s="16"/>
      <c r="B4" s="73" t="s">
        <v>8</v>
      </c>
      <c r="C4" s="20" t="s">
        <v>122</v>
      </c>
      <c r="D4" s="20" t="s">
        <v>22</v>
      </c>
      <c r="E4" s="20" t="s">
        <v>23</v>
      </c>
      <c r="F4" s="74" t="s">
        <v>123</v>
      </c>
    </row>
    <row r="5" ht="14.25">
      <c r="A5" s="23"/>
    </row>
    <row r="6" spans="1:6" ht="14.25">
      <c r="A6" s="75" t="s">
        <v>124</v>
      </c>
      <c r="B6" s="56">
        <f>SUM(B7:B10)</f>
        <v>1368</v>
      </c>
      <c r="C6" s="57">
        <f>SUM(C7:C10)</f>
        <v>39454</v>
      </c>
      <c r="D6" s="56">
        <f>SUM(D7:D10)</f>
        <v>11217</v>
      </c>
      <c r="E6" s="56">
        <f>SUM(E7:E10)</f>
        <v>28237</v>
      </c>
      <c r="F6" s="56">
        <f>SUM(F7:F10)</f>
        <v>102043</v>
      </c>
    </row>
    <row r="7" spans="1:6" ht="14.25">
      <c r="A7" s="7" t="s">
        <v>125</v>
      </c>
      <c r="B7" s="56">
        <v>94</v>
      </c>
      <c r="C7" s="57">
        <v>4380</v>
      </c>
      <c r="D7" s="56">
        <v>1447</v>
      </c>
      <c r="E7" s="56">
        <v>2933</v>
      </c>
      <c r="F7" s="56">
        <v>13109</v>
      </c>
    </row>
    <row r="8" spans="1:6" ht="14.25">
      <c r="A8" s="7" t="s">
        <v>126</v>
      </c>
      <c r="B8" s="56">
        <v>395</v>
      </c>
      <c r="C8" s="57">
        <v>9034</v>
      </c>
      <c r="D8" s="56">
        <v>2303</v>
      </c>
      <c r="E8" s="56">
        <v>6731</v>
      </c>
      <c r="F8" s="56">
        <v>23968</v>
      </c>
    </row>
    <row r="9" spans="1:6" ht="14.25">
      <c r="A9" s="7" t="s">
        <v>127</v>
      </c>
      <c r="B9" s="56">
        <v>873</v>
      </c>
      <c r="C9" s="57">
        <v>25743</v>
      </c>
      <c r="D9" s="56">
        <v>7383</v>
      </c>
      <c r="E9" s="56">
        <v>18360</v>
      </c>
      <c r="F9" s="56">
        <v>64966</v>
      </c>
    </row>
    <row r="10" spans="1:6" ht="14.25">
      <c r="A10" s="7" t="s">
        <v>128</v>
      </c>
      <c r="B10" s="56">
        <v>6</v>
      </c>
      <c r="C10" s="57">
        <v>297</v>
      </c>
      <c r="D10" s="56">
        <v>84</v>
      </c>
      <c r="E10" s="56">
        <v>213</v>
      </c>
      <c r="F10" s="58" t="s">
        <v>29</v>
      </c>
    </row>
    <row r="11" spans="1:6" ht="14.25">
      <c r="A11" s="23"/>
      <c r="B11" s="56"/>
      <c r="C11" s="56"/>
      <c r="D11" s="56"/>
      <c r="E11" s="56"/>
      <c r="F11" s="56"/>
    </row>
    <row r="12" spans="1:6" ht="14.25">
      <c r="A12" s="23" t="s">
        <v>129</v>
      </c>
      <c r="B12" s="56">
        <v>426</v>
      </c>
      <c r="C12" s="56">
        <v>37198</v>
      </c>
      <c r="D12" s="56">
        <v>12397</v>
      </c>
      <c r="E12" s="56">
        <v>24709</v>
      </c>
      <c r="F12" s="56">
        <v>64898</v>
      </c>
    </row>
    <row r="13" spans="1:6" ht="14.25">
      <c r="A13" s="23"/>
      <c r="B13" s="56"/>
      <c r="C13" s="56"/>
      <c r="D13" s="56"/>
      <c r="E13" s="56"/>
      <c r="F13" s="56"/>
    </row>
    <row r="14" spans="1:6" ht="14.25">
      <c r="A14" s="23" t="s">
        <v>130</v>
      </c>
      <c r="B14" s="56">
        <v>581</v>
      </c>
      <c r="C14" s="56">
        <v>49841</v>
      </c>
      <c r="D14" s="56">
        <v>14133</v>
      </c>
      <c r="E14" s="56">
        <v>34988</v>
      </c>
      <c r="F14" s="56">
        <v>34171</v>
      </c>
    </row>
    <row r="15" spans="1:6" ht="14.25">
      <c r="A15" s="23"/>
      <c r="B15" s="56"/>
      <c r="C15" s="56"/>
      <c r="D15" s="56"/>
      <c r="E15" s="56"/>
      <c r="F15" s="56"/>
    </row>
    <row r="16" spans="1:6" ht="14.25">
      <c r="A16" s="23" t="s">
        <v>131</v>
      </c>
      <c r="B16" s="56">
        <f>SUM(B17:B18)</f>
        <v>829</v>
      </c>
      <c r="C16" s="56">
        <f>SUM(C17:C18)</f>
        <v>31579</v>
      </c>
      <c r="D16" s="58" t="s">
        <v>29</v>
      </c>
      <c r="E16" s="56">
        <f>SUM(E17:E18)</f>
        <v>31579</v>
      </c>
      <c r="F16" s="56">
        <v>46818</v>
      </c>
    </row>
    <row r="17" spans="1:6" ht="14.25">
      <c r="A17" s="7" t="s">
        <v>132</v>
      </c>
      <c r="B17" s="56">
        <v>401</v>
      </c>
      <c r="C17" s="56">
        <v>19025</v>
      </c>
      <c r="D17" s="58" t="s">
        <v>29</v>
      </c>
      <c r="E17" s="56">
        <v>19025</v>
      </c>
      <c r="F17" s="58" t="s">
        <v>29</v>
      </c>
    </row>
    <row r="18" spans="1:6" ht="14.25">
      <c r="A18" s="7" t="s">
        <v>133</v>
      </c>
      <c r="B18" s="56">
        <v>428</v>
      </c>
      <c r="C18" s="56">
        <v>12554</v>
      </c>
      <c r="D18" s="58" t="s">
        <v>29</v>
      </c>
      <c r="E18" s="56">
        <v>12554</v>
      </c>
      <c r="F18" s="58" t="s">
        <v>29</v>
      </c>
    </row>
    <row r="19" spans="1:6" ht="14.25">
      <c r="A19" s="38"/>
      <c r="B19" s="15"/>
      <c r="C19" s="15"/>
      <c r="D19" s="15"/>
      <c r="E19" s="15"/>
      <c r="F19" s="15"/>
    </row>
    <row r="20" spans="1:2" ht="14.25">
      <c r="A20" t="s">
        <v>116</v>
      </c>
      <c r="B20" s="53"/>
    </row>
    <row r="21" spans="1:2" ht="14.25">
      <c r="A21" s="63"/>
      <c r="B21" s="53"/>
    </row>
    <row r="22" spans="1:2" ht="14.25">
      <c r="A22" s="63"/>
      <c r="B22" s="53"/>
    </row>
    <row r="23" spans="1:2" ht="14.25">
      <c r="A23" s="63"/>
      <c r="B23" s="53"/>
    </row>
    <row r="24" spans="1:2" ht="14.25">
      <c r="A24" s="53"/>
      <c r="B24" s="53"/>
    </row>
  </sheetData>
  <printOptions/>
  <pageMargins left="0.7874015748031497" right="0.5905511811023623" top="0.984251968503937" bottom="0.984251968503937" header="0.5118110236220472" footer="0.5118110236220472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L18" sqref="L18"/>
    </sheetView>
  </sheetViews>
  <sheetFormatPr defaultColWidth="8.796875" defaultRowHeight="15"/>
  <cols>
    <col min="1" max="1" width="2.09765625" style="89" customWidth="1"/>
    <col min="2" max="2" width="26" style="89" customWidth="1"/>
    <col min="3" max="3" width="9.5" style="89" customWidth="1"/>
    <col min="4" max="4" width="9.3984375" style="89" customWidth="1"/>
    <col min="5" max="5" width="8" style="89" customWidth="1"/>
    <col min="6" max="6" width="10.09765625" style="89" customWidth="1"/>
    <col min="7" max="7" width="9.69921875" style="89" customWidth="1"/>
    <col min="8" max="8" width="8.19921875" style="89" customWidth="1"/>
    <col min="9" max="9" width="9.59765625" style="89" customWidth="1"/>
    <col min="10" max="10" width="8.09765625" style="89" customWidth="1"/>
    <col min="11" max="16384" width="10.59765625" style="89" customWidth="1"/>
  </cols>
  <sheetData>
    <row r="1" ht="14.25">
      <c r="A1" s="90" t="s">
        <v>134</v>
      </c>
    </row>
    <row r="2" spans="1:10" ht="15" thickBot="1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21.75" customHeight="1" thickTop="1">
      <c r="A3" s="92"/>
      <c r="B3" s="92"/>
      <c r="C3" s="93" t="s">
        <v>135</v>
      </c>
      <c r="D3" s="94"/>
      <c r="E3" s="95" t="s">
        <v>136</v>
      </c>
      <c r="F3" s="96" t="s">
        <v>137</v>
      </c>
      <c r="G3" s="94"/>
      <c r="H3" s="96" t="s">
        <v>138</v>
      </c>
      <c r="I3" s="94"/>
      <c r="J3" s="93" t="s">
        <v>139</v>
      </c>
      <c r="K3" s="94"/>
    </row>
    <row r="4" spans="1:11" ht="18" customHeight="1">
      <c r="A4" s="97" t="s">
        <v>140</v>
      </c>
      <c r="B4" s="98"/>
      <c r="C4" s="99" t="s">
        <v>141</v>
      </c>
      <c r="D4" s="100"/>
      <c r="E4" s="99" t="s">
        <v>141</v>
      </c>
      <c r="F4" s="100"/>
      <c r="G4" s="100"/>
      <c r="H4" s="100"/>
      <c r="I4" s="100"/>
      <c r="J4" s="100"/>
      <c r="K4" s="100"/>
    </row>
    <row r="5" spans="1:11" ht="14.25">
      <c r="A5" s="101"/>
      <c r="B5" s="101"/>
      <c r="C5" s="102" t="s">
        <v>142</v>
      </c>
      <c r="D5" s="102" t="s">
        <v>143</v>
      </c>
      <c r="E5" s="103" t="s">
        <v>144</v>
      </c>
      <c r="F5" s="102" t="s">
        <v>145</v>
      </c>
      <c r="G5" s="103" t="s">
        <v>146</v>
      </c>
      <c r="H5" s="102" t="s">
        <v>147</v>
      </c>
      <c r="I5" s="103" t="s">
        <v>146</v>
      </c>
      <c r="J5" s="102" t="s">
        <v>145</v>
      </c>
      <c r="K5" s="103" t="s">
        <v>146</v>
      </c>
    </row>
    <row r="6" spans="3:11" ht="13.5" customHeight="1">
      <c r="C6" s="104" t="s">
        <v>148</v>
      </c>
      <c r="D6" s="105" t="s">
        <v>148</v>
      </c>
      <c r="E6" s="105" t="s">
        <v>149</v>
      </c>
      <c r="F6" s="105" t="s">
        <v>150</v>
      </c>
      <c r="G6" s="105" t="s">
        <v>148</v>
      </c>
      <c r="H6" s="105"/>
      <c r="I6" s="105" t="s">
        <v>148</v>
      </c>
      <c r="J6" s="105" t="s">
        <v>150</v>
      </c>
      <c r="K6" s="105" t="s">
        <v>148</v>
      </c>
    </row>
    <row r="7" spans="1:11" ht="14.25">
      <c r="A7" s="106" t="s">
        <v>151</v>
      </c>
      <c r="B7" s="107"/>
      <c r="C7" s="108">
        <f aca="true" t="shared" si="0" ref="C7:I7">C8+C52</f>
        <v>246673</v>
      </c>
      <c r="D7" s="109">
        <f t="shared" si="0"/>
        <v>3974293</v>
      </c>
      <c r="E7" s="109">
        <f t="shared" si="0"/>
        <v>445733</v>
      </c>
      <c r="F7" s="109">
        <f t="shared" si="0"/>
        <v>359651</v>
      </c>
      <c r="G7" s="109">
        <f t="shared" si="0"/>
        <v>4447483</v>
      </c>
      <c r="H7" s="109">
        <f t="shared" si="0"/>
        <v>988</v>
      </c>
      <c r="I7" s="109">
        <f t="shared" si="0"/>
        <v>195732</v>
      </c>
      <c r="J7" s="109">
        <f>SUM(J8,J52)</f>
        <v>13519</v>
      </c>
      <c r="K7" s="109">
        <f>K8+K52</f>
        <v>256832</v>
      </c>
    </row>
    <row r="8" spans="1:11" ht="14.25">
      <c r="A8" s="106" t="s">
        <v>152</v>
      </c>
      <c r="B8" s="107"/>
      <c r="C8" s="108">
        <v>19251</v>
      </c>
      <c r="D8" s="109">
        <v>617123</v>
      </c>
      <c r="E8" s="109">
        <v>51699</v>
      </c>
      <c r="F8" s="109">
        <v>12020</v>
      </c>
      <c r="G8" s="109">
        <v>97375</v>
      </c>
      <c r="H8" s="109">
        <v>55</v>
      </c>
      <c r="I8" s="109">
        <v>40224</v>
      </c>
      <c r="J8" s="110" t="s">
        <v>153</v>
      </c>
      <c r="K8" s="109">
        <v>24043</v>
      </c>
    </row>
    <row r="9" spans="1:11" ht="14.25">
      <c r="A9" s="106" t="s">
        <v>154</v>
      </c>
      <c r="B9" s="111"/>
      <c r="C9" s="108">
        <f aca="true" t="shared" si="1" ref="C9:K9">SUM(C11:C13,C18:C24,C32:C48)</f>
        <v>226401</v>
      </c>
      <c r="D9" s="109">
        <f t="shared" si="1"/>
        <v>3322364</v>
      </c>
      <c r="E9" s="109">
        <f t="shared" si="1"/>
        <v>391877</v>
      </c>
      <c r="F9" s="109">
        <f t="shared" si="1"/>
        <v>346837</v>
      </c>
      <c r="G9" s="109">
        <f t="shared" si="1"/>
        <v>4327784</v>
      </c>
      <c r="H9" s="109">
        <f t="shared" si="1"/>
        <v>895</v>
      </c>
      <c r="I9" s="109">
        <f t="shared" si="1"/>
        <v>144821</v>
      </c>
      <c r="J9" s="109">
        <f t="shared" si="1"/>
        <v>13519</v>
      </c>
      <c r="K9" s="109">
        <f t="shared" si="1"/>
        <v>232789</v>
      </c>
    </row>
    <row r="10" spans="3:11" ht="14.25">
      <c r="C10" s="108"/>
      <c r="D10" s="112"/>
      <c r="E10" s="112"/>
      <c r="F10" s="112"/>
      <c r="G10" s="112"/>
      <c r="H10" s="112"/>
      <c r="I10" s="112"/>
      <c r="J10" s="112"/>
      <c r="K10" s="112"/>
    </row>
    <row r="11" spans="1:11" ht="14.25">
      <c r="A11" s="111"/>
      <c r="B11" s="107" t="s">
        <v>155</v>
      </c>
      <c r="C11" s="108">
        <v>57261</v>
      </c>
      <c r="D11" s="112">
        <v>605222</v>
      </c>
      <c r="E11" s="112">
        <v>85198</v>
      </c>
      <c r="F11" s="112">
        <v>97482</v>
      </c>
      <c r="G11" s="112">
        <v>777125</v>
      </c>
      <c r="H11" s="112">
        <v>142</v>
      </c>
      <c r="I11" s="112">
        <v>31812</v>
      </c>
      <c r="J11" s="110" t="s">
        <v>153</v>
      </c>
      <c r="K11" s="112">
        <v>71963</v>
      </c>
    </row>
    <row r="12" spans="1:11" ht="14.25">
      <c r="A12" s="113"/>
      <c r="B12" s="114" t="s">
        <v>156</v>
      </c>
      <c r="C12" s="108">
        <v>4242</v>
      </c>
      <c r="D12" s="112">
        <v>91476</v>
      </c>
      <c r="E12" s="112">
        <v>9259</v>
      </c>
      <c r="F12" s="112">
        <v>4179</v>
      </c>
      <c r="G12" s="112">
        <v>49089</v>
      </c>
      <c r="H12" s="112">
        <v>5</v>
      </c>
      <c r="I12" s="112">
        <v>270</v>
      </c>
      <c r="J12" s="112">
        <v>2266</v>
      </c>
      <c r="K12" s="112">
        <v>10317</v>
      </c>
    </row>
    <row r="13" spans="1:11" ht="14.25">
      <c r="A13" s="113"/>
      <c r="B13" s="114" t="s">
        <v>157</v>
      </c>
      <c r="C13" s="108">
        <f aca="true" t="shared" si="2" ref="C13:K13">SUM(C14:C17)</f>
        <v>48027</v>
      </c>
      <c r="D13" s="109">
        <f t="shared" si="2"/>
        <v>670584</v>
      </c>
      <c r="E13" s="109">
        <f t="shared" si="2"/>
        <v>67758</v>
      </c>
      <c r="F13" s="109">
        <f t="shared" si="2"/>
        <v>78237</v>
      </c>
      <c r="G13" s="109">
        <f t="shared" si="2"/>
        <v>1331994</v>
      </c>
      <c r="H13" s="109">
        <f t="shared" si="2"/>
        <v>290</v>
      </c>
      <c r="I13" s="109">
        <f t="shared" si="2"/>
        <v>22355</v>
      </c>
      <c r="J13" s="110" t="s">
        <v>153</v>
      </c>
      <c r="K13" s="109">
        <f t="shared" si="2"/>
        <v>44210</v>
      </c>
    </row>
    <row r="14" spans="1:11" ht="14.25">
      <c r="A14" s="113"/>
      <c r="B14" s="114" t="s">
        <v>158</v>
      </c>
      <c r="C14" s="108">
        <v>32861</v>
      </c>
      <c r="D14" s="112">
        <v>461787</v>
      </c>
      <c r="E14" s="112">
        <v>67758</v>
      </c>
      <c r="F14" s="112">
        <v>78237</v>
      </c>
      <c r="G14" s="112">
        <v>673315</v>
      </c>
      <c r="H14" s="112">
        <v>126</v>
      </c>
      <c r="I14" s="112">
        <v>19975</v>
      </c>
      <c r="J14" s="110" t="s">
        <v>153</v>
      </c>
      <c r="K14" s="112">
        <v>44210</v>
      </c>
    </row>
    <row r="15" spans="1:11" ht="14.25">
      <c r="A15" s="113"/>
      <c r="B15" s="114" t="s">
        <v>159</v>
      </c>
      <c r="C15" s="108">
        <v>5625</v>
      </c>
      <c r="D15" s="112">
        <v>67799</v>
      </c>
      <c r="E15" s="110" t="s">
        <v>153</v>
      </c>
      <c r="F15" s="110" t="s">
        <v>153</v>
      </c>
      <c r="G15" s="112">
        <v>196390</v>
      </c>
      <c r="H15" s="110" t="s">
        <v>153</v>
      </c>
      <c r="I15" s="110">
        <v>143</v>
      </c>
      <c r="J15" s="110" t="s">
        <v>153</v>
      </c>
      <c r="K15" s="110" t="s">
        <v>153</v>
      </c>
    </row>
    <row r="16" spans="1:11" ht="14.25">
      <c r="A16" s="113"/>
      <c r="B16" s="114" t="s">
        <v>160</v>
      </c>
      <c r="C16" s="108">
        <v>4876</v>
      </c>
      <c r="D16" s="112">
        <v>75401</v>
      </c>
      <c r="E16" s="110" t="s">
        <v>153</v>
      </c>
      <c r="F16" s="110" t="s">
        <v>153</v>
      </c>
      <c r="G16" s="112">
        <v>247807</v>
      </c>
      <c r="H16" s="110" t="s">
        <v>153</v>
      </c>
      <c r="I16" s="112">
        <v>1311</v>
      </c>
      <c r="J16" s="110" t="s">
        <v>153</v>
      </c>
      <c r="K16" s="110" t="s">
        <v>153</v>
      </c>
    </row>
    <row r="17" spans="1:11" ht="14.25">
      <c r="A17" s="113"/>
      <c r="B17" s="114" t="s">
        <v>161</v>
      </c>
      <c r="C17" s="108">
        <v>4665</v>
      </c>
      <c r="D17" s="112">
        <v>65597</v>
      </c>
      <c r="E17" s="110" t="s">
        <v>153</v>
      </c>
      <c r="F17" s="110" t="s">
        <v>153</v>
      </c>
      <c r="G17" s="112">
        <v>214482</v>
      </c>
      <c r="H17" s="112">
        <v>164</v>
      </c>
      <c r="I17" s="112">
        <v>926</v>
      </c>
      <c r="J17" s="110" t="s">
        <v>153</v>
      </c>
      <c r="K17" s="110" t="s">
        <v>153</v>
      </c>
    </row>
    <row r="18" spans="1:11" ht="14.25">
      <c r="A18" s="113"/>
      <c r="B18" s="114" t="s">
        <v>162</v>
      </c>
      <c r="C18" s="108">
        <v>4500</v>
      </c>
      <c r="D18" s="112">
        <v>100396</v>
      </c>
      <c r="E18" s="112">
        <v>8545</v>
      </c>
      <c r="F18" s="112">
        <v>10079</v>
      </c>
      <c r="G18" s="112">
        <v>144770</v>
      </c>
      <c r="H18" s="112">
        <v>22</v>
      </c>
      <c r="I18" s="112">
        <v>6244</v>
      </c>
      <c r="J18" s="112">
        <v>648</v>
      </c>
      <c r="K18" s="112">
        <v>9577</v>
      </c>
    </row>
    <row r="19" spans="1:11" ht="14.25">
      <c r="A19" s="113"/>
      <c r="B19" s="114" t="s">
        <v>163</v>
      </c>
      <c r="C19" s="108">
        <v>5127</v>
      </c>
      <c r="D19" s="112">
        <v>72205</v>
      </c>
      <c r="E19" s="112">
        <v>9781</v>
      </c>
      <c r="F19" s="112">
        <v>3676</v>
      </c>
      <c r="G19" s="112">
        <v>124267</v>
      </c>
      <c r="H19" s="112">
        <v>44</v>
      </c>
      <c r="I19" s="112">
        <v>10958</v>
      </c>
      <c r="J19" s="110" t="s">
        <v>153</v>
      </c>
      <c r="K19" s="110" t="s">
        <v>153</v>
      </c>
    </row>
    <row r="20" spans="1:11" ht="28.5">
      <c r="A20" s="111"/>
      <c r="B20" s="107" t="s">
        <v>164</v>
      </c>
      <c r="C20" s="108">
        <v>11931</v>
      </c>
      <c r="D20" s="112">
        <v>268322</v>
      </c>
      <c r="E20" s="112">
        <v>22032</v>
      </c>
      <c r="F20" s="112">
        <v>18966</v>
      </c>
      <c r="G20" s="112">
        <v>289902</v>
      </c>
      <c r="H20" s="112">
        <v>5</v>
      </c>
      <c r="I20" s="112">
        <v>1388</v>
      </c>
      <c r="J20" s="110" t="s">
        <v>153</v>
      </c>
      <c r="K20" s="112">
        <v>25927</v>
      </c>
    </row>
    <row r="21" spans="1:11" ht="14.25">
      <c r="A21" s="113"/>
      <c r="B21" s="114" t="s">
        <v>165</v>
      </c>
      <c r="C21" s="108">
        <v>3585</v>
      </c>
      <c r="D21" s="112">
        <v>92972</v>
      </c>
      <c r="E21" s="112">
        <v>6042</v>
      </c>
      <c r="F21" s="112">
        <v>4815</v>
      </c>
      <c r="G21" s="112">
        <v>71663</v>
      </c>
      <c r="H21" s="112">
        <v>47</v>
      </c>
      <c r="I21" s="112">
        <v>4194</v>
      </c>
      <c r="J21" s="110" t="s">
        <v>153</v>
      </c>
      <c r="K21" s="110" t="s">
        <v>153</v>
      </c>
    </row>
    <row r="22" spans="1:11" ht="14.25">
      <c r="A22" s="113"/>
      <c r="B22" s="114" t="s">
        <v>166</v>
      </c>
      <c r="C22" s="108">
        <v>3211</v>
      </c>
      <c r="D22" s="112">
        <v>56726</v>
      </c>
      <c r="E22" s="112">
        <v>8445</v>
      </c>
      <c r="F22" s="112">
        <v>5191</v>
      </c>
      <c r="G22" s="112">
        <v>64298</v>
      </c>
      <c r="H22" s="112">
        <v>14</v>
      </c>
      <c r="I22" s="112">
        <v>261</v>
      </c>
      <c r="J22" s="110" t="s">
        <v>153</v>
      </c>
      <c r="K22" s="110" t="s">
        <v>153</v>
      </c>
    </row>
    <row r="23" spans="1:11" ht="14.25">
      <c r="A23" s="113"/>
      <c r="B23" s="114" t="s">
        <v>167</v>
      </c>
      <c r="C23" s="108">
        <v>6129</v>
      </c>
      <c r="D23" s="112">
        <v>109753</v>
      </c>
      <c r="E23" s="112">
        <v>9990</v>
      </c>
      <c r="F23" s="112">
        <v>6626</v>
      </c>
      <c r="G23" s="112">
        <v>101334</v>
      </c>
      <c r="H23" s="112">
        <v>5</v>
      </c>
      <c r="I23" s="112">
        <v>502</v>
      </c>
      <c r="J23" s="110" t="s">
        <v>153</v>
      </c>
      <c r="K23" s="110" t="s">
        <v>153</v>
      </c>
    </row>
    <row r="24" spans="1:11" ht="14.25">
      <c r="A24" s="113"/>
      <c r="B24" s="114" t="s">
        <v>168</v>
      </c>
      <c r="C24" s="108">
        <f aca="true" t="shared" si="3" ref="C24:K24">SUM(C25:C30)</f>
        <v>31970</v>
      </c>
      <c r="D24" s="109">
        <f t="shared" si="3"/>
        <v>518165</v>
      </c>
      <c r="E24" s="109">
        <f t="shared" si="3"/>
        <v>60010</v>
      </c>
      <c r="F24" s="109">
        <f t="shared" si="3"/>
        <v>55546</v>
      </c>
      <c r="G24" s="109">
        <f t="shared" si="3"/>
        <v>690929</v>
      </c>
      <c r="H24" s="109">
        <f t="shared" si="3"/>
        <v>77</v>
      </c>
      <c r="I24" s="109">
        <f t="shared" si="3"/>
        <v>19052</v>
      </c>
      <c r="J24" s="109">
        <f t="shared" si="3"/>
        <v>10487</v>
      </c>
      <c r="K24" s="109">
        <f t="shared" si="3"/>
        <v>65679</v>
      </c>
    </row>
    <row r="25" spans="1:11" ht="14.25">
      <c r="A25" s="113"/>
      <c r="B25" s="114" t="s">
        <v>169</v>
      </c>
      <c r="C25" s="108">
        <v>12172</v>
      </c>
      <c r="D25" s="112">
        <v>217321</v>
      </c>
      <c r="E25" s="112">
        <v>60010</v>
      </c>
      <c r="F25" s="112">
        <v>23531</v>
      </c>
      <c r="G25" s="112">
        <v>211814</v>
      </c>
      <c r="H25" s="112">
        <v>21</v>
      </c>
      <c r="I25" s="112">
        <v>1732</v>
      </c>
      <c r="J25" s="112">
        <v>5089</v>
      </c>
      <c r="K25" s="112">
        <v>32051</v>
      </c>
    </row>
    <row r="26" spans="1:11" ht="14.25">
      <c r="A26" s="113"/>
      <c r="B26" s="114" t="s">
        <v>170</v>
      </c>
      <c r="C26" s="108">
        <v>2961</v>
      </c>
      <c r="D26" s="112">
        <v>47337</v>
      </c>
      <c r="E26" s="110" t="s">
        <v>153</v>
      </c>
      <c r="F26" s="112">
        <v>6030</v>
      </c>
      <c r="G26" s="112">
        <v>94335</v>
      </c>
      <c r="H26" s="112">
        <v>11</v>
      </c>
      <c r="I26" s="112">
        <v>848</v>
      </c>
      <c r="J26" s="110" t="s">
        <v>153</v>
      </c>
      <c r="K26" s="110" t="s">
        <v>153</v>
      </c>
    </row>
    <row r="27" spans="1:11" ht="14.25">
      <c r="A27" s="113"/>
      <c r="B27" s="114" t="s">
        <v>171</v>
      </c>
      <c r="C27" s="108">
        <v>3208</v>
      </c>
      <c r="D27" s="112">
        <v>56328</v>
      </c>
      <c r="E27" s="110" t="s">
        <v>153</v>
      </c>
      <c r="F27" s="112">
        <v>5819</v>
      </c>
      <c r="G27" s="112">
        <v>85248</v>
      </c>
      <c r="H27" s="112">
        <v>3</v>
      </c>
      <c r="I27" s="112">
        <v>476</v>
      </c>
      <c r="J27" s="110" t="s">
        <v>153</v>
      </c>
      <c r="K27" s="110" t="s">
        <v>153</v>
      </c>
    </row>
    <row r="28" spans="1:11" ht="14.25">
      <c r="A28" s="113"/>
      <c r="B28" s="114" t="s">
        <v>172</v>
      </c>
      <c r="C28" s="108">
        <v>4809</v>
      </c>
      <c r="D28" s="112">
        <v>65803</v>
      </c>
      <c r="E28" s="110" t="s">
        <v>153</v>
      </c>
      <c r="F28" s="112">
        <v>9580</v>
      </c>
      <c r="G28" s="112">
        <v>140250</v>
      </c>
      <c r="H28" s="112">
        <v>10</v>
      </c>
      <c r="I28" s="112">
        <v>913</v>
      </c>
      <c r="J28" s="110" t="s">
        <v>153</v>
      </c>
      <c r="K28" s="110" t="s">
        <v>153</v>
      </c>
    </row>
    <row r="29" spans="1:11" ht="14.25">
      <c r="A29" s="113"/>
      <c r="B29" s="114" t="s">
        <v>173</v>
      </c>
      <c r="C29" s="108">
        <v>6054</v>
      </c>
      <c r="D29" s="112">
        <v>86308</v>
      </c>
      <c r="E29" s="110" t="s">
        <v>153</v>
      </c>
      <c r="F29" s="112">
        <v>6552</v>
      </c>
      <c r="G29" s="112">
        <v>101453</v>
      </c>
      <c r="H29" s="112">
        <v>22</v>
      </c>
      <c r="I29" s="112">
        <v>14478</v>
      </c>
      <c r="J29" s="112">
        <v>5398</v>
      </c>
      <c r="K29" s="112">
        <v>33628</v>
      </c>
    </row>
    <row r="30" spans="1:11" ht="14.25">
      <c r="A30" s="113"/>
      <c r="B30" s="114" t="s">
        <v>174</v>
      </c>
      <c r="C30" s="108">
        <v>2766</v>
      </c>
      <c r="D30" s="112">
        <v>45068</v>
      </c>
      <c r="E30" s="110" t="s">
        <v>153</v>
      </c>
      <c r="F30" s="112">
        <v>4034</v>
      </c>
      <c r="G30" s="112">
        <v>57829</v>
      </c>
      <c r="H30" s="112">
        <v>10</v>
      </c>
      <c r="I30" s="112">
        <v>605</v>
      </c>
      <c r="J30" s="110" t="s">
        <v>153</v>
      </c>
      <c r="K30" s="110" t="s">
        <v>153</v>
      </c>
    </row>
    <row r="31" spans="1:11" ht="14.25">
      <c r="A31" s="111"/>
      <c r="B31" s="107"/>
      <c r="C31" s="108"/>
      <c r="D31" s="112"/>
      <c r="E31" s="112"/>
      <c r="F31" s="112"/>
      <c r="G31" s="112"/>
      <c r="H31" s="112"/>
      <c r="I31" s="112"/>
      <c r="J31" s="112"/>
      <c r="K31" s="112"/>
    </row>
    <row r="32" spans="1:11" ht="14.25">
      <c r="A32" s="113"/>
      <c r="B32" s="107" t="s">
        <v>175</v>
      </c>
      <c r="C32" s="108">
        <v>1713</v>
      </c>
      <c r="D32" s="112">
        <v>21408</v>
      </c>
      <c r="E32" s="112">
        <v>4458</v>
      </c>
      <c r="F32" s="112">
        <v>3433</v>
      </c>
      <c r="G32" s="112">
        <v>30254</v>
      </c>
      <c r="H32" s="112">
        <v>5</v>
      </c>
      <c r="I32" s="112">
        <v>250</v>
      </c>
      <c r="J32" s="110" t="s">
        <v>153</v>
      </c>
      <c r="K32" s="110" t="s">
        <v>153</v>
      </c>
    </row>
    <row r="33" spans="1:11" ht="14.25">
      <c r="A33" s="113"/>
      <c r="B33" s="114" t="s">
        <v>176</v>
      </c>
      <c r="C33" s="108">
        <v>2337</v>
      </c>
      <c r="D33" s="112">
        <v>60043</v>
      </c>
      <c r="E33" s="112">
        <v>6050</v>
      </c>
      <c r="F33" s="112">
        <v>5131</v>
      </c>
      <c r="G33" s="112">
        <v>29925</v>
      </c>
      <c r="H33" s="112">
        <v>31</v>
      </c>
      <c r="I33" s="112">
        <v>2126</v>
      </c>
      <c r="J33" s="110" t="s">
        <v>153</v>
      </c>
      <c r="K33" s="110" t="s">
        <v>153</v>
      </c>
    </row>
    <row r="34" spans="1:11" ht="14.25">
      <c r="A34" s="113"/>
      <c r="B34" s="114" t="s">
        <v>177</v>
      </c>
      <c r="C34" s="108">
        <v>5092</v>
      </c>
      <c r="D34" s="112">
        <v>36491</v>
      </c>
      <c r="E34" s="112">
        <v>11577</v>
      </c>
      <c r="F34" s="112">
        <v>3519</v>
      </c>
      <c r="G34" s="112">
        <v>54476</v>
      </c>
      <c r="H34" s="112">
        <v>1</v>
      </c>
      <c r="I34" s="112">
        <v>9</v>
      </c>
      <c r="J34" s="110" t="s">
        <v>153</v>
      </c>
      <c r="K34" s="110" t="s">
        <v>153</v>
      </c>
    </row>
    <row r="35" spans="1:11" ht="14.25">
      <c r="A35" s="113"/>
      <c r="B35" s="114" t="s">
        <v>178</v>
      </c>
      <c r="C35" s="108">
        <v>1319</v>
      </c>
      <c r="D35" s="112">
        <v>38320</v>
      </c>
      <c r="E35" s="112">
        <v>2000</v>
      </c>
      <c r="F35" s="112">
        <v>2990</v>
      </c>
      <c r="G35" s="112">
        <v>34338</v>
      </c>
      <c r="H35" s="112">
        <v>6</v>
      </c>
      <c r="I35" s="112">
        <v>900</v>
      </c>
      <c r="J35" s="110" t="s">
        <v>153</v>
      </c>
      <c r="K35" s="110" t="s">
        <v>153</v>
      </c>
    </row>
    <row r="36" spans="1:11" ht="14.25">
      <c r="A36" s="113"/>
      <c r="B36" s="114" t="s">
        <v>179</v>
      </c>
      <c r="C36" s="108">
        <v>674</v>
      </c>
      <c r="D36" s="112">
        <v>16099</v>
      </c>
      <c r="E36" s="112">
        <v>1000</v>
      </c>
      <c r="F36" s="110" t="s">
        <v>153</v>
      </c>
      <c r="G36" s="112">
        <v>6884</v>
      </c>
      <c r="H36" s="110" t="s">
        <v>153</v>
      </c>
      <c r="I36" s="110" t="s">
        <v>153</v>
      </c>
      <c r="J36" s="110" t="s">
        <v>153</v>
      </c>
      <c r="K36" s="110" t="s">
        <v>153</v>
      </c>
    </row>
    <row r="37" spans="1:11" ht="14.25">
      <c r="A37" s="113"/>
      <c r="B37" s="114" t="s">
        <v>180</v>
      </c>
      <c r="C37" s="108">
        <v>4780</v>
      </c>
      <c r="D37" s="112">
        <v>58498</v>
      </c>
      <c r="E37" s="112">
        <v>5679</v>
      </c>
      <c r="F37" s="112">
        <v>7992</v>
      </c>
      <c r="G37" s="112">
        <v>50794</v>
      </c>
      <c r="H37" s="112">
        <v>19</v>
      </c>
      <c r="I37" s="112">
        <v>5040</v>
      </c>
      <c r="J37" s="110" t="s">
        <v>153</v>
      </c>
      <c r="K37" s="110" t="s">
        <v>153</v>
      </c>
    </row>
    <row r="38" spans="1:11" ht="14.25">
      <c r="A38" s="113"/>
      <c r="B38" s="114" t="s">
        <v>181</v>
      </c>
      <c r="C38" s="108">
        <v>4469</v>
      </c>
      <c r="D38" s="112">
        <v>49376</v>
      </c>
      <c r="E38" s="112">
        <v>8332</v>
      </c>
      <c r="F38" s="112">
        <v>5529</v>
      </c>
      <c r="G38" s="112">
        <v>60888</v>
      </c>
      <c r="H38" s="110">
        <v>28</v>
      </c>
      <c r="I38" s="110">
        <v>767</v>
      </c>
      <c r="J38" s="110" t="s">
        <v>153</v>
      </c>
      <c r="K38" s="110" t="s">
        <v>153</v>
      </c>
    </row>
    <row r="39" spans="1:11" ht="14.25">
      <c r="A39" s="113"/>
      <c r="B39" s="114" t="s">
        <v>182</v>
      </c>
      <c r="C39" s="108">
        <v>1188</v>
      </c>
      <c r="D39" s="112">
        <v>62194</v>
      </c>
      <c r="E39" s="112">
        <v>5685</v>
      </c>
      <c r="F39" s="112">
        <v>1767</v>
      </c>
      <c r="G39" s="112">
        <v>34527</v>
      </c>
      <c r="H39" s="112">
        <v>41</v>
      </c>
      <c r="I39" s="112">
        <v>6220</v>
      </c>
      <c r="J39" s="110" t="s">
        <v>153</v>
      </c>
      <c r="K39" s="110" t="s">
        <v>153</v>
      </c>
    </row>
    <row r="40" spans="1:11" ht="14.25">
      <c r="A40" s="113"/>
      <c r="B40" s="114" t="s">
        <v>183</v>
      </c>
      <c r="C40" s="108">
        <v>2662</v>
      </c>
      <c r="D40" s="112">
        <v>28490</v>
      </c>
      <c r="E40" s="112">
        <v>5876</v>
      </c>
      <c r="F40" s="112">
        <v>2138</v>
      </c>
      <c r="G40" s="112">
        <v>19706</v>
      </c>
      <c r="H40" s="110">
        <v>5</v>
      </c>
      <c r="I40" s="110">
        <v>2100</v>
      </c>
      <c r="J40" s="110" t="s">
        <v>153</v>
      </c>
      <c r="K40" s="110">
        <v>4137</v>
      </c>
    </row>
    <row r="41" spans="1:11" ht="14.25">
      <c r="A41" s="113"/>
      <c r="B41" s="114" t="s">
        <v>184</v>
      </c>
      <c r="C41" s="108">
        <v>1969</v>
      </c>
      <c r="D41" s="112">
        <v>41425</v>
      </c>
      <c r="E41" s="112">
        <v>3890</v>
      </c>
      <c r="F41" s="112">
        <v>3034</v>
      </c>
      <c r="G41" s="112">
        <v>36776</v>
      </c>
      <c r="H41" s="112">
        <v>10</v>
      </c>
      <c r="I41" s="112">
        <v>3839</v>
      </c>
      <c r="J41" s="112">
        <v>118</v>
      </c>
      <c r="K41" s="112">
        <v>453</v>
      </c>
    </row>
    <row r="42" spans="1:11" ht="14.25">
      <c r="A42" s="113"/>
      <c r="B42" s="114" t="s">
        <v>185</v>
      </c>
      <c r="C42" s="108">
        <v>1442</v>
      </c>
      <c r="D42" s="112">
        <v>22333</v>
      </c>
      <c r="E42" s="112">
        <v>1814</v>
      </c>
      <c r="F42" s="112">
        <v>1821</v>
      </c>
      <c r="G42" s="112">
        <v>5834</v>
      </c>
      <c r="H42" s="112">
        <v>17</v>
      </c>
      <c r="I42" s="112">
        <v>759</v>
      </c>
      <c r="J42" s="110" t="s">
        <v>153</v>
      </c>
      <c r="K42" s="110" t="s">
        <v>153</v>
      </c>
    </row>
    <row r="43" spans="1:11" ht="14.25">
      <c r="A43" s="113"/>
      <c r="B43" s="114" t="s">
        <v>186</v>
      </c>
      <c r="C43" s="108">
        <v>2147</v>
      </c>
      <c r="D43" s="112">
        <v>36756</v>
      </c>
      <c r="E43" s="112">
        <v>3116</v>
      </c>
      <c r="F43" s="112">
        <v>2041</v>
      </c>
      <c r="G43" s="112">
        <v>37942</v>
      </c>
      <c r="H43" s="112">
        <v>32</v>
      </c>
      <c r="I43" s="110" t="s">
        <v>153</v>
      </c>
      <c r="J43" s="110" t="s">
        <v>153</v>
      </c>
      <c r="K43" s="110" t="s">
        <v>153</v>
      </c>
    </row>
    <row r="44" spans="1:11" ht="14.25">
      <c r="A44" s="113"/>
      <c r="B44" s="114" t="s">
        <v>187</v>
      </c>
      <c r="C44" s="108">
        <v>3116</v>
      </c>
      <c r="D44" s="112">
        <v>53527</v>
      </c>
      <c r="E44" s="112">
        <v>6000</v>
      </c>
      <c r="F44" s="112">
        <v>3890</v>
      </c>
      <c r="G44" s="112">
        <v>50495</v>
      </c>
      <c r="H44" s="110">
        <v>14</v>
      </c>
      <c r="I44" s="110">
        <v>19271</v>
      </c>
      <c r="J44" s="110" t="s">
        <v>153</v>
      </c>
      <c r="K44" s="110" t="s">
        <v>153</v>
      </c>
    </row>
    <row r="45" spans="1:11" ht="14.25">
      <c r="A45" s="113"/>
      <c r="B45" s="114" t="s">
        <v>188</v>
      </c>
      <c r="C45" s="108">
        <v>6744</v>
      </c>
      <c r="D45" s="112">
        <v>37812</v>
      </c>
      <c r="E45" s="112">
        <v>15394</v>
      </c>
      <c r="F45" s="112">
        <v>3794</v>
      </c>
      <c r="G45" s="112">
        <v>53257</v>
      </c>
      <c r="H45" s="112">
        <v>3</v>
      </c>
      <c r="I45" s="112">
        <v>558</v>
      </c>
      <c r="J45" s="110" t="s">
        <v>153</v>
      </c>
      <c r="K45" s="110" t="s">
        <v>153</v>
      </c>
    </row>
    <row r="46" spans="1:11" ht="14.25">
      <c r="A46" s="113"/>
      <c r="B46" s="114" t="s">
        <v>189</v>
      </c>
      <c r="C46" s="108">
        <v>4862</v>
      </c>
      <c r="D46" s="112">
        <v>61191</v>
      </c>
      <c r="E46" s="112">
        <v>13245</v>
      </c>
      <c r="F46" s="112">
        <v>7807</v>
      </c>
      <c r="G46" s="112">
        <v>103616</v>
      </c>
      <c r="H46" s="112">
        <v>11</v>
      </c>
      <c r="I46" s="112">
        <v>512</v>
      </c>
      <c r="J46" s="110" t="s">
        <v>153</v>
      </c>
      <c r="K46" s="110">
        <v>526</v>
      </c>
    </row>
    <row r="47" spans="1:11" ht="14.25">
      <c r="A47" s="113"/>
      <c r="B47" s="114" t="s">
        <v>190</v>
      </c>
      <c r="C47" s="108">
        <v>2742</v>
      </c>
      <c r="D47" s="112">
        <v>79107</v>
      </c>
      <c r="E47" s="112">
        <v>5301</v>
      </c>
      <c r="F47" s="112">
        <v>1907</v>
      </c>
      <c r="G47" s="112">
        <v>37312</v>
      </c>
      <c r="H47" s="112">
        <v>18</v>
      </c>
      <c r="I47" s="112">
        <v>5024</v>
      </c>
      <c r="J47" s="110" t="s">
        <v>153</v>
      </c>
      <c r="K47" s="110" t="s">
        <v>153</v>
      </c>
    </row>
    <row r="48" spans="1:11" ht="14.25">
      <c r="A48" s="113"/>
      <c r="B48" s="107" t="s">
        <v>191</v>
      </c>
      <c r="C48" s="108">
        <v>3162</v>
      </c>
      <c r="D48" s="112">
        <v>33473</v>
      </c>
      <c r="E48" s="112">
        <v>5400</v>
      </c>
      <c r="F48" s="112">
        <v>5247</v>
      </c>
      <c r="G48" s="112">
        <v>35389</v>
      </c>
      <c r="H48" s="112">
        <v>3</v>
      </c>
      <c r="I48" s="112">
        <v>410</v>
      </c>
      <c r="J48" s="110" t="s">
        <v>153</v>
      </c>
      <c r="K48" s="110" t="s">
        <v>153</v>
      </c>
    </row>
    <row r="49" spans="1:11" ht="14.25">
      <c r="A49" s="111"/>
      <c r="C49" s="108"/>
      <c r="D49" s="112"/>
      <c r="E49" s="112"/>
      <c r="F49" s="112"/>
      <c r="G49" s="112"/>
      <c r="H49" s="112"/>
      <c r="I49" s="112"/>
      <c r="J49" s="112"/>
      <c r="K49" s="112"/>
    </row>
    <row r="50" spans="1:11" ht="14.25">
      <c r="A50" s="115" t="s">
        <v>192</v>
      </c>
      <c r="C50" s="108">
        <v>1021</v>
      </c>
      <c r="D50" s="112">
        <v>34806</v>
      </c>
      <c r="E50" s="112">
        <v>2157</v>
      </c>
      <c r="F50" s="112">
        <v>794</v>
      </c>
      <c r="G50" s="112">
        <v>22324</v>
      </c>
      <c r="H50" s="112">
        <v>38</v>
      </c>
      <c r="I50" s="112">
        <v>10687</v>
      </c>
      <c r="J50" s="110" t="s">
        <v>153</v>
      </c>
      <c r="K50" s="110" t="s">
        <v>153</v>
      </c>
    </row>
    <row r="51" spans="1:11" ht="14.25">
      <c r="A51" s="115"/>
      <c r="C51" s="108"/>
      <c r="D51" s="112"/>
      <c r="E51" s="112"/>
      <c r="F51" s="112"/>
      <c r="G51" s="112"/>
      <c r="H51" s="112"/>
      <c r="I51" s="112"/>
      <c r="J51" s="112"/>
      <c r="K51" s="112"/>
    </row>
    <row r="52" spans="1:11" ht="14.25">
      <c r="A52" s="116" t="s">
        <v>193</v>
      </c>
      <c r="B52" s="117"/>
      <c r="C52" s="118">
        <f aca="true" t="shared" si="4" ref="C52:I52">C9+C50</f>
        <v>227422</v>
      </c>
      <c r="D52" s="119">
        <f t="shared" si="4"/>
        <v>3357170</v>
      </c>
      <c r="E52" s="119">
        <f t="shared" si="4"/>
        <v>394034</v>
      </c>
      <c r="F52" s="119">
        <f t="shared" si="4"/>
        <v>347631</v>
      </c>
      <c r="G52" s="119">
        <f t="shared" si="4"/>
        <v>4350108</v>
      </c>
      <c r="H52" s="119">
        <f t="shared" si="4"/>
        <v>933</v>
      </c>
      <c r="I52" s="119">
        <f t="shared" si="4"/>
        <v>155508</v>
      </c>
      <c r="J52" s="119">
        <f>SUM(J9,J50)</f>
        <v>13519</v>
      </c>
      <c r="K52" s="119">
        <f>SUM(K9,K50)</f>
        <v>232789</v>
      </c>
    </row>
    <row r="53" ht="14.25">
      <c r="B53" s="89" t="s">
        <v>194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3" sqref="A3"/>
    </sheetView>
  </sheetViews>
  <sheetFormatPr defaultColWidth="8.796875" defaultRowHeight="15"/>
  <cols>
    <col min="1" max="1" width="3.59765625" style="0" customWidth="1"/>
    <col min="2" max="2" width="20" style="0" customWidth="1"/>
    <col min="3" max="3" width="27.8984375" style="0" customWidth="1"/>
    <col min="4" max="4" width="3.59765625" style="0" customWidth="1"/>
    <col min="5" max="5" width="19.19921875" style="0" customWidth="1"/>
    <col min="6" max="6" width="30.59765625" style="0" customWidth="1"/>
    <col min="7" max="16384" width="11" style="0" customWidth="1"/>
  </cols>
  <sheetData>
    <row r="1" ht="14.25">
      <c r="A1" s="66" t="s">
        <v>195</v>
      </c>
    </row>
    <row r="2" ht="15" thickBot="1"/>
    <row r="3" spans="1:6" ht="15" thickTop="1">
      <c r="A3" s="86" t="s">
        <v>196</v>
      </c>
      <c r="B3" s="87" t="s">
        <v>197</v>
      </c>
      <c r="C3" s="87" t="s">
        <v>198</v>
      </c>
      <c r="D3" s="88" t="s">
        <v>196</v>
      </c>
      <c r="E3" s="87" t="s">
        <v>197</v>
      </c>
      <c r="F3" s="87" t="s">
        <v>198</v>
      </c>
    </row>
    <row r="4" spans="1:6" ht="14.25">
      <c r="A4" s="81">
        <v>1</v>
      </c>
      <c r="B4" s="82" t="s">
        <v>199</v>
      </c>
      <c r="C4" s="82" t="s">
        <v>200</v>
      </c>
      <c r="D4" s="83">
        <v>10</v>
      </c>
      <c r="E4" s="82" t="s">
        <v>201</v>
      </c>
      <c r="F4" s="82" t="s">
        <v>202</v>
      </c>
    </row>
    <row r="5" spans="1:6" ht="14.25">
      <c r="A5">
        <v>2</v>
      </c>
      <c r="B5" s="42" t="s">
        <v>203</v>
      </c>
      <c r="C5" s="42" t="s">
        <v>204</v>
      </c>
      <c r="D5" s="84">
        <v>11</v>
      </c>
      <c r="E5" s="42" t="s">
        <v>205</v>
      </c>
      <c r="F5" s="42" t="s">
        <v>206</v>
      </c>
    </row>
    <row r="6" spans="1:6" ht="14.25">
      <c r="A6">
        <v>3</v>
      </c>
      <c r="B6" s="42" t="s">
        <v>207</v>
      </c>
      <c r="C6" s="42" t="s">
        <v>208</v>
      </c>
      <c r="D6" s="84">
        <v>12</v>
      </c>
      <c r="E6" s="42" t="s">
        <v>209</v>
      </c>
      <c r="F6" s="42" t="s">
        <v>210</v>
      </c>
    </row>
    <row r="7" spans="1:6" ht="14.25">
      <c r="A7">
        <v>4</v>
      </c>
      <c r="B7" s="42" t="s">
        <v>211</v>
      </c>
      <c r="C7" s="42" t="s">
        <v>212</v>
      </c>
      <c r="D7" s="84">
        <v>13</v>
      </c>
      <c r="E7" s="42" t="s">
        <v>213</v>
      </c>
      <c r="F7" s="42" t="s">
        <v>214</v>
      </c>
    </row>
    <row r="8" spans="1:6" ht="14.25">
      <c r="A8">
        <v>5</v>
      </c>
      <c r="B8" s="42" t="s">
        <v>215</v>
      </c>
      <c r="C8" s="42" t="s">
        <v>216</v>
      </c>
      <c r="D8" s="84">
        <v>14</v>
      </c>
      <c r="E8" s="42" t="s">
        <v>217</v>
      </c>
      <c r="F8" s="42" t="s">
        <v>218</v>
      </c>
    </row>
    <row r="9" spans="1:6" ht="14.25">
      <c r="A9">
        <v>6</v>
      </c>
      <c r="B9" s="42" t="s">
        <v>219</v>
      </c>
      <c r="C9" s="42" t="s">
        <v>220</v>
      </c>
      <c r="D9" s="84">
        <v>15</v>
      </c>
      <c r="E9" s="42" t="s">
        <v>221</v>
      </c>
      <c r="F9" s="42" t="s">
        <v>222</v>
      </c>
    </row>
    <row r="10" spans="1:6" ht="14.25">
      <c r="A10">
        <v>7</v>
      </c>
      <c r="B10" s="42" t="s">
        <v>223</v>
      </c>
      <c r="C10" s="42" t="s">
        <v>224</v>
      </c>
      <c r="D10" s="84">
        <v>16</v>
      </c>
      <c r="E10" s="42" t="s">
        <v>225</v>
      </c>
      <c r="F10" s="42" t="s">
        <v>226</v>
      </c>
    </row>
    <row r="11" spans="1:6" ht="14.25">
      <c r="A11">
        <v>8</v>
      </c>
      <c r="B11" s="42" t="s">
        <v>227</v>
      </c>
      <c r="C11" s="42" t="s">
        <v>228</v>
      </c>
      <c r="D11" s="84">
        <v>17</v>
      </c>
      <c r="E11" s="42" t="s">
        <v>229</v>
      </c>
      <c r="F11" s="42" t="s">
        <v>229</v>
      </c>
    </row>
    <row r="12" spans="1:6" ht="14.25">
      <c r="A12" s="15">
        <v>9</v>
      </c>
      <c r="B12" s="47" t="s">
        <v>230</v>
      </c>
      <c r="C12" s="47" t="s">
        <v>231</v>
      </c>
      <c r="D12" s="85">
        <v>18</v>
      </c>
      <c r="E12" s="47" t="s">
        <v>232</v>
      </c>
      <c r="F12" s="47" t="s">
        <v>233</v>
      </c>
    </row>
    <row r="13" spans="1:6" ht="14.25">
      <c r="A13" s="53" t="s">
        <v>234</v>
      </c>
      <c r="B13" s="53"/>
      <c r="C13" s="53"/>
      <c r="D13" s="53"/>
      <c r="E13" s="53"/>
      <c r="F13" s="53"/>
    </row>
  </sheetData>
  <printOptions/>
  <pageMargins left="0.75" right="0.75" top="1" bottom="1" header="0.512" footer="0.51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5" sqref="H5"/>
    </sheetView>
  </sheetViews>
  <sheetFormatPr defaultColWidth="8.796875" defaultRowHeight="15"/>
  <cols>
    <col min="1" max="1" width="4.59765625" style="0" customWidth="1"/>
    <col min="2" max="2" width="13.3984375" style="0" customWidth="1"/>
    <col min="3" max="7" width="10.59765625" style="0" customWidth="1"/>
    <col min="8" max="16384" width="11" style="0" customWidth="1"/>
  </cols>
  <sheetData>
    <row r="1" ht="14.25">
      <c r="A1" s="66" t="s">
        <v>235</v>
      </c>
    </row>
    <row r="2" spans="1:7" ht="15" thickBot="1">
      <c r="A2" s="5"/>
      <c r="B2" s="5"/>
      <c r="C2" s="5"/>
      <c r="D2" s="5"/>
      <c r="E2" s="5"/>
      <c r="F2" s="5"/>
      <c r="G2" s="6" t="s">
        <v>236</v>
      </c>
    </row>
    <row r="3" spans="1:7" s="70" customFormat="1" ht="34.5" customHeight="1" thickTop="1">
      <c r="A3" s="17" t="s">
        <v>55</v>
      </c>
      <c r="B3" s="18"/>
      <c r="C3" s="68" t="s">
        <v>237</v>
      </c>
      <c r="D3" s="68">
        <v>7</v>
      </c>
      <c r="E3" s="68">
        <v>8</v>
      </c>
      <c r="F3" s="68">
        <v>9</v>
      </c>
      <c r="G3" s="69">
        <v>10</v>
      </c>
    </row>
    <row r="4" ht="14.25">
      <c r="B4" s="8"/>
    </row>
    <row r="5" spans="1:7" ht="14.25">
      <c r="A5" s="66" t="s">
        <v>238</v>
      </c>
      <c r="B5" s="8"/>
      <c r="C5" s="71">
        <v>445</v>
      </c>
      <c r="D5" s="71">
        <v>441</v>
      </c>
      <c r="E5" s="71">
        <v>440</v>
      </c>
      <c r="F5" s="71">
        <v>442</v>
      </c>
      <c r="G5" s="79">
        <v>444</v>
      </c>
    </row>
    <row r="6" spans="1:7" ht="14.25">
      <c r="A6" t="s">
        <v>239</v>
      </c>
      <c r="B6" s="23"/>
      <c r="C6" s="56">
        <v>311</v>
      </c>
      <c r="D6" s="56">
        <v>312</v>
      </c>
      <c r="E6" s="56">
        <v>311</v>
      </c>
      <c r="F6" s="56">
        <v>312</v>
      </c>
      <c r="G6" s="79">
        <v>313</v>
      </c>
    </row>
    <row r="7" spans="1:7" ht="14.25">
      <c r="A7" t="s">
        <v>240</v>
      </c>
      <c r="B7" s="7"/>
      <c r="C7" s="56">
        <v>86</v>
      </c>
      <c r="D7" s="56">
        <v>85</v>
      </c>
      <c r="E7" s="56">
        <v>84</v>
      </c>
      <c r="F7" s="56">
        <v>86</v>
      </c>
      <c r="G7" s="79">
        <v>86</v>
      </c>
    </row>
    <row r="8" spans="2:7" ht="28.5">
      <c r="B8" s="23" t="s">
        <v>241</v>
      </c>
      <c r="C8" s="56">
        <v>77</v>
      </c>
      <c r="D8" s="56">
        <v>77</v>
      </c>
      <c r="E8" s="56">
        <v>78</v>
      </c>
      <c r="F8" s="56">
        <v>80</v>
      </c>
      <c r="G8" s="79">
        <v>78</v>
      </c>
    </row>
    <row r="9" spans="2:7" ht="28.5">
      <c r="B9" s="23" t="s">
        <v>242</v>
      </c>
      <c r="C9" s="56">
        <v>9</v>
      </c>
      <c r="D9" s="56">
        <v>8</v>
      </c>
      <c r="E9" s="56">
        <v>6</v>
      </c>
      <c r="F9" s="56">
        <v>6</v>
      </c>
      <c r="G9" s="79">
        <v>8</v>
      </c>
    </row>
    <row r="10" spans="2:7" ht="14.25">
      <c r="B10" s="7"/>
      <c r="C10" s="56"/>
      <c r="D10" s="56"/>
      <c r="E10" s="56"/>
      <c r="F10" s="56"/>
      <c r="G10" s="79"/>
    </row>
    <row r="11" spans="1:7" ht="14.25">
      <c r="A11" t="s">
        <v>243</v>
      </c>
      <c r="B11" s="7"/>
      <c r="C11" s="56">
        <v>225</v>
      </c>
      <c r="D11" s="56">
        <v>227</v>
      </c>
      <c r="E11" s="56">
        <v>227</v>
      </c>
      <c r="F11" s="56">
        <v>226</v>
      </c>
      <c r="G11" s="79">
        <v>227</v>
      </c>
    </row>
    <row r="12" spans="2:7" ht="28.5">
      <c r="B12" s="23" t="s">
        <v>241</v>
      </c>
      <c r="C12" s="56">
        <v>182</v>
      </c>
      <c r="D12" s="56">
        <v>187</v>
      </c>
      <c r="E12" s="56">
        <v>186</v>
      </c>
      <c r="F12" s="56">
        <v>190</v>
      </c>
      <c r="G12" s="79">
        <v>190</v>
      </c>
    </row>
    <row r="13" spans="2:7" ht="28.5">
      <c r="B13" s="23" t="s">
        <v>242</v>
      </c>
      <c r="C13" s="56">
        <v>43</v>
      </c>
      <c r="D13" s="56">
        <v>40</v>
      </c>
      <c r="E13" s="56">
        <v>40</v>
      </c>
      <c r="F13" s="56">
        <v>36</v>
      </c>
      <c r="G13" s="79">
        <v>36</v>
      </c>
    </row>
    <row r="14" spans="2:7" ht="14.25">
      <c r="B14" s="23"/>
      <c r="C14" s="56"/>
      <c r="D14" s="56"/>
      <c r="E14" s="56"/>
      <c r="F14" s="56"/>
      <c r="G14" s="79"/>
    </row>
    <row r="15" spans="1:8" ht="14.25">
      <c r="A15" t="s">
        <v>244</v>
      </c>
      <c r="B15" s="23"/>
      <c r="C15" s="56">
        <v>134</v>
      </c>
      <c r="D15" s="56">
        <v>129</v>
      </c>
      <c r="E15" s="56">
        <v>129</v>
      </c>
      <c r="F15" s="57">
        <v>130</v>
      </c>
      <c r="G15" s="79">
        <v>131</v>
      </c>
      <c r="H15" t="s">
        <v>245</v>
      </c>
    </row>
    <row r="16" spans="2:7" ht="28.5">
      <c r="B16" s="23" t="s">
        <v>241</v>
      </c>
      <c r="C16" s="56">
        <v>26</v>
      </c>
      <c r="D16" s="56">
        <v>25</v>
      </c>
      <c r="E16" s="56">
        <v>26</v>
      </c>
      <c r="F16" s="57">
        <v>25</v>
      </c>
      <c r="G16" s="79">
        <v>31</v>
      </c>
    </row>
    <row r="17" spans="2:7" ht="28.5">
      <c r="B17" s="23" t="s">
        <v>242</v>
      </c>
      <c r="C17" s="56">
        <v>108</v>
      </c>
      <c r="D17" s="56">
        <v>104</v>
      </c>
      <c r="E17" s="56">
        <v>106</v>
      </c>
      <c r="F17" s="57">
        <v>104</v>
      </c>
      <c r="G17" s="79">
        <v>109</v>
      </c>
    </row>
    <row r="18" spans="2:7" ht="14.25">
      <c r="B18" s="23"/>
      <c r="C18" s="56"/>
      <c r="D18" s="56"/>
      <c r="E18" s="56"/>
      <c r="F18" s="56"/>
      <c r="G18" s="79"/>
    </row>
    <row r="19" spans="1:7" ht="14.25">
      <c r="A19" s="66" t="s">
        <v>246</v>
      </c>
      <c r="B19" s="23"/>
      <c r="C19" s="56">
        <v>3891</v>
      </c>
      <c r="D19" s="56">
        <v>3940</v>
      </c>
      <c r="E19" s="56">
        <v>4019</v>
      </c>
      <c r="F19" s="56">
        <v>3909</v>
      </c>
      <c r="G19" s="79">
        <v>3812</v>
      </c>
    </row>
    <row r="20" spans="1:7" ht="14.25">
      <c r="A20" s="15"/>
      <c r="B20" s="16"/>
      <c r="C20" s="15"/>
      <c r="D20" s="15"/>
      <c r="E20" s="15"/>
      <c r="F20" s="15"/>
      <c r="G20" s="15"/>
    </row>
    <row r="21" ht="14.25">
      <c r="A21" t="s">
        <v>247</v>
      </c>
    </row>
    <row r="22" ht="14.25">
      <c r="A22" t="s">
        <v>248</v>
      </c>
    </row>
    <row r="23" ht="14.25">
      <c r="A23" t="s">
        <v>249</v>
      </c>
    </row>
    <row r="24" ht="14.25">
      <c r="A24" t="s">
        <v>116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2002-02-25T06:27:11Z</dcterms:created>
  <dcterms:modified xsi:type="dcterms:W3CDTF">2002-02-27T00:57:29Z</dcterms:modified>
  <cp:category/>
  <cp:version/>
  <cp:contentType/>
  <cp:contentStatus/>
</cp:coreProperties>
</file>