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8649" lockStructure="1"/>
  <bookViews>
    <workbookView xWindow="11895" yWindow="0" windowWidth="12120" windowHeight="1005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<sst xmlns="http://schemas.openxmlformats.org/spreadsheetml/2006/main" count="221" uniqueCount="111">
  <si>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</si>
  <si>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</si>
  <si>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</si>
  <si>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</si>
  <si>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</si>
  <si>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</si>
  <si>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</si>
  <si>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</si>
  <si>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</si>
  <si>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</si>
  <si>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</si>
  <si>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</si>
  <si>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</si>
  <si>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</si>
  <si>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</si>
  <si>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</si>
  <si>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</si>
  <si>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</si>
  <si>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</si>
  <si>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</si>
  <si>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</si>
  <si>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</si>
  <si>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</si>
  <si>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</si>
  <si>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</si>
  <si>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</si>
  <si>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</si>
  <si>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</si>
  <si>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</si>
  <si>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</si>
  <si>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</si>
  <si>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</si>
  <si>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</si>
  <si>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</si>
  <si>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</si>
  <si>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</si>
  <si>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</si>
  <si>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</si>
  <si>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</si>
  <si>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</si>
  <si>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</si>
  <si>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</si>
  <si>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</si>
  <si>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</si>
  <si>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</si>
  <si>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</si>
  <si>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</si>
  <si>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</si>
  <si>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</si>
  <si>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</si>
  <si>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</si>
  <si>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</si>
  <si>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</si>
  <si>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</si>
  <si>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</si>
  <si>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</si>
  <si>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</si>
  <si>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</si>
  <si>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</si>
  <si>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</si>
  <si>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</si>
  <si>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</si>
  <si>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</si>
  <si>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</si>
  <si>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</si>
  <si>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</si>
  <si>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</si>
  <si>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</si>
  <si>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</si>
  <si>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</si>
  <si>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</si>
  <si>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</si>
  <si>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</si>
  <si>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</si>
  <si>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</si>
  <si>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</si>
  <si>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</si>
  <si>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</si>
  <si>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</si>
  <si>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</si>
  <si>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</si>
  <si>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</si>
  <si>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</si>
  <si>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</si>
  <si>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</si>
  <si>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</si>
  <si>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</si>
  <si>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</si>
  <si>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</si>
  <si>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</si>
  <si>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</si>
  <si>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</si>
  <si>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</si>
  <si>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</si>
  <si>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</si>
  <si>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</si>
  <si>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福島県　南会津町</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</si>
  <si>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</si>
  <si>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</si>
  <si>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</si>
  <si>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</si>
  <si>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</si>
  <si>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</si>
  <si>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</si>
  <si>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</si>
  <si>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</si>
  <si>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</si>
  <si>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</si>
  <si>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・収益的収支比率と経費回収率は過去四年間に比べ若干下がっているものの、比較的安定した経営ができている。
・施設利用率と水洗化率ともに類似団体と同程度であり、これら数値が上がることにより、より健全で効率的な経営になる。
・汚水処理原価は類似団体に比べ低いが、今後も低コストで運営していくことが望まれる。</t>
    <phoneticPr fontId="4"/>
  </si>
  <si>
    <t>・供用開始から16年目であり、管渠の老朽化はみられない。今後は中長期的な計画により定期的な点検・調査を実施していく必要がある。</t>
    <phoneticPr fontId="4"/>
  </si>
  <si>
    <t>・比較的健全な経営ができていると考えられるが、今後は施設の老朽化に伴う更新事業等を考慮し、経常的な経費の削減に向けた取り組みが必要である。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</si>
</sst>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formatCode="#,##0.00;&quot;△&quot;#,##0.00;&quot;-&quot;">
                  <c:v>0.31</c:v>
                </c:pt>
              </c:numCache>
            </c:numRef>
          </c:val>
        </c:ser>
        <c:dLbls>
          <c:showLegendKey val="0"/>
          <c:showVal val="0"/>
          <c:showCatName val="0"/>
          <c:showSerName val="0"/>
          <c:showPercent val="0"/>
          <c:showBubbleSize val="0"/>
        </c:dLbls>
        <c:gapWidth val="150"/>
        <c:axId val="78963072"/>
        <c:axId val="78964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7.0000000000000007E-2</c:v>
                </c:pt>
                <c:pt idx="3">
                  <c:v>0.08</c:v>
                </c:pt>
                <c:pt idx="4">
                  <c:v>7.0000000000000007E-2</c:v>
                </c:pt>
              </c:numCache>
            </c:numRef>
          </c:val>
          <c:smooth val="0"/>
        </c:ser>
        <c:dLbls>
          <c:showLegendKey val="0"/>
          <c:showVal val="0"/>
          <c:showCatName val="0"/>
          <c:showSerName val="0"/>
          <c:showPercent val="0"/>
          <c:showBubbleSize val="0"/>
        </c:dLbls>
        <c:marker val="1"/>
        <c:smooth val="0"/>
        <c:axId val="78963072"/>
        <c:axId val="78964992"/>
      </c:lineChart>
      <c:dateAx>
        <c:axId val="78963072"/>
        <c:scaling>
          <c:orientation val="minMax"/>
        </c:scaling>
        <c:delete val="1"/>
        <c:axPos val="b"/>
        <c:numFmt formatCode="ge" sourceLinked="1"/>
        <c:majorTickMark val="none"/>
        <c:minorTickMark val="none"/>
        <c:tickLblPos val="none"/>
        <c:crossAx val="78964992"/>
        <c:crosses val="autoZero"/>
        <c:auto val="1"/>
        <c:lblOffset val="100"/>
        <c:baseTimeUnit val="years"/>
      </c:dateAx>
      <c:valAx>
        <c:axId val="7896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96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45.55</c:v>
                </c:pt>
                <c:pt idx="1">
                  <c:v>46</c:v>
                </c:pt>
                <c:pt idx="2">
                  <c:v>46</c:v>
                </c:pt>
                <c:pt idx="3">
                  <c:v>41.55</c:v>
                </c:pt>
                <c:pt idx="4">
                  <c:v>40.909999999999997</c:v>
                </c:pt>
              </c:numCache>
            </c:numRef>
          </c:val>
        </c:ser>
        <c:dLbls>
          <c:showLegendKey val="0"/>
          <c:showVal val="0"/>
          <c:showCatName val="0"/>
          <c:showSerName val="0"/>
          <c:showPercent val="0"/>
          <c:showBubbleSize val="0"/>
        </c:dLbls>
        <c:gapWidth val="150"/>
        <c:axId val="82981632"/>
        <c:axId val="82983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36.799999999999997</c:v>
                </c:pt>
                <c:pt idx="1">
                  <c:v>36.67</c:v>
                </c:pt>
                <c:pt idx="2">
                  <c:v>36.200000000000003</c:v>
                </c:pt>
                <c:pt idx="3">
                  <c:v>34.74</c:v>
                </c:pt>
                <c:pt idx="4">
                  <c:v>41.35</c:v>
                </c:pt>
              </c:numCache>
            </c:numRef>
          </c:val>
          <c:smooth val="0"/>
        </c:ser>
        <c:dLbls>
          <c:showLegendKey val="0"/>
          <c:showVal val="0"/>
          <c:showCatName val="0"/>
          <c:showSerName val="0"/>
          <c:showPercent val="0"/>
          <c:showBubbleSize val="0"/>
        </c:dLbls>
        <c:marker val="1"/>
        <c:smooth val="0"/>
        <c:axId val="82981632"/>
        <c:axId val="82983552"/>
      </c:lineChart>
      <c:dateAx>
        <c:axId val="82981632"/>
        <c:scaling>
          <c:orientation val="minMax"/>
        </c:scaling>
        <c:delete val="1"/>
        <c:axPos val="b"/>
        <c:numFmt formatCode="ge" sourceLinked="1"/>
        <c:majorTickMark val="none"/>
        <c:minorTickMark val="none"/>
        <c:tickLblPos val="none"/>
        <c:crossAx val="82983552"/>
        <c:crosses val="autoZero"/>
        <c:auto val="1"/>
        <c:lblOffset val="100"/>
        <c:baseTimeUnit val="years"/>
      </c:dateAx>
      <c:valAx>
        <c:axId val="82983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981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81.66</c:v>
                </c:pt>
                <c:pt idx="1">
                  <c:v>79.44</c:v>
                </c:pt>
                <c:pt idx="2">
                  <c:v>81.540000000000006</c:v>
                </c:pt>
                <c:pt idx="3">
                  <c:v>82.86</c:v>
                </c:pt>
                <c:pt idx="4">
                  <c:v>82.6</c:v>
                </c:pt>
              </c:numCache>
            </c:numRef>
          </c:val>
        </c:ser>
        <c:dLbls>
          <c:showLegendKey val="0"/>
          <c:showVal val="0"/>
          <c:showCatName val="0"/>
          <c:showSerName val="0"/>
          <c:showPercent val="0"/>
          <c:showBubbleSize val="0"/>
        </c:dLbls>
        <c:gapWidth val="150"/>
        <c:axId val="81330560"/>
        <c:axId val="81332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71.62</c:v>
                </c:pt>
                <c:pt idx="1">
                  <c:v>71.239999999999995</c:v>
                </c:pt>
                <c:pt idx="2">
                  <c:v>71.069999999999993</c:v>
                </c:pt>
                <c:pt idx="3">
                  <c:v>70.14</c:v>
                </c:pt>
                <c:pt idx="4">
                  <c:v>82.9</c:v>
                </c:pt>
              </c:numCache>
            </c:numRef>
          </c:val>
          <c:smooth val="0"/>
        </c:ser>
        <c:dLbls>
          <c:showLegendKey val="0"/>
          <c:showVal val="0"/>
          <c:showCatName val="0"/>
          <c:showSerName val="0"/>
          <c:showPercent val="0"/>
          <c:showBubbleSize val="0"/>
        </c:dLbls>
        <c:marker val="1"/>
        <c:smooth val="0"/>
        <c:axId val="81330560"/>
        <c:axId val="81332480"/>
      </c:lineChart>
      <c:dateAx>
        <c:axId val="81330560"/>
        <c:scaling>
          <c:orientation val="minMax"/>
        </c:scaling>
        <c:delete val="1"/>
        <c:axPos val="b"/>
        <c:numFmt formatCode="ge" sourceLinked="1"/>
        <c:majorTickMark val="none"/>
        <c:minorTickMark val="none"/>
        <c:tickLblPos val="none"/>
        <c:crossAx val="81332480"/>
        <c:crosses val="autoZero"/>
        <c:auto val="1"/>
        <c:lblOffset val="100"/>
        <c:baseTimeUnit val="years"/>
      </c:dateAx>
      <c:valAx>
        <c:axId val="81332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330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112.42</c:v>
                </c:pt>
                <c:pt idx="1">
                  <c:v>113.11</c:v>
                </c:pt>
                <c:pt idx="2">
                  <c:v>110.88</c:v>
                </c:pt>
                <c:pt idx="3">
                  <c:v>103.33</c:v>
                </c:pt>
                <c:pt idx="4">
                  <c:v>100.13</c:v>
                </c:pt>
              </c:numCache>
            </c:numRef>
          </c:val>
        </c:ser>
        <c:dLbls>
          <c:showLegendKey val="0"/>
          <c:showVal val="0"/>
          <c:showCatName val="0"/>
          <c:showSerName val="0"/>
          <c:showPercent val="0"/>
          <c:showBubbleSize val="0"/>
        </c:dLbls>
        <c:gapWidth val="150"/>
        <c:axId val="79667200"/>
        <c:axId val="79669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9667200"/>
        <c:axId val="79669120"/>
      </c:lineChart>
      <c:dateAx>
        <c:axId val="79667200"/>
        <c:scaling>
          <c:orientation val="minMax"/>
        </c:scaling>
        <c:delete val="1"/>
        <c:axPos val="b"/>
        <c:numFmt formatCode="ge" sourceLinked="1"/>
        <c:majorTickMark val="none"/>
        <c:minorTickMark val="none"/>
        <c:tickLblPos val="none"/>
        <c:crossAx val="79669120"/>
        <c:crosses val="autoZero"/>
        <c:auto val="1"/>
        <c:lblOffset val="100"/>
        <c:baseTimeUnit val="years"/>
      </c:dateAx>
      <c:valAx>
        <c:axId val="79669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667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9682944"/>
        <c:axId val="79701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9682944"/>
        <c:axId val="79701504"/>
      </c:lineChart>
      <c:dateAx>
        <c:axId val="79682944"/>
        <c:scaling>
          <c:orientation val="minMax"/>
        </c:scaling>
        <c:delete val="1"/>
        <c:axPos val="b"/>
        <c:numFmt formatCode="ge" sourceLinked="1"/>
        <c:majorTickMark val="none"/>
        <c:minorTickMark val="none"/>
        <c:tickLblPos val="none"/>
        <c:crossAx val="79701504"/>
        <c:crosses val="autoZero"/>
        <c:auto val="1"/>
        <c:lblOffset val="100"/>
        <c:baseTimeUnit val="years"/>
      </c:dateAx>
      <c:valAx>
        <c:axId val="79701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682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9735808"/>
        <c:axId val="79746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9735808"/>
        <c:axId val="79746176"/>
      </c:lineChart>
      <c:dateAx>
        <c:axId val="79735808"/>
        <c:scaling>
          <c:orientation val="minMax"/>
        </c:scaling>
        <c:delete val="1"/>
        <c:axPos val="b"/>
        <c:numFmt formatCode="ge" sourceLinked="1"/>
        <c:majorTickMark val="none"/>
        <c:minorTickMark val="none"/>
        <c:tickLblPos val="none"/>
        <c:crossAx val="79746176"/>
        <c:crosses val="autoZero"/>
        <c:auto val="1"/>
        <c:lblOffset val="100"/>
        <c:baseTimeUnit val="years"/>
      </c:dateAx>
      <c:valAx>
        <c:axId val="79746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735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9840000"/>
        <c:axId val="79841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9840000"/>
        <c:axId val="79841920"/>
      </c:lineChart>
      <c:dateAx>
        <c:axId val="79840000"/>
        <c:scaling>
          <c:orientation val="minMax"/>
        </c:scaling>
        <c:delete val="1"/>
        <c:axPos val="b"/>
        <c:numFmt formatCode="ge" sourceLinked="1"/>
        <c:majorTickMark val="none"/>
        <c:minorTickMark val="none"/>
        <c:tickLblPos val="none"/>
        <c:crossAx val="79841920"/>
        <c:crosses val="autoZero"/>
        <c:auto val="1"/>
        <c:lblOffset val="100"/>
        <c:baseTimeUnit val="years"/>
      </c:dateAx>
      <c:valAx>
        <c:axId val="79841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840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9885056"/>
        <c:axId val="79886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9885056"/>
        <c:axId val="79886976"/>
      </c:lineChart>
      <c:dateAx>
        <c:axId val="79885056"/>
        <c:scaling>
          <c:orientation val="minMax"/>
        </c:scaling>
        <c:delete val="1"/>
        <c:axPos val="b"/>
        <c:numFmt formatCode="ge" sourceLinked="1"/>
        <c:majorTickMark val="none"/>
        <c:minorTickMark val="none"/>
        <c:tickLblPos val="none"/>
        <c:crossAx val="79886976"/>
        <c:crosses val="autoZero"/>
        <c:auto val="1"/>
        <c:lblOffset val="100"/>
        <c:baseTimeUnit val="years"/>
      </c:dateAx>
      <c:valAx>
        <c:axId val="79886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885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483.18</c:v>
                </c:pt>
                <c:pt idx="1">
                  <c:v>425.08</c:v>
                </c:pt>
                <c:pt idx="2">
                  <c:v>231.07</c:v>
                </c:pt>
                <c:pt idx="3">
                  <c:v>296.49</c:v>
                </c:pt>
                <c:pt idx="4">
                  <c:v>49.2</c:v>
                </c:pt>
              </c:numCache>
            </c:numRef>
          </c:val>
        </c:ser>
        <c:dLbls>
          <c:showLegendKey val="0"/>
          <c:showVal val="0"/>
          <c:showCatName val="0"/>
          <c:showSerName val="0"/>
          <c:showPercent val="0"/>
          <c:showBubbleSize val="0"/>
        </c:dLbls>
        <c:gapWidth val="150"/>
        <c:axId val="81244544"/>
        <c:axId val="81246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1835.56</c:v>
                </c:pt>
                <c:pt idx="1">
                  <c:v>1716.82</c:v>
                </c:pt>
                <c:pt idx="2">
                  <c:v>1554.05</c:v>
                </c:pt>
                <c:pt idx="3">
                  <c:v>1671.86</c:v>
                </c:pt>
                <c:pt idx="4">
                  <c:v>1434.89</c:v>
                </c:pt>
              </c:numCache>
            </c:numRef>
          </c:val>
          <c:smooth val="0"/>
        </c:ser>
        <c:dLbls>
          <c:showLegendKey val="0"/>
          <c:showVal val="0"/>
          <c:showCatName val="0"/>
          <c:showSerName val="0"/>
          <c:showPercent val="0"/>
          <c:showBubbleSize val="0"/>
        </c:dLbls>
        <c:marker val="1"/>
        <c:smooth val="0"/>
        <c:axId val="81244544"/>
        <c:axId val="81246464"/>
      </c:lineChart>
      <c:dateAx>
        <c:axId val="81244544"/>
        <c:scaling>
          <c:orientation val="minMax"/>
        </c:scaling>
        <c:delete val="1"/>
        <c:axPos val="b"/>
        <c:numFmt formatCode="ge" sourceLinked="1"/>
        <c:majorTickMark val="none"/>
        <c:minorTickMark val="none"/>
        <c:tickLblPos val="none"/>
        <c:crossAx val="81246464"/>
        <c:crosses val="autoZero"/>
        <c:auto val="1"/>
        <c:lblOffset val="100"/>
        <c:baseTimeUnit val="years"/>
      </c:dateAx>
      <c:valAx>
        <c:axId val="81246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244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129.05000000000001</c:v>
                </c:pt>
                <c:pt idx="1">
                  <c:v>151.63999999999999</c:v>
                </c:pt>
                <c:pt idx="2">
                  <c:v>125.85</c:v>
                </c:pt>
                <c:pt idx="3">
                  <c:v>96.91</c:v>
                </c:pt>
                <c:pt idx="4">
                  <c:v>97.78</c:v>
                </c:pt>
              </c:numCache>
            </c:numRef>
          </c:val>
        </c:ser>
        <c:dLbls>
          <c:showLegendKey val="0"/>
          <c:showVal val="0"/>
          <c:showCatName val="0"/>
          <c:showSerName val="0"/>
          <c:showPercent val="0"/>
          <c:showBubbleSize val="0"/>
        </c:dLbls>
        <c:gapWidth val="150"/>
        <c:axId val="81258368"/>
        <c:axId val="81289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52.89</c:v>
                </c:pt>
                <c:pt idx="1">
                  <c:v>51.73</c:v>
                </c:pt>
                <c:pt idx="2">
                  <c:v>53.01</c:v>
                </c:pt>
                <c:pt idx="3">
                  <c:v>50.54</c:v>
                </c:pt>
                <c:pt idx="4">
                  <c:v>66.22</c:v>
                </c:pt>
              </c:numCache>
            </c:numRef>
          </c:val>
          <c:smooth val="0"/>
        </c:ser>
        <c:dLbls>
          <c:showLegendKey val="0"/>
          <c:showVal val="0"/>
          <c:showCatName val="0"/>
          <c:showSerName val="0"/>
          <c:showPercent val="0"/>
          <c:showBubbleSize val="0"/>
        </c:dLbls>
        <c:marker val="1"/>
        <c:smooth val="0"/>
        <c:axId val="81258368"/>
        <c:axId val="81289216"/>
      </c:lineChart>
      <c:dateAx>
        <c:axId val="81258368"/>
        <c:scaling>
          <c:orientation val="minMax"/>
        </c:scaling>
        <c:delete val="1"/>
        <c:axPos val="b"/>
        <c:numFmt formatCode="ge" sourceLinked="1"/>
        <c:majorTickMark val="none"/>
        <c:minorTickMark val="none"/>
        <c:tickLblPos val="none"/>
        <c:crossAx val="81289216"/>
        <c:crosses val="autoZero"/>
        <c:auto val="1"/>
        <c:lblOffset val="100"/>
        <c:baseTimeUnit val="years"/>
      </c:dateAx>
      <c:valAx>
        <c:axId val="81289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258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153</c:v>
                </c:pt>
                <c:pt idx="1">
                  <c:v>145.26</c:v>
                </c:pt>
                <c:pt idx="2">
                  <c:v>157.5</c:v>
                </c:pt>
                <c:pt idx="3">
                  <c:v>205.09</c:v>
                </c:pt>
                <c:pt idx="4">
                  <c:v>204.83</c:v>
                </c:pt>
              </c:numCache>
            </c:numRef>
          </c:val>
        </c:ser>
        <c:dLbls>
          <c:showLegendKey val="0"/>
          <c:showVal val="0"/>
          <c:showCatName val="0"/>
          <c:showSerName val="0"/>
          <c:showPercent val="0"/>
          <c:showBubbleSize val="0"/>
        </c:dLbls>
        <c:gapWidth val="150"/>
        <c:axId val="81319040"/>
        <c:axId val="81320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300.52</c:v>
                </c:pt>
                <c:pt idx="1">
                  <c:v>310.47000000000003</c:v>
                </c:pt>
                <c:pt idx="2">
                  <c:v>299.39</c:v>
                </c:pt>
                <c:pt idx="3">
                  <c:v>320.36</c:v>
                </c:pt>
                <c:pt idx="4">
                  <c:v>246.72</c:v>
                </c:pt>
              </c:numCache>
            </c:numRef>
          </c:val>
          <c:smooth val="0"/>
        </c:ser>
        <c:dLbls>
          <c:showLegendKey val="0"/>
          <c:showVal val="0"/>
          <c:showCatName val="0"/>
          <c:showSerName val="0"/>
          <c:showPercent val="0"/>
          <c:showBubbleSize val="0"/>
        </c:dLbls>
        <c:marker val="1"/>
        <c:smooth val="0"/>
        <c:axId val="81319040"/>
        <c:axId val="81320960"/>
      </c:lineChart>
      <c:dateAx>
        <c:axId val="81319040"/>
        <c:scaling>
          <c:orientation val="minMax"/>
        </c:scaling>
        <c:delete val="1"/>
        <c:axPos val="b"/>
        <c:numFmt formatCode="ge" sourceLinked="1"/>
        <c:majorTickMark val="none"/>
        <c:minorTickMark val="none"/>
        <c:tickLblPos val="none"/>
        <c:crossAx val="81320960"/>
        <c:crosses val="autoZero"/>
        <c:auto val="1"/>
        <c:lblOffset val="100"/>
        <c:baseTimeUnit val="years"/>
      </c:dateAx>
      <c:valAx>
        <c:axId val="81320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319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Z46" zoomScaleNormal="100" workbookViewId="0">
      <selection activeCell="BK61" sqref="BK61"/>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福島県　南会津町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D2</v>
      </c>
      <c r="X8" s="46"/>
      <c r="Y8" s="46"/>
      <c r="Z8" s="46"/>
      <c r="AA8" s="46"/>
      <c r="AB8" s="46"/>
      <c r="AC8" s="46"/>
      <c r="AD8" s="3"/>
      <c r="AE8" s="3"/>
      <c r="AF8" s="3"/>
      <c r="AG8" s="3"/>
      <c r="AH8" s="3"/>
      <c r="AI8" s="3"/>
      <c r="AJ8" s="3"/>
      <c r="AK8" s="3"/>
      <c r="AL8" s="47">
        <f>データ!R6</f>
        <v>16858</v>
      </c>
      <c r="AM8" s="47"/>
      <c r="AN8" s="47"/>
      <c r="AO8" s="47"/>
      <c r="AP8" s="47"/>
      <c r="AQ8" s="47"/>
      <c r="AR8" s="47"/>
      <c r="AS8" s="47"/>
      <c r="AT8" s="43">
        <f>データ!S6</f>
        <v>886.47</v>
      </c>
      <c r="AU8" s="43"/>
      <c r="AV8" s="43"/>
      <c r="AW8" s="43"/>
      <c r="AX8" s="43"/>
      <c r="AY8" s="43"/>
      <c r="AZ8" s="43"/>
      <c r="BA8" s="43"/>
      <c r="BB8" s="43">
        <f>データ!T6</f>
        <v>19.02</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12.23</v>
      </c>
      <c r="Q10" s="43"/>
      <c r="R10" s="43"/>
      <c r="S10" s="43"/>
      <c r="T10" s="43"/>
      <c r="U10" s="43"/>
      <c r="V10" s="43"/>
      <c r="W10" s="43">
        <f>データ!P6</f>
        <v>105.82</v>
      </c>
      <c r="X10" s="43"/>
      <c r="Y10" s="43"/>
      <c r="Z10" s="43"/>
      <c r="AA10" s="43"/>
      <c r="AB10" s="43"/>
      <c r="AC10" s="43"/>
      <c r="AD10" s="47">
        <f>データ!Q6</f>
        <v>3670</v>
      </c>
      <c r="AE10" s="47"/>
      <c r="AF10" s="47"/>
      <c r="AG10" s="47"/>
      <c r="AH10" s="47"/>
      <c r="AI10" s="47"/>
      <c r="AJ10" s="47"/>
      <c r="AK10" s="2"/>
      <c r="AL10" s="47">
        <f>データ!U6</f>
        <v>2035</v>
      </c>
      <c r="AM10" s="47"/>
      <c r="AN10" s="47"/>
      <c r="AO10" s="47"/>
      <c r="AP10" s="47"/>
      <c r="AQ10" s="47"/>
      <c r="AR10" s="47"/>
      <c r="AS10" s="47"/>
      <c r="AT10" s="43">
        <f>データ!V6</f>
        <v>1.04</v>
      </c>
      <c r="AU10" s="43"/>
      <c r="AV10" s="43"/>
      <c r="AW10" s="43"/>
      <c r="AX10" s="43"/>
      <c r="AY10" s="43"/>
      <c r="AZ10" s="43"/>
      <c r="BA10" s="43"/>
      <c r="BB10" s="43">
        <f>データ!W6</f>
        <v>1956.73</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73687</v>
      </c>
      <c r="D6" s="31">
        <f t="shared" si="3"/>
        <v>47</v>
      </c>
      <c r="E6" s="31">
        <f t="shared" si="3"/>
        <v>17</v>
      </c>
      <c r="F6" s="31">
        <f t="shared" si="3"/>
        <v>4</v>
      </c>
      <c r="G6" s="31">
        <f t="shared" si="3"/>
        <v>0</v>
      </c>
      <c r="H6" s="31" t="str">
        <f t="shared" si="3"/>
        <v>福島県　南会津町</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12.23</v>
      </c>
      <c r="P6" s="32">
        <f t="shared" si="3"/>
        <v>105.82</v>
      </c>
      <c r="Q6" s="32">
        <f t="shared" si="3"/>
        <v>3670</v>
      </c>
      <c r="R6" s="32">
        <f t="shared" si="3"/>
        <v>16858</v>
      </c>
      <c r="S6" s="32">
        <f t="shared" si="3"/>
        <v>886.47</v>
      </c>
      <c r="T6" s="32">
        <f t="shared" si="3"/>
        <v>19.02</v>
      </c>
      <c r="U6" s="32">
        <f t="shared" si="3"/>
        <v>2035</v>
      </c>
      <c r="V6" s="32">
        <f t="shared" si="3"/>
        <v>1.04</v>
      </c>
      <c r="W6" s="32">
        <f t="shared" si="3"/>
        <v>1956.73</v>
      </c>
      <c r="X6" s="33">
        <f>IF(X7="",NA(),X7)</f>
        <v>112.42</v>
      </c>
      <c r="Y6" s="33">
        <f t="shared" ref="Y6:AG6" si="4">IF(Y7="",NA(),Y7)</f>
        <v>113.11</v>
      </c>
      <c r="Z6" s="33">
        <f t="shared" si="4"/>
        <v>110.88</v>
      </c>
      <c r="AA6" s="33">
        <f t="shared" si="4"/>
        <v>103.33</v>
      </c>
      <c r="AB6" s="33">
        <f t="shared" si="4"/>
        <v>100.13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483.18</v>
      </c>
      <c r="BF6" s="33">
        <f t="shared" ref="BF6:BN6" si="7">IF(BF7="",NA(),BF7)</f>
        <v>425.08</v>
      </c>
      <c r="BG6" s="33">
        <f t="shared" si="7"/>
        <v>231.07</v>
      </c>
      <c r="BH6" s="33">
        <f t="shared" si="7"/>
        <v>296.49</v>
      </c>
      <c r="BI6" s="33">
        <f t="shared" si="7"/>
        <v>49.2</v>
      </c>
      <c r="BJ6" s="33">
        <f t="shared" si="7"/>
        <v>1835.56</v>
      </c>
      <c r="BK6" s="33">
        <f t="shared" si="7"/>
        <v>1716.82</v>
      </c>
      <c r="BL6" s="33">
        <f t="shared" si="7"/>
        <v>1554.05</v>
      </c>
      <c r="BM6" s="33">
        <f t="shared" si="7"/>
        <v>1671.86</v>
      </c>
      <c r="BN6" s="33">
        <f t="shared" si="7"/>
        <v>1434.89</v>
      </c>
      <c r="BO6" s="32" t="str">
        <f>IF(BO7="","",IF(BO7="-","【-】","【"&amp;SUBSTITUTE(TEXT(BO7,"#,##0.00"),"-","△")&amp;"】"))</f>
        <v>【1,457.06】</v>
      </c>
      <c r="BP6" s="33">
        <f>IF(BP7="",NA(),BP7)</f>
        <v>129.05000000000001</v>
      </c>
      <c r="BQ6" s="33">
        <f t="shared" ref="BQ6:BY6" si="8">IF(BQ7="",NA(),BQ7)</f>
        <v>151.63999999999999</v>
      </c>
      <c r="BR6" s="33">
        <f t="shared" si="8"/>
        <v>125.85</v>
      </c>
      <c r="BS6" s="33">
        <f t="shared" si="8"/>
        <v>96.91</v>
      </c>
      <c r="BT6" s="33">
        <f t="shared" si="8"/>
        <v>97.78</v>
      </c>
      <c r="BU6" s="33">
        <f t="shared" si="8"/>
        <v>52.89</v>
      </c>
      <c r="BV6" s="33">
        <f t="shared" si="8"/>
        <v>51.73</v>
      </c>
      <c r="BW6" s="33">
        <f t="shared" si="8"/>
        <v>53.01</v>
      </c>
      <c r="BX6" s="33">
        <f t="shared" si="8"/>
        <v>50.54</v>
      </c>
      <c r="BY6" s="33">
        <f t="shared" si="8"/>
        <v>66.22</v>
      </c>
      <c r="BZ6" s="32" t="str">
        <f>IF(BZ7="","",IF(BZ7="-","【-】","【"&amp;SUBSTITUTE(TEXT(BZ7,"#,##0.00"),"-","△")&amp;"】"))</f>
        <v>【64.73】</v>
      </c>
      <c r="CA6" s="33">
        <f>IF(CA7="",NA(),CA7)</f>
        <v>153</v>
      </c>
      <c r="CB6" s="33">
        <f t="shared" ref="CB6:CJ6" si="9">IF(CB7="",NA(),CB7)</f>
        <v>145.26</v>
      </c>
      <c r="CC6" s="33">
        <f t="shared" si="9"/>
        <v>157.5</v>
      </c>
      <c r="CD6" s="33">
        <f t="shared" si="9"/>
        <v>205.09</v>
      </c>
      <c r="CE6" s="33">
        <f t="shared" si="9"/>
        <v>204.83</v>
      </c>
      <c r="CF6" s="33">
        <f t="shared" si="9"/>
        <v>300.52</v>
      </c>
      <c r="CG6" s="33">
        <f t="shared" si="9"/>
        <v>310.47000000000003</v>
      </c>
      <c r="CH6" s="33">
        <f t="shared" si="9"/>
        <v>299.39</v>
      </c>
      <c r="CI6" s="33">
        <f t="shared" si="9"/>
        <v>320.36</v>
      </c>
      <c r="CJ6" s="33">
        <f t="shared" si="9"/>
        <v>246.72</v>
      </c>
      <c r="CK6" s="32" t="str">
        <f>IF(CK7="","",IF(CK7="-","【-】","【"&amp;SUBSTITUTE(TEXT(CK7,"#,##0.00"),"-","△")&amp;"】"))</f>
        <v>【250.25】</v>
      </c>
      <c r="CL6" s="33">
        <f>IF(CL7="",NA(),CL7)</f>
        <v>45.55</v>
      </c>
      <c r="CM6" s="33">
        <f t="shared" ref="CM6:CU6" si="10">IF(CM7="",NA(),CM7)</f>
        <v>46</v>
      </c>
      <c r="CN6" s="33">
        <f t="shared" si="10"/>
        <v>46</v>
      </c>
      <c r="CO6" s="33">
        <f t="shared" si="10"/>
        <v>41.55</v>
      </c>
      <c r="CP6" s="33">
        <f t="shared" si="10"/>
        <v>40.909999999999997</v>
      </c>
      <c r="CQ6" s="33">
        <f t="shared" si="10"/>
        <v>36.799999999999997</v>
      </c>
      <c r="CR6" s="33">
        <f t="shared" si="10"/>
        <v>36.67</v>
      </c>
      <c r="CS6" s="33">
        <f t="shared" si="10"/>
        <v>36.200000000000003</v>
      </c>
      <c r="CT6" s="33">
        <f t="shared" si="10"/>
        <v>34.74</v>
      </c>
      <c r="CU6" s="33">
        <f t="shared" si="10"/>
        <v>41.35</v>
      </c>
      <c r="CV6" s="32" t="str">
        <f>IF(CV7="","",IF(CV7="-","【-】","【"&amp;SUBSTITUTE(TEXT(CV7,"#,##0.00"),"-","△")&amp;"】"))</f>
        <v>【40.31】</v>
      </c>
      <c r="CW6" s="33">
        <f>IF(CW7="",NA(),CW7)</f>
        <v>81.66</v>
      </c>
      <c r="CX6" s="33">
        <f t="shared" ref="CX6:DF6" si="11">IF(CX7="",NA(),CX7)</f>
        <v>79.44</v>
      </c>
      <c r="CY6" s="33">
        <f t="shared" si="11"/>
        <v>81.540000000000006</v>
      </c>
      <c r="CZ6" s="33">
        <f t="shared" si="11"/>
        <v>82.86</v>
      </c>
      <c r="DA6" s="33">
        <f t="shared" si="11"/>
        <v>82.6</v>
      </c>
      <c r="DB6" s="33">
        <f t="shared" si="11"/>
        <v>71.62</v>
      </c>
      <c r="DC6" s="33">
        <f t="shared" si="11"/>
        <v>71.239999999999995</v>
      </c>
      <c r="DD6" s="33">
        <f t="shared" si="11"/>
        <v>71.069999999999993</v>
      </c>
      <c r="DE6" s="33">
        <f t="shared" si="11"/>
        <v>70.14</v>
      </c>
      <c r="DF6" s="33">
        <f t="shared" si="11"/>
        <v>82.9</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3">
        <f t="shared" si="14"/>
        <v>0.31</v>
      </c>
      <c r="EI6" s="33">
        <f t="shared" si="14"/>
        <v>0.05</v>
      </c>
      <c r="EJ6" s="33">
        <f t="shared" si="14"/>
        <v>0.05</v>
      </c>
      <c r="EK6" s="33">
        <f t="shared" si="14"/>
        <v>7.0000000000000007E-2</v>
      </c>
      <c r="EL6" s="33">
        <f t="shared" si="14"/>
        <v>0.08</v>
      </c>
      <c r="EM6" s="33">
        <f t="shared" si="14"/>
        <v>7.0000000000000007E-2</v>
      </c>
      <c r="EN6" s="32" t="str">
        <f>IF(EN7="","",IF(EN7="-","【-】","【"&amp;SUBSTITUTE(TEXT(EN7,"#,##0.00"),"-","△")&amp;"】"))</f>
        <v>【0.10】</v>
      </c>
    </row>
    <row r="7" spans="1:144" s="34" customFormat="1">
      <c r="A7" s="26"/>
      <c r="B7" s="35">
        <v>2015</v>
      </c>
      <c r="C7" s="35">
        <v>73687</v>
      </c>
      <c r="D7" s="35">
        <v>47</v>
      </c>
      <c r="E7" s="35">
        <v>17</v>
      </c>
      <c r="F7" s="35">
        <v>4</v>
      </c>
      <c r="G7" s="35">
        <v>0</v>
      </c>
      <c r="H7" s="35" t="s">
        <v>96</v>
      </c>
      <c r="I7" s="35" t="s">
        <v>97</v>
      </c>
      <c r="J7" s="35" t="s">
        <v>98</v>
      </c>
      <c r="K7" s="35" t="s">
        <v>99</v>
      </c>
      <c r="L7" s="35" t="s">
        <v>100</v>
      </c>
      <c r="M7" s="36" t="s">
        <v>101</v>
      </c>
      <c r="N7" s="36" t="s">
        <v>102</v>
      </c>
      <c r="O7" s="36">
        <v>12.23</v>
      </c>
      <c r="P7" s="36">
        <v>105.82</v>
      </c>
      <c r="Q7" s="36">
        <v>3670</v>
      </c>
      <c r="R7" s="36">
        <v>16858</v>
      </c>
      <c r="S7" s="36">
        <v>886.47</v>
      </c>
      <c r="T7" s="36">
        <v>19.02</v>
      </c>
      <c r="U7" s="36">
        <v>2035</v>
      </c>
      <c r="V7" s="36">
        <v>1.04</v>
      </c>
      <c r="W7" s="36">
        <v>1956.73</v>
      </c>
      <c r="X7" s="36">
        <v>112.42</v>
      </c>
      <c r="Y7" s="36">
        <v>113.11</v>
      </c>
      <c r="Z7" s="36">
        <v>110.88</v>
      </c>
      <c r="AA7" s="36">
        <v>103.33</v>
      </c>
      <c r="AB7" s="36">
        <v>100.13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483.18</v>
      </c>
      <c r="BF7" s="36">
        <v>425.08</v>
      </c>
      <c r="BG7" s="36">
        <v>231.07</v>
      </c>
      <c r="BH7" s="36">
        <v>296.49</v>
      </c>
      <c r="BI7" s="36">
        <v>49.2</v>
      </c>
      <c r="BJ7" s="36">
        <v>1835.56</v>
      </c>
      <c r="BK7" s="36">
        <v>1716.82</v>
      </c>
      <c r="BL7" s="36">
        <v>1554.05</v>
      </c>
      <c r="BM7" s="36">
        <v>1671.86</v>
      </c>
      <c r="BN7" s="36">
        <v>1434.89</v>
      </c>
      <c r="BO7" s="36">
        <v>1457.06</v>
      </c>
      <c r="BP7" s="36">
        <v>129.05000000000001</v>
      </c>
      <c r="BQ7" s="36">
        <v>151.63999999999999</v>
      </c>
      <c r="BR7" s="36">
        <v>125.85</v>
      </c>
      <c r="BS7" s="36">
        <v>96.91</v>
      </c>
      <c r="BT7" s="36">
        <v>97.78</v>
      </c>
      <c r="BU7" s="36">
        <v>52.89</v>
      </c>
      <c r="BV7" s="36">
        <v>51.73</v>
      </c>
      <c r="BW7" s="36">
        <v>53.01</v>
      </c>
      <c r="BX7" s="36">
        <v>50.54</v>
      </c>
      <c r="BY7" s="36">
        <v>66.22</v>
      </c>
      <c r="BZ7" s="36">
        <v>64.73</v>
      </c>
      <c r="CA7" s="36">
        <v>153</v>
      </c>
      <c r="CB7" s="36">
        <v>145.26</v>
      </c>
      <c r="CC7" s="36">
        <v>157.5</v>
      </c>
      <c r="CD7" s="36">
        <v>205.09</v>
      </c>
      <c r="CE7" s="36">
        <v>204.83</v>
      </c>
      <c r="CF7" s="36">
        <v>300.52</v>
      </c>
      <c r="CG7" s="36">
        <v>310.47000000000003</v>
      </c>
      <c r="CH7" s="36">
        <v>299.39</v>
      </c>
      <c r="CI7" s="36">
        <v>320.36</v>
      </c>
      <c r="CJ7" s="36">
        <v>246.72</v>
      </c>
      <c r="CK7" s="36">
        <v>250.25</v>
      </c>
      <c r="CL7" s="36">
        <v>45.55</v>
      </c>
      <c r="CM7" s="36">
        <v>46</v>
      </c>
      <c r="CN7" s="36">
        <v>46</v>
      </c>
      <c r="CO7" s="36">
        <v>41.55</v>
      </c>
      <c r="CP7" s="36">
        <v>40.909999999999997</v>
      </c>
      <c r="CQ7" s="36">
        <v>36.799999999999997</v>
      </c>
      <c r="CR7" s="36">
        <v>36.67</v>
      </c>
      <c r="CS7" s="36">
        <v>36.200000000000003</v>
      </c>
      <c r="CT7" s="36">
        <v>34.74</v>
      </c>
      <c r="CU7" s="36">
        <v>41.35</v>
      </c>
      <c r="CV7" s="36">
        <v>40.31</v>
      </c>
      <c r="CW7" s="36">
        <v>81.66</v>
      </c>
      <c r="CX7" s="36">
        <v>79.44</v>
      </c>
      <c r="CY7" s="36">
        <v>81.540000000000006</v>
      </c>
      <c r="CZ7" s="36">
        <v>82.86</v>
      </c>
      <c r="DA7" s="36">
        <v>82.6</v>
      </c>
      <c r="DB7" s="36">
        <v>71.62</v>
      </c>
      <c r="DC7" s="36">
        <v>71.239999999999995</v>
      </c>
      <c r="DD7" s="36">
        <v>71.069999999999993</v>
      </c>
      <c r="DE7" s="36">
        <v>70.14</v>
      </c>
      <c r="DF7" s="36">
        <v>82.9</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0.31</v>
      </c>
      <c r="EI7" s="36">
        <v>0.05</v>
      </c>
      <c r="EJ7" s="36">
        <v>0.05</v>
      </c>
      <c r="EK7" s="36">
        <v>7.0000000000000007E-2</v>
      </c>
      <c r="EL7" s="36">
        <v>0.08</v>
      </c>
      <c r="EM7" s="36">
        <v>7.0000000000000007E-2</v>
      </c>
      <c r="EN7" s="36">
        <v>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FJ-USER</cp:lastModifiedBy>
  <dcterms:created xsi:type="dcterms:W3CDTF">2017-02-08T02:59:06Z</dcterms:created>
  <dcterms:modified xsi:type="dcterms:W3CDTF">2017-02-20T07:08:24Z</dcterms:modified>
  <cp:category/>
</cp:coreProperties>
</file>