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<sst xmlns="http://schemas.openxmlformats.org/spreadsheetml/2006/main" count="221" uniqueCount="111">
  <si>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</si>
  <si>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</si>
  <si>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</si>
  <si>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</si>
  <si>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</si>
  <si>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</si>
  <si>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</si>
  <si>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</si>
  <si>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</si>
  <si>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</si>
  <si>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</si>
  <si>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</si>
  <si>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</si>
  <si>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</si>
  <si>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</si>
  <si>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</si>
  <si>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</si>
  <si>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</si>
  <si>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</si>
  <si>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</si>
  <si>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</si>
  <si>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</si>
  <si>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</si>
  <si>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</si>
  <si>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</si>
  <si>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</si>
  <si>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</si>
  <si>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</si>
  <si>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</si>
  <si>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</si>
  <si>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</si>
  <si>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</si>
  <si>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</si>
  <si>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</si>
  <si>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</si>
  <si>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</si>
  <si>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</si>
  <si>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</si>
  <si>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</si>
  <si>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</si>
  <si>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</si>
  <si>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</si>
  <si>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</si>
  <si>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</si>
  <si>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</si>
  <si>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</si>
  <si>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</si>
  <si>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</si>
  <si>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</si>
  <si>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</si>
  <si>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</si>
  <si>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</si>
  <si>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</si>
  <si>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</si>
  <si>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</si>
  <si>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</si>
  <si>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</si>
  <si>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</si>
  <si>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</si>
  <si>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</si>
  <si>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</si>
  <si>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</si>
  <si>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</si>
  <si>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</si>
  <si>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</si>
  <si>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</si>
  <si>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</si>
  <si>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</si>
  <si>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</si>
  <si>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</si>
  <si>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</si>
  <si>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</si>
  <si>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</si>
  <si>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</si>
  <si>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</si>
  <si>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</si>
  <si>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</si>
  <si>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</si>
  <si>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</si>
  <si>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</si>
  <si>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</si>
  <si>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</si>
  <si>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</si>
  <si>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</si>
  <si>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</si>
  <si>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</si>
  <si>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</si>
  <si>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</si>
  <si>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</si>
  <si>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</si>
  <si>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</si>
  <si>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</si>
  <si>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</si>
  <si>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</si>
  <si>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</si>
  <si>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</si>
  <si>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</si>
  <si>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</si>
  <si>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</si>
  <si>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</si>
  <si>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</si>
  <si>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</si>
  <si>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</si>
  <si>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</si>
  <si>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</si>
  <si>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</si>
  <si>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</si>
  <si>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</si>
  <si>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近年は管渠の更新及び修繕を行っていないが、施設毎に供用開始時期が異なるので、同年度に集中しないよう、古い順に計画的に更新、修繕を行う必要がある。</t>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</si>
  <si>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phoneticPr fontId="4"/>
  </si>
  <si>
    <t>　経費回収率、施設利用率、水洗化率が上昇傾向にあり、収益的収支比率も１００％を超えた。しかしながら、今後過疎化や少子高齢化により、収益の減少が見込まれる。実情に応じた適切な使用料金設定の必要性がある。
　また、企業債残高対事業規模比率が類似団体平均値を大きく下回っている。経費削減による出費抑制、及び使用料等回収率向上に努め、収益の増加を図る。</t>
    <rPh sb="39" eb="40">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</si>
</sst>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622272"/>
        <c:axId val="75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622272"/>
        <c:axId val="75636736"/>
      </c:lineChart>
      <c:dateAx>
        <c:axId val="75622272"/>
        <c:scaling>
          <c:orientation val="minMax"/>
        </c:scaling>
        <c:delete val="1"/>
        <c:axPos val="b"/>
        <c:numFmt formatCode="ge" sourceLinked="1"/>
        <c:majorTickMark val="none"/>
        <c:minorTickMark val="none"/>
        <c:tickLblPos val="none"/>
        <c:crossAx val="75636736"/>
        <c:crosses val="autoZero"/>
        <c:auto val="1"/>
        <c:lblOffset val="100"/>
        <c:baseTimeUnit val="years"/>
      </c:dateAx>
      <c:valAx>
        <c:axId val="75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98.43</c:v>
                </c:pt>
                <c:pt idx="2">
                  <c:v>105.84</c:v>
                </c:pt>
                <c:pt idx="3">
                  <c:v>105.84</c:v>
                </c:pt>
                <c:pt idx="4">
                  <c:v>105.84</c:v>
                </c:pt>
              </c:numCache>
            </c:numRef>
          </c:val>
        </c:ser>
        <c:dLbls>
          <c:showLegendKey val="0"/>
          <c:showVal val="0"/>
          <c:showCatName val="0"/>
          <c:showSerName val="0"/>
          <c:showPercent val="0"/>
          <c:showBubbleSize val="0"/>
        </c:dLbls>
        <c:gapWidth val="150"/>
        <c:axId val="87689472"/>
        <c:axId val="87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12.71</c:v>
                </c:pt>
                <c:pt idx="1">
                  <c:v>53.73</c:v>
                </c:pt>
                <c:pt idx="2">
                  <c:v>58.58</c:v>
                </c:pt>
                <c:pt idx="3">
                  <c:v>56.52</c:v>
                </c:pt>
                <c:pt idx="4">
                  <c:v>53.97</c:v>
                </c:pt>
              </c:numCache>
            </c:numRef>
          </c:val>
          <c:smooth val="0"/>
        </c:ser>
        <c:dLbls>
          <c:showLegendKey val="0"/>
          <c:showVal val="0"/>
          <c:showCatName val="0"/>
          <c:showSerName val="0"/>
          <c:showPercent val="0"/>
          <c:showBubbleSize val="0"/>
        </c:dLbls>
        <c:marker val="1"/>
        <c:smooth val="0"/>
        <c:axId val="87689472"/>
        <c:axId val="87712128"/>
      </c:lineChart>
      <c:dateAx>
        <c:axId val="87689472"/>
        <c:scaling>
          <c:orientation val="minMax"/>
        </c:scaling>
        <c:delete val="1"/>
        <c:axPos val="b"/>
        <c:numFmt formatCode="ge" sourceLinked="1"/>
        <c:majorTickMark val="none"/>
        <c:minorTickMark val="none"/>
        <c:tickLblPos val="none"/>
        <c:crossAx val="87712128"/>
        <c:crosses val="autoZero"/>
        <c:auto val="1"/>
        <c:lblOffset val="100"/>
        <c:baseTimeUnit val="years"/>
      </c:dateAx>
      <c:valAx>
        <c:axId val="87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82.62</c:v>
                </c:pt>
                <c:pt idx="1">
                  <c:v>81.790000000000006</c:v>
                </c:pt>
                <c:pt idx="2">
                  <c:v>90.78</c:v>
                </c:pt>
                <c:pt idx="3">
                  <c:v>93.28</c:v>
                </c:pt>
                <c:pt idx="4">
                  <c:v>93.48</c:v>
                </c:pt>
              </c:numCache>
            </c:numRef>
          </c:val>
        </c:ser>
        <c:dLbls>
          <c:showLegendKey val="0"/>
          <c:showVal val="0"/>
          <c:showCatName val="0"/>
          <c:showSerName val="0"/>
          <c:showPercent val="0"/>
          <c:showBubbleSize val="0"/>
        </c:dLbls>
        <c:gapWidth val="150"/>
        <c:axId val="87754624"/>
        <c:axId val="87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85.77</c:v>
                </c:pt>
                <c:pt idx="1">
                  <c:v>87.21</c:v>
                </c:pt>
                <c:pt idx="2">
                  <c:v>89.31</c:v>
                </c:pt>
                <c:pt idx="3">
                  <c:v>91.27</c:v>
                </c:pt>
                <c:pt idx="4">
                  <c:v>92.01</c:v>
                </c:pt>
              </c:numCache>
            </c:numRef>
          </c:val>
          <c:smooth val="0"/>
        </c:ser>
        <c:dLbls>
          <c:showLegendKey val="0"/>
          <c:showVal val="0"/>
          <c:showCatName val="0"/>
          <c:showSerName val="0"/>
          <c:showPercent val="0"/>
          <c:showBubbleSize val="0"/>
        </c:dLbls>
        <c:marker val="1"/>
        <c:smooth val="0"/>
        <c:axId val="87754624"/>
        <c:axId val="87760896"/>
      </c:lineChart>
      <c:dateAx>
        <c:axId val="87754624"/>
        <c:scaling>
          <c:orientation val="minMax"/>
        </c:scaling>
        <c:delete val="1"/>
        <c:axPos val="b"/>
        <c:numFmt formatCode="ge" sourceLinked="1"/>
        <c:majorTickMark val="none"/>
        <c:minorTickMark val="none"/>
        <c:tickLblPos val="none"/>
        <c:crossAx val="87760896"/>
        <c:crosses val="autoZero"/>
        <c:auto val="1"/>
        <c:lblOffset val="100"/>
        <c:baseTimeUnit val="years"/>
      </c:dateAx>
      <c:valAx>
        <c:axId val="87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91.33</c:v>
                </c:pt>
                <c:pt idx="1">
                  <c:v>102.09</c:v>
                </c:pt>
                <c:pt idx="2">
                  <c:v>99.32</c:v>
                </c:pt>
                <c:pt idx="3">
                  <c:v>98.94</c:v>
                </c:pt>
                <c:pt idx="4">
                  <c:v>107.26</c:v>
                </c:pt>
              </c:numCache>
            </c:numRef>
          </c:val>
        </c:ser>
        <c:dLbls>
          <c:showLegendKey val="0"/>
          <c:showVal val="0"/>
          <c:showCatName val="0"/>
          <c:showSerName val="0"/>
          <c:showPercent val="0"/>
          <c:showBubbleSize val="0"/>
        </c:dLbls>
        <c:gapWidth val="150"/>
        <c:axId val="75658752"/>
        <c:axId val="756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658752"/>
        <c:axId val="75660672"/>
      </c:lineChart>
      <c:dateAx>
        <c:axId val="75658752"/>
        <c:scaling>
          <c:orientation val="minMax"/>
        </c:scaling>
        <c:delete val="1"/>
        <c:axPos val="b"/>
        <c:numFmt formatCode="ge" sourceLinked="1"/>
        <c:majorTickMark val="none"/>
        <c:minorTickMark val="none"/>
        <c:tickLblPos val="none"/>
        <c:crossAx val="75660672"/>
        <c:crosses val="autoZero"/>
        <c:auto val="1"/>
        <c:lblOffset val="100"/>
        <c:baseTimeUnit val="years"/>
      </c:dateAx>
      <c:valAx>
        <c:axId val="75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11616"/>
        <c:axId val="75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11616"/>
        <c:axId val="75713536"/>
      </c:lineChart>
      <c:dateAx>
        <c:axId val="75711616"/>
        <c:scaling>
          <c:orientation val="minMax"/>
        </c:scaling>
        <c:delete val="1"/>
        <c:axPos val="b"/>
        <c:numFmt formatCode="ge" sourceLinked="1"/>
        <c:majorTickMark val="none"/>
        <c:minorTickMark val="none"/>
        <c:tickLblPos val="none"/>
        <c:crossAx val="75713536"/>
        <c:crosses val="autoZero"/>
        <c:auto val="1"/>
        <c:lblOffset val="100"/>
        <c:baseTimeUnit val="years"/>
      </c:dateAx>
      <c:valAx>
        <c:axId val="75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56288"/>
        <c:axId val="75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56288"/>
        <c:axId val="75758208"/>
      </c:lineChart>
      <c:dateAx>
        <c:axId val="75756288"/>
        <c:scaling>
          <c:orientation val="minMax"/>
        </c:scaling>
        <c:delete val="1"/>
        <c:axPos val="b"/>
        <c:numFmt formatCode="ge" sourceLinked="1"/>
        <c:majorTickMark val="none"/>
        <c:minorTickMark val="none"/>
        <c:tickLblPos val="none"/>
        <c:crossAx val="75758208"/>
        <c:crosses val="autoZero"/>
        <c:auto val="1"/>
        <c:lblOffset val="100"/>
        <c:baseTimeUnit val="years"/>
      </c:dateAx>
      <c:valAx>
        <c:axId val="75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11904"/>
        <c:axId val="864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11904"/>
        <c:axId val="86418176"/>
      </c:lineChart>
      <c:dateAx>
        <c:axId val="86411904"/>
        <c:scaling>
          <c:orientation val="minMax"/>
        </c:scaling>
        <c:delete val="1"/>
        <c:axPos val="b"/>
        <c:numFmt formatCode="ge" sourceLinked="1"/>
        <c:majorTickMark val="none"/>
        <c:minorTickMark val="none"/>
        <c:tickLblPos val="none"/>
        <c:crossAx val="86418176"/>
        <c:crosses val="autoZero"/>
        <c:auto val="1"/>
        <c:lblOffset val="100"/>
        <c:baseTimeUnit val="years"/>
      </c:dateAx>
      <c:valAx>
        <c:axId val="864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0192"/>
        <c:axId val="864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0192"/>
        <c:axId val="86458752"/>
      </c:lineChart>
      <c:dateAx>
        <c:axId val="86440192"/>
        <c:scaling>
          <c:orientation val="minMax"/>
        </c:scaling>
        <c:delete val="1"/>
        <c:axPos val="b"/>
        <c:numFmt formatCode="ge" sourceLinked="1"/>
        <c:majorTickMark val="none"/>
        <c:minorTickMark val="none"/>
        <c:tickLblPos val="none"/>
        <c:crossAx val="86458752"/>
        <c:crosses val="autoZero"/>
        <c:auto val="1"/>
        <c:lblOffset val="100"/>
        <c:baseTimeUnit val="years"/>
      </c:dateAx>
      <c:valAx>
        <c:axId val="86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1215.3</c:v>
                </c:pt>
                <c:pt idx="1">
                  <c:v>1125.93</c:v>
                </c:pt>
                <c:pt idx="2">
                  <c:v>495.69</c:v>
                </c:pt>
                <c:pt idx="3">
                  <c:v>555.34</c:v>
                </c:pt>
                <c:pt idx="4">
                  <c:v>471.12</c:v>
                </c:pt>
              </c:numCache>
            </c:numRef>
          </c:val>
        </c:ser>
        <c:dLbls>
          <c:showLegendKey val="0"/>
          <c:showVal val="0"/>
          <c:showCatName val="0"/>
          <c:showSerName val="0"/>
          <c:showPercent val="0"/>
          <c:showBubbleSize val="0"/>
        </c:dLbls>
        <c:gapWidth val="150"/>
        <c:axId val="86497152"/>
        <c:axId val="86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963.37</c:v>
                </c:pt>
                <c:pt idx="1">
                  <c:v>1008.44</c:v>
                </c:pt>
                <c:pt idx="2">
                  <c:v>1156.78</c:v>
                </c:pt>
                <c:pt idx="3">
                  <c:v>1239.21</c:v>
                </c:pt>
                <c:pt idx="4">
                  <c:v>1196.58</c:v>
                </c:pt>
              </c:numCache>
            </c:numRef>
          </c:val>
          <c:smooth val="0"/>
        </c:ser>
        <c:dLbls>
          <c:showLegendKey val="0"/>
          <c:showVal val="0"/>
          <c:showCatName val="0"/>
          <c:showSerName val="0"/>
          <c:showPercent val="0"/>
          <c:showBubbleSize val="0"/>
        </c:dLbls>
        <c:marker val="1"/>
        <c:smooth val="0"/>
        <c:axId val="86497152"/>
        <c:axId val="86499328"/>
      </c:lineChart>
      <c:dateAx>
        <c:axId val="86497152"/>
        <c:scaling>
          <c:orientation val="minMax"/>
        </c:scaling>
        <c:delete val="1"/>
        <c:axPos val="b"/>
        <c:numFmt formatCode="ge" sourceLinked="1"/>
        <c:majorTickMark val="none"/>
        <c:minorTickMark val="none"/>
        <c:tickLblPos val="none"/>
        <c:crossAx val="86499328"/>
        <c:crosses val="autoZero"/>
        <c:auto val="1"/>
        <c:lblOffset val="100"/>
        <c:baseTimeUnit val="years"/>
      </c:dateAx>
      <c:valAx>
        <c:axId val="86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47.91</c:v>
                </c:pt>
                <c:pt idx="1">
                  <c:v>50.21</c:v>
                </c:pt>
                <c:pt idx="2">
                  <c:v>59.43</c:v>
                </c:pt>
                <c:pt idx="3">
                  <c:v>59.76</c:v>
                </c:pt>
                <c:pt idx="4">
                  <c:v>56.82</c:v>
                </c:pt>
              </c:numCache>
            </c:numRef>
          </c:val>
        </c:ser>
        <c:dLbls>
          <c:showLegendKey val="0"/>
          <c:showVal val="0"/>
          <c:showCatName val="0"/>
          <c:showSerName val="0"/>
          <c:showPercent val="0"/>
          <c:showBubbleSize val="0"/>
        </c:dLbls>
        <c:gapWidth val="150"/>
        <c:axId val="87559552"/>
        <c:axId val="87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41.58</c:v>
                </c:pt>
                <c:pt idx="1">
                  <c:v>42.04</c:v>
                </c:pt>
                <c:pt idx="2">
                  <c:v>33.82</c:v>
                </c:pt>
                <c:pt idx="3">
                  <c:v>38.14</c:v>
                </c:pt>
                <c:pt idx="4">
                  <c:v>38.28</c:v>
                </c:pt>
              </c:numCache>
            </c:numRef>
          </c:val>
          <c:smooth val="0"/>
        </c:ser>
        <c:dLbls>
          <c:showLegendKey val="0"/>
          <c:showVal val="0"/>
          <c:showCatName val="0"/>
          <c:showSerName val="0"/>
          <c:showPercent val="0"/>
          <c:showBubbleSize val="0"/>
        </c:dLbls>
        <c:marker val="1"/>
        <c:smooth val="0"/>
        <c:axId val="87559552"/>
        <c:axId val="87578112"/>
      </c:lineChart>
      <c:dateAx>
        <c:axId val="87559552"/>
        <c:scaling>
          <c:orientation val="minMax"/>
        </c:scaling>
        <c:delete val="1"/>
        <c:axPos val="b"/>
        <c:numFmt formatCode="ge" sourceLinked="1"/>
        <c:majorTickMark val="none"/>
        <c:minorTickMark val="none"/>
        <c:tickLblPos val="none"/>
        <c:crossAx val="87578112"/>
        <c:crosses val="autoZero"/>
        <c:auto val="1"/>
        <c:lblOffset val="100"/>
        <c:baseTimeUnit val="years"/>
      </c:dateAx>
      <c:valAx>
        <c:axId val="87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332.83</c:v>
                </c:pt>
                <c:pt idx="1">
                  <c:v>318.08</c:v>
                </c:pt>
                <c:pt idx="2">
                  <c:v>265.86</c:v>
                </c:pt>
                <c:pt idx="3">
                  <c:v>271.83999999999997</c:v>
                </c:pt>
                <c:pt idx="4">
                  <c:v>279.89999999999998</c:v>
                </c:pt>
              </c:numCache>
            </c:numRef>
          </c:val>
        </c:ser>
        <c:dLbls>
          <c:showLegendKey val="0"/>
          <c:showVal val="0"/>
          <c:showCatName val="0"/>
          <c:showSerName val="0"/>
          <c:showPercent val="0"/>
          <c:showBubbleSize val="0"/>
        </c:dLbls>
        <c:gapWidth val="150"/>
        <c:axId val="87607936"/>
        <c:axId val="876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408.52</c:v>
                </c:pt>
                <c:pt idx="1">
                  <c:v>455.02</c:v>
                </c:pt>
                <c:pt idx="2">
                  <c:v>525.1</c:v>
                </c:pt>
                <c:pt idx="3">
                  <c:v>471.79</c:v>
                </c:pt>
                <c:pt idx="4">
                  <c:v>468.36</c:v>
                </c:pt>
              </c:numCache>
            </c:numRef>
          </c:val>
          <c:smooth val="0"/>
        </c:ser>
        <c:dLbls>
          <c:showLegendKey val="0"/>
          <c:showVal val="0"/>
          <c:showCatName val="0"/>
          <c:showSerName val="0"/>
          <c:showPercent val="0"/>
          <c:showBubbleSize val="0"/>
        </c:dLbls>
        <c:marker val="1"/>
        <c:smooth val="0"/>
        <c:axId val="87607936"/>
        <c:axId val="87614208"/>
      </c:lineChart>
      <c:dateAx>
        <c:axId val="87607936"/>
        <c:scaling>
          <c:orientation val="minMax"/>
        </c:scaling>
        <c:delete val="1"/>
        <c:axPos val="b"/>
        <c:numFmt formatCode="ge" sourceLinked="1"/>
        <c:majorTickMark val="none"/>
        <c:minorTickMark val="none"/>
        <c:tickLblPos val="none"/>
        <c:crossAx val="87614208"/>
        <c:crosses val="autoZero"/>
        <c:auto val="1"/>
        <c:lblOffset val="100"/>
        <c:baseTimeUnit val="years"/>
      </c:dateAx>
      <c:valAx>
        <c:axId val="876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古殿町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5768</v>
      </c>
      <c r="AM8" s="64"/>
      <c r="AN8" s="64"/>
      <c r="AO8" s="64"/>
      <c r="AP8" s="64"/>
      <c r="AQ8" s="64"/>
      <c r="AR8" s="64"/>
      <c r="AS8" s="64"/>
      <c r="AT8" s="63">
        <f>データ!S6</f>
        <v>163.29</v>
      </c>
      <c r="AU8" s="63"/>
      <c r="AV8" s="63"/>
      <c r="AW8" s="63"/>
      <c r="AX8" s="63"/>
      <c r="AY8" s="63"/>
      <c r="AZ8" s="63"/>
      <c r="BA8" s="63"/>
      <c r="BB8" s="63">
        <f>データ!T6</f>
        <v>35.32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11.78</v>
      </c>
      <c r="Q10" s="63"/>
      <c r="R10" s="63"/>
      <c r="S10" s="63"/>
      <c r="T10" s="63"/>
      <c r="U10" s="63"/>
      <c r="V10" s="63"/>
      <c r="W10" s="63">
        <f>データ!P6</f>
        <v>100</v>
      </c>
      <c r="X10" s="63"/>
      <c r="Y10" s="63"/>
      <c r="Z10" s="63"/>
      <c r="AA10" s="63"/>
      <c r="AB10" s="63"/>
      <c r="AC10" s="63"/>
      <c r="AD10" s="64">
        <f>データ!Q6</f>
        <v>3412</v>
      </c>
      <c r="AE10" s="64"/>
      <c r="AF10" s="64"/>
      <c r="AG10" s="64"/>
      <c r="AH10" s="64"/>
      <c r="AI10" s="64"/>
      <c r="AJ10" s="64"/>
      <c r="AK10" s="2"/>
      <c r="AL10" s="64">
        <f>データ!U6</f>
        <v>675</v>
      </c>
      <c r="AM10" s="64"/>
      <c r="AN10" s="64"/>
      <c r="AO10" s="64"/>
      <c r="AP10" s="64"/>
      <c r="AQ10" s="64"/>
      <c r="AR10" s="64"/>
      <c r="AS10" s="64"/>
      <c r="AT10" s="63">
        <f>データ!V6</f>
        <v>0.32</v>
      </c>
      <c r="AU10" s="63"/>
      <c r="AV10" s="63"/>
      <c r="AW10" s="63"/>
      <c r="AX10" s="63"/>
      <c r="AY10" s="63"/>
      <c r="AZ10" s="63"/>
      <c r="BA10" s="63"/>
      <c r="BB10" s="63">
        <f>データ!W6</f>
        <v>2109.38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75051</v>
      </c>
      <c r="D6" s="31">
        <f t="shared" si="3"/>
        <v>47</v>
      </c>
      <c r="E6" s="31">
        <f t="shared" si="3"/>
        <v>17</v>
      </c>
      <c r="F6" s="31">
        <f t="shared" si="3"/>
        <v>7</v>
      </c>
      <c r="G6" s="31">
        <f t="shared" si="3"/>
        <v>0</v>
      </c>
      <c r="H6" s="31" t="str">
        <f t="shared" si="3"/>
        <v>福島県　古殿町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11.78</v>
      </c>
      <c r="P6" s="32">
        <f t="shared" si="3"/>
        <v>100</v>
      </c>
      <c r="Q6" s="32">
        <f t="shared" si="3"/>
        <v>3412</v>
      </c>
      <c r="R6" s="32">
        <f t="shared" si="3"/>
        <v>5768</v>
      </c>
      <c r="S6" s="32">
        <f t="shared" si="3"/>
        <v>163.29</v>
      </c>
      <c r="T6" s="32">
        <f t="shared" si="3"/>
        <v>35.32</v>
      </c>
      <c r="U6" s="32">
        <f t="shared" si="3"/>
        <v>675</v>
      </c>
      <c r="V6" s="32">
        <f t="shared" si="3"/>
        <v>0.32</v>
      </c>
      <c r="W6" s="32">
        <f t="shared" si="3"/>
        <v>2109.38</v>
      </c>
      <c r="X6" s="33">
        <f>IF(X7="",NA(),X7)</f>
        <v>91.33</v>
      </c>
      <c r="Y6" s="33">
        <f t="shared" ref="Y6:AG6" si="4">IF(Y7="",NA(),Y7)</f>
        <v>102.09</v>
      </c>
      <c r="Z6" s="33">
        <f t="shared" si="4"/>
        <v>99.32</v>
      </c>
      <c r="AA6" s="33">
        <f t="shared" si="4"/>
        <v>98.94</v>
      </c>
      <c r="AB6" s="33">
        <f t="shared" si="4"/>
        <v>107.26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1215.3</v>
      </c>
      <c r="BF6" s="33">
        <f t="shared" ref="BF6:BN6" si="7">IF(BF7="",NA(),BF7)</f>
        <v>1125.93</v>
      </c>
      <c r="BG6" s="33">
        <f t="shared" si="7"/>
        <v>495.69</v>
      </c>
      <c r="BH6" s="33">
        <f t="shared" si="7"/>
        <v>555.34</v>
      </c>
      <c r="BI6" s="33">
        <f t="shared" si="7"/>
        <v>471.12</v>
      </c>
      <c r="BJ6" s="33">
        <f t="shared" si="7"/>
        <v>963.37</v>
      </c>
      <c r="BK6" s="33">
        <f t="shared" si="7"/>
        <v>1008.44</v>
      </c>
      <c r="BL6" s="33">
        <f t="shared" si="7"/>
        <v>1156.78</v>
      </c>
      <c r="BM6" s="33">
        <f t="shared" si="7"/>
        <v>1239.21</v>
      </c>
      <c r="BN6" s="33">
        <f t="shared" si="7"/>
        <v>1196.58</v>
      </c>
      <c r="BO6" s="32" t="str">
        <f>IF(BO7="","",IF(BO7="-","【-】","【"&amp;SUBSTITUTE(TEXT(BO7,"#,##0.00"),"-","△")&amp;"】"))</f>
        <v>【1,247.32】</v>
      </c>
      <c r="BP6" s="33">
        <f>IF(BP7="",NA(),BP7)</f>
        <v>47.91</v>
      </c>
      <c r="BQ6" s="33">
        <f t="shared" ref="BQ6:BY6" si="8">IF(BQ7="",NA(),BQ7)</f>
        <v>50.21</v>
      </c>
      <c r="BR6" s="33">
        <f t="shared" si="8"/>
        <v>59.43</v>
      </c>
      <c r="BS6" s="33">
        <f t="shared" si="8"/>
        <v>59.76</v>
      </c>
      <c r="BT6" s="33">
        <f t="shared" si="8"/>
        <v>56.82</v>
      </c>
      <c r="BU6" s="33">
        <f t="shared" si="8"/>
        <v>41.58</v>
      </c>
      <c r="BV6" s="33">
        <f t="shared" si="8"/>
        <v>42.04</v>
      </c>
      <c r="BW6" s="33">
        <f t="shared" si="8"/>
        <v>33.82</v>
      </c>
      <c r="BX6" s="33">
        <f t="shared" si="8"/>
        <v>38.14</v>
      </c>
      <c r="BY6" s="33">
        <f t="shared" si="8"/>
        <v>38.28</v>
      </c>
      <c r="BZ6" s="32" t="str">
        <f>IF(BZ7="","",IF(BZ7="-","【-】","【"&amp;SUBSTITUTE(TEXT(BZ7,"#,##0.00"),"-","△")&amp;"】"))</f>
        <v>【29.13】</v>
      </c>
      <c r="CA6" s="33">
        <f>IF(CA7="",NA(),CA7)</f>
        <v>332.83</v>
      </c>
      <c r="CB6" s="33">
        <f t="shared" ref="CB6:CJ6" si="9">IF(CB7="",NA(),CB7)</f>
        <v>318.08</v>
      </c>
      <c r="CC6" s="33">
        <f t="shared" si="9"/>
        <v>265.86</v>
      </c>
      <c r="CD6" s="33">
        <f t="shared" si="9"/>
        <v>271.83999999999997</v>
      </c>
      <c r="CE6" s="33">
        <f t="shared" si="9"/>
        <v>279.89999999999998</v>
      </c>
      <c r="CF6" s="33">
        <f t="shared" si="9"/>
        <v>408.52</v>
      </c>
      <c r="CG6" s="33">
        <f t="shared" si="9"/>
        <v>455.02</v>
      </c>
      <c r="CH6" s="33">
        <f t="shared" si="9"/>
        <v>525.1</v>
      </c>
      <c r="CI6" s="33">
        <f t="shared" si="9"/>
        <v>471.79</v>
      </c>
      <c r="CJ6" s="33">
        <f t="shared" si="9"/>
        <v>468.36</v>
      </c>
      <c r="CK6" s="32" t="str">
        <f>IF(CK7="","",IF(CK7="-","【-】","【"&amp;SUBSTITUTE(TEXT(CK7,"#,##0.00"),"-","△")&amp;"】"))</f>
        <v>【609.17】</v>
      </c>
      <c r="CL6" s="32">
        <f>IF(CL7="",NA(),CL7)</f>
        <v>0</v>
      </c>
      <c r="CM6" s="33">
        <f t="shared" ref="CM6:CU6" si="10">IF(CM7="",NA(),CM7)</f>
        <v>98.43</v>
      </c>
      <c r="CN6" s="33">
        <f t="shared" si="10"/>
        <v>105.84</v>
      </c>
      <c r="CO6" s="33">
        <f t="shared" si="10"/>
        <v>105.84</v>
      </c>
      <c r="CP6" s="33">
        <f t="shared" si="10"/>
        <v>105.84</v>
      </c>
      <c r="CQ6" s="33">
        <f t="shared" si="10"/>
        <v>12.71</v>
      </c>
      <c r="CR6" s="33">
        <f t="shared" si="10"/>
        <v>53.73</v>
      </c>
      <c r="CS6" s="33">
        <f t="shared" si="10"/>
        <v>58.58</v>
      </c>
      <c r="CT6" s="33">
        <f t="shared" si="10"/>
        <v>56.52</v>
      </c>
      <c r="CU6" s="33">
        <f t="shared" si="10"/>
        <v>53.97</v>
      </c>
      <c r="CV6" s="32" t="str">
        <f>IF(CV7="","",IF(CV7="-","【-】","【"&amp;SUBSTITUTE(TEXT(CV7,"#,##0.00"),"-","△")&amp;"】"))</f>
        <v>【48.43】</v>
      </c>
      <c r="CW6" s="33">
        <f>IF(CW7="",NA(),CW7)</f>
        <v>82.62</v>
      </c>
      <c r="CX6" s="33">
        <f t="shared" ref="CX6:DF6" si="11">IF(CX7="",NA(),CX7)</f>
        <v>81.790000000000006</v>
      </c>
      <c r="CY6" s="33">
        <f t="shared" si="11"/>
        <v>90.78</v>
      </c>
      <c r="CZ6" s="33">
        <f t="shared" si="11"/>
        <v>93.28</v>
      </c>
      <c r="DA6" s="33">
        <f t="shared" si="11"/>
        <v>93.48</v>
      </c>
      <c r="DB6" s="33">
        <f t="shared" si="11"/>
        <v>85.77</v>
      </c>
      <c r="DC6" s="33">
        <f t="shared" si="11"/>
        <v>87.21</v>
      </c>
      <c r="DD6" s="33">
        <f t="shared" si="11"/>
        <v>89.31</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x14ac:dyDescent="0.15">
      <c r="A7" s="26"/>
      <c r="B7" s="35">
        <v>2015</v>
      </c>
      <c r="C7" s="35">
        <v>75051</v>
      </c>
      <c r="D7" s="35">
        <v>47</v>
      </c>
      <c r="E7" s="35">
        <v>17</v>
      </c>
      <c r="F7" s="35">
        <v>7</v>
      </c>
      <c r="G7" s="35">
        <v>0</v>
      </c>
      <c r="H7" s="35" t="s">
        <v>96</v>
      </c>
      <c r="I7" s="35" t="s">
        <v>97</v>
      </c>
      <c r="J7" s="35" t="s">
        <v>98</v>
      </c>
      <c r="K7" s="35" t="s">
        <v>99</v>
      </c>
      <c r="L7" s="35" t="s">
        <v>100</v>
      </c>
      <c r="M7" s="36" t="s">
        <v>101</v>
      </c>
      <c r="N7" s="36" t="s">
        <v>102</v>
      </c>
      <c r="O7" s="36">
        <v>11.78</v>
      </c>
      <c r="P7" s="36">
        <v>100</v>
      </c>
      <c r="Q7" s="36">
        <v>3412</v>
      </c>
      <c r="R7" s="36">
        <v>5768</v>
      </c>
      <c r="S7" s="36">
        <v>163.29</v>
      </c>
      <c r="T7" s="36">
        <v>35.32</v>
      </c>
      <c r="U7" s="36">
        <v>675</v>
      </c>
      <c r="V7" s="36">
        <v>0.32</v>
      </c>
      <c r="W7" s="36">
        <v>2109.38</v>
      </c>
      <c r="X7" s="36">
        <v>91.33</v>
      </c>
      <c r="Y7" s="36">
        <v>102.09</v>
      </c>
      <c r="Z7" s="36">
        <v>99.32</v>
      </c>
      <c r="AA7" s="36">
        <v>98.94</v>
      </c>
      <c r="AB7" s="36">
        <v>107.26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1215.3</v>
      </c>
      <c r="BF7" s="36">
        <v>1125.93</v>
      </c>
      <c r="BG7" s="36">
        <v>495.69</v>
      </c>
      <c r="BH7" s="36">
        <v>555.34</v>
      </c>
      <c r="BI7" s="36">
        <v>471.12</v>
      </c>
      <c r="BJ7" s="36">
        <v>963.37</v>
      </c>
      <c r="BK7" s="36">
        <v>1008.44</v>
      </c>
      <c r="BL7" s="36">
        <v>1156.78</v>
      </c>
      <c r="BM7" s="36">
        <v>1239.21</v>
      </c>
      <c r="BN7" s="36">
        <v>1196.58</v>
      </c>
      <c r="BO7" s="36">
        <v>1247.32</v>
      </c>
      <c r="BP7" s="36">
        <v>47.91</v>
      </c>
      <c r="BQ7" s="36">
        <v>50.21</v>
      </c>
      <c r="BR7" s="36">
        <v>59.43</v>
      </c>
      <c r="BS7" s="36">
        <v>59.76</v>
      </c>
      <c r="BT7" s="36">
        <v>56.82</v>
      </c>
      <c r="BU7" s="36">
        <v>41.58</v>
      </c>
      <c r="BV7" s="36">
        <v>42.04</v>
      </c>
      <c r="BW7" s="36">
        <v>33.82</v>
      </c>
      <c r="BX7" s="36">
        <v>38.14</v>
      </c>
      <c r="BY7" s="36">
        <v>38.28</v>
      </c>
      <c r="BZ7" s="36">
        <v>29.13</v>
      </c>
      <c r="CA7" s="36">
        <v>332.83</v>
      </c>
      <c r="CB7" s="36">
        <v>318.08</v>
      </c>
      <c r="CC7" s="36">
        <v>265.86</v>
      </c>
      <c r="CD7" s="36">
        <v>271.83999999999997</v>
      </c>
      <c r="CE7" s="36">
        <v>279.89999999999998</v>
      </c>
      <c r="CF7" s="36">
        <v>408.52</v>
      </c>
      <c r="CG7" s="36">
        <v>455.02</v>
      </c>
      <c r="CH7" s="36">
        <v>525.1</v>
      </c>
      <c r="CI7" s="36">
        <v>471.79</v>
      </c>
      <c r="CJ7" s="36">
        <v>468.36</v>
      </c>
      <c r="CK7" s="36">
        <v>609.16999999999996</v>
      </c>
      <c r="CL7" s="36">
        <v>0</v>
      </c>
      <c r="CM7" s="36">
        <v>98.43</v>
      </c>
      <c r="CN7" s="36">
        <v>105.84</v>
      </c>
      <c r="CO7" s="36">
        <v>105.84</v>
      </c>
      <c r="CP7" s="36">
        <v>105.84</v>
      </c>
      <c r="CQ7" s="36">
        <v>12.71</v>
      </c>
      <c r="CR7" s="36">
        <v>53.73</v>
      </c>
      <c r="CS7" s="36">
        <v>58.58</v>
      </c>
      <c r="CT7" s="36">
        <v>56.52</v>
      </c>
      <c r="CU7" s="36">
        <v>53.97</v>
      </c>
      <c r="CV7" s="36">
        <v>48.43</v>
      </c>
      <c r="CW7" s="36">
        <v>82.62</v>
      </c>
      <c r="CX7" s="36">
        <v>81.790000000000006</v>
      </c>
      <c r="CY7" s="36">
        <v>90.78</v>
      </c>
      <c r="CZ7" s="36">
        <v>93.28</v>
      </c>
      <c r="DA7" s="36">
        <v>93.48</v>
      </c>
      <c r="DB7" s="36">
        <v>85.77</v>
      </c>
      <c r="DC7" s="36">
        <v>87.21</v>
      </c>
      <c r="DD7" s="36">
        <v>89.31</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2017-02-17T02:21:02Z</cp:lastPrinted>
  <dcterms:created xsi:type="dcterms:W3CDTF">2017-02-08T03:19:35Z</dcterms:created>
  <dcterms:modified xsi:type="dcterms:W3CDTF">2017-02-17T02:37:20Z</dcterms:modified>
  <cp:category/>
</cp:coreProperties>
</file>