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0" yWindow="0" windowWidth="20730" windowHeight="9750"/>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AL8" i="4" s="1"/>
  <c r="Q6" i="5"/>
  <c r="P6" i="5"/>
  <c r="W10" i="4" s="1"/>
  <c r="O6" i="5"/>
  <c r="P10" i="4" s="1"/>
  <c r="N6" i="5"/>
  <c r="I10" i="4" s="1"/>
  <c r="M6" i="5"/>
  <c r="L6" i="5"/>
  <c r="K6" i="5"/>
  <c r="P8" i="4" s="1"/>
  <c r="J6" i="5"/>
  <c r="I8" i="4" s="1"/>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B10" i="4"/>
  <c r="W8" i="4"/>
  <c r="B8"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<sst xmlns="http://schemas.openxmlformats.org/spreadsheetml/2006/main" count="221" uniqueCount="111">
  <si>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</si>
  <si>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</si>
  <si>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</si>
  <si>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</si>
  <si>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</si>
  <si>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</si>
  <si>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</si>
  <si>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</si>
  <si>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</si>
  <si>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</si>
  <si>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</si>
  <si>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</si>
  <si>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</si>
  <si>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</si>
  <si>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</si>
  <si>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</si>
  <si>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</si>
  <si>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</si>
  <si>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</si>
  <si>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</si>
  <si>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</si>
  <si>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</si>
  <si>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</si>
  <si>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</si>
  <si>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</si>
  <si>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</si>
  <si>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</si>
  <si>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</si>
  <si>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</si>
  <si>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</si>
  <si>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</si>
  <si>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</si>
  <si>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</si>
  <si>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</si>
  <si>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</si>
  <si>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</si>
  <si>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</si>
  <si>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</si>
  <si>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</si>
  <si>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</si>
  <si>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</si>
  <si>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</si>
  <si>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</si>
  <si>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</si>
  <si>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</si>
  <si>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</si>
  <si>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</si>
  <si>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</si>
  <si>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</si>
  <si>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</si>
  <si>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</si>
  <si>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</si>
  <si>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</si>
  <si>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</si>
  <si>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</si>
  <si>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</si>
  <si>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</si>
  <si>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</si>
  <si>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</si>
  <si>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</si>
  <si>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</si>
  <si>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</si>
  <si>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</si>
  <si>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</si>
  <si>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</si>
  <si>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</si>
  <si>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</si>
  <si>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</si>
  <si>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</si>
  <si>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</si>
  <si>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</si>
  <si>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</si>
  <si>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</si>
  <si>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</si>
  <si>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</si>
  <si>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</si>
  <si>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</si>
  <si>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</si>
  <si>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</si>
  <si>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</si>
  <si>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</si>
  <si>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</si>
  <si>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</si>
  <si>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</si>
  <si>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</si>
  <si>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</si>
  <si>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</si>
  <si>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</si>
  <si>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</si>
  <si>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</si>
  <si>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</si>
  <si>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</si>
  <si>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</si>
  <si>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</si>
  <si>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</si>
  <si>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</si>
  <si>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福島県　大玉村</t>
  </si>
  <si>
    <t>法非適用</t>
  </si>
  <si>
    <t>下水道事業</t>
  </si>
  <si>
    <t>農業集落排水</t>
  </si>
  <si>
    <t>F2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</si>
  <si>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</si>
  <si>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</si>
  <si>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</si>
  <si>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</si>
  <si>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</si>
  <si>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</si>
  <si>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</si>
  <si>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村内３箇所の浄化センターを運用しており村からの繰出し金で起債の利子全額と元金の一部を補填している。
　また使用料は住宅及び集合住宅の建設の増加に伴い例年増加している。料金体系については１世帯当たり月額３，５００円の基本料金に算定人数１人あたり５５０円を加算。</t>
    <rPh sb="1" eb="3">
      <t>ソンナイ</t>
    </rPh>
    <rPh sb="4" eb="6">
      <t>カショ</t>
    </rPh>
    <rPh sb="7" eb="9">
      <t>ジョウカ</t>
    </rPh>
    <rPh sb="14" eb="16">
      <t>ウンヨウ</t>
    </rPh>
    <rPh sb="20" eb="21">
      <t>ムラ</t>
    </rPh>
    <rPh sb="24" eb="26">
      <t>クリダ</t>
    </rPh>
    <rPh sb="27" eb="28">
      <t>キン</t>
    </rPh>
    <rPh sb="29" eb="31">
      <t>キサイ</t>
    </rPh>
    <rPh sb="32" eb="34">
      <t>リシ</t>
    </rPh>
    <rPh sb="34" eb="36">
      <t>ゼンガク</t>
    </rPh>
    <rPh sb="37" eb="39">
      <t>ガンキン</t>
    </rPh>
    <rPh sb="40" eb="42">
      <t>イチブ</t>
    </rPh>
    <rPh sb="43" eb="45">
      <t>ホテン</t>
    </rPh>
    <rPh sb="54" eb="57">
      <t>シヨウリョウ</t>
    </rPh>
    <rPh sb="58" eb="60">
      <t>ジュウタク</t>
    </rPh>
    <rPh sb="60" eb="61">
      <t>オヨ</t>
    </rPh>
    <rPh sb="62" eb="64">
      <t>シュウゴウ</t>
    </rPh>
    <rPh sb="64" eb="66">
      <t>ジュウタク</t>
    </rPh>
    <rPh sb="67" eb="69">
      <t>ケンセツ</t>
    </rPh>
    <rPh sb="70" eb="72">
      <t>ゾウカ</t>
    </rPh>
    <rPh sb="73" eb="74">
      <t>トモナ</t>
    </rPh>
    <rPh sb="75" eb="77">
      <t>レイネン</t>
    </rPh>
    <rPh sb="77" eb="79">
      <t>ゾウカ</t>
    </rPh>
    <rPh sb="84" eb="86">
      <t>リョウキン</t>
    </rPh>
    <rPh sb="86" eb="88">
      <t>タイケイ</t>
    </rPh>
    <rPh sb="94" eb="96">
      <t>セタイ</t>
    </rPh>
    <rPh sb="96" eb="97">
      <t>ア</t>
    </rPh>
    <rPh sb="99" eb="101">
      <t>ゲツガク</t>
    </rPh>
    <rPh sb="106" eb="107">
      <t>エン</t>
    </rPh>
    <rPh sb="108" eb="110">
      <t>キホン</t>
    </rPh>
    <rPh sb="110" eb="112">
      <t>リョウキン</t>
    </rPh>
    <rPh sb="113" eb="115">
      <t>サンテイ</t>
    </rPh>
    <rPh sb="115" eb="117">
      <t>ニンズウ</t>
    </rPh>
    <rPh sb="118" eb="119">
      <t>ヒト</t>
    </rPh>
    <phoneticPr fontId="4"/>
  </si>
  <si>
    <t>　加入の促進を図り運営状況の改善及び料金体系の見直しを随時検討していく。</t>
    <rPh sb="1" eb="3">
      <t>カニュウ</t>
    </rPh>
    <rPh sb="4" eb="6">
      <t>ソクシン</t>
    </rPh>
    <rPh sb="7" eb="8">
      <t>ハカ</t>
    </rPh>
    <rPh sb="9" eb="11">
      <t>ウンエイ</t>
    </rPh>
    <rPh sb="11" eb="13">
      <t>ジョウキョウ</t>
    </rPh>
    <rPh sb="14" eb="16">
      <t>カイゼン</t>
    </rPh>
    <rPh sb="16" eb="17">
      <t>オヨ</t>
    </rPh>
    <rPh sb="18" eb="20">
      <t>リョウキン</t>
    </rPh>
    <rPh sb="20" eb="22">
      <t>タイケイ</t>
    </rPh>
    <rPh sb="23" eb="25">
      <t>ミナオ</t>
    </rPh>
    <rPh sb="27" eb="29">
      <t>ズイジ</t>
    </rPh>
    <rPh sb="29" eb="31">
      <t>ケントウ</t>
    </rPh>
    <phoneticPr fontId="4"/>
  </si>
  <si>
    <t>　施設については、建設当初から稼働している処理場内部の機械類の大規模な修繕が今後必要となり維持管理費が増える事が予想される。</t>
    <rPh sb="1" eb="3">
      <t>シセツ</t>
    </rPh>
    <rPh sb="9" eb="11">
      <t>ケンセツ</t>
    </rPh>
    <rPh sb="11" eb="13">
      <t>トウショ</t>
    </rPh>
    <rPh sb="15" eb="17">
      <t>カドウ</t>
    </rPh>
    <rPh sb="21" eb="23">
      <t>ショリ</t>
    </rPh>
    <rPh sb="23" eb="24">
      <t>バ</t>
    </rPh>
    <rPh sb="24" eb="26">
      <t>ナイブ</t>
    </rPh>
    <rPh sb="27" eb="29">
      <t>キカイ</t>
    </rPh>
    <rPh sb="29" eb="30">
      <t>ルイ</t>
    </rPh>
    <rPh sb="31" eb="34">
      <t>ダイキボ</t>
    </rPh>
    <rPh sb="35" eb="37">
      <t>シュウゼン</t>
    </rPh>
    <rPh sb="38" eb="40">
      <t>コンゴ</t>
    </rPh>
    <rPh sb="40" eb="42">
      <t>ヒツヨウ</t>
    </rPh>
    <rPh sb="45" eb="47">
      <t>イジ</t>
    </rPh>
    <rPh sb="47" eb="49">
      <t>カンリ</t>
    </rPh>
    <rPh sb="49" eb="50">
      <t>ヒ</t>
    </rPh>
    <rPh sb="51" eb="52">
      <t>フ</t>
    </rPh>
    <rPh sb="54" eb="55">
      <t>コト</t>
    </rPh>
    <rPh sb="56" eb="58">
      <t>ヨソウ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</si>
</sst>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3061376"/>
        <c:axId val="103071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0.03</c:v>
                </c:pt>
                <c:pt idx="1">
                  <c:v>0.04</c:v>
                </c:pt>
                <c:pt idx="2">
                  <c:v>0.03</c:v>
                </c:pt>
                <c:pt idx="3">
                  <c:v>7.0000000000000007E-2</c:v>
                </c:pt>
                <c:pt idx="4">
                  <c:v>0.01</c:v>
                </c:pt>
              </c:numCache>
            </c:numRef>
          </c:val>
          <c:smooth val="0"/>
        </c:ser>
        <c:dLbls>
          <c:showLegendKey val="0"/>
          <c:showVal val="0"/>
          <c:showCatName val="0"/>
          <c:showSerName val="0"/>
          <c:showPercent val="0"/>
          <c:showBubbleSize val="0"/>
        </c:dLbls>
        <c:marker val="1"/>
        <c:smooth val="0"/>
        <c:axId val="103061376"/>
        <c:axId val="103071744"/>
      </c:lineChart>
      <c:dateAx>
        <c:axId val="103061376"/>
        <c:scaling>
          <c:orientation val="minMax"/>
        </c:scaling>
        <c:delete val="1"/>
        <c:axPos val="b"/>
        <c:numFmt formatCode="ge" sourceLinked="1"/>
        <c:majorTickMark val="none"/>
        <c:minorTickMark val="none"/>
        <c:tickLblPos val="none"/>
        <c:crossAx val="103071744"/>
        <c:crosses val="autoZero"/>
        <c:auto val="1"/>
        <c:lblOffset val="100"/>
        <c:baseTimeUnit val="years"/>
      </c:dateAx>
      <c:valAx>
        <c:axId val="103071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061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34.72</c:v>
                </c:pt>
                <c:pt idx="1">
                  <c:v>34.840000000000003</c:v>
                </c:pt>
                <c:pt idx="2">
                  <c:v>34.840000000000003</c:v>
                </c:pt>
                <c:pt idx="3">
                  <c:v>35.380000000000003</c:v>
                </c:pt>
                <c:pt idx="4">
                  <c:v>35.869999999999997</c:v>
                </c:pt>
              </c:numCache>
            </c:numRef>
          </c:val>
        </c:ser>
        <c:dLbls>
          <c:showLegendKey val="0"/>
          <c:showVal val="0"/>
          <c:showCatName val="0"/>
          <c:showSerName val="0"/>
          <c:showPercent val="0"/>
          <c:showBubbleSize val="0"/>
        </c:dLbls>
        <c:gapWidth val="150"/>
        <c:axId val="115685632"/>
        <c:axId val="115696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55.2</c:v>
                </c:pt>
                <c:pt idx="1">
                  <c:v>54.74</c:v>
                </c:pt>
                <c:pt idx="2">
                  <c:v>53.78</c:v>
                </c:pt>
                <c:pt idx="3">
                  <c:v>44.69</c:v>
                </c:pt>
                <c:pt idx="4">
                  <c:v>52.31</c:v>
                </c:pt>
              </c:numCache>
            </c:numRef>
          </c:val>
          <c:smooth val="0"/>
        </c:ser>
        <c:dLbls>
          <c:showLegendKey val="0"/>
          <c:showVal val="0"/>
          <c:showCatName val="0"/>
          <c:showSerName val="0"/>
          <c:showPercent val="0"/>
          <c:showBubbleSize val="0"/>
        </c:dLbls>
        <c:marker val="1"/>
        <c:smooth val="0"/>
        <c:axId val="115685632"/>
        <c:axId val="115696000"/>
      </c:lineChart>
      <c:dateAx>
        <c:axId val="115685632"/>
        <c:scaling>
          <c:orientation val="minMax"/>
        </c:scaling>
        <c:delete val="1"/>
        <c:axPos val="b"/>
        <c:numFmt formatCode="ge" sourceLinked="1"/>
        <c:majorTickMark val="none"/>
        <c:minorTickMark val="none"/>
        <c:tickLblPos val="none"/>
        <c:crossAx val="115696000"/>
        <c:crosses val="autoZero"/>
        <c:auto val="1"/>
        <c:lblOffset val="100"/>
        <c:baseTimeUnit val="years"/>
      </c:dateAx>
      <c:valAx>
        <c:axId val="115696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685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59.39</c:v>
                </c:pt>
                <c:pt idx="1">
                  <c:v>61.52</c:v>
                </c:pt>
                <c:pt idx="2">
                  <c:v>61.76</c:v>
                </c:pt>
                <c:pt idx="3">
                  <c:v>62.03</c:v>
                </c:pt>
                <c:pt idx="4">
                  <c:v>56.11</c:v>
                </c:pt>
              </c:numCache>
            </c:numRef>
          </c:val>
        </c:ser>
        <c:dLbls>
          <c:showLegendKey val="0"/>
          <c:showVal val="0"/>
          <c:showCatName val="0"/>
          <c:showSerName val="0"/>
          <c:showPercent val="0"/>
          <c:showBubbleSize val="0"/>
        </c:dLbls>
        <c:gapWidth val="150"/>
        <c:axId val="115722112"/>
        <c:axId val="115732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83.73</c:v>
                </c:pt>
                <c:pt idx="1">
                  <c:v>83.88</c:v>
                </c:pt>
                <c:pt idx="2">
                  <c:v>84.06</c:v>
                </c:pt>
                <c:pt idx="3">
                  <c:v>70.59</c:v>
                </c:pt>
                <c:pt idx="4">
                  <c:v>84.32</c:v>
                </c:pt>
              </c:numCache>
            </c:numRef>
          </c:val>
          <c:smooth val="0"/>
        </c:ser>
        <c:dLbls>
          <c:showLegendKey val="0"/>
          <c:showVal val="0"/>
          <c:showCatName val="0"/>
          <c:showSerName val="0"/>
          <c:showPercent val="0"/>
          <c:showBubbleSize val="0"/>
        </c:dLbls>
        <c:marker val="1"/>
        <c:smooth val="0"/>
        <c:axId val="115722112"/>
        <c:axId val="115732480"/>
      </c:lineChart>
      <c:dateAx>
        <c:axId val="115722112"/>
        <c:scaling>
          <c:orientation val="minMax"/>
        </c:scaling>
        <c:delete val="1"/>
        <c:axPos val="b"/>
        <c:numFmt formatCode="ge" sourceLinked="1"/>
        <c:majorTickMark val="none"/>
        <c:minorTickMark val="none"/>
        <c:tickLblPos val="none"/>
        <c:crossAx val="115732480"/>
        <c:crosses val="autoZero"/>
        <c:auto val="1"/>
        <c:lblOffset val="100"/>
        <c:baseTimeUnit val="years"/>
      </c:dateAx>
      <c:valAx>
        <c:axId val="115732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722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97.41</c:v>
                </c:pt>
                <c:pt idx="1">
                  <c:v>96.59</c:v>
                </c:pt>
                <c:pt idx="2">
                  <c:v>69.87</c:v>
                </c:pt>
                <c:pt idx="3">
                  <c:v>95.75</c:v>
                </c:pt>
                <c:pt idx="4">
                  <c:v>95.09</c:v>
                </c:pt>
              </c:numCache>
            </c:numRef>
          </c:val>
        </c:ser>
        <c:dLbls>
          <c:showLegendKey val="0"/>
          <c:showVal val="0"/>
          <c:showCatName val="0"/>
          <c:showSerName val="0"/>
          <c:showPercent val="0"/>
          <c:showBubbleSize val="0"/>
        </c:dLbls>
        <c:gapWidth val="150"/>
        <c:axId val="105195008"/>
        <c:axId val="105196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5195008"/>
        <c:axId val="105196928"/>
      </c:lineChart>
      <c:dateAx>
        <c:axId val="105195008"/>
        <c:scaling>
          <c:orientation val="minMax"/>
        </c:scaling>
        <c:delete val="1"/>
        <c:axPos val="b"/>
        <c:numFmt formatCode="ge" sourceLinked="1"/>
        <c:majorTickMark val="none"/>
        <c:minorTickMark val="none"/>
        <c:tickLblPos val="none"/>
        <c:crossAx val="105196928"/>
        <c:crosses val="autoZero"/>
        <c:auto val="1"/>
        <c:lblOffset val="100"/>
        <c:baseTimeUnit val="years"/>
      </c:dateAx>
      <c:valAx>
        <c:axId val="105196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195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6300544"/>
        <c:axId val="106302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6300544"/>
        <c:axId val="106302464"/>
      </c:lineChart>
      <c:dateAx>
        <c:axId val="106300544"/>
        <c:scaling>
          <c:orientation val="minMax"/>
        </c:scaling>
        <c:delete val="1"/>
        <c:axPos val="b"/>
        <c:numFmt formatCode="ge" sourceLinked="1"/>
        <c:majorTickMark val="none"/>
        <c:minorTickMark val="none"/>
        <c:tickLblPos val="none"/>
        <c:crossAx val="106302464"/>
        <c:crosses val="autoZero"/>
        <c:auto val="1"/>
        <c:lblOffset val="100"/>
        <c:baseTimeUnit val="years"/>
      </c:dateAx>
      <c:valAx>
        <c:axId val="106302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300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6337024"/>
        <c:axId val="106338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6337024"/>
        <c:axId val="106338944"/>
      </c:lineChart>
      <c:dateAx>
        <c:axId val="106337024"/>
        <c:scaling>
          <c:orientation val="minMax"/>
        </c:scaling>
        <c:delete val="1"/>
        <c:axPos val="b"/>
        <c:numFmt formatCode="ge" sourceLinked="1"/>
        <c:majorTickMark val="none"/>
        <c:minorTickMark val="none"/>
        <c:tickLblPos val="none"/>
        <c:crossAx val="106338944"/>
        <c:crosses val="autoZero"/>
        <c:auto val="1"/>
        <c:lblOffset val="100"/>
        <c:baseTimeUnit val="years"/>
      </c:dateAx>
      <c:valAx>
        <c:axId val="106338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337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5751552"/>
        <c:axId val="115753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5751552"/>
        <c:axId val="115753728"/>
      </c:lineChart>
      <c:dateAx>
        <c:axId val="115751552"/>
        <c:scaling>
          <c:orientation val="minMax"/>
        </c:scaling>
        <c:delete val="1"/>
        <c:axPos val="b"/>
        <c:numFmt formatCode="ge" sourceLinked="1"/>
        <c:majorTickMark val="none"/>
        <c:minorTickMark val="none"/>
        <c:tickLblPos val="none"/>
        <c:crossAx val="115753728"/>
        <c:crosses val="autoZero"/>
        <c:auto val="1"/>
        <c:lblOffset val="100"/>
        <c:baseTimeUnit val="years"/>
      </c:dateAx>
      <c:valAx>
        <c:axId val="11575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751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5792896"/>
        <c:axId val="115475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5792896"/>
        <c:axId val="115475200"/>
      </c:lineChart>
      <c:dateAx>
        <c:axId val="115792896"/>
        <c:scaling>
          <c:orientation val="minMax"/>
        </c:scaling>
        <c:delete val="1"/>
        <c:axPos val="b"/>
        <c:numFmt formatCode="ge" sourceLinked="1"/>
        <c:majorTickMark val="none"/>
        <c:minorTickMark val="none"/>
        <c:tickLblPos val="none"/>
        <c:crossAx val="115475200"/>
        <c:crosses val="autoZero"/>
        <c:auto val="1"/>
        <c:lblOffset val="100"/>
        <c:baseTimeUnit val="years"/>
      </c:dateAx>
      <c:valAx>
        <c:axId val="115475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792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567.33000000000004</c:v>
                </c:pt>
                <c:pt idx="1">
                  <c:v>519.48</c:v>
                </c:pt>
                <c:pt idx="2">
                  <c:v>480.32</c:v>
                </c:pt>
                <c:pt idx="3">
                  <c:v>434.44</c:v>
                </c:pt>
                <c:pt idx="4">
                  <c:v>1478.24</c:v>
                </c:pt>
              </c:numCache>
            </c:numRef>
          </c:val>
        </c:ser>
        <c:dLbls>
          <c:showLegendKey val="0"/>
          <c:showVal val="0"/>
          <c:showCatName val="0"/>
          <c:showSerName val="0"/>
          <c:showPercent val="0"/>
          <c:showBubbleSize val="0"/>
        </c:dLbls>
        <c:gapWidth val="150"/>
        <c:axId val="115513216"/>
        <c:axId val="115519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1239.2</c:v>
                </c:pt>
                <c:pt idx="1">
                  <c:v>1197.82</c:v>
                </c:pt>
                <c:pt idx="2">
                  <c:v>1126.77</c:v>
                </c:pt>
                <c:pt idx="3">
                  <c:v>1161.05</c:v>
                </c:pt>
                <c:pt idx="4">
                  <c:v>1081.8</c:v>
                </c:pt>
              </c:numCache>
            </c:numRef>
          </c:val>
          <c:smooth val="0"/>
        </c:ser>
        <c:dLbls>
          <c:showLegendKey val="0"/>
          <c:showVal val="0"/>
          <c:showCatName val="0"/>
          <c:showSerName val="0"/>
          <c:showPercent val="0"/>
          <c:showBubbleSize val="0"/>
        </c:dLbls>
        <c:marker val="1"/>
        <c:smooth val="0"/>
        <c:axId val="115513216"/>
        <c:axId val="115519488"/>
      </c:lineChart>
      <c:dateAx>
        <c:axId val="115513216"/>
        <c:scaling>
          <c:orientation val="minMax"/>
        </c:scaling>
        <c:delete val="1"/>
        <c:axPos val="b"/>
        <c:numFmt formatCode="ge" sourceLinked="1"/>
        <c:majorTickMark val="none"/>
        <c:minorTickMark val="none"/>
        <c:tickLblPos val="none"/>
        <c:crossAx val="115519488"/>
        <c:crosses val="autoZero"/>
        <c:auto val="1"/>
        <c:lblOffset val="100"/>
        <c:baseTimeUnit val="years"/>
      </c:dateAx>
      <c:valAx>
        <c:axId val="115519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513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103.04</c:v>
                </c:pt>
                <c:pt idx="1">
                  <c:v>117.28</c:v>
                </c:pt>
                <c:pt idx="2">
                  <c:v>121.24</c:v>
                </c:pt>
                <c:pt idx="3">
                  <c:v>113.79</c:v>
                </c:pt>
                <c:pt idx="4">
                  <c:v>145.44999999999999</c:v>
                </c:pt>
              </c:numCache>
            </c:numRef>
          </c:val>
        </c:ser>
        <c:dLbls>
          <c:showLegendKey val="0"/>
          <c:showVal val="0"/>
          <c:showCatName val="0"/>
          <c:showSerName val="0"/>
          <c:showPercent val="0"/>
          <c:showBubbleSize val="0"/>
        </c:dLbls>
        <c:gapWidth val="150"/>
        <c:axId val="115606656"/>
        <c:axId val="115608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51.56</c:v>
                </c:pt>
                <c:pt idx="1">
                  <c:v>51.03</c:v>
                </c:pt>
                <c:pt idx="2">
                  <c:v>50.9</c:v>
                </c:pt>
                <c:pt idx="3">
                  <c:v>41.08</c:v>
                </c:pt>
                <c:pt idx="4">
                  <c:v>52.19</c:v>
                </c:pt>
              </c:numCache>
            </c:numRef>
          </c:val>
          <c:smooth val="0"/>
        </c:ser>
        <c:dLbls>
          <c:showLegendKey val="0"/>
          <c:showVal val="0"/>
          <c:showCatName val="0"/>
          <c:showSerName val="0"/>
          <c:showPercent val="0"/>
          <c:showBubbleSize val="0"/>
        </c:dLbls>
        <c:marker val="1"/>
        <c:smooth val="0"/>
        <c:axId val="115606656"/>
        <c:axId val="115608576"/>
      </c:lineChart>
      <c:dateAx>
        <c:axId val="115606656"/>
        <c:scaling>
          <c:orientation val="minMax"/>
        </c:scaling>
        <c:delete val="1"/>
        <c:axPos val="b"/>
        <c:numFmt formatCode="ge" sourceLinked="1"/>
        <c:majorTickMark val="none"/>
        <c:minorTickMark val="none"/>
        <c:tickLblPos val="none"/>
        <c:crossAx val="115608576"/>
        <c:crosses val="autoZero"/>
        <c:auto val="1"/>
        <c:lblOffset val="100"/>
        <c:baseTimeUnit val="years"/>
      </c:dateAx>
      <c:valAx>
        <c:axId val="115608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606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194.52</c:v>
                </c:pt>
                <c:pt idx="1">
                  <c:v>174.8</c:v>
                </c:pt>
                <c:pt idx="2">
                  <c:v>170.06</c:v>
                </c:pt>
                <c:pt idx="3">
                  <c:v>187.54</c:v>
                </c:pt>
                <c:pt idx="4">
                  <c:v>140.91</c:v>
                </c:pt>
              </c:numCache>
            </c:numRef>
          </c:val>
        </c:ser>
        <c:dLbls>
          <c:showLegendKey val="0"/>
          <c:showVal val="0"/>
          <c:showCatName val="0"/>
          <c:showSerName val="0"/>
          <c:showPercent val="0"/>
          <c:showBubbleSize val="0"/>
        </c:dLbls>
        <c:gapWidth val="150"/>
        <c:axId val="115628672"/>
        <c:axId val="115639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283.26</c:v>
                </c:pt>
                <c:pt idx="1">
                  <c:v>289.60000000000002</c:v>
                </c:pt>
                <c:pt idx="2">
                  <c:v>293.27</c:v>
                </c:pt>
                <c:pt idx="3">
                  <c:v>378.08</c:v>
                </c:pt>
                <c:pt idx="4">
                  <c:v>296.14</c:v>
                </c:pt>
              </c:numCache>
            </c:numRef>
          </c:val>
          <c:smooth val="0"/>
        </c:ser>
        <c:dLbls>
          <c:showLegendKey val="0"/>
          <c:showVal val="0"/>
          <c:showCatName val="0"/>
          <c:showSerName val="0"/>
          <c:showPercent val="0"/>
          <c:showBubbleSize val="0"/>
        </c:dLbls>
        <c:marker val="1"/>
        <c:smooth val="0"/>
        <c:axId val="115628672"/>
        <c:axId val="115639040"/>
      </c:lineChart>
      <c:dateAx>
        <c:axId val="115628672"/>
        <c:scaling>
          <c:orientation val="minMax"/>
        </c:scaling>
        <c:delete val="1"/>
        <c:axPos val="b"/>
        <c:numFmt formatCode="ge" sourceLinked="1"/>
        <c:majorTickMark val="none"/>
        <c:minorTickMark val="none"/>
        <c:tickLblPos val="none"/>
        <c:crossAx val="115639040"/>
        <c:crosses val="autoZero"/>
        <c:auto val="1"/>
        <c:lblOffset val="100"/>
        <c:baseTimeUnit val="years"/>
      </c:dateAx>
      <c:valAx>
        <c:axId val="115639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6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【1,015.77】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【84.50】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【52.74】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【289.81】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【52.78】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G37" zoomScaleNormal="100" workbookViewId="0">
      <selection activeCell="BL64" sqref="BL64:BZ65"/>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福島県　大玉村</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農業集落排水</v>
      </c>
      <c r="Q8" s="46"/>
      <c r="R8" s="46"/>
      <c r="S8" s="46"/>
      <c r="T8" s="46"/>
      <c r="U8" s="46"/>
      <c r="V8" s="46"/>
      <c r="W8" s="46" t="str">
        <f>データ!L6</f>
        <v>F2</v>
      </c>
      <c r="X8" s="46"/>
      <c r="Y8" s="46"/>
      <c r="Z8" s="46"/>
      <c r="AA8" s="46"/>
      <c r="AB8" s="46"/>
      <c r="AC8" s="46"/>
      <c r="AD8" s="3"/>
      <c r="AE8" s="3"/>
      <c r="AF8" s="3"/>
      <c r="AG8" s="3"/>
      <c r="AH8" s="3"/>
      <c r="AI8" s="3"/>
      <c r="AJ8" s="3"/>
      <c r="AK8" s="3"/>
      <c r="AL8" s="47">
        <f>データ!R6</f>
        <v>8525</v>
      </c>
      <c r="AM8" s="47"/>
      <c r="AN8" s="47"/>
      <c r="AO8" s="47"/>
      <c r="AP8" s="47"/>
      <c r="AQ8" s="47"/>
      <c r="AR8" s="47"/>
      <c r="AS8" s="47"/>
      <c r="AT8" s="43">
        <f>データ!S6</f>
        <v>79.44</v>
      </c>
      <c r="AU8" s="43"/>
      <c r="AV8" s="43"/>
      <c r="AW8" s="43"/>
      <c r="AX8" s="43"/>
      <c r="AY8" s="43"/>
      <c r="AZ8" s="43"/>
      <c r="BA8" s="43"/>
      <c r="BB8" s="43">
        <f>データ!T6</f>
        <v>107.31</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38.51</v>
      </c>
      <c r="Q10" s="43"/>
      <c r="R10" s="43"/>
      <c r="S10" s="43"/>
      <c r="T10" s="43"/>
      <c r="U10" s="43"/>
      <c r="V10" s="43"/>
      <c r="W10" s="43">
        <f>データ!P6</f>
        <v>104.47</v>
      </c>
      <c r="X10" s="43"/>
      <c r="Y10" s="43"/>
      <c r="Z10" s="43"/>
      <c r="AA10" s="43"/>
      <c r="AB10" s="43"/>
      <c r="AC10" s="43"/>
      <c r="AD10" s="47">
        <f>データ!Q6</f>
        <v>5407</v>
      </c>
      <c r="AE10" s="47"/>
      <c r="AF10" s="47"/>
      <c r="AG10" s="47"/>
      <c r="AH10" s="47"/>
      <c r="AI10" s="47"/>
      <c r="AJ10" s="47"/>
      <c r="AK10" s="2"/>
      <c r="AL10" s="47">
        <f>データ!U6</f>
        <v>3290</v>
      </c>
      <c r="AM10" s="47"/>
      <c r="AN10" s="47"/>
      <c r="AO10" s="47"/>
      <c r="AP10" s="47"/>
      <c r="AQ10" s="47"/>
      <c r="AR10" s="47"/>
      <c r="AS10" s="47"/>
      <c r="AT10" s="43">
        <f>データ!V6</f>
        <v>1.59</v>
      </c>
      <c r="AU10" s="43"/>
      <c r="AV10" s="43"/>
      <c r="AW10" s="43"/>
      <c r="AX10" s="43"/>
      <c r="AY10" s="43"/>
      <c r="AZ10" s="43"/>
      <c r="BA10" s="43"/>
      <c r="BB10" s="43">
        <f>データ!W6</f>
        <v>2069.1799999999998</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110</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109</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73229</v>
      </c>
      <c r="D6" s="31">
        <f t="shared" si="3"/>
        <v>47</v>
      </c>
      <c r="E6" s="31">
        <f t="shared" si="3"/>
        <v>17</v>
      </c>
      <c r="F6" s="31">
        <f t="shared" si="3"/>
        <v>5</v>
      </c>
      <c r="G6" s="31">
        <f t="shared" si="3"/>
        <v>0</v>
      </c>
      <c r="H6" s="31" t="str">
        <f t="shared" si="3"/>
        <v>福島県　大玉村</v>
      </c>
      <c r="I6" s="31" t="str">
        <f t="shared" si="3"/>
        <v>法非適用</v>
      </c>
      <c r="J6" s="31" t="str">
        <f t="shared" si="3"/>
        <v>下水道事業</v>
      </c>
      <c r="K6" s="31" t="str">
        <f t="shared" si="3"/>
        <v>農業集落排水</v>
      </c>
      <c r="L6" s="31" t="str">
        <f t="shared" si="3"/>
        <v>F2</v>
      </c>
      <c r="M6" s="32" t="str">
        <f t="shared" si="3"/>
        <v>-</v>
      </c>
      <c r="N6" s="32" t="str">
        <f t="shared" si="3"/>
        <v>該当数値なし</v>
      </c>
      <c r="O6" s="32">
        <f t="shared" si="3"/>
        <v>38.51</v>
      </c>
      <c r="P6" s="32">
        <f t="shared" si="3"/>
        <v>104.47</v>
      </c>
      <c r="Q6" s="32">
        <f t="shared" si="3"/>
        <v>5407</v>
      </c>
      <c r="R6" s="32">
        <f t="shared" si="3"/>
        <v>8525</v>
      </c>
      <c r="S6" s="32">
        <f t="shared" si="3"/>
        <v>79.44</v>
      </c>
      <c r="T6" s="32">
        <f t="shared" si="3"/>
        <v>107.31</v>
      </c>
      <c r="U6" s="32">
        <f t="shared" si="3"/>
        <v>3290</v>
      </c>
      <c r="V6" s="32">
        <f t="shared" si="3"/>
        <v>1.59</v>
      </c>
      <c r="W6" s="32">
        <f t="shared" si="3"/>
        <v>2069.1799999999998</v>
      </c>
      <c r="X6" s="33">
        <f>IF(X7="",NA(),X7)</f>
        <v>97.41</v>
      </c>
      <c r="Y6" s="33">
        <f t="shared" ref="Y6:AG6" si="4">IF(Y7="",NA(),Y7)</f>
        <v>96.59</v>
      </c>
      <c r="Z6" s="33">
        <f t="shared" si="4"/>
        <v>69.87</v>
      </c>
      <c r="AA6" s="33">
        <f t="shared" si="4"/>
        <v>95.75</v>
      </c>
      <c r="AB6" s="33">
        <f t="shared" si="4"/>
        <v>95.09</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567.33000000000004</v>
      </c>
      <c r="BF6" s="33">
        <f t="shared" ref="BF6:BN6" si="7">IF(BF7="",NA(),BF7)</f>
        <v>519.48</v>
      </c>
      <c r="BG6" s="33">
        <f t="shared" si="7"/>
        <v>480.32</v>
      </c>
      <c r="BH6" s="33">
        <f t="shared" si="7"/>
        <v>434.44</v>
      </c>
      <c r="BI6" s="33">
        <f t="shared" si="7"/>
        <v>1478.24</v>
      </c>
      <c r="BJ6" s="33">
        <f t="shared" si="7"/>
        <v>1239.2</v>
      </c>
      <c r="BK6" s="33">
        <f t="shared" si="7"/>
        <v>1197.82</v>
      </c>
      <c r="BL6" s="33">
        <f t="shared" si="7"/>
        <v>1126.77</v>
      </c>
      <c r="BM6" s="33">
        <f t="shared" si="7"/>
        <v>1161.05</v>
      </c>
      <c r="BN6" s="33">
        <f t="shared" si="7"/>
        <v>1081.8</v>
      </c>
      <c r="BO6" s="32" t="str">
        <f>IF(BO7="","",IF(BO7="-","【-】","【"&amp;SUBSTITUTE(TEXT(BO7,"#,##0.00"),"-","△")&amp;"】"))</f>
        <v>【1,015.77】</v>
      </c>
      <c r="BP6" s="33">
        <f>IF(BP7="",NA(),BP7)</f>
        <v>103.04</v>
      </c>
      <c r="BQ6" s="33">
        <f t="shared" ref="BQ6:BY6" si="8">IF(BQ7="",NA(),BQ7)</f>
        <v>117.28</v>
      </c>
      <c r="BR6" s="33">
        <f t="shared" si="8"/>
        <v>121.24</v>
      </c>
      <c r="BS6" s="33">
        <f t="shared" si="8"/>
        <v>113.79</v>
      </c>
      <c r="BT6" s="33">
        <f t="shared" si="8"/>
        <v>145.44999999999999</v>
      </c>
      <c r="BU6" s="33">
        <f t="shared" si="8"/>
        <v>51.56</v>
      </c>
      <c r="BV6" s="33">
        <f t="shared" si="8"/>
        <v>51.03</v>
      </c>
      <c r="BW6" s="33">
        <f t="shared" si="8"/>
        <v>50.9</v>
      </c>
      <c r="BX6" s="33">
        <f t="shared" si="8"/>
        <v>41.08</v>
      </c>
      <c r="BY6" s="33">
        <f t="shared" si="8"/>
        <v>52.19</v>
      </c>
      <c r="BZ6" s="32" t="str">
        <f>IF(BZ7="","",IF(BZ7="-","【-】","【"&amp;SUBSTITUTE(TEXT(BZ7,"#,##0.00"),"-","△")&amp;"】"))</f>
        <v>【52.78】</v>
      </c>
      <c r="CA6" s="33">
        <f>IF(CA7="",NA(),CA7)</f>
        <v>194.52</v>
      </c>
      <c r="CB6" s="33">
        <f t="shared" ref="CB6:CJ6" si="9">IF(CB7="",NA(),CB7)</f>
        <v>174.8</v>
      </c>
      <c r="CC6" s="33">
        <f t="shared" si="9"/>
        <v>170.06</v>
      </c>
      <c r="CD6" s="33">
        <f t="shared" si="9"/>
        <v>187.54</v>
      </c>
      <c r="CE6" s="33">
        <f t="shared" si="9"/>
        <v>140.91</v>
      </c>
      <c r="CF6" s="33">
        <f t="shared" si="9"/>
        <v>283.26</v>
      </c>
      <c r="CG6" s="33">
        <f t="shared" si="9"/>
        <v>289.60000000000002</v>
      </c>
      <c r="CH6" s="33">
        <f t="shared" si="9"/>
        <v>293.27</v>
      </c>
      <c r="CI6" s="33">
        <f t="shared" si="9"/>
        <v>378.08</v>
      </c>
      <c r="CJ6" s="33">
        <f t="shared" si="9"/>
        <v>296.14</v>
      </c>
      <c r="CK6" s="32" t="str">
        <f>IF(CK7="","",IF(CK7="-","【-】","【"&amp;SUBSTITUTE(TEXT(CK7,"#,##0.00"),"-","△")&amp;"】"))</f>
        <v>【289.81】</v>
      </c>
      <c r="CL6" s="33">
        <f>IF(CL7="",NA(),CL7)</f>
        <v>34.72</v>
      </c>
      <c r="CM6" s="33">
        <f t="shared" ref="CM6:CU6" si="10">IF(CM7="",NA(),CM7)</f>
        <v>34.840000000000003</v>
      </c>
      <c r="CN6" s="33">
        <f t="shared" si="10"/>
        <v>34.840000000000003</v>
      </c>
      <c r="CO6" s="33">
        <f t="shared" si="10"/>
        <v>35.380000000000003</v>
      </c>
      <c r="CP6" s="33">
        <f t="shared" si="10"/>
        <v>35.869999999999997</v>
      </c>
      <c r="CQ6" s="33">
        <f t="shared" si="10"/>
        <v>55.2</v>
      </c>
      <c r="CR6" s="33">
        <f t="shared" si="10"/>
        <v>54.74</v>
      </c>
      <c r="CS6" s="33">
        <f t="shared" si="10"/>
        <v>53.78</v>
      </c>
      <c r="CT6" s="33">
        <f t="shared" si="10"/>
        <v>44.69</v>
      </c>
      <c r="CU6" s="33">
        <f t="shared" si="10"/>
        <v>52.31</v>
      </c>
      <c r="CV6" s="32" t="str">
        <f>IF(CV7="","",IF(CV7="-","【-】","【"&amp;SUBSTITUTE(TEXT(CV7,"#,##0.00"),"-","△")&amp;"】"))</f>
        <v>【52.74】</v>
      </c>
      <c r="CW6" s="33">
        <f>IF(CW7="",NA(),CW7)</f>
        <v>59.39</v>
      </c>
      <c r="CX6" s="33">
        <f t="shared" ref="CX6:DF6" si="11">IF(CX7="",NA(),CX7)</f>
        <v>61.52</v>
      </c>
      <c r="CY6" s="33">
        <f t="shared" si="11"/>
        <v>61.76</v>
      </c>
      <c r="CZ6" s="33">
        <f t="shared" si="11"/>
        <v>62.03</v>
      </c>
      <c r="DA6" s="33">
        <f t="shared" si="11"/>
        <v>56.11</v>
      </c>
      <c r="DB6" s="33">
        <f t="shared" si="11"/>
        <v>83.73</v>
      </c>
      <c r="DC6" s="33">
        <f t="shared" si="11"/>
        <v>83.88</v>
      </c>
      <c r="DD6" s="33">
        <f t="shared" si="11"/>
        <v>84.06</v>
      </c>
      <c r="DE6" s="33">
        <f t="shared" si="11"/>
        <v>70.59</v>
      </c>
      <c r="DF6" s="33">
        <f t="shared" si="11"/>
        <v>84.32</v>
      </c>
      <c r="DG6" s="32" t="str">
        <f>IF(DG7="","",IF(DG7="-","【-】","【"&amp;SUBSTITUTE(TEXT(DG7,"#,##0.00"),"-","△")&amp;"】"))</f>
        <v>【84.50】</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0.03</v>
      </c>
      <c r="EJ6" s="33">
        <f t="shared" si="14"/>
        <v>0.04</v>
      </c>
      <c r="EK6" s="33">
        <f t="shared" si="14"/>
        <v>0.03</v>
      </c>
      <c r="EL6" s="33">
        <f t="shared" si="14"/>
        <v>7.0000000000000007E-2</v>
      </c>
      <c r="EM6" s="33">
        <f t="shared" si="14"/>
        <v>0.01</v>
      </c>
      <c r="EN6" s="32" t="str">
        <f>IF(EN7="","",IF(EN7="-","【-】","【"&amp;SUBSTITUTE(TEXT(EN7,"#,##0.00"),"-","△")&amp;"】"))</f>
        <v>【0.03】</v>
      </c>
    </row>
    <row r="7" spans="1:144" s="34" customFormat="1">
      <c r="A7" s="26"/>
      <c r="B7" s="35">
        <v>2015</v>
      </c>
      <c r="C7" s="35">
        <v>73229</v>
      </c>
      <c r="D7" s="35">
        <v>47</v>
      </c>
      <c r="E7" s="35">
        <v>17</v>
      </c>
      <c r="F7" s="35">
        <v>5</v>
      </c>
      <c r="G7" s="35">
        <v>0</v>
      </c>
      <c r="H7" s="35" t="s">
        <v>96</v>
      </c>
      <c r="I7" s="35" t="s">
        <v>97</v>
      </c>
      <c r="J7" s="35" t="s">
        <v>98</v>
      </c>
      <c r="K7" s="35" t="s">
        <v>99</v>
      </c>
      <c r="L7" s="35" t="s">
        <v>100</v>
      </c>
      <c r="M7" s="36" t="s">
        <v>101</v>
      </c>
      <c r="N7" s="36" t="s">
        <v>102</v>
      </c>
      <c r="O7" s="36">
        <v>38.51</v>
      </c>
      <c r="P7" s="36">
        <v>104.47</v>
      </c>
      <c r="Q7" s="36">
        <v>5407</v>
      </c>
      <c r="R7" s="36">
        <v>8525</v>
      </c>
      <c r="S7" s="36">
        <v>79.44</v>
      </c>
      <c r="T7" s="36">
        <v>107.31</v>
      </c>
      <c r="U7" s="36">
        <v>3290</v>
      </c>
      <c r="V7" s="36">
        <v>1.59</v>
      </c>
      <c r="W7" s="36">
        <v>2069.1799999999998</v>
      </c>
      <c r="X7" s="36">
        <v>97.41</v>
      </c>
      <c r="Y7" s="36">
        <v>96.59</v>
      </c>
      <c r="Z7" s="36">
        <v>69.87</v>
      </c>
      <c r="AA7" s="36">
        <v>95.75</v>
      </c>
      <c r="AB7" s="36">
        <v>95.09</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567.33000000000004</v>
      </c>
      <c r="BF7" s="36">
        <v>519.48</v>
      </c>
      <c r="BG7" s="36">
        <v>480.32</v>
      </c>
      <c r="BH7" s="36">
        <v>434.44</v>
      </c>
      <c r="BI7" s="36">
        <v>1478.24</v>
      </c>
      <c r="BJ7" s="36">
        <v>1239.2</v>
      </c>
      <c r="BK7" s="36">
        <v>1197.82</v>
      </c>
      <c r="BL7" s="36">
        <v>1126.77</v>
      </c>
      <c r="BM7" s="36">
        <v>1161.05</v>
      </c>
      <c r="BN7" s="36">
        <v>1081.8</v>
      </c>
      <c r="BO7" s="36">
        <v>1015.77</v>
      </c>
      <c r="BP7" s="36">
        <v>103.04</v>
      </c>
      <c r="BQ7" s="36">
        <v>117.28</v>
      </c>
      <c r="BR7" s="36">
        <v>121.24</v>
      </c>
      <c r="BS7" s="36">
        <v>113.79</v>
      </c>
      <c r="BT7" s="36">
        <v>145.44999999999999</v>
      </c>
      <c r="BU7" s="36">
        <v>51.56</v>
      </c>
      <c r="BV7" s="36">
        <v>51.03</v>
      </c>
      <c r="BW7" s="36">
        <v>50.9</v>
      </c>
      <c r="BX7" s="36">
        <v>41.08</v>
      </c>
      <c r="BY7" s="36">
        <v>52.19</v>
      </c>
      <c r="BZ7" s="36">
        <v>52.78</v>
      </c>
      <c r="CA7" s="36">
        <v>194.52</v>
      </c>
      <c r="CB7" s="36">
        <v>174.8</v>
      </c>
      <c r="CC7" s="36">
        <v>170.06</v>
      </c>
      <c r="CD7" s="36">
        <v>187.54</v>
      </c>
      <c r="CE7" s="36">
        <v>140.91</v>
      </c>
      <c r="CF7" s="36">
        <v>283.26</v>
      </c>
      <c r="CG7" s="36">
        <v>289.60000000000002</v>
      </c>
      <c r="CH7" s="36">
        <v>293.27</v>
      </c>
      <c r="CI7" s="36">
        <v>378.08</v>
      </c>
      <c r="CJ7" s="36">
        <v>296.14</v>
      </c>
      <c r="CK7" s="36">
        <v>289.81</v>
      </c>
      <c r="CL7" s="36">
        <v>34.72</v>
      </c>
      <c r="CM7" s="36">
        <v>34.840000000000003</v>
      </c>
      <c r="CN7" s="36">
        <v>34.840000000000003</v>
      </c>
      <c r="CO7" s="36">
        <v>35.380000000000003</v>
      </c>
      <c r="CP7" s="36">
        <v>35.869999999999997</v>
      </c>
      <c r="CQ7" s="36">
        <v>55.2</v>
      </c>
      <c r="CR7" s="36">
        <v>54.74</v>
      </c>
      <c r="CS7" s="36">
        <v>53.78</v>
      </c>
      <c r="CT7" s="36">
        <v>44.69</v>
      </c>
      <c r="CU7" s="36">
        <v>52.31</v>
      </c>
      <c r="CV7" s="36">
        <v>52.74</v>
      </c>
      <c r="CW7" s="36">
        <v>59.39</v>
      </c>
      <c r="CX7" s="36">
        <v>61.52</v>
      </c>
      <c r="CY7" s="36">
        <v>61.76</v>
      </c>
      <c r="CZ7" s="36">
        <v>62.03</v>
      </c>
      <c r="DA7" s="36">
        <v>56.11</v>
      </c>
      <c r="DB7" s="36">
        <v>83.73</v>
      </c>
      <c r="DC7" s="36">
        <v>83.88</v>
      </c>
      <c r="DD7" s="36">
        <v>84.06</v>
      </c>
      <c r="DE7" s="36">
        <v>70.59</v>
      </c>
      <c r="DF7" s="36">
        <v>84.32</v>
      </c>
      <c r="DG7" s="36">
        <v>84.5</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0.03</v>
      </c>
      <c r="EJ7" s="36">
        <v>0.04</v>
      </c>
      <c r="EK7" s="36">
        <v>0.03</v>
      </c>
      <c r="EL7" s="36">
        <v>7.0000000000000007E-2</v>
      </c>
      <c r="EM7" s="36">
        <v>0.01</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testserver</cp:lastModifiedBy>
  <dcterms:created xsi:type="dcterms:W3CDTF">2017-02-08T03:07:37Z</dcterms:created>
  <dcterms:modified xsi:type="dcterms:W3CDTF">2017-02-27T08:14:12Z</dcterms:modified>
  <cp:category/>
</cp:coreProperties>
</file>