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995" windowWidth="20730" windowHeight="50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BE39" i="9"/>
  <c r="AM39" i="9"/>
  <c r="U39" i="9"/>
  <c r="C39" i="9"/>
  <c r="BE38" i="9"/>
  <c r="AM38" i="9"/>
  <c r="U38" i="9"/>
  <c r="C38" i="9"/>
  <c r="AM37" i="9"/>
  <c r="U37" i="9"/>
  <c r="C37" i="9"/>
  <c r="AM36" i="9"/>
  <c r="C36" i="9"/>
  <c r="AM35" i="9"/>
  <c r="C35" i="9"/>
  <c r="CO34" i="9"/>
  <c r="CO35" i="9" s="1"/>
  <c r="CO36" i="9" s="1"/>
  <c r="CO37" i="9" s="1"/>
  <c r="CO38" i="9" s="1"/>
  <c r="CO39" i="9" s="1"/>
  <c r="BW34" i="9"/>
  <c r="BW35" i="9" s="1"/>
  <c r="BW36" i="9" s="1"/>
  <c r="BW37" i="9" s="1"/>
  <c r="BW38" i="9" s="1"/>
  <c r="BW39" i="9" s="1"/>
  <c r="BW40" i="9" s="1"/>
  <c r="BW41" i="9" s="1"/>
  <c r="BW42" i="9" s="1"/>
  <c r="BW43"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alcChain>
</file>

<file path=xl/sharedStrings.xml><?xml version="1.0" encoding="utf-8"?>
<sst xmlns="http://schemas.openxmlformats.org/spreadsheetml/2006/main" count="1072" uniqueCount="584">
  <si>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</si>
  <si>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</si>
  <si>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</si>
  <si>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</si>
  <si>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</si>
  <si>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</si>
  <si>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</si>
  <si>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</si>
  <si>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</si>
  <si>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</si>
  <si>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</si>
  <si>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</si>
  <si>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</si>
  <si>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</si>
  <si>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</si>
  <si>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</si>
  <si>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</si>
  <si>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</si>
  <si>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</si>
  <si>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</si>
  <si>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</si>
  <si>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</si>
  <si>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</si>
  <si>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</si>
  <si>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</si>
  <si>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</si>
  <si>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</si>
  <si>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</si>
  <si>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</si>
  <si>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</si>
  <si>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</si>
  <si>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</si>
  <si>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</si>
  <si>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</si>
  <si>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</si>
  <si>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</si>
  <si>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</si>
  <si>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</si>
  <si>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</si>
  <si>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</si>
  <si>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</si>
  <si>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</si>
  <si>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</si>
  <si>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</si>
  <si>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</si>
  <si>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</si>
  <si>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</si>
  <si>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</si>
  <si>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</si>
  <si>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</si>
  <si>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</si>
  <si>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</si>
  <si>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</si>
  <si>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</si>
  <si>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</si>
  <si>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</si>
  <si>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</si>
  <si>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</si>
  <si>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</si>
  <si>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</si>
  <si>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</si>
  <si>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</si>
  <si>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</si>
  <si>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</si>
  <si>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</si>
  <si>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</si>
  <si>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</si>
  <si>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</si>
  <si>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</si>
  <si>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</si>
  <si>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</si>
  <si>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</si>
  <si>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</si>
  <si>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</si>
  <si>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</si>
  <si>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</si>
  <si>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</si>
  <si>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</si>
  <si>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</si>
  <si>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</si>
  <si>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</si>
  <si>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伊達市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</si>
  <si>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</si>
  <si>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</si>
  <si>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</si>
  <si>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</si>
  <si>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</si>
  <si>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</si>
  <si>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</si>
  <si>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</si>
  <si>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</si>
  <si>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</si>
  <si>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</si>
  <si>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</si>
  <si>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</si>
  <si>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</si>
  <si>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</si>
  <si>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</si>
  <si>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</si>
  <si>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</si>
  <si>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</si>
  <si>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</si>
  <si>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</si>
  <si>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</si>
  <si>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</si>
  <si>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</si>
  <si>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</si>
  <si>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</si>
  <si>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</si>
  <si>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</si>
  <si>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</si>
  <si>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</si>
  <si>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</si>
  <si>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</si>
  <si>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</si>
  <si>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</si>
  <si>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</si>
  <si>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</si>
  <si>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</si>
  <si>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</si>
  <si>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</si>
  <si>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</si>
  <si>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</si>
  <si>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</si>
  <si>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</si>
  <si>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</si>
  <si>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</si>
  <si>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</si>
  <si>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</si>
  <si>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</si>
  <si>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</si>
  <si>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</si>
  <si>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</si>
  <si>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</si>
  <si>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</si>
  <si>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</si>
  <si>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</si>
  <si>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</si>
  <si>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</si>
  <si>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</si>
  <si>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</si>
  <si>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</si>
  <si>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</si>
  <si>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</si>
  <si>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</si>
  <si>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</si>
  <si>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</si>
  <si>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</si>
  <si>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</si>
  <si>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</si>
  <si>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</si>
  <si>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</si>
  <si>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</si>
  <si>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</si>
  <si>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</si>
  <si>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</si>
  <si>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</si>
  <si>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</si>
  <si>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</si>
  <si>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</si>
  <si>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</si>
  <si>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</si>
  <si>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</si>
  <si>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</si>
  <si>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</si>
  <si>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</si>
  <si>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</si>
  <si>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</si>
  <si>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</si>
  <si>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</si>
  <si>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</si>
  <si>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</si>
  <si>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</si>
  <si>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</si>
  <si>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</si>
  <si>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</si>
  <si>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</si>
  <si>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</si>
  <si>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</si>
  <si>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</si>
  <si>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</si>
  <si>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</si>
  <si>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</si>
  <si>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</si>
  <si>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</si>
  <si>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</si>
  <si>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</si>
  <si>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</si>
  <si>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</si>
  <si>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</si>
  <si>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</si>
  <si>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</si>
  <si>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</si>
  <si>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福島県伊達市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</si>
  <si>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</si>
  <si>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</si>
  <si>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</si>
  <si>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</si>
  <si>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</si>
  <si>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</si>
  <si>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</si>
  <si>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</si>
  <si>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</si>
  <si>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</si>
  <si>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</si>
  <si>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</si>
  <si>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</si>
  <si>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</si>
  <si>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</si>
  <si>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</si>
  <si>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</si>
  <si>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</si>
  <si>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</si>
  <si>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</si>
  <si>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</si>
  <si>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</si>
  <si>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</si>
  <si>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</si>
  <si>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</si>
  <si>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</si>
  <si>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</si>
  <si>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</si>
  <si>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</si>
  <si>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</si>
  <si>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</si>
  <si>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</si>
  <si>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</si>
  <si>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</si>
  <si>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</si>
  <si>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</si>
  <si>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</si>
  <si>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</si>
  <si>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</si>
  <si>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</si>
  <si>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</si>
  <si>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</si>
  <si>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</si>
  <si>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</si>
  <si>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</si>
  <si>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</si>
  <si>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</si>
  <si>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</si>
  <si>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</si>
  <si>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</si>
  <si>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</si>
  <si>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</si>
  <si>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</si>
  <si>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</si>
  <si>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</si>
  <si>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</si>
  <si>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</si>
  <si>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</si>
  <si>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</si>
  <si>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</si>
  <si>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</si>
  <si>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</si>
  <si>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</si>
  <si>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</si>
  <si>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</si>
  <si>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</si>
  <si>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</si>
  <si>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</si>
  <si>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</si>
  <si>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</si>
  <si>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</si>
  <si>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</si>
  <si>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</si>
  <si>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</si>
  <si>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</si>
  <si>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</si>
  <si>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</si>
  <si>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</si>
  <si>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</si>
  <si>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</si>
  <si>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</si>
  <si>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</si>
  <si>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</si>
  <si>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</si>
  <si>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</si>
  <si>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</si>
  <si>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</si>
  <si>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</si>
  <si>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</si>
  <si>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</si>
  <si>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</si>
  <si>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</si>
  <si>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</si>
  <si>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</si>
  <si>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</si>
  <si>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</si>
  <si>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</si>
  <si>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</si>
  <si>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</si>
  <si>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</si>
  <si>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</si>
  <si>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</si>
  <si>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</si>
  <si>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</si>
  <si>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</si>
  <si>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</si>
  <si>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</si>
  <si>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</si>
  <si>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</si>
  <si>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</si>
  <si>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</si>
  <si>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</si>
  <si>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</si>
  <si>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</si>
  <si>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</si>
  <si>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</si>
  <si>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</si>
  <si>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</si>
  <si>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</si>
  <si>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</si>
  <si>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</si>
  <si>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病院</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</si>
  <si>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</si>
  <si>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</si>
  <si>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</si>
  <si>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</si>
  <si>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</si>
  <si>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</si>
  <si>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</si>
  <si>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</si>
  <si>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</si>
  <si>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</si>
  <si>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</si>
  <si>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</si>
  <si>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</si>
  <si>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</si>
  <si>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</si>
  <si>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</si>
  <si>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</si>
  <si>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</si>
  <si>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</si>
  <si>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</si>
  <si>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</si>
  <si>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</si>
  <si>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</si>
  <si>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</si>
  <si>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</si>
  <si>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福島県伊達市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</si>
  <si>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</si>
  <si>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</si>
  <si>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</si>
  <si>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</si>
  <si>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</si>
  <si>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</si>
  <si>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</si>
  <si>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</si>
  <si>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</si>
  <si>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</si>
  <si>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</si>
  <si>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</si>
  <si>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</si>
  <si>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</si>
  <si>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</si>
  <si>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</si>
  <si>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</si>
  <si>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</si>
  <si>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</si>
  <si>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</si>
  <si>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</si>
  <si>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</si>
  <si>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</si>
  <si>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</si>
  <si>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</si>
  <si>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</si>
  <si>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</si>
  <si>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</si>
  <si>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</si>
  <si>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</si>
  <si>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</si>
  <si>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</si>
  <si>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</si>
  <si>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</si>
  <si>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</si>
  <si>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</si>
  <si>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</si>
  <si>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</si>
  <si>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</si>
  <si>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</si>
  <si>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</si>
  <si>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粟野地区農業集落排水処理事業特別会計</t>
    <phoneticPr fontId="5"/>
  </si>
  <si>
    <t>工業団地特別会計</t>
    <phoneticPr fontId="5"/>
  </si>
  <si>
    <t>月舘宅地造成事業特別会計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</si>
  <si>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</si>
  <si>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</si>
  <si>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</si>
  <si>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</si>
  <si>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</si>
  <si>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</si>
  <si>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</si>
  <si>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</si>
  <si>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</si>
  <si>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</si>
  <si>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</si>
  <si>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</si>
  <si>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</si>
  <si>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</si>
  <si>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</si>
  <si>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</si>
  <si>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</si>
  <si>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</si>
  <si>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</si>
  <si>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</si>
  <si>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</si>
  <si>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</si>
  <si>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</si>
  <si>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</si>
  <si>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</si>
  <si>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</si>
  <si>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</si>
  <si>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</si>
  <si>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</si>
  <si>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</si>
  <si>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</si>
  <si>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</si>
  <si>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</si>
  <si>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</si>
  <si>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</si>
  <si>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</si>
  <si>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</si>
  <si>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</si>
  <si>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</si>
  <si>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</si>
  <si>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</si>
  <si>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</si>
  <si>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</si>
  <si>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</si>
  <si>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</si>
  <si>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</si>
  <si>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</si>
  <si>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</si>
  <si>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</si>
  <si>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</si>
  <si>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</si>
  <si>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</si>
  <si>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</si>
  <si>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</si>
  <si>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</si>
  <si>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</si>
  <si>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</si>
  <si>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</si>
  <si>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</si>
  <si>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</si>
  <si>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</si>
  <si>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</si>
  <si>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粟野地区農業集落排水処理事業特別会計</t>
    <phoneticPr fontId="5"/>
  </si>
  <si>
    <t>将来負担比率（(Ｅ)－(Ｆ)）／（(Ｃ)－(Ｄ)）×１００</t>
    <rPh sb="0" eb="2">
      <t>ショウライ</t>
    </rPh>
    <rPh sb="2" eb="4">
      <t>フタン</t>
    </rPh>
    <rPh sb="4" eb="6">
      <t>ヒリツ</t>
    </rPh>
    <phoneticPr fontId="5"/>
  </si>
  <si>
    <t>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</si>
  <si>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</si>
  <si>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</si>
  <si>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</si>
  <si>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</si>
  <si>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</si>
  <si>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</si>
  <si>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</si>
  <si>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</si>
  <si>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</si>
  <si>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</si>
  <si>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</si>
  <si>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</si>
  <si>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</si>
  <si>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</si>
  <si>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</si>
  <si>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</si>
  <si>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</si>
  <si>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</si>
  <si>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</si>
  <si>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</si>
  <si>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</si>
  <si>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</si>
  <si>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</si>
  <si>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</si>
  <si>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</si>
  <si>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</si>
  <si>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</si>
  <si>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</si>
  <si>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</si>
  <si>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</si>
  <si>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</si>
  <si>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</si>
  <si>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</si>
  <si>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</si>
  <si>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</si>
  <si>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</si>
  <si>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</si>
  <si>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</si>
  <si>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</si>
  <si>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</si>
  <si>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</si>
  <si>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</si>
  <si>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</si>
  <si>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</si>
  <si>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</si>
  <si>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</si>
  <si>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</si>
  <si>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</si>
  <si>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</si>
  <si>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</si>
  <si>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</si>
  <si>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</si>
  <si>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</si>
  <si>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</si>
  <si>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</si>
  <si>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</si>
  <si>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</si>
  <si>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</si>
  <si>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</si>
  <si>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</si>
  <si>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</si>
  <si>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</si>
  <si>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</si>
  <si>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</si>
  <si>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</si>
  <si>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</si>
  <si>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</si>
  <si>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</si>
  <si>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</si>
  <si>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</si>
  <si>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</si>
  <si>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</si>
  <si>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</si>
  <si>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</si>
  <si>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</si>
  <si>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</si>
  <si>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</si>
  <si>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</si>
  <si>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</si>
  <si>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</si>
  <si>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</si>
  <si>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</si>
  <si>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2.74</t>
  </si>
  <si>
    <t>一般会計</t>
  </si>
  <si>
    <t>水道事業会計</t>
  </si>
  <si>
    <t>国民健康保険特別会計</t>
  </si>
  <si>
    <t>介護保険特別会計</t>
  </si>
  <si>
    <t>公共下水道事業特別会計</t>
  </si>
  <si>
    <t>工業団地特別会計</t>
  </si>
  <si>
    <t>月舘宅地造成事業特別会計</t>
  </si>
  <si>
    <t>粟野地区農業集落排水処理事業特別会計</t>
  </si>
  <si>
    <t>その他会計（赤字）</t>
  </si>
  <si>
    <t>その他会計（黒字）</t>
  </si>
  <si>
    <t>-</t>
    <phoneticPr fontId="2"/>
  </si>
  <si>
    <t>-</t>
    <phoneticPr fontId="2"/>
  </si>
  <si>
    <t>伊達地方消防組合　一般会計</t>
    <rPh sb="0" eb="2">
      <t>ダテ</t>
    </rPh>
    <rPh sb="2" eb="4">
      <t>チホウ</t>
    </rPh>
    <rPh sb="4" eb="6">
      <t>ショウボウ</t>
    </rPh>
    <rPh sb="6" eb="8">
      <t>クミアイ</t>
    </rPh>
    <rPh sb="9" eb="11">
      <t>イッパン</t>
    </rPh>
    <rPh sb="11" eb="13">
      <t>カイケイ</t>
    </rPh>
    <phoneticPr fontId="24"/>
  </si>
  <si>
    <t>伊達地方衛生処理組合　一般会計</t>
    <rPh sb="0" eb="2">
      <t>ダテ</t>
    </rPh>
    <rPh sb="2" eb="4">
      <t>チホウ</t>
    </rPh>
    <rPh sb="4" eb="6">
      <t>エイセイ</t>
    </rPh>
    <rPh sb="6" eb="8">
      <t>ショリ</t>
    </rPh>
    <rPh sb="8" eb="10">
      <t>クミアイ</t>
    </rPh>
    <rPh sb="11" eb="13">
      <t>イッパン</t>
    </rPh>
    <rPh sb="13" eb="15">
      <t>カイケイ</t>
    </rPh>
    <phoneticPr fontId="24"/>
  </si>
  <si>
    <t>伊達地方衛生処理組合　し尿処理事業特別会計</t>
    <rPh sb="0" eb="2">
      <t>ダテ</t>
    </rPh>
    <rPh sb="2" eb="4">
      <t>チホウ</t>
    </rPh>
    <rPh sb="4" eb="6">
      <t>エイセイ</t>
    </rPh>
    <rPh sb="6" eb="8">
      <t>ショリ</t>
    </rPh>
    <rPh sb="8" eb="10">
      <t>クミアイ</t>
    </rPh>
    <rPh sb="12" eb="13">
      <t>ニョウ</t>
    </rPh>
    <rPh sb="13" eb="15">
      <t>ショリ</t>
    </rPh>
    <rPh sb="15" eb="17">
      <t>ジギョウ</t>
    </rPh>
    <rPh sb="17" eb="19">
      <t>トクベツ</t>
    </rPh>
    <rPh sb="19" eb="21">
      <t>カイケイ</t>
    </rPh>
    <phoneticPr fontId="24"/>
  </si>
  <si>
    <t>伊達地方衛生処理組合　ごみ処理事業特別会計</t>
    <rPh sb="0" eb="2">
      <t>ダテ</t>
    </rPh>
    <rPh sb="2" eb="4">
      <t>チホウ</t>
    </rPh>
    <rPh sb="4" eb="6">
      <t>エイセイ</t>
    </rPh>
    <rPh sb="6" eb="8">
      <t>ショリ</t>
    </rPh>
    <rPh sb="8" eb="10">
      <t>クミアイ</t>
    </rPh>
    <rPh sb="13" eb="15">
      <t>ショリ</t>
    </rPh>
    <rPh sb="15" eb="17">
      <t>ジギョウ</t>
    </rPh>
    <rPh sb="17" eb="19">
      <t>トクベツ</t>
    </rPh>
    <rPh sb="19" eb="21">
      <t>カイケイ</t>
    </rPh>
    <phoneticPr fontId="24"/>
  </si>
  <si>
    <t>福島地方水道用水供給企業団　水道用水供給事業会計</t>
    <rPh sb="0" eb="2">
      <t>フクシマ</t>
    </rPh>
    <rPh sb="2" eb="4">
      <t>チホウ</t>
    </rPh>
    <rPh sb="4" eb="6">
      <t>スイドウ</t>
    </rPh>
    <rPh sb="6" eb="8">
      <t>ヨウスイ</t>
    </rPh>
    <rPh sb="8" eb="10">
      <t>キョウキュウ</t>
    </rPh>
    <rPh sb="10" eb="12">
      <t>キギョウ</t>
    </rPh>
    <rPh sb="12" eb="13">
      <t>ダン</t>
    </rPh>
    <rPh sb="14" eb="16">
      <t>スイドウ</t>
    </rPh>
    <rPh sb="16" eb="18">
      <t>ヨウスイ</t>
    </rPh>
    <rPh sb="18" eb="20">
      <t>キョウキュウ</t>
    </rPh>
    <rPh sb="20" eb="22">
      <t>ジギョウ</t>
    </rPh>
    <rPh sb="22" eb="24">
      <t>カイケイ</t>
    </rPh>
    <phoneticPr fontId="24"/>
  </si>
  <si>
    <t>公立藤田病院組合　病院事業会計</t>
    <rPh sb="0" eb="2">
      <t>コウリツ</t>
    </rPh>
    <rPh sb="2" eb="4">
      <t>フジタ</t>
    </rPh>
    <rPh sb="4" eb="6">
      <t>ビョウイン</t>
    </rPh>
    <rPh sb="6" eb="8">
      <t>クミアイ</t>
    </rPh>
    <rPh sb="9" eb="11">
      <t>ビョウイン</t>
    </rPh>
    <rPh sb="11" eb="13">
      <t>ジギョウ</t>
    </rPh>
    <rPh sb="13" eb="15">
      <t>カイケイ</t>
    </rPh>
    <phoneticPr fontId="24"/>
  </si>
  <si>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4"/>
  </si>
  <si>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ナド</t>
    </rPh>
    <rPh sb="18" eb="20">
      <t>トクベツ</t>
    </rPh>
    <rPh sb="20" eb="22">
      <t>カイケイ</t>
    </rPh>
    <phoneticPr fontId="24"/>
  </si>
  <si>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4"/>
  </si>
  <si>
    <t>福島県市町村総合事務組合　非常勤特別職員公務災害補償特別会計</t>
    <rPh sb="0" eb="3">
      <t>フクシマケン</t>
    </rPh>
    <rPh sb="3" eb="6">
      <t>シチョウソン</t>
    </rPh>
    <rPh sb="6" eb="8">
      <t>ソウゴウ</t>
    </rPh>
    <rPh sb="8" eb="10">
      <t>ジム</t>
    </rPh>
    <rPh sb="10" eb="12">
      <t>クミアイ</t>
    </rPh>
    <rPh sb="13" eb="16">
      <t>ヒジョウキン</t>
    </rPh>
    <rPh sb="16" eb="18">
      <t>トクベツ</t>
    </rPh>
    <rPh sb="18" eb="20">
      <t>ショクイン</t>
    </rPh>
    <rPh sb="20" eb="22">
      <t>コウム</t>
    </rPh>
    <rPh sb="22" eb="24">
      <t>サイガイ</t>
    </rPh>
    <rPh sb="24" eb="26">
      <t>ホショウ</t>
    </rPh>
    <rPh sb="26" eb="28">
      <t>トクベツ</t>
    </rPh>
    <rPh sb="28" eb="30">
      <t>カイケイ</t>
    </rPh>
    <phoneticPr fontId="24"/>
  </si>
  <si>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4"/>
  </si>
  <si>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4"/>
  </si>
  <si>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</si>
  <si>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福島県市民交通災害共済組合　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24"/>
  </si>
  <si>
    <t>-</t>
    <phoneticPr fontId="2"/>
  </si>
  <si>
    <t>-</t>
    <phoneticPr fontId="2"/>
  </si>
  <si>
    <t>福島土地開発公社</t>
    <rPh sb="0" eb="2">
      <t>フクシマ</t>
    </rPh>
    <rPh sb="2" eb="4">
      <t>トチ</t>
    </rPh>
    <rPh sb="4" eb="6">
      <t>カイハツ</t>
    </rPh>
    <rPh sb="6" eb="8">
      <t>コウシャ</t>
    </rPh>
    <phoneticPr fontId="2"/>
  </si>
  <si>
    <t>保原振興公社</t>
    <rPh sb="0" eb="2">
      <t>ホバラ</t>
    </rPh>
    <rPh sb="2" eb="4">
      <t>シンコウ</t>
    </rPh>
    <rPh sb="4" eb="6">
      <t>コウシャ</t>
    </rPh>
    <phoneticPr fontId="2"/>
  </si>
  <si>
    <t>つきだて振興公社</t>
    <rPh sb="4" eb="6">
      <t>シンコウ</t>
    </rPh>
    <rPh sb="6" eb="8">
      <t>コウシャ</t>
    </rPh>
    <phoneticPr fontId="2"/>
  </si>
  <si>
    <t>伊達市農林業振興公社</t>
    <rPh sb="0" eb="3">
      <t>ダテシ</t>
    </rPh>
    <rPh sb="3" eb="6">
      <t>ノウリンギョウ</t>
    </rPh>
    <rPh sb="6" eb="8">
      <t>シンコウ</t>
    </rPh>
    <rPh sb="8" eb="10">
      <t>コウシャ</t>
    </rPh>
    <phoneticPr fontId="2"/>
  </si>
  <si>
    <t>伊達市スポーツ振興公社</t>
    <rPh sb="0" eb="3">
      <t>ダテシ</t>
    </rPh>
    <rPh sb="7" eb="9">
      <t>シンコウ</t>
    </rPh>
    <rPh sb="9" eb="11">
      <t>コウシャ</t>
    </rPh>
    <phoneticPr fontId="2"/>
  </si>
  <si>
    <t>りょうぜん振興公社</t>
    <rPh sb="5" eb="7">
      <t>シンコウ</t>
    </rPh>
    <rPh sb="7" eb="9">
      <t>コウシャ</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</si>
  <si>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</si>
  <si>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</si>
  <si>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</si>
  <si>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</si>
  <si>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</si>
  <si>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</si>
  <si>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</si>
  <si>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</si>
  <si>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</si>
  <si>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</si>
  <si>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</si>
  <si>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</si>
  <si>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</si>
  <si>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</si>
  <si>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</si>
  <si>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将来負担比率及び実質公債費比率ともに、H23年度時は類似団体平均を下回っていたが、H27年度では類似団体平均を上回る水準となっている。
実質公債費比率では、H24年度で、繰上償還による元利償還金、公債費に準ずる債務負担行為額の減により、大幅に改善し、H25年度は、一部事務組合等の起こした地方債に充てたと認められる補助金または負担金の減により、大幅に改善した。以降、元利償還金の減により、年々減少（改善）してきている。
将来負担比率では、H24年度で、繰上償還による地方債の現在高の減、財政調整基金積み増しによる充当可能基金の増により大幅に改善、H25年度では、公営企業債等繰入見込額等の減、充当可能基金の増により改善した。以降、退職手当負担見込額の減や、充当可能基金の増により継続的に減少（改善）してきている。</t>
    <rPh sb="0" eb="2">
      <t>ショウライ</t>
    </rPh>
    <rPh sb="2" eb="4">
      <t>フタン</t>
    </rPh>
    <rPh sb="4" eb="6">
      <t>ヒリツ</t>
    </rPh>
    <rPh sb="6" eb="7">
      <t>オヨ</t>
    </rPh>
    <rPh sb="8" eb="10">
      <t>ジッシツ</t>
    </rPh>
    <rPh sb="10" eb="13">
      <t>コウサイヒ</t>
    </rPh>
    <rPh sb="13" eb="15">
      <t>ヒリツ</t>
    </rPh>
    <rPh sb="22" eb="24">
      <t>ネンド</t>
    </rPh>
    <rPh sb="24" eb="25">
      <t>ジ</t>
    </rPh>
    <rPh sb="26" eb="30">
      <t>ルイジダンタイ</t>
    </rPh>
    <rPh sb="30" eb="32">
      <t>ヘイキン</t>
    </rPh>
    <rPh sb="33" eb="35">
      <t>シタマワ</t>
    </rPh>
    <rPh sb="44" eb="46">
      <t>ネンド</t>
    </rPh>
    <rPh sb="48" eb="50">
      <t>ルイジ</t>
    </rPh>
    <rPh sb="50" eb="52">
      <t>ダンタイ</t>
    </rPh>
    <rPh sb="52" eb="54">
      <t>ヘイキン</t>
    </rPh>
    <rPh sb="55" eb="57">
      <t>ウワマワ</t>
    </rPh>
    <rPh sb="58" eb="60">
      <t>スイジュン</t>
    </rPh>
    <rPh sb="68" eb="70">
      <t>ジッシツ</t>
    </rPh>
    <rPh sb="70" eb="73">
      <t>コウサイヒ</t>
    </rPh>
    <rPh sb="73" eb="75">
      <t>ヒリツ</t>
    </rPh>
    <rPh sb="81" eb="83">
      <t>ネンド</t>
    </rPh>
    <rPh sb="85" eb="87">
      <t>クリアゲ</t>
    </rPh>
    <rPh sb="87" eb="89">
      <t>ショウカン</t>
    </rPh>
    <rPh sb="92" eb="94">
      <t>ガンリ</t>
    </rPh>
    <rPh sb="94" eb="97">
      <t>ショウカンキン</t>
    </rPh>
    <rPh sb="98" eb="100">
      <t>コウサイ</t>
    </rPh>
    <rPh sb="100" eb="101">
      <t>ヒ</t>
    </rPh>
    <rPh sb="102" eb="103">
      <t>ジュン</t>
    </rPh>
    <rPh sb="105" eb="107">
      <t>サイム</t>
    </rPh>
    <rPh sb="107" eb="109">
      <t>フタン</t>
    </rPh>
    <rPh sb="109" eb="111">
      <t>コウイ</t>
    </rPh>
    <rPh sb="111" eb="112">
      <t>ガク</t>
    </rPh>
    <rPh sb="118" eb="120">
      <t>オオハバ</t>
    </rPh>
    <rPh sb="121" eb="123">
      <t>カイゼン</t>
    </rPh>
    <rPh sb="128" eb="130">
      <t>ネンド</t>
    </rPh>
    <rPh sb="132" eb="134">
      <t>イチブ</t>
    </rPh>
    <rPh sb="134" eb="136">
      <t>ジム</t>
    </rPh>
    <rPh sb="136" eb="138">
      <t>クミアイ</t>
    </rPh>
    <rPh sb="138" eb="139">
      <t>トウ</t>
    </rPh>
    <rPh sb="140" eb="141">
      <t>オ</t>
    </rPh>
    <rPh sb="144" eb="147">
      <t>チホウサイ</t>
    </rPh>
    <rPh sb="148" eb="149">
      <t>ア</t>
    </rPh>
    <rPh sb="152" eb="153">
      <t>ミト</t>
    </rPh>
    <rPh sb="157" eb="160">
      <t>ホジョキン</t>
    </rPh>
    <rPh sb="163" eb="166">
      <t>フタンキン</t>
    </rPh>
    <rPh sb="172" eb="174">
      <t>オオハバ</t>
    </rPh>
    <rPh sb="175" eb="177">
      <t>カイゼン</t>
    </rPh>
    <rPh sb="180" eb="182">
      <t>イコウ</t>
    </rPh>
    <rPh sb="183" eb="185">
      <t>ガンリ</t>
    </rPh>
    <rPh sb="185" eb="188">
      <t>ショウカンキン</t>
    </rPh>
    <rPh sb="194" eb="196">
      <t>ネンネン</t>
    </rPh>
    <rPh sb="196" eb="198">
      <t>ゲンショウ</t>
    </rPh>
    <rPh sb="199" eb="201">
      <t>カイゼン</t>
    </rPh>
    <rPh sb="210" eb="216">
      <t>ショウライフタンヒリツ</t>
    </rPh>
    <rPh sb="222" eb="224">
      <t>ネンド</t>
    </rPh>
    <rPh sb="226" eb="228">
      <t>クリアゲ</t>
    </rPh>
    <rPh sb="228" eb="230">
      <t>ショウカン</t>
    </rPh>
    <rPh sb="233" eb="236">
      <t>チホウサイ</t>
    </rPh>
    <rPh sb="237" eb="239">
      <t>ゲンザイ</t>
    </rPh>
    <rPh sb="239" eb="240">
      <t>ダカ</t>
    </rPh>
    <rPh sb="243" eb="245">
      <t>ザイセイ</t>
    </rPh>
    <rPh sb="245" eb="247">
      <t>チョウセイ</t>
    </rPh>
    <rPh sb="247" eb="249">
      <t>キキン</t>
    </rPh>
    <rPh sb="249" eb="250">
      <t>ツ</t>
    </rPh>
    <rPh sb="251" eb="252">
      <t>マ</t>
    </rPh>
    <rPh sb="256" eb="258">
      <t>ジュウトウ</t>
    </rPh>
    <rPh sb="258" eb="260">
      <t>カノウ</t>
    </rPh>
    <rPh sb="260" eb="262">
      <t>キキン</t>
    </rPh>
    <rPh sb="263" eb="264">
      <t>ゾウ</t>
    </rPh>
    <rPh sb="267" eb="269">
      <t>オオハバ</t>
    </rPh>
    <rPh sb="270" eb="272">
      <t>カイゼン</t>
    </rPh>
    <rPh sb="276" eb="278">
      <t>ネンド</t>
    </rPh>
    <rPh sb="281" eb="283">
      <t>コウエイ</t>
    </rPh>
    <rPh sb="283" eb="285">
      <t>キギョウ</t>
    </rPh>
    <rPh sb="285" eb="286">
      <t>サイ</t>
    </rPh>
    <rPh sb="286" eb="287">
      <t>トウ</t>
    </rPh>
    <rPh sb="287" eb="289">
      <t>クリイレ</t>
    </rPh>
    <rPh sb="289" eb="291">
      <t>ミコミ</t>
    </rPh>
    <rPh sb="291" eb="292">
      <t>ガク</t>
    </rPh>
    <rPh sb="292" eb="293">
      <t>トウ</t>
    </rPh>
    <rPh sb="296" eb="298">
      <t>ジュウトウ</t>
    </rPh>
    <rPh sb="298" eb="300">
      <t>カノウ</t>
    </rPh>
    <rPh sb="300" eb="302">
      <t>キキン</t>
    </rPh>
    <rPh sb="303" eb="304">
      <t>ゾウ</t>
    </rPh>
    <rPh sb="307" eb="309">
      <t>カイゼン</t>
    </rPh>
    <rPh sb="312" eb="314">
      <t>イコウ</t>
    </rPh>
    <rPh sb="315" eb="317">
      <t>タイショク</t>
    </rPh>
    <rPh sb="317" eb="319">
      <t>テアテ</t>
    </rPh>
    <rPh sb="319" eb="321">
      <t>フタン</t>
    </rPh>
    <rPh sb="321" eb="323">
      <t>ミコミ</t>
    </rPh>
    <rPh sb="323" eb="324">
      <t>ガク</t>
    </rPh>
    <rPh sb="325" eb="326">
      <t>ゲン</t>
    </rPh>
    <rPh sb="328" eb="330">
      <t>ジュウトウカ</t>
    </rPh>
    <rPh sb="330" eb="334">
      <t>ノウキキン</t>
    </rPh>
    <rPh sb="335" eb="336">
      <t>ゾウ</t>
    </rPh>
    <rPh sb="339" eb="342">
      <t>ケイゾクテキ</t>
    </rPh>
    <rPh sb="343" eb="345">
      <t>ゲンショウ</t>
    </rPh>
    <rPh sb="346" eb="348">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</si>
</sst>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51704</c:v>
                </c:pt>
                <c:pt idx="1">
                  <c:v>52678</c:v>
                </c:pt>
                <c:pt idx="2">
                  <c:v>69560</c:v>
                </c:pt>
                <c:pt idx="3">
                  <c:v>65988</c:v>
                </c:pt>
                <c:pt idx="4">
                  <c:v>77507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70331</c:v>
                </c:pt>
                <c:pt idx="1">
                  <c:v>45981</c:v>
                </c:pt>
                <c:pt idx="2">
                  <c:v>70976</c:v>
                </c:pt>
                <c:pt idx="3">
                  <c:v>107267</c:v>
                </c:pt>
                <c:pt idx="4">
                  <c:v>60553</c:v>
                </c:pt>
              </c:numCache>
            </c:numRef>
          </c:val>
          <c:smooth val="0"/>
        </c:ser>
        <c:dLbls>
          <c:showLegendKey val="0"/>
          <c:showVal val="0"/>
          <c:showCatName val="0"/>
          <c:showSerName val="0"/>
          <c:showPercent val="0"/>
          <c:showBubbleSize val="0"/>
        </c:dLbls>
        <c:marker val="1"/>
        <c:smooth val="0"/>
        <c:axId val="111742976"/>
        <c:axId val="111744896"/>
      </c:lineChart>
      <c:catAx>
        <c:axId val="1117429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744896"/>
        <c:crosses val="autoZero"/>
        <c:auto val="1"/>
        <c:lblAlgn val="ctr"/>
        <c:lblOffset val="100"/>
        <c:tickLblSkip val="1"/>
        <c:tickMarkSkip val="1"/>
        <c:noMultiLvlLbl val="0"/>
      </c:catAx>
      <c:valAx>
        <c:axId val="11174489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742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12.95</c:v>
                </c:pt>
                <c:pt idx="1">
                  <c:v>12.14</c:v>
                </c:pt>
                <c:pt idx="2">
                  <c:v>13.02</c:v>
                </c:pt>
                <c:pt idx="3">
                  <c:v>9.91</c:v>
                </c:pt>
                <c:pt idx="4">
                  <c:v>9.49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17.61</c:v>
                </c:pt>
                <c:pt idx="1">
                  <c:v>23.23</c:v>
                </c:pt>
                <c:pt idx="2">
                  <c:v>23.49</c:v>
                </c:pt>
                <c:pt idx="3">
                  <c:v>23.92</c:v>
                </c:pt>
                <c:pt idx="4">
                  <c:v>24.1</c:v>
                </c:pt>
              </c:numCache>
            </c:numRef>
          </c:val>
        </c:ser>
        <c:dLbls>
          <c:showLegendKey val="0"/>
          <c:showVal val="0"/>
          <c:showCatName val="0"/>
          <c:showSerName val="0"/>
          <c:showPercent val="0"/>
          <c:showBubbleSize val="0"/>
        </c:dLbls>
        <c:gapWidth val="250"/>
        <c:overlap val="100"/>
        <c:axId val="102105472"/>
        <c:axId val="102107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9.2200000000000006</c:v>
                </c:pt>
                <c:pt idx="1">
                  <c:v>5.63</c:v>
                </c:pt>
                <c:pt idx="2">
                  <c:v>4.07</c:v>
                </c:pt>
                <c:pt idx="3">
                  <c:v>-2.74</c:v>
                </c:pt>
                <c:pt idx="4">
                  <c:v>0.48</c:v>
                </c:pt>
              </c:numCache>
            </c:numRef>
          </c:val>
          <c:smooth val="0"/>
        </c:ser>
        <c:dLbls>
          <c:showLegendKey val="0"/>
          <c:showVal val="0"/>
          <c:showCatName val="0"/>
          <c:showSerName val="0"/>
          <c:showPercent val="0"/>
          <c:showBubbleSize val="0"/>
        </c:dLbls>
        <c:marker val="1"/>
        <c:smooth val="0"/>
        <c:axId val="102105472"/>
        <c:axId val="102107392"/>
      </c:lineChart>
      <c:catAx>
        <c:axId val="102105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107392"/>
        <c:crosses val="autoZero"/>
        <c:auto val="1"/>
        <c:lblAlgn val="ctr"/>
        <c:lblOffset val="100"/>
        <c:tickLblSkip val="1"/>
        <c:tickMarkSkip val="1"/>
        <c:noMultiLvlLbl val="0"/>
      </c:catAx>
      <c:valAx>
        <c:axId val="102107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105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1.1100000000000001</c:v>
                </c:pt>
                <c:pt idx="2">
                  <c:v>#N/A</c:v>
                </c:pt>
                <c:pt idx="3">
                  <c:v>0</c:v>
                </c:pt>
                <c:pt idx="4">
                  <c:v>#N/A</c:v>
                </c:pt>
                <c:pt idx="5">
                  <c:v>0</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粟野地区農業集落排水処理事業特別会計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0.01</c:v>
                </c:pt>
                <c:pt idx="8">
                  <c:v>#N/A</c:v>
                </c:pt>
                <c:pt idx="9">
                  <c:v>0.01</c:v>
                </c:pt>
              </c:numCache>
            </c:numRef>
          </c:val>
        </c:ser>
        <c:ser>
          <c:idx val="3"/>
          <c:order val="3"/>
          <c:tx>
            <c:strRef>
              <c:f>データシート!$A$30</c:f>
              <c:strCache>
                <c:ptCount val="1"/>
                <c:pt idx="0">
                  <c:v>月舘宅地造成事業特別会計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0.05</c:v>
                </c:pt>
                <c:pt idx="6">
                  <c:v>#N/A</c:v>
                </c:pt>
                <c:pt idx="7">
                  <c:v>0.11</c:v>
                </c:pt>
                <c:pt idx="8">
                  <c:v>#N/A</c:v>
                </c:pt>
                <c:pt idx="9">
                  <c:v>0.09</c:v>
                </c:pt>
              </c:numCache>
            </c:numRef>
          </c:val>
        </c:ser>
        <c:ser>
          <c:idx val="4"/>
          <c:order val="4"/>
          <c:tx>
            <c:strRef>
              <c:f>データシート!$A$31</c:f>
              <c:strCache>
                <c:ptCount val="1"/>
                <c:pt idx="0">
                  <c:v>工業団地特別会計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0.12</c:v>
                </c:pt>
                <c:pt idx="2">
                  <c:v>#N/A</c:v>
                </c:pt>
                <c:pt idx="3">
                  <c:v>0.12</c:v>
                </c:pt>
                <c:pt idx="4">
                  <c:v>#N/A</c:v>
                </c:pt>
                <c:pt idx="5">
                  <c:v>0.11</c:v>
                </c:pt>
                <c:pt idx="6">
                  <c:v>#N/A</c:v>
                </c:pt>
                <c:pt idx="7">
                  <c:v>0.11</c:v>
                </c:pt>
                <c:pt idx="8">
                  <c:v>#N/A</c:v>
                </c:pt>
                <c:pt idx="9">
                  <c:v>0.11</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0.26</c:v>
                </c:pt>
                <c:pt idx="2">
                  <c:v>#N/A</c:v>
                </c:pt>
                <c:pt idx="3">
                  <c:v>0.2</c:v>
                </c:pt>
                <c:pt idx="4">
                  <c:v>#N/A</c:v>
                </c:pt>
                <c:pt idx="5">
                  <c:v>0.2</c:v>
                </c:pt>
                <c:pt idx="6">
                  <c:v>#N/A</c:v>
                </c:pt>
                <c:pt idx="7">
                  <c:v>0.12</c:v>
                </c:pt>
                <c:pt idx="8">
                  <c:v>#N/A</c:v>
                </c:pt>
                <c:pt idx="9">
                  <c:v>0.22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0.85</c:v>
                </c:pt>
                <c:pt idx="2">
                  <c:v>#N/A</c:v>
                </c:pt>
                <c:pt idx="3">
                  <c:v>1.25</c:v>
                </c:pt>
                <c:pt idx="4">
                  <c:v>#N/A</c:v>
                </c:pt>
                <c:pt idx="5">
                  <c:v>0.64</c:v>
                </c:pt>
                <c:pt idx="6">
                  <c:v>#N/A</c:v>
                </c:pt>
                <c:pt idx="7">
                  <c:v>0</c:v>
                </c:pt>
                <c:pt idx="8">
                  <c:v>#N/A</c:v>
                </c:pt>
                <c:pt idx="9">
                  <c:v>0.54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1.49</c:v>
                </c:pt>
                <c:pt idx="2">
                  <c:v>#N/A</c:v>
                </c:pt>
                <c:pt idx="3">
                  <c:v>1.33</c:v>
                </c:pt>
                <c:pt idx="4">
                  <c:v>#N/A</c:v>
                </c:pt>
                <c:pt idx="5">
                  <c:v>1.55</c:v>
                </c:pt>
                <c:pt idx="6">
                  <c:v>#N/A</c:v>
                </c:pt>
                <c:pt idx="7">
                  <c:v>1.76</c:v>
                </c:pt>
                <c:pt idx="8">
                  <c:v>#N/A</c:v>
                </c:pt>
                <c:pt idx="9">
                  <c:v>2.5099999999999998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3.62</c:v>
                </c:pt>
                <c:pt idx="2">
                  <c:v>#N/A</c:v>
                </c:pt>
                <c:pt idx="3">
                  <c:v>4</c:v>
                </c:pt>
                <c:pt idx="4">
                  <c:v>#N/A</c:v>
                </c:pt>
                <c:pt idx="5">
                  <c:v>4.07</c:v>
                </c:pt>
                <c:pt idx="6">
                  <c:v>#N/A</c:v>
                </c:pt>
                <c:pt idx="7">
                  <c:v>4.25</c:v>
                </c:pt>
                <c:pt idx="8">
                  <c:v>#N/A</c:v>
                </c:pt>
                <c:pt idx="9">
                  <c:v>4.17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12.94</c:v>
                </c:pt>
                <c:pt idx="2">
                  <c:v>#N/A</c:v>
                </c:pt>
                <c:pt idx="3">
                  <c:v>12.14</c:v>
                </c:pt>
                <c:pt idx="4">
                  <c:v>#N/A</c:v>
                </c:pt>
                <c:pt idx="5">
                  <c:v>13.02</c:v>
                </c:pt>
                <c:pt idx="6">
                  <c:v>#N/A</c:v>
                </c:pt>
                <c:pt idx="7">
                  <c:v>8.52</c:v>
                </c:pt>
                <c:pt idx="8">
                  <c:v>#N/A</c:v>
                </c:pt>
                <c:pt idx="9">
                  <c:v>9.49</c:v>
                </c:pt>
              </c:numCache>
            </c:numRef>
          </c:val>
        </c:ser>
        <c:dLbls>
          <c:showLegendKey val="0"/>
          <c:showVal val="0"/>
          <c:showCatName val="0"/>
          <c:showSerName val="0"/>
          <c:showPercent val="0"/>
          <c:showBubbleSize val="0"/>
        </c:dLbls>
        <c:gapWidth val="150"/>
        <c:overlap val="100"/>
        <c:axId val="111507328"/>
        <c:axId val="111508864"/>
      </c:barChart>
      <c:catAx>
        <c:axId val="111507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508864"/>
        <c:crosses val="autoZero"/>
        <c:auto val="1"/>
        <c:lblAlgn val="ctr"/>
        <c:lblOffset val="100"/>
        <c:tickLblSkip val="1"/>
        <c:tickMarkSkip val="1"/>
        <c:noMultiLvlLbl val="0"/>
      </c:catAx>
      <c:valAx>
        <c:axId val="111508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507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2566</c:v>
                </c:pt>
                <c:pt idx="5">
                  <c:v>2632</c:v>
                </c:pt>
                <c:pt idx="8">
                  <c:v>2769</c:v>
                </c:pt>
                <c:pt idx="11">
                  <c:v>2879</c:v>
                </c:pt>
                <c:pt idx="14">
                  <c:v>2860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138</c:v>
                </c:pt>
                <c:pt idx="3">
                  <c:v>53</c:v>
                </c:pt>
                <c:pt idx="6">
                  <c:v>50</c:v>
                </c:pt>
                <c:pt idx="9">
                  <c:v>47</c:v>
                </c:pt>
                <c:pt idx="12">
                  <c:v>14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221</c:v>
                </c:pt>
                <c:pt idx="3">
                  <c:v>176</c:v>
                </c:pt>
                <c:pt idx="6">
                  <c:v>131</c:v>
                </c:pt>
                <c:pt idx="9">
                  <c:v>140</c:v>
                </c:pt>
                <c:pt idx="12">
                  <c:v>180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322</c:v>
                </c:pt>
                <c:pt idx="3">
                  <c:v>413</c:v>
                </c:pt>
                <c:pt idx="6">
                  <c:v>371</c:v>
                </c:pt>
                <c:pt idx="9">
                  <c:v>400</c:v>
                </c:pt>
                <c:pt idx="12">
                  <c:v>441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27</c:v>
                </c:pt>
                <c:pt idx="3">
                  <c:v>33</c:v>
                </c:pt>
                <c:pt idx="6">
                  <c:v>40</c:v>
                </c:pt>
                <c:pt idx="9">
                  <c:v>47</c:v>
                </c:pt>
                <c:pt idx="12">
                  <c:v>53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3302</c:v>
                </c:pt>
                <c:pt idx="3">
                  <c:v>3271</c:v>
                </c:pt>
                <c:pt idx="6">
                  <c:v>3302</c:v>
                </c:pt>
                <c:pt idx="9">
                  <c:v>3214</c:v>
                </c:pt>
                <c:pt idx="12">
                  <c:v>3197</c:v>
                </c:pt>
              </c:numCache>
            </c:numRef>
          </c:val>
        </c:ser>
        <c:dLbls>
          <c:showLegendKey val="0"/>
          <c:showVal val="0"/>
          <c:showCatName val="0"/>
          <c:showSerName val="0"/>
          <c:showPercent val="0"/>
          <c:showBubbleSize val="0"/>
        </c:dLbls>
        <c:gapWidth val="100"/>
        <c:overlap val="100"/>
        <c:axId val="101897728"/>
        <c:axId val="101899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1444</c:v>
                </c:pt>
                <c:pt idx="2">
                  <c:v>#N/A</c:v>
                </c:pt>
                <c:pt idx="3">
                  <c:v>#N/A</c:v>
                </c:pt>
                <c:pt idx="4">
                  <c:v>1314</c:v>
                </c:pt>
                <c:pt idx="5">
                  <c:v>#N/A</c:v>
                </c:pt>
                <c:pt idx="6">
                  <c:v>#N/A</c:v>
                </c:pt>
                <c:pt idx="7">
                  <c:v>1125</c:v>
                </c:pt>
                <c:pt idx="8">
                  <c:v>#N/A</c:v>
                </c:pt>
                <c:pt idx="9">
                  <c:v>#N/A</c:v>
                </c:pt>
                <c:pt idx="10">
                  <c:v>969</c:v>
                </c:pt>
                <c:pt idx="11">
                  <c:v>#N/A</c:v>
                </c:pt>
                <c:pt idx="12">
                  <c:v>#N/A</c:v>
                </c:pt>
                <c:pt idx="13">
                  <c:v>1025</c:v>
                </c:pt>
                <c:pt idx="14">
                  <c:v>#N/A</c:v>
                </c:pt>
              </c:numCache>
            </c:numRef>
          </c:val>
          <c:smooth val="0"/>
        </c:ser>
        <c:dLbls>
          <c:showLegendKey val="0"/>
          <c:showVal val="0"/>
          <c:showCatName val="0"/>
          <c:showSerName val="0"/>
          <c:showPercent val="0"/>
          <c:showBubbleSize val="0"/>
        </c:dLbls>
        <c:marker val="1"/>
        <c:smooth val="0"/>
        <c:axId val="101897728"/>
        <c:axId val="101899648"/>
      </c:lineChart>
      <c:catAx>
        <c:axId val="101897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899648"/>
        <c:crosses val="autoZero"/>
        <c:auto val="1"/>
        <c:lblAlgn val="ctr"/>
        <c:lblOffset val="100"/>
        <c:tickLblSkip val="1"/>
        <c:tickMarkSkip val="1"/>
        <c:noMultiLvlLbl val="0"/>
      </c:catAx>
      <c:valAx>
        <c:axId val="101899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897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30268</c:v>
                </c:pt>
                <c:pt idx="5">
                  <c:v>30654</c:v>
                </c:pt>
                <c:pt idx="8">
                  <c:v>31402</c:v>
                </c:pt>
                <c:pt idx="11">
                  <c:v>32605</c:v>
                </c:pt>
                <c:pt idx="14">
                  <c:v>32349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438</c:v>
                </c:pt>
                <c:pt idx="5">
                  <c:v>410</c:v>
                </c:pt>
                <c:pt idx="8">
                  <c:v>330</c:v>
                </c:pt>
                <c:pt idx="11">
                  <c:v>344</c:v>
                </c:pt>
                <c:pt idx="14">
                  <c:v>282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6694</c:v>
                </c:pt>
                <c:pt idx="5">
                  <c:v>9256</c:v>
                </c:pt>
                <c:pt idx="8">
                  <c:v>10188</c:v>
                </c:pt>
                <c:pt idx="11">
                  <c:v>11396</c:v>
                </c:pt>
                <c:pt idx="14">
                  <c:v>11855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6258</c:v>
                </c:pt>
                <c:pt idx="3">
                  <c:v>6081</c:v>
                </c:pt>
                <c:pt idx="6">
                  <c:v>5720</c:v>
                </c:pt>
                <c:pt idx="9">
                  <c:v>5161</c:v>
                </c:pt>
                <c:pt idx="12">
                  <c:v>4747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1598</c:v>
                </c:pt>
                <c:pt idx="3">
                  <c:v>1486</c:v>
                </c:pt>
                <c:pt idx="6">
                  <c:v>1474</c:v>
                </c:pt>
                <c:pt idx="9">
                  <c:v>1866</c:v>
                </c:pt>
                <c:pt idx="12">
                  <c:v>2232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5948</c:v>
                </c:pt>
                <c:pt idx="3">
                  <c:v>6030</c:v>
                </c:pt>
                <c:pt idx="6">
                  <c:v>5164</c:v>
                </c:pt>
                <c:pt idx="9">
                  <c:v>5645</c:v>
                </c:pt>
                <c:pt idx="12">
                  <c:v>6037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189</c:v>
                </c:pt>
                <c:pt idx="3">
                  <c:v>143</c:v>
                </c:pt>
                <c:pt idx="6">
                  <c:v>97</c:v>
                </c:pt>
                <c:pt idx="9">
                  <c:v>52</c:v>
                </c:pt>
                <c:pt idx="12">
                  <c:v>87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36024</c:v>
                </c:pt>
                <c:pt idx="3">
                  <c:v>35515</c:v>
                </c:pt>
                <c:pt idx="6">
                  <c:v>35707</c:v>
                </c:pt>
                <c:pt idx="9">
                  <c:v>36922</c:v>
                </c:pt>
                <c:pt idx="12">
                  <c:v>36264</c:v>
                </c:pt>
              </c:numCache>
            </c:numRef>
          </c:val>
        </c:ser>
        <c:dLbls>
          <c:showLegendKey val="0"/>
          <c:showVal val="0"/>
          <c:showCatName val="0"/>
          <c:showSerName val="0"/>
          <c:showPercent val="0"/>
          <c:showBubbleSize val="0"/>
        </c:dLbls>
        <c:gapWidth val="100"/>
        <c:overlap val="100"/>
        <c:axId val="111443968"/>
        <c:axId val="111445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12618</c:v>
                </c:pt>
                <c:pt idx="2">
                  <c:v>#N/A</c:v>
                </c:pt>
                <c:pt idx="3">
                  <c:v>#N/A</c:v>
                </c:pt>
                <c:pt idx="4">
                  <c:v>8935</c:v>
                </c:pt>
                <c:pt idx="5">
                  <c:v>#N/A</c:v>
                </c:pt>
                <c:pt idx="6">
                  <c:v>#N/A</c:v>
                </c:pt>
                <c:pt idx="7">
                  <c:v>6244</c:v>
                </c:pt>
                <c:pt idx="8">
                  <c:v>#N/A</c:v>
                </c:pt>
                <c:pt idx="9">
                  <c:v>#N/A</c:v>
                </c:pt>
                <c:pt idx="10">
                  <c:v>5300</c:v>
                </c:pt>
                <c:pt idx="11">
                  <c:v>#N/A</c:v>
                </c:pt>
                <c:pt idx="12">
                  <c:v>#N/A</c:v>
                </c:pt>
                <c:pt idx="13">
                  <c:v>4881</c:v>
                </c:pt>
                <c:pt idx="14">
                  <c:v>#N/A</c:v>
                </c:pt>
              </c:numCache>
            </c:numRef>
          </c:val>
          <c:smooth val="0"/>
        </c:ser>
        <c:dLbls>
          <c:showLegendKey val="0"/>
          <c:showVal val="0"/>
          <c:showCatName val="0"/>
          <c:showSerName val="0"/>
          <c:showPercent val="0"/>
          <c:showBubbleSize val="0"/>
        </c:dLbls>
        <c:marker val="1"/>
        <c:smooth val="0"/>
        <c:axId val="111443968"/>
        <c:axId val="111445888"/>
      </c:lineChart>
      <c:catAx>
        <c:axId val="11144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445888"/>
        <c:crosses val="autoZero"/>
        <c:auto val="1"/>
        <c:lblAlgn val="ctr"/>
        <c:lblOffset val="100"/>
        <c:tickLblSkip val="1"/>
        <c:tickMarkSkip val="1"/>
        <c:noMultiLvlLbl val="0"/>
      </c:catAx>
      <c:valAx>
        <c:axId val="111445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443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5523456"/>
        <c:axId val="125525376"/>
      </c:scatterChart>
      <c:valAx>
        <c:axId val="1255234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525376"/>
        <c:crosses val="autoZero"/>
        <c:crossBetween val="midCat"/>
      </c:valAx>
      <c:valAx>
        <c:axId val="1255253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5234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11.6</c:v>
                </c:pt>
                <c:pt idx="1">
                  <c:v>9.8000000000000007</c:v>
                </c:pt>
                <c:pt idx="2">
                  <c:v>8.3000000000000007</c:v>
                </c:pt>
                <c:pt idx="3">
                  <c:v>7.4</c:v>
                </c:pt>
                <c:pt idx="4">
                  <c:v>6.8</c:v>
                </c:pt>
              </c:numCache>
            </c:numRef>
          </c:xVal>
          <c:yVal>
            <c:numRef>
              <c:f>公会計指標分析・財政指標組合せ分析表!$K$73:$O$73</c:f>
              <c:numCache>
                <c:formatCode>#,##0.0;"▲ "#,##0.0</c:formatCode>
                <c:ptCount val="5"/>
                <c:pt idx="0">
                  <c:v>80.5</c:v>
                </c:pt>
                <c:pt idx="1">
                  <c:v>58.3</c:v>
                </c:pt>
                <c:pt idx="2">
                  <c:v>40.6</c:v>
                </c:pt>
                <c:pt idx="3">
                  <c:v>35.4</c:v>
                </c:pt>
                <c:pt idx="4">
                  <c:v>31.8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10.4</c:v>
                </c:pt>
                <c:pt idx="2">
                  <c:v>9.6</c:v>
                </c:pt>
                <c:pt idx="3">
                  <c:v>8.5</c:v>
                </c:pt>
                <c:pt idx="4">
                  <c:v>8</c:v>
                </c:pt>
              </c:numCache>
            </c:numRef>
          </c:xVal>
          <c:yVal>
            <c:numRef>
              <c:f>公会計指標分析・財政指標組合せ分析表!$K$77:$O$77</c:f>
              <c:numCache>
                <c:formatCode>#,##0.0;"▲ "#,##0.0</c:formatCode>
                <c:ptCount val="5"/>
                <c:pt idx="0">
                  <c:v>58.6</c:v>
                </c:pt>
                <c:pt idx="1">
                  <c:v>52.6</c:v>
                </c:pt>
                <c:pt idx="2">
                  <c:v>41.3</c:v>
                </c:pt>
                <c:pt idx="3">
                  <c:v>33</c:v>
                </c:pt>
                <c:pt idx="4">
                  <c:v>35.700000000000003</c:v>
                </c:pt>
              </c:numCache>
            </c:numRef>
          </c:yVal>
          <c:smooth val="0"/>
        </c:ser>
        <c:dLbls>
          <c:showLegendKey val="0"/>
          <c:showVal val="0"/>
          <c:showCatName val="0"/>
          <c:showSerName val="0"/>
          <c:showPercent val="0"/>
          <c:showBubbleSize val="0"/>
        </c:dLbls>
        <c:axId val="125557760"/>
        <c:axId val="126125184"/>
      </c:scatterChart>
      <c:valAx>
        <c:axId val="125557760"/>
        <c:scaling>
          <c:orientation val="minMax"/>
          <c:max val="12"/>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125184"/>
        <c:crosses val="autoZero"/>
        <c:crossBetween val="midCat"/>
      </c:valAx>
      <c:valAx>
        <c:axId val="126125184"/>
        <c:scaling>
          <c:orientation val="minMax"/>
          <c:max val="89"/>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5577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福島県伊達市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特別養護老人ホーム建設事業資金借入金償還金補給額が</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で終了したことに伴い、公債費に準ずる債務負担行為に基づく支出が減少したが、公営企業債の元利償還に対する繰入金、一部事務組合等の起こした地方債の元利償還金に対する負担金の増により元利償還金等は増加した。控除対象となる基準財政需要額に算入された公債費は減少したことにより、実質公債費比率の分子は増加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福島県伊達市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等繰入見込額、組合等負担等見込額が増加したが、地方債の元利償還が進んだため地方債残高が減少、また職員の勤続年数別構成の変化により、退職手当負担見込額が減少、将来負担額全体では減少した。また財政調整基金、減債基金等を積み増ししたため、充当可能財源等が増加したことにより、将来負担比率の分子は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福島県伊達市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63,015
62,664
265.12
32,764,051
30,677,340
1,718,798
18,108,839
35,841,930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31.8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7" name="正方形/長方形 3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38" name="正方形/長方形 37"/>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39" name="正方形/長方形 3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0" name="テキスト ボックス 39"/>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1" name="正方形/長方形 4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2" name="正方形/長方形 4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3" name="正方形/長方形 4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4" name="正方形/長方形 4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5" name="正方形/長方形 4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6" name="正方形/長方形 4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7" name="正方形/長方形 4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48" name="正方形/長方形 4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0" name="正方形/長方形 4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2" name="テキスト ボックス 5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福島県伊達市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63,015
62,664
265.12
32,764,051
30,677,340
1,718,798
18,108,839
35,841,930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31.8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福島県伊達市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63,015
62,664
265.12
32,764,051
30,677,340
1,718,798
18,108,839
35,841,930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31.8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福島県伊達市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63,015
62,664
265.12
32,764,051
30,677,340
1,718,798
18,108,839
35,841,930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31.8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前年度から</a:t>
          </a:r>
          <a:r>
            <a:rPr kumimoji="1" lang="en-US" altLang="ja-JP" sz="1300">
              <a:solidFill>
                <a:schemeClr val="dk1"/>
              </a:solidFill>
              <a:effectLst/>
              <a:latin typeface="+mn-lt"/>
              <a:ea typeface="+mn-ea"/>
              <a:cs typeface="+mn-cs"/>
            </a:rPr>
            <a:t>0.01</a:t>
          </a:r>
          <a:r>
            <a:rPr kumimoji="1" lang="ja-JP" altLang="ja-JP" sz="1300">
              <a:solidFill>
                <a:schemeClr val="dk1"/>
              </a:solidFill>
              <a:effectLst/>
              <a:latin typeface="+mn-lt"/>
              <a:ea typeface="+mn-ea"/>
              <a:cs typeface="+mn-cs"/>
            </a:rPr>
            <a:t>ポイント増加したが、依然として類似団体平均との比較では低い水準にある。</a:t>
          </a:r>
          <a:endParaRPr lang="ja-JP" altLang="ja-JP" sz="1300">
            <a:effectLst/>
          </a:endParaRPr>
        </a:p>
        <a:p>
          <a:r>
            <a:rPr kumimoji="1" lang="ja-JP" altLang="ja-JP" sz="1300">
              <a:solidFill>
                <a:schemeClr val="dk1"/>
              </a:solidFill>
              <a:effectLst/>
              <a:latin typeface="+mn-lt"/>
              <a:ea typeface="+mn-ea"/>
              <a:cs typeface="+mn-cs"/>
            </a:rPr>
            <a:t>歳入における自主財源の割合は</a:t>
          </a:r>
          <a:r>
            <a:rPr kumimoji="1" lang="en-US" altLang="ja-JP" sz="1300">
              <a:solidFill>
                <a:schemeClr val="dk1"/>
              </a:solidFill>
              <a:effectLst/>
              <a:latin typeface="+mn-lt"/>
              <a:ea typeface="+mn-ea"/>
              <a:cs typeface="+mn-cs"/>
            </a:rPr>
            <a:t>29.5%</a:t>
          </a:r>
          <a:r>
            <a:rPr kumimoji="1" lang="ja-JP" altLang="ja-JP" sz="1300">
              <a:solidFill>
                <a:schemeClr val="dk1"/>
              </a:solidFill>
              <a:effectLst/>
              <a:latin typeface="+mn-lt"/>
              <a:ea typeface="+mn-ea"/>
              <a:cs typeface="+mn-cs"/>
            </a:rPr>
            <a:t>と、昨年度の約</a:t>
          </a:r>
          <a:r>
            <a:rPr kumimoji="1" lang="en-US" altLang="ja-JP" sz="1300">
              <a:solidFill>
                <a:schemeClr val="dk1"/>
              </a:solidFill>
              <a:effectLst/>
              <a:latin typeface="+mn-lt"/>
              <a:ea typeface="+mn-ea"/>
              <a:cs typeface="+mn-cs"/>
            </a:rPr>
            <a:t>30.9%</a:t>
          </a:r>
          <a:r>
            <a:rPr kumimoji="1" lang="ja-JP" altLang="ja-JP" sz="1300">
              <a:solidFill>
                <a:schemeClr val="dk1"/>
              </a:solidFill>
              <a:effectLst/>
              <a:latin typeface="+mn-lt"/>
              <a:ea typeface="+mn-ea"/>
              <a:cs typeface="+mn-cs"/>
            </a:rPr>
            <a:t>から減少しているものの、経常一般財源に占める市税の割合は高くなった。引き続き、税収の徴収業務強化に努めるとともに、使用料・手数料の見直しや遊休資産の売却等の歳入確保に努める。行政評価による事務事業の見直し、職員の定数管理や給与の適正化など行政の効率化に努めることにより、財政基盤の強化を図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131535</xdr:rowOff>
    </xdr:from>
    <xdr:to>
      <xdr:col>7</xdr:col>
      <xdr:colOff>152400</xdr:colOff>
      <xdr:row>45</xdr:row>
      <xdr:rowOff>148772</xdr:rowOff>
    </xdr:to>
    <xdr:cxnSp macro="">
      <xdr:nvCxnSpPr>
        <xdr:cNvPr id="70" name="直線コネクタ 69"/>
        <xdr:cNvCxnSpPr/>
      </xdr:nvCxnSpPr>
      <xdr:spPr>
        <a:xfrm flipV="1">
          <a:off x="4114800" y="78467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129722</xdr:rowOff>
    </xdr:from>
    <xdr:to>
      <xdr:col>7</xdr:col>
      <xdr:colOff>203200</xdr:colOff>
      <xdr:row>43</xdr:row>
      <xdr:rowOff>59872</xdr:rowOff>
    </xdr:to>
    <xdr:sp macro="" textlink="">
      <xdr:nvSpPr>
        <xdr:cNvPr id="72" name="フローチャート :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148772</xdr:rowOff>
    </xdr:from>
    <xdr:to>
      <xdr:col>6</xdr:col>
      <xdr:colOff>0</xdr:colOff>
      <xdr:row>45</xdr:row>
      <xdr:rowOff>148772</xdr:rowOff>
    </xdr:to>
    <xdr:cxnSp macro="">
      <xdr:nvCxnSpPr>
        <xdr:cNvPr id="73" name="直線コネクタ 72"/>
        <xdr:cNvCxnSpPr/>
      </xdr:nvCxnSpPr>
      <xdr:spPr>
        <a:xfrm>
          <a:off x="3225800" y="78640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112485</xdr:rowOff>
    </xdr:from>
    <xdr:to>
      <xdr:col>6</xdr:col>
      <xdr:colOff>50800</xdr:colOff>
      <xdr:row>43</xdr:row>
      <xdr:rowOff>42635</xdr:rowOff>
    </xdr:to>
    <xdr:sp macro="" textlink="">
      <xdr:nvSpPr>
        <xdr:cNvPr id="74" name="フローチャート : 判断 73"/>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52812</xdr:rowOff>
    </xdr:from>
    <xdr:ext cx="736600" cy="259045"/>
    <xdr:sp macro="" textlink="">
      <xdr:nvSpPr>
        <xdr:cNvPr id="75" name="テキスト ボックス 74"/>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148772</xdr:rowOff>
    </xdr:from>
    <xdr:to>
      <xdr:col>4</xdr:col>
      <xdr:colOff>482600</xdr:colOff>
      <xdr:row>45</xdr:row>
      <xdr:rowOff>148772</xdr:rowOff>
    </xdr:to>
    <xdr:cxnSp macro="">
      <xdr:nvCxnSpPr>
        <xdr:cNvPr id="76" name="直線コネクタ 75"/>
        <xdr:cNvCxnSpPr/>
      </xdr:nvCxnSpPr>
      <xdr:spPr>
        <a:xfrm>
          <a:off x="2336800" y="78640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7" name="フローチャート :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97065</xdr:rowOff>
    </xdr:from>
    <xdr:to>
      <xdr:col>3</xdr:col>
      <xdr:colOff>279400</xdr:colOff>
      <xdr:row>45</xdr:row>
      <xdr:rowOff>148772</xdr:rowOff>
    </xdr:to>
    <xdr:cxnSp macro="">
      <xdr:nvCxnSpPr>
        <xdr:cNvPr id="79" name="直線コネクタ 78"/>
        <xdr:cNvCxnSpPr/>
      </xdr:nvCxnSpPr>
      <xdr:spPr>
        <a:xfrm>
          <a:off x="1447800" y="7812315"/>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80" name="フローチャート :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82" name="フローチャート :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45</xdr:row>
      <xdr:rowOff>80735</xdr:rowOff>
    </xdr:from>
    <xdr:to>
      <xdr:col>7</xdr:col>
      <xdr:colOff>203200</xdr:colOff>
      <xdr:row>46</xdr:row>
      <xdr:rowOff>10885</xdr:rowOff>
    </xdr:to>
    <xdr:sp macro="" textlink="">
      <xdr:nvSpPr>
        <xdr:cNvPr id="89" name="円/楕円 88"/>
        <xdr:cNvSpPr/>
      </xdr:nvSpPr>
      <xdr:spPr>
        <a:xfrm>
          <a:off x="4902200" y="779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148062</xdr:rowOff>
    </xdr:from>
    <xdr:ext cx="762000" cy="259045"/>
    <xdr:sp macro="" textlink="">
      <xdr:nvSpPr>
        <xdr:cNvPr id="90" name="財政力該当値テキスト"/>
        <xdr:cNvSpPr txBox="1"/>
      </xdr:nvSpPr>
      <xdr:spPr>
        <a:xfrm>
          <a:off x="5041900" y="769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97972</xdr:rowOff>
    </xdr:from>
    <xdr:to>
      <xdr:col>6</xdr:col>
      <xdr:colOff>50800</xdr:colOff>
      <xdr:row>46</xdr:row>
      <xdr:rowOff>28122</xdr:rowOff>
    </xdr:to>
    <xdr:sp macro="" textlink="">
      <xdr:nvSpPr>
        <xdr:cNvPr id="91" name="円/楕円 90"/>
        <xdr:cNvSpPr/>
      </xdr:nvSpPr>
      <xdr:spPr>
        <a:xfrm>
          <a:off x="4064000" y="781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46</xdr:row>
      <xdr:rowOff>12899</xdr:rowOff>
    </xdr:from>
    <xdr:ext cx="736600" cy="259045"/>
    <xdr:sp macro="" textlink="">
      <xdr:nvSpPr>
        <xdr:cNvPr id="92" name="テキスト ボックス 91"/>
        <xdr:cNvSpPr txBox="1"/>
      </xdr:nvSpPr>
      <xdr:spPr>
        <a:xfrm>
          <a:off x="3733800" y="7899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97972</xdr:rowOff>
    </xdr:from>
    <xdr:to>
      <xdr:col>4</xdr:col>
      <xdr:colOff>533400</xdr:colOff>
      <xdr:row>46</xdr:row>
      <xdr:rowOff>28122</xdr:rowOff>
    </xdr:to>
    <xdr:sp macro="" textlink="">
      <xdr:nvSpPr>
        <xdr:cNvPr id="93" name="円/楕円 92"/>
        <xdr:cNvSpPr/>
      </xdr:nvSpPr>
      <xdr:spPr>
        <a:xfrm>
          <a:off x="3175000" y="781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46</xdr:row>
      <xdr:rowOff>12899</xdr:rowOff>
    </xdr:from>
    <xdr:ext cx="762000" cy="259045"/>
    <xdr:sp macro="" textlink="">
      <xdr:nvSpPr>
        <xdr:cNvPr id="94" name="テキスト ボックス 93"/>
        <xdr:cNvSpPr txBox="1"/>
      </xdr:nvSpPr>
      <xdr:spPr>
        <a:xfrm>
          <a:off x="2844800" y="789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97972</xdr:rowOff>
    </xdr:from>
    <xdr:to>
      <xdr:col>3</xdr:col>
      <xdr:colOff>330200</xdr:colOff>
      <xdr:row>46</xdr:row>
      <xdr:rowOff>28122</xdr:rowOff>
    </xdr:to>
    <xdr:sp macro="" textlink="">
      <xdr:nvSpPr>
        <xdr:cNvPr id="95" name="円/楕円 94"/>
        <xdr:cNvSpPr/>
      </xdr:nvSpPr>
      <xdr:spPr>
        <a:xfrm>
          <a:off x="2286000" y="781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46</xdr:row>
      <xdr:rowOff>12899</xdr:rowOff>
    </xdr:from>
    <xdr:ext cx="762000" cy="259045"/>
    <xdr:sp macro="" textlink="">
      <xdr:nvSpPr>
        <xdr:cNvPr id="96" name="テキスト ボックス 95"/>
        <xdr:cNvSpPr txBox="1"/>
      </xdr:nvSpPr>
      <xdr:spPr>
        <a:xfrm>
          <a:off x="1955800" y="789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46265</xdr:rowOff>
    </xdr:from>
    <xdr:to>
      <xdr:col>2</xdr:col>
      <xdr:colOff>127000</xdr:colOff>
      <xdr:row>45</xdr:row>
      <xdr:rowOff>147865</xdr:rowOff>
    </xdr:to>
    <xdr:sp macro="" textlink="">
      <xdr:nvSpPr>
        <xdr:cNvPr id="97" name="円/楕円 96"/>
        <xdr:cNvSpPr/>
      </xdr:nvSpPr>
      <xdr:spPr>
        <a:xfrm>
          <a:off x="1397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132642</xdr:rowOff>
    </xdr:from>
    <xdr:ext cx="762000" cy="259045"/>
    <xdr:sp macro="" textlink="">
      <xdr:nvSpPr>
        <xdr:cNvPr id="98" name="テキスト ボックス 97"/>
        <xdr:cNvSpPr txBox="1"/>
      </xdr:nvSpPr>
      <xdr:spPr>
        <a:xfrm>
          <a:off x="1066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歳出で、公共施設の維持管理に係る経費等経常的な支出が増加したが、歳入で、地方税、地方譲与税、地方消費税交付金等が増額となったことなどにより</a:t>
          </a:r>
          <a:r>
            <a:rPr kumimoji="1" lang="en-US" altLang="ja-JP" sz="1300">
              <a:solidFill>
                <a:schemeClr val="dk1"/>
              </a:solidFill>
              <a:effectLst/>
              <a:latin typeface="+mn-lt"/>
              <a:ea typeface="+mn-ea"/>
              <a:cs typeface="+mn-cs"/>
            </a:rPr>
            <a:t>0.9</a:t>
          </a:r>
          <a:r>
            <a:rPr kumimoji="1" lang="ja-JP" altLang="ja-JP" sz="1300">
              <a:solidFill>
                <a:schemeClr val="dk1"/>
              </a:solidFill>
              <a:effectLst/>
              <a:latin typeface="+mn-lt"/>
              <a:ea typeface="+mn-ea"/>
              <a:cs typeface="+mn-cs"/>
            </a:rPr>
            <a:t>ポイント減少した。類似団体平均との比較でも昨年度に引き続き上回っている。経費の節減と、自主財源の確保のため、事務事業の見直しを推進し、財政構造の転換を図る。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68156</xdr:rowOff>
    </xdr:from>
    <xdr:to>
      <xdr:col>7</xdr:col>
      <xdr:colOff>152400</xdr:colOff>
      <xdr:row>67</xdr:row>
      <xdr:rowOff>80010</xdr:rowOff>
    </xdr:to>
    <xdr:cxnSp macro="">
      <xdr:nvCxnSpPr>
        <xdr:cNvPr id="128" name="直線コネクタ 127"/>
        <xdr:cNvCxnSpPr/>
      </xdr:nvCxnSpPr>
      <xdr:spPr>
        <a:xfrm flipV="1">
          <a:off x="4953000" y="10183706"/>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52087</xdr:rowOff>
    </xdr:from>
    <xdr:ext cx="762000" cy="259045"/>
    <xdr:sp macro="" textlink="">
      <xdr:nvSpPr>
        <xdr:cNvPr id="129"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80010</xdr:rowOff>
    </xdr:from>
    <xdr:to>
      <xdr:col>7</xdr:col>
      <xdr:colOff>241300</xdr:colOff>
      <xdr:row>67</xdr:row>
      <xdr:rowOff>80010</xdr:rowOff>
    </xdr:to>
    <xdr:cxnSp macro="">
      <xdr:nvCxnSpPr>
        <xdr:cNvPr id="130" name="直線コネクタ 129"/>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154533</xdr:rowOff>
    </xdr:from>
    <xdr:ext cx="762000" cy="259045"/>
    <xdr:sp macro="" textlink="">
      <xdr:nvSpPr>
        <xdr:cNvPr id="131"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77.4</a:t>
          </a:r>
          <a:endParaRPr kumimoji="1" lang="ja-JP" altLang="en-US" sz="1000" b="1">
            <a:latin typeface="ＭＳ Ｐゴシック"/>
          </a:endParaRPr>
        </a:p>
      </xdr:txBody>
    </xdr:sp>
    <xdr:clientData/>
  </xdr:oneCellAnchor>
  <xdr:twoCellAnchor>
    <xdr:from>
      <xdr:col>7</xdr:col>
      <xdr:colOff>63500</xdr:colOff>
      <xdr:row>59</xdr:row>
      <xdr:rowOff>68156</xdr:rowOff>
    </xdr:from>
    <xdr:to>
      <xdr:col>7</xdr:col>
      <xdr:colOff>241300</xdr:colOff>
      <xdr:row>59</xdr:row>
      <xdr:rowOff>68156</xdr:rowOff>
    </xdr:to>
    <xdr:cxnSp macro="">
      <xdr:nvCxnSpPr>
        <xdr:cNvPr id="132" name="直線コネクタ 131"/>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98213</xdr:rowOff>
    </xdr:from>
    <xdr:to>
      <xdr:col>7</xdr:col>
      <xdr:colOff>152400</xdr:colOff>
      <xdr:row>63</xdr:row>
      <xdr:rowOff>170604</xdr:rowOff>
    </xdr:to>
    <xdr:cxnSp macro="">
      <xdr:nvCxnSpPr>
        <xdr:cNvPr id="133" name="直線コネクタ 132"/>
        <xdr:cNvCxnSpPr/>
      </xdr:nvCxnSpPr>
      <xdr:spPr>
        <a:xfrm flipV="1">
          <a:off x="4114800" y="10899563"/>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4"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5" name="フローチャート : 判断 134"/>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17780</xdr:rowOff>
    </xdr:from>
    <xdr:to>
      <xdr:col>6</xdr:col>
      <xdr:colOff>0</xdr:colOff>
      <xdr:row>63</xdr:row>
      <xdr:rowOff>170604</xdr:rowOff>
    </xdr:to>
    <xdr:cxnSp macro="">
      <xdr:nvCxnSpPr>
        <xdr:cNvPr id="136" name="直線コネクタ 135"/>
        <xdr:cNvCxnSpPr/>
      </xdr:nvCxnSpPr>
      <xdr:spPr>
        <a:xfrm>
          <a:off x="3225800" y="1081913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79587</xdr:rowOff>
    </xdr:from>
    <xdr:to>
      <xdr:col>6</xdr:col>
      <xdr:colOff>50800</xdr:colOff>
      <xdr:row>64</xdr:row>
      <xdr:rowOff>9737</xdr:rowOff>
    </xdr:to>
    <xdr:sp macro="" textlink="">
      <xdr:nvSpPr>
        <xdr:cNvPr id="137" name="フローチャート : 判断 136"/>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19914</xdr:rowOff>
    </xdr:from>
    <xdr:ext cx="736600" cy="259045"/>
    <xdr:sp macro="" textlink="">
      <xdr:nvSpPr>
        <xdr:cNvPr id="138" name="テキスト ボックス 137"/>
        <xdr:cNvSpPr txBox="1"/>
      </xdr:nvSpPr>
      <xdr:spPr>
        <a:xfrm>
          <a:off x="3733800" y="10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119380</xdr:rowOff>
    </xdr:from>
    <xdr:to>
      <xdr:col>4</xdr:col>
      <xdr:colOff>482600</xdr:colOff>
      <xdr:row>63</xdr:row>
      <xdr:rowOff>17780</xdr:rowOff>
    </xdr:to>
    <xdr:cxnSp macro="">
      <xdr:nvCxnSpPr>
        <xdr:cNvPr id="139" name="直線コネクタ 138"/>
        <xdr:cNvCxnSpPr/>
      </xdr:nvCxnSpPr>
      <xdr:spPr>
        <a:xfrm>
          <a:off x="2336800" y="1057783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40" name="フローチャート : 判断 139"/>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157921</xdr:rowOff>
    </xdr:from>
    <xdr:ext cx="762000" cy="259045"/>
    <xdr:sp macro="" textlink="">
      <xdr:nvSpPr>
        <xdr:cNvPr id="141" name="テキスト ボックス 140"/>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119380</xdr:rowOff>
    </xdr:from>
    <xdr:to>
      <xdr:col>3</xdr:col>
      <xdr:colOff>279400</xdr:colOff>
      <xdr:row>62</xdr:row>
      <xdr:rowOff>149013</xdr:rowOff>
    </xdr:to>
    <xdr:cxnSp macro="">
      <xdr:nvCxnSpPr>
        <xdr:cNvPr id="142" name="直線コネクタ 141"/>
        <xdr:cNvCxnSpPr/>
      </xdr:nvCxnSpPr>
      <xdr:spPr>
        <a:xfrm flipV="1">
          <a:off x="1447800" y="1057783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135890</xdr:rowOff>
    </xdr:from>
    <xdr:to>
      <xdr:col>3</xdr:col>
      <xdr:colOff>330200</xdr:colOff>
      <xdr:row>64</xdr:row>
      <xdr:rowOff>66040</xdr:rowOff>
    </xdr:to>
    <xdr:sp macro="" textlink="">
      <xdr:nvSpPr>
        <xdr:cNvPr id="143" name="フローチャート : 判断 142"/>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50817</xdr:rowOff>
    </xdr:from>
    <xdr:ext cx="762000" cy="259045"/>
    <xdr:sp macro="" textlink="">
      <xdr:nvSpPr>
        <xdr:cNvPr id="144" name="テキスト ボックス 143"/>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79587</xdr:rowOff>
    </xdr:from>
    <xdr:to>
      <xdr:col>2</xdr:col>
      <xdr:colOff>127000</xdr:colOff>
      <xdr:row>64</xdr:row>
      <xdr:rowOff>9737</xdr:rowOff>
    </xdr:to>
    <xdr:sp macro="" textlink="">
      <xdr:nvSpPr>
        <xdr:cNvPr id="145" name="フローチャート : 判断 144"/>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165964</xdr:rowOff>
    </xdr:from>
    <xdr:ext cx="762000" cy="259045"/>
    <xdr:sp macro="" textlink="">
      <xdr:nvSpPr>
        <xdr:cNvPr id="146" name="テキスト ボックス 145"/>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47413</xdr:rowOff>
    </xdr:from>
    <xdr:to>
      <xdr:col>7</xdr:col>
      <xdr:colOff>203200</xdr:colOff>
      <xdr:row>63</xdr:row>
      <xdr:rowOff>149013</xdr:rowOff>
    </xdr:to>
    <xdr:sp macro="" textlink="">
      <xdr:nvSpPr>
        <xdr:cNvPr id="152" name="円/楕円 151"/>
        <xdr:cNvSpPr/>
      </xdr:nvSpPr>
      <xdr:spPr>
        <a:xfrm>
          <a:off x="49022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19490</xdr:rowOff>
    </xdr:from>
    <xdr:ext cx="762000" cy="259045"/>
    <xdr:sp macro="" textlink="">
      <xdr:nvSpPr>
        <xdr:cNvPr id="153" name="財政構造の弾力性該当値テキスト"/>
        <xdr:cNvSpPr txBox="1"/>
      </xdr:nvSpPr>
      <xdr:spPr>
        <a:xfrm>
          <a:off x="5041900" y="1082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119804</xdr:rowOff>
    </xdr:from>
    <xdr:to>
      <xdr:col>6</xdr:col>
      <xdr:colOff>50800</xdr:colOff>
      <xdr:row>64</xdr:row>
      <xdr:rowOff>49954</xdr:rowOff>
    </xdr:to>
    <xdr:sp macro="" textlink="">
      <xdr:nvSpPr>
        <xdr:cNvPr id="154" name="円/楕円 153"/>
        <xdr:cNvSpPr/>
      </xdr:nvSpPr>
      <xdr:spPr>
        <a:xfrm>
          <a:off x="4064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34731</xdr:rowOff>
    </xdr:from>
    <xdr:ext cx="736600" cy="259045"/>
    <xdr:sp macro="" textlink="">
      <xdr:nvSpPr>
        <xdr:cNvPr id="155" name="テキスト ボックス 154"/>
        <xdr:cNvSpPr txBox="1"/>
      </xdr:nvSpPr>
      <xdr:spPr>
        <a:xfrm>
          <a:off x="3733800" y="1100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138430</xdr:rowOff>
    </xdr:from>
    <xdr:to>
      <xdr:col>4</xdr:col>
      <xdr:colOff>533400</xdr:colOff>
      <xdr:row>63</xdr:row>
      <xdr:rowOff>68580</xdr:rowOff>
    </xdr:to>
    <xdr:sp macro="" textlink="">
      <xdr:nvSpPr>
        <xdr:cNvPr id="156" name="円/楕円 155"/>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78757</xdr:rowOff>
    </xdr:from>
    <xdr:ext cx="762000" cy="259045"/>
    <xdr:sp macro="" textlink="">
      <xdr:nvSpPr>
        <xdr:cNvPr id="157" name="テキスト ボックス 156"/>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68580</xdr:rowOff>
    </xdr:from>
    <xdr:to>
      <xdr:col>3</xdr:col>
      <xdr:colOff>330200</xdr:colOff>
      <xdr:row>61</xdr:row>
      <xdr:rowOff>170180</xdr:rowOff>
    </xdr:to>
    <xdr:sp macro="" textlink="">
      <xdr:nvSpPr>
        <xdr:cNvPr id="158" name="円/楕円 157"/>
        <xdr:cNvSpPr/>
      </xdr:nvSpPr>
      <xdr:spPr>
        <a:xfrm>
          <a:off x="2286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8907</xdr:rowOff>
    </xdr:from>
    <xdr:ext cx="762000" cy="259045"/>
    <xdr:sp macro="" textlink="">
      <xdr:nvSpPr>
        <xdr:cNvPr id="159" name="テキスト ボックス 158"/>
        <xdr:cNvSpPr txBox="1"/>
      </xdr:nvSpPr>
      <xdr:spPr>
        <a:xfrm>
          <a:off x="1955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98213</xdr:rowOff>
    </xdr:from>
    <xdr:to>
      <xdr:col>2</xdr:col>
      <xdr:colOff>127000</xdr:colOff>
      <xdr:row>63</xdr:row>
      <xdr:rowOff>28363</xdr:rowOff>
    </xdr:to>
    <xdr:sp macro="" textlink="">
      <xdr:nvSpPr>
        <xdr:cNvPr id="160" name="円/楕円 159"/>
        <xdr:cNvSpPr/>
      </xdr:nvSpPr>
      <xdr:spPr>
        <a:xfrm>
          <a:off x="1397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38540</xdr:rowOff>
    </xdr:from>
    <xdr:ext cx="762000" cy="259045"/>
    <xdr:sp macro="" textlink="">
      <xdr:nvSpPr>
        <xdr:cNvPr id="161" name="テキスト ボックス 160"/>
        <xdr:cNvSpPr txBox="1"/>
      </xdr:nvSpPr>
      <xdr:spPr>
        <a:xfrm>
          <a:off x="1066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[149,781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前年度とほぼ同額となった。人件費は減少したが、物件費で、健幸都市推進事業や、スポーツ施設指定管理事業などで増加しており、全体として微増となった。</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73434</xdr:rowOff>
    </xdr:from>
    <xdr:to>
      <xdr:col>7</xdr:col>
      <xdr:colOff>152400</xdr:colOff>
      <xdr:row>89</xdr:row>
      <xdr:rowOff>1456</xdr:rowOff>
    </xdr:to>
    <xdr:cxnSp macro="">
      <xdr:nvCxnSpPr>
        <xdr:cNvPr id="189" name="直線コネクタ 188"/>
        <xdr:cNvCxnSpPr/>
      </xdr:nvCxnSpPr>
      <xdr:spPr>
        <a:xfrm flipV="1">
          <a:off x="4953000" y="13789434"/>
          <a:ext cx="0" cy="1471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144983</xdr:rowOff>
    </xdr:from>
    <xdr:ext cx="762000" cy="259045"/>
    <xdr:sp macro="" textlink="">
      <xdr:nvSpPr>
        <xdr:cNvPr id="190" name="人件費・物件費等の状況最小値テキスト"/>
        <xdr:cNvSpPr txBox="1"/>
      </xdr:nvSpPr>
      <xdr:spPr>
        <a:xfrm>
          <a:off x="5041900" y="15232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385,828</a:t>
          </a:r>
          <a:endParaRPr kumimoji="1" lang="ja-JP" altLang="en-US" sz="1000" b="1">
            <a:latin typeface="ＭＳ Ｐゴシック"/>
          </a:endParaRPr>
        </a:p>
      </xdr:txBody>
    </xdr:sp>
    <xdr:clientData/>
  </xdr:oneCellAnchor>
  <xdr:twoCellAnchor>
    <xdr:from>
      <xdr:col>7</xdr:col>
      <xdr:colOff>63500</xdr:colOff>
      <xdr:row>89</xdr:row>
      <xdr:rowOff>1456</xdr:rowOff>
    </xdr:from>
    <xdr:to>
      <xdr:col>7</xdr:col>
      <xdr:colOff>241300</xdr:colOff>
      <xdr:row>89</xdr:row>
      <xdr:rowOff>1456</xdr:rowOff>
    </xdr:to>
    <xdr:cxnSp macro="">
      <xdr:nvCxnSpPr>
        <xdr:cNvPr id="191" name="直線コネクタ 190"/>
        <xdr:cNvCxnSpPr/>
      </xdr:nvCxnSpPr>
      <xdr:spPr>
        <a:xfrm>
          <a:off x="4864100" y="1526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159811</xdr:rowOff>
    </xdr:from>
    <xdr:ext cx="762000" cy="259045"/>
    <xdr:sp macro="" textlink="">
      <xdr:nvSpPr>
        <xdr:cNvPr id="192" name="人件費・物件費等の状況最大値テキスト"/>
        <xdr:cNvSpPr txBox="1"/>
      </xdr:nvSpPr>
      <xdr:spPr>
        <a:xfrm>
          <a:off x="5041900" y="1353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81,006</a:t>
          </a:r>
          <a:endParaRPr kumimoji="1" lang="ja-JP" altLang="en-US" sz="1000" b="1">
            <a:latin typeface="ＭＳ Ｐゴシック"/>
          </a:endParaRPr>
        </a:p>
      </xdr:txBody>
    </xdr:sp>
    <xdr:clientData/>
  </xdr:oneCellAnchor>
  <xdr:twoCellAnchor>
    <xdr:from>
      <xdr:col>7</xdr:col>
      <xdr:colOff>63500</xdr:colOff>
      <xdr:row>80</xdr:row>
      <xdr:rowOff>73434</xdr:rowOff>
    </xdr:from>
    <xdr:to>
      <xdr:col>7</xdr:col>
      <xdr:colOff>241300</xdr:colOff>
      <xdr:row>80</xdr:row>
      <xdr:rowOff>73434</xdr:rowOff>
    </xdr:to>
    <xdr:cxnSp macro="">
      <xdr:nvCxnSpPr>
        <xdr:cNvPr id="193" name="直線コネクタ 192"/>
        <xdr:cNvCxnSpPr/>
      </xdr:nvCxnSpPr>
      <xdr:spPr>
        <a:xfrm>
          <a:off x="4864100" y="137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52970</xdr:rowOff>
    </xdr:from>
    <xdr:to>
      <xdr:col>7</xdr:col>
      <xdr:colOff>152400</xdr:colOff>
      <xdr:row>82</xdr:row>
      <xdr:rowOff>62443</xdr:rowOff>
    </xdr:to>
    <xdr:cxnSp macro="">
      <xdr:nvCxnSpPr>
        <xdr:cNvPr id="194" name="直線コネクタ 193"/>
        <xdr:cNvCxnSpPr/>
      </xdr:nvCxnSpPr>
      <xdr:spPr>
        <a:xfrm>
          <a:off x="4114800" y="14111870"/>
          <a:ext cx="838200" cy="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159059</xdr:rowOff>
    </xdr:from>
    <xdr:ext cx="762000" cy="259045"/>
    <xdr:sp macro="" textlink="">
      <xdr:nvSpPr>
        <xdr:cNvPr id="195" name="人件費・物件費等の状況平均値テキスト"/>
        <xdr:cNvSpPr txBox="1"/>
      </xdr:nvSpPr>
      <xdr:spPr>
        <a:xfrm>
          <a:off x="5041900" y="14046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150,587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15532</xdr:rowOff>
    </xdr:from>
    <xdr:to>
      <xdr:col>7</xdr:col>
      <xdr:colOff>203200</xdr:colOff>
      <xdr:row>82</xdr:row>
      <xdr:rowOff>117132</xdr:rowOff>
    </xdr:to>
    <xdr:sp macro="" textlink="">
      <xdr:nvSpPr>
        <xdr:cNvPr id="196" name="フローチャート : 判断 195"/>
        <xdr:cNvSpPr/>
      </xdr:nvSpPr>
      <xdr:spPr>
        <a:xfrm>
          <a:off x="4902200" y="1407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52970</xdr:rowOff>
    </xdr:from>
    <xdr:to>
      <xdr:col>6</xdr:col>
      <xdr:colOff>0</xdr:colOff>
      <xdr:row>89</xdr:row>
      <xdr:rowOff>129915</xdr:rowOff>
    </xdr:to>
    <xdr:cxnSp macro="">
      <xdr:nvCxnSpPr>
        <xdr:cNvPr id="197" name="直線コネクタ 196"/>
        <xdr:cNvCxnSpPr/>
      </xdr:nvCxnSpPr>
      <xdr:spPr>
        <a:xfrm flipV="1">
          <a:off x="3225800" y="14111870"/>
          <a:ext cx="889000" cy="127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112126</xdr:rowOff>
    </xdr:from>
    <xdr:to>
      <xdr:col>6</xdr:col>
      <xdr:colOff>50800</xdr:colOff>
      <xdr:row>82</xdr:row>
      <xdr:rowOff>42276</xdr:rowOff>
    </xdr:to>
    <xdr:sp macro="" textlink="">
      <xdr:nvSpPr>
        <xdr:cNvPr id="198" name="フローチャート : 判断 197"/>
        <xdr:cNvSpPr/>
      </xdr:nvSpPr>
      <xdr:spPr>
        <a:xfrm>
          <a:off x="4064000" y="139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52453</xdr:rowOff>
    </xdr:from>
    <xdr:ext cx="736600" cy="259045"/>
    <xdr:sp macro="" textlink="">
      <xdr:nvSpPr>
        <xdr:cNvPr id="199" name="テキスト ボックス 198"/>
        <xdr:cNvSpPr txBox="1"/>
      </xdr:nvSpPr>
      <xdr:spPr>
        <a:xfrm>
          <a:off x="3733800" y="13768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125673</xdr:rowOff>
    </xdr:from>
    <xdr:to>
      <xdr:col>4</xdr:col>
      <xdr:colOff>482600</xdr:colOff>
      <xdr:row>89</xdr:row>
      <xdr:rowOff>129915</xdr:rowOff>
    </xdr:to>
    <xdr:cxnSp macro="">
      <xdr:nvCxnSpPr>
        <xdr:cNvPr id="200" name="直線コネクタ 199"/>
        <xdr:cNvCxnSpPr/>
      </xdr:nvCxnSpPr>
      <xdr:spPr>
        <a:xfrm>
          <a:off x="2336800" y="14698923"/>
          <a:ext cx="889000" cy="69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103054</xdr:rowOff>
    </xdr:from>
    <xdr:to>
      <xdr:col>4</xdr:col>
      <xdr:colOff>533400</xdr:colOff>
      <xdr:row>82</xdr:row>
      <xdr:rowOff>33204</xdr:rowOff>
    </xdr:to>
    <xdr:sp macro="" textlink="">
      <xdr:nvSpPr>
        <xdr:cNvPr id="201" name="フローチャート : 判断 200"/>
        <xdr:cNvSpPr/>
      </xdr:nvSpPr>
      <xdr:spPr>
        <a:xfrm>
          <a:off x="31750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43381</xdr:rowOff>
    </xdr:from>
    <xdr:ext cx="762000" cy="259045"/>
    <xdr:sp macro="" textlink="">
      <xdr:nvSpPr>
        <xdr:cNvPr id="202" name="テキスト ボックス 201"/>
        <xdr:cNvSpPr txBox="1"/>
      </xdr:nvSpPr>
      <xdr:spPr>
        <a:xfrm>
          <a:off x="2844800" y="13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75140</xdr:rowOff>
    </xdr:from>
    <xdr:to>
      <xdr:col>3</xdr:col>
      <xdr:colOff>279400</xdr:colOff>
      <xdr:row>85</xdr:row>
      <xdr:rowOff>125673</xdr:rowOff>
    </xdr:to>
    <xdr:cxnSp macro="">
      <xdr:nvCxnSpPr>
        <xdr:cNvPr id="203" name="直線コネクタ 202"/>
        <xdr:cNvCxnSpPr/>
      </xdr:nvCxnSpPr>
      <xdr:spPr>
        <a:xfrm>
          <a:off x="1447800" y="14134040"/>
          <a:ext cx="889000" cy="56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81052</xdr:rowOff>
    </xdr:from>
    <xdr:to>
      <xdr:col>3</xdr:col>
      <xdr:colOff>330200</xdr:colOff>
      <xdr:row>82</xdr:row>
      <xdr:rowOff>11202</xdr:rowOff>
    </xdr:to>
    <xdr:sp macro="" textlink="">
      <xdr:nvSpPr>
        <xdr:cNvPr id="204" name="フローチャート : 判断 203"/>
        <xdr:cNvSpPr/>
      </xdr:nvSpPr>
      <xdr:spPr>
        <a:xfrm>
          <a:off x="2286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21379</xdr:rowOff>
    </xdr:from>
    <xdr:ext cx="762000" cy="259045"/>
    <xdr:sp macro="" textlink="">
      <xdr:nvSpPr>
        <xdr:cNvPr id="205" name="テキスト ボックス 204"/>
        <xdr:cNvSpPr txBox="1"/>
      </xdr:nvSpPr>
      <xdr:spPr>
        <a:xfrm>
          <a:off x="1955800" y="1373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72515</xdr:rowOff>
    </xdr:from>
    <xdr:to>
      <xdr:col>2</xdr:col>
      <xdr:colOff>127000</xdr:colOff>
      <xdr:row>82</xdr:row>
      <xdr:rowOff>2665</xdr:rowOff>
    </xdr:to>
    <xdr:sp macro="" textlink="">
      <xdr:nvSpPr>
        <xdr:cNvPr id="206" name="フローチャート : 判断 205"/>
        <xdr:cNvSpPr/>
      </xdr:nvSpPr>
      <xdr:spPr>
        <a:xfrm>
          <a:off x="1397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12842</xdr:rowOff>
    </xdr:from>
    <xdr:ext cx="762000" cy="259045"/>
    <xdr:sp macro="" textlink="">
      <xdr:nvSpPr>
        <xdr:cNvPr id="207" name="テキスト ボックス 206"/>
        <xdr:cNvSpPr txBox="1"/>
      </xdr:nvSpPr>
      <xdr:spPr>
        <a:xfrm>
          <a:off x="1066800" y="1372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11643</xdr:rowOff>
    </xdr:from>
    <xdr:to>
      <xdr:col>7</xdr:col>
      <xdr:colOff>203200</xdr:colOff>
      <xdr:row>82</xdr:row>
      <xdr:rowOff>113243</xdr:rowOff>
    </xdr:to>
    <xdr:sp macro="" textlink="">
      <xdr:nvSpPr>
        <xdr:cNvPr id="213" name="円/楕円 212"/>
        <xdr:cNvSpPr/>
      </xdr:nvSpPr>
      <xdr:spPr>
        <a:xfrm>
          <a:off x="4902200" y="1407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28170</xdr:rowOff>
    </xdr:from>
    <xdr:ext cx="762000" cy="259045"/>
    <xdr:sp macro="" textlink="">
      <xdr:nvSpPr>
        <xdr:cNvPr id="214" name="人件費・物件費等の状況該当値テキスト"/>
        <xdr:cNvSpPr txBox="1"/>
      </xdr:nvSpPr>
      <xdr:spPr>
        <a:xfrm>
          <a:off x="5041900" y="1391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149,781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2170</xdr:rowOff>
    </xdr:from>
    <xdr:to>
      <xdr:col>6</xdr:col>
      <xdr:colOff>50800</xdr:colOff>
      <xdr:row>82</xdr:row>
      <xdr:rowOff>103770</xdr:rowOff>
    </xdr:to>
    <xdr:sp macro="" textlink="">
      <xdr:nvSpPr>
        <xdr:cNvPr id="215" name="円/楕円 214"/>
        <xdr:cNvSpPr/>
      </xdr:nvSpPr>
      <xdr:spPr>
        <a:xfrm>
          <a:off x="4064000" y="1406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88547</xdr:rowOff>
    </xdr:from>
    <xdr:ext cx="736600" cy="259045"/>
    <xdr:sp macro="" textlink="">
      <xdr:nvSpPr>
        <xdr:cNvPr id="216" name="テキスト ボックス 215"/>
        <xdr:cNvSpPr txBox="1"/>
      </xdr:nvSpPr>
      <xdr:spPr>
        <a:xfrm>
          <a:off x="3733800" y="14147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147,818</a:t>
          </a:r>
          <a:endParaRPr kumimoji="1" lang="ja-JP" altLang="en-US" sz="1000" b="1">
            <a:solidFill>
              <a:srgbClr val="FF0000"/>
            </a:solidFill>
            <a:latin typeface="ＭＳ Ｐゴシック"/>
          </a:endParaRPr>
        </a:p>
      </xdr:txBody>
    </xdr:sp>
    <xdr:clientData/>
  </xdr:oneCellAnchor>
  <xdr:twoCellAnchor>
    <xdr:from>
      <xdr:col>4</xdr:col>
      <xdr:colOff>431800</xdr:colOff>
      <xdr:row>89</xdr:row>
      <xdr:rowOff>79115</xdr:rowOff>
    </xdr:from>
    <xdr:to>
      <xdr:col>4</xdr:col>
      <xdr:colOff>533400</xdr:colOff>
      <xdr:row>90</xdr:row>
      <xdr:rowOff>9265</xdr:rowOff>
    </xdr:to>
    <xdr:sp macro="" textlink="">
      <xdr:nvSpPr>
        <xdr:cNvPr id="217" name="円/楕円 216"/>
        <xdr:cNvSpPr/>
      </xdr:nvSpPr>
      <xdr:spPr>
        <a:xfrm>
          <a:off x="3175000" y="1533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89</xdr:row>
      <xdr:rowOff>165492</xdr:rowOff>
    </xdr:from>
    <xdr:ext cx="762000" cy="259045"/>
    <xdr:sp macro="" textlink="">
      <xdr:nvSpPr>
        <xdr:cNvPr id="218" name="テキスト ボックス 217"/>
        <xdr:cNvSpPr txBox="1"/>
      </xdr:nvSpPr>
      <xdr:spPr>
        <a:xfrm>
          <a:off x="2844800" y="1542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412,446</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74873</xdr:rowOff>
    </xdr:from>
    <xdr:to>
      <xdr:col>3</xdr:col>
      <xdr:colOff>330200</xdr:colOff>
      <xdr:row>86</xdr:row>
      <xdr:rowOff>5023</xdr:rowOff>
    </xdr:to>
    <xdr:sp macro="" textlink="">
      <xdr:nvSpPr>
        <xdr:cNvPr id="219" name="円/楕円 218"/>
        <xdr:cNvSpPr/>
      </xdr:nvSpPr>
      <xdr:spPr>
        <a:xfrm>
          <a:off x="2286000" y="1464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161250</xdr:rowOff>
    </xdr:from>
    <xdr:ext cx="762000" cy="259045"/>
    <xdr:sp macro="" textlink="">
      <xdr:nvSpPr>
        <xdr:cNvPr id="220" name="テキスト ボックス 219"/>
        <xdr:cNvSpPr txBox="1"/>
      </xdr:nvSpPr>
      <xdr:spPr>
        <a:xfrm>
          <a:off x="1955800" y="14734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269,462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24340</xdr:rowOff>
    </xdr:from>
    <xdr:to>
      <xdr:col>2</xdr:col>
      <xdr:colOff>127000</xdr:colOff>
      <xdr:row>82</xdr:row>
      <xdr:rowOff>125940</xdr:rowOff>
    </xdr:to>
    <xdr:sp macro="" textlink="">
      <xdr:nvSpPr>
        <xdr:cNvPr id="221" name="円/楕円 220"/>
        <xdr:cNvSpPr/>
      </xdr:nvSpPr>
      <xdr:spPr>
        <a:xfrm>
          <a:off x="1397000" y="1408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110717</xdr:rowOff>
    </xdr:from>
    <xdr:ext cx="762000" cy="259045"/>
    <xdr:sp macro="" textlink="">
      <xdr:nvSpPr>
        <xdr:cNvPr id="222" name="テキスト ボックス 221"/>
        <xdr:cNvSpPr txBox="1"/>
      </xdr:nvSpPr>
      <xdr:spPr>
        <a:xfrm>
          <a:off x="1066800" y="1416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152,412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0.3</a:t>
          </a:r>
          <a:r>
            <a:rPr kumimoji="1" lang="ja-JP" altLang="en-US" sz="1300">
              <a:latin typeface="ＭＳ Ｐゴシック"/>
            </a:rPr>
            <a:t>ポイント上昇し、類似団体平均とほぼ同じ水準となっている。今後も給与の構造改革と給与水準の適正化に努める。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84</xdr:row>
      <xdr:rowOff>157238</xdr:rowOff>
    </xdr:to>
    <xdr:cxnSp macro="">
      <xdr:nvCxnSpPr>
        <xdr:cNvPr id="253" name="直線コネクタ 252"/>
        <xdr:cNvCxnSpPr/>
      </xdr:nvCxnSpPr>
      <xdr:spPr>
        <a:xfrm flipV="1">
          <a:off x="17018000" y="13720234"/>
          <a:ext cx="0" cy="838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129315</xdr:rowOff>
    </xdr:from>
    <xdr:ext cx="762000" cy="259045"/>
    <xdr:sp macro="" textlink="">
      <xdr:nvSpPr>
        <xdr:cNvPr id="254" name="給与水準   （国との比較）最小値テキスト"/>
        <xdr:cNvSpPr txBox="1"/>
      </xdr:nvSpPr>
      <xdr:spPr>
        <a:xfrm>
          <a:off x="17106900" y="1453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24</xdr:col>
      <xdr:colOff>469900</xdr:colOff>
      <xdr:row>84</xdr:row>
      <xdr:rowOff>157238</xdr:rowOff>
    </xdr:from>
    <xdr:to>
      <xdr:col>24</xdr:col>
      <xdr:colOff>647700</xdr:colOff>
      <xdr:row>84</xdr:row>
      <xdr:rowOff>157238</xdr:rowOff>
    </xdr:to>
    <xdr:cxnSp macro="">
      <xdr:nvCxnSpPr>
        <xdr:cNvPr id="255" name="直線コネクタ 254"/>
        <xdr:cNvCxnSpPr/>
      </xdr:nvCxnSpPr>
      <xdr:spPr>
        <a:xfrm>
          <a:off x="16929100" y="1455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87388</xdr:rowOff>
    </xdr:from>
    <xdr:to>
      <xdr:col>24</xdr:col>
      <xdr:colOff>558800</xdr:colOff>
      <xdr:row>83</xdr:row>
      <xdr:rowOff>121859</xdr:rowOff>
    </xdr:to>
    <xdr:cxnSp macro="">
      <xdr:nvCxnSpPr>
        <xdr:cNvPr id="258" name="直線コネクタ 257"/>
        <xdr:cNvCxnSpPr/>
      </xdr:nvCxnSpPr>
      <xdr:spPr>
        <a:xfrm>
          <a:off x="16179800" y="14317738"/>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59"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0" name="フローチャート :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87388</xdr:rowOff>
    </xdr:from>
    <xdr:to>
      <xdr:col>23</xdr:col>
      <xdr:colOff>406400</xdr:colOff>
      <xdr:row>83</xdr:row>
      <xdr:rowOff>98879</xdr:rowOff>
    </xdr:to>
    <xdr:cxnSp macro="">
      <xdr:nvCxnSpPr>
        <xdr:cNvPr id="261" name="直線コネクタ 260"/>
        <xdr:cNvCxnSpPr/>
      </xdr:nvCxnSpPr>
      <xdr:spPr>
        <a:xfrm flipV="1">
          <a:off x="15290800" y="1431773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2116</xdr:rowOff>
    </xdr:from>
    <xdr:to>
      <xdr:col>23</xdr:col>
      <xdr:colOff>457200</xdr:colOff>
      <xdr:row>83</xdr:row>
      <xdr:rowOff>103716</xdr:rowOff>
    </xdr:to>
    <xdr:sp macro="" textlink="">
      <xdr:nvSpPr>
        <xdr:cNvPr id="262" name="フローチャート : 判断 261"/>
        <xdr:cNvSpPr/>
      </xdr:nvSpPr>
      <xdr:spPr>
        <a:xfrm>
          <a:off x="16129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113893</xdr:rowOff>
    </xdr:from>
    <xdr:ext cx="736600" cy="259045"/>
    <xdr:sp macro="" textlink="">
      <xdr:nvSpPr>
        <xdr:cNvPr id="263" name="テキスト ボックス 262"/>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98879</xdr:rowOff>
    </xdr:from>
    <xdr:to>
      <xdr:col>22</xdr:col>
      <xdr:colOff>203200</xdr:colOff>
      <xdr:row>89</xdr:row>
      <xdr:rowOff>58359</xdr:rowOff>
    </xdr:to>
    <xdr:cxnSp macro="">
      <xdr:nvCxnSpPr>
        <xdr:cNvPr id="264" name="直線コネクタ 263"/>
        <xdr:cNvCxnSpPr/>
      </xdr:nvCxnSpPr>
      <xdr:spPr>
        <a:xfrm flipV="1">
          <a:off x="14401800" y="14329229"/>
          <a:ext cx="889000" cy="98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127605</xdr:rowOff>
    </xdr:from>
    <xdr:to>
      <xdr:col>22</xdr:col>
      <xdr:colOff>254000</xdr:colOff>
      <xdr:row>83</xdr:row>
      <xdr:rowOff>57755</xdr:rowOff>
    </xdr:to>
    <xdr:sp macro="" textlink="">
      <xdr:nvSpPr>
        <xdr:cNvPr id="265" name="フローチャート : 判断 264"/>
        <xdr:cNvSpPr/>
      </xdr:nvSpPr>
      <xdr:spPr>
        <a:xfrm>
          <a:off x="15240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67932</xdr:rowOff>
    </xdr:from>
    <xdr:ext cx="762000" cy="259045"/>
    <xdr:sp macro="" textlink="">
      <xdr:nvSpPr>
        <xdr:cNvPr id="266" name="テキスト ボックス 265"/>
        <xdr:cNvSpPr txBox="1"/>
      </xdr:nvSpPr>
      <xdr:spPr>
        <a:xfrm>
          <a:off x="14909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58359</xdr:rowOff>
    </xdr:from>
    <xdr:to>
      <xdr:col>21</xdr:col>
      <xdr:colOff>0</xdr:colOff>
      <xdr:row>89</xdr:row>
      <xdr:rowOff>104321</xdr:rowOff>
    </xdr:to>
    <xdr:cxnSp macro="">
      <xdr:nvCxnSpPr>
        <xdr:cNvPr id="267" name="直線コネクタ 266"/>
        <xdr:cNvCxnSpPr/>
      </xdr:nvCxnSpPr>
      <xdr:spPr>
        <a:xfrm flipV="1">
          <a:off x="13512800" y="1531740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68" name="フローチャート : 判断 267"/>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69" name="テキスト ボックス 268"/>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6652</xdr:rowOff>
    </xdr:from>
    <xdr:to>
      <xdr:col>19</xdr:col>
      <xdr:colOff>533400</xdr:colOff>
      <xdr:row>88</xdr:row>
      <xdr:rowOff>108252</xdr:rowOff>
    </xdr:to>
    <xdr:sp macro="" textlink="">
      <xdr:nvSpPr>
        <xdr:cNvPr id="270" name="フローチャート : 判断 269"/>
        <xdr:cNvSpPr/>
      </xdr:nvSpPr>
      <xdr:spPr>
        <a:xfrm>
          <a:off x="13462000" y="1509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118429</xdr:rowOff>
    </xdr:from>
    <xdr:ext cx="762000" cy="259045"/>
    <xdr:sp macro="" textlink="">
      <xdr:nvSpPr>
        <xdr:cNvPr id="271" name="テキスト ボックス 270"/>
        <xdr:cNvSpPr txBox="1"/>
      </xdr:nvSpPr>
      <xdr:spPr>
        <a:xfrm>
          <a:off x="13131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77" name="円/楕円 276"/>
        <xdr:cNvSpPr/>
      </xdr:nvSpPr>
      <xdr:spPr>
        <a:xfrm>
          <a:off x="169672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87586</xdr:rowOff>
    </xdr:from>
    <xdr:ext cx="762000" cy="259045"/>
    <xdr:sp macro="" textlink="">
      <xdr:nvSpPr>
        <xdr:cNvPr id="278" name="給与水準   （国との比較）該当値テキスト"/>
        <xdr:cNvSpPr txBox="1"/>
      </xdr:nvSpPr>
      <xdr:spPr>
        <a:xfrm>
          <a:off x="17106900" y="1414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36588</xdr:rowOff>
    </xdr:from>
    <xdr:to>
      <xdr:col>23</xdr:col>
      <xdr:colOff>457200</xdr:colOff>
      <xdr:row>83</xdr:row>
      <xdr:rowOff>138188</xdr:rowOff>
    </xdr:to>
    <xdr:sp macro="" textlink="">
      <xdr:nvSpPr>
        <xdr:cNvPr id="279" name="円/楕円 278"/>
        <xdr:cNvSpPr/>
      </xdr:nvSpPr>
      <xdr:spPr>
        <a:xfrm>
          <a:off x="16129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122965</xdr:rowOff>
    </xdr:from>
    <xdr:ext cx="736600" cy="259045"/>
    <xdr:sp macro="" textlink="">
      <xdr:nvSpPr>
        <xdr:cNvPr id="280" name="テキスト ボックス 279"/>
        <xdr:cNvSpPr txBox="1"/>
      </xdr:nvSpPr>
      <xdr:spPr>
        <a:xfrm>
          <a:off x="15798800" y="1435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48079</xdr:rowOff>
    </xdr:from>
    <xdr:to>
      <xdr:col>22</xdr:col>
      <xdr:colOff>254000</xdr:colOff>
      <xdr:row>83</xdr:row>
      <xdr:rowOff>149679</xdr:rowOff>
    </xdr:to>
    <xdr:sp macro="" textlink="">
      <xdr:nvSpPr>
        <xdr:cNvPr id="281" name="円/楕円 280"/>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82" name="テキスト ボックス 281"/>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7559</xdr:rowOff>
    </xdr:from>
    <xdr:to>
      <xdr:col>21</xdr:col>
      <xdr:colOff>50800</xdr:colOff>
      <xdr:row>89</xdr:row>
      <xdr:rowOff>109159</xdr:rowOff>
    </xdr:to>
    <xdr:sp macro="" textlink="">
      <xdr:nvSpPr>
        <xdr:cNvPr id="283" name="円/楕円 282"/>
        <xdr:cNvSpPr/>
      </xdr:nvSpPr>
      <xdr:spPr>
        <a:xfrm>
          <a:off x="14351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93936</xdr:rowOff>
    </xdr:from>
    <xdr:ext cx="762000" cy="259045"/>
    <xdr:sp macro="" textlink="">
      <xdr:nvSpPr>
        <xdr:cNvPr id="284" name="テキスト ボックス 283"/>
        <xdr:cNvSpPr txBox="1"/>
      </xdr:nvSpPr>
      <xdr:spPr>
        <a:xfrm>
          <a:off x="14020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85" name="円/楕円 284"/>
        <xdr:cNvSpPr/>
      </xdr:nvSpPr>
      <xdr:spPr>
        <a:xfrm>
          <a:off x="13462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139898</xdr:rowOff>
    </xdr:from>
    <xdr:ext cx="762000" cy="259045"/>
    <xdr:sp macro="" textlink="">
      <xdr:nvSpPr>
        <xdr:cNvPr id="286" name="テキスト ボックス 285"/>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0.02</a:t>
          </a:r>
          <a:r>
            <a:rPr kumimoji="1" lang="ja-JP" altLang="en-US" sz="1300">
              <a:latin typeface="ＭＳ Ｐゴシック"/>
            </a:rPr>
            <a:t>ポイント減少し、類似団体平均よりも低い水準となっている。今後も定員適正化に沿った職員の定数管理や給与の適正化等に努める。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102341</xdr:rowOff>
    </xdr:from>
    <xdr:to>
      <xdr:col>24</xdr:col>
      <xdr:colOff>558800</xdr:colOff>
      <xdr:row>66</xdr:row>
      <xdr:rowOff>22225</xdr:rowOff>
    </xdr:to>
    <xdr:cxnSp macro="">
      <xdr:nvCxnSpPr>
        <xdr:cNvPr id="316" name="直線コネクタ 315"/>
        <xdr:cNvCxnSpPr/>
      </xdr:nvCxnSpPr>
      <xdr:spPr>
        <a:xfrm flipV="1">
          <a:off x="17018000" y="10217891"/>
          <a:ext cx="0" cy="1120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165752</xdr:rowOff>
    </xdr:from>
    <xdr:ext cx="762000" cy="259045"/>
    <xdr:sp macro="" textlink="">
      <xdr:nvSpPr>
        <xdr:cNvPr id="317" name="定員管理の状況最小値テキスト"/>
        <xdr:cNvSpPr txBox="1"/>
      </xdr:nvSpPr>
      <xdr:spPr>
        <a:xfrm>
          <a:off x="17106900" y="1131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24</xdr:col>
      <xdr:colOff>469900</xdr:colOff>
      <xdr:row>66</xdr:row>
      <xdr:rowOff>22225</xdr:rowOff>
    </xdr:from>
    <xdr:to>
      <xdr:col>24</xdr:col>
      <xdr:colOff>647700</xdr:colOff>
      <xdr:row>66</xdr:row>
      <xdr:rowOff>22225</xdr:rowOff>
    </xdr:to>
    <xdr:cxnSp macro="">
      <xdr:nvCxnSpPr>
        <xdr:cNvPr id="318" name="直線コネクタ 317"/>
        <xdr:cNvCxnSpPr/>
      </xdr:nvCxnSpPr>
      <xdr:spPr>
        <a:xfrm>
          <a:off x="16929100" y="1133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17268</xdr:rowOff>
    </xdr:from>
    <xdr:ext cx="762000" cy="259045"/>
    <xdr:sp macro="" textlink="">
      <xdr:nvSpPr>
        <xdr:cNvPr id="319" name="定員管理の状況最大値テキスト"/>
        <xdr:cNvSpPr txBox="1"/>
      </xdr:nvSpPr>
      <xdr:spPr>
        <a:xfrm>
          <a:off x="17106900" y="996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24</xdr:col>
      <xdr:colOff>469900</xdr:colOff>
      <xdr:row>59</xdr:row>
      <xdr:rowOff>102341</xdr:rowOff>
    </xdr:from>
    <xdr:to>
      <xdr:col>24</xdr:col>
      <xdr:colOff>647700</xdr:colOff>
      <xdr:row>59</xdr:row>
      <xdr:rowOff>102341</xdr:rowOff>
    </xdr:to>
    <xdr:cxnSp macro="">
      <xdr:nvCxnSpPr>
        <xdr:cNvPr id="320" name="直線コネクタ 319"/>
        <xdr:cNvCxnSpPr/>
      </xdr:nvCxnSpPr>
      <xdr:spPr>
        <a:xfrm>
          <a:off x="16929100" y="1021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82656</xdr:rowOff>
    </xdr:from>
    <xdr:to>
      <xdr:col>24</xdr:col>
      <xdr:colOff>558800</xdr:colOff>
      <xdr:row>62</xdr:row>
      <xdr:rowOff>86678</xdr:rowOff>
    </xdr:to>
    <xdr:cxnSp macro="">
      <xdr:nvCxnSpPr>
        <xdr:cNvPr id="321" name="直線コネクタ 320"/>
        <xdr:cNvCxnSpPr/>
      </xdr:nvCxnSpPr>
      <xdr:spPr>
        <a:xfrm flipV="1">
          <a:off x="16179800" y="10712556"/>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46160</xdr:rowOff>
    </xdr:from>
    <xdr:ext cx="762000" cy="259045"/>
    <xdr:sp macro="" textlink="">
      <xdr:nvSpPr>
        <xdr:cNvPr id="322" name="定員管理の状況平均値テキスト"/>
        <xdr:cNvSpPr txBox="1"/>
      </xdr:nvSpPr>
      <xdr:spPr>
        <a:xfrm>
          <a:off x="17106900" y="1067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74083</xdr:rowOff>
    </xdr:from>
    <xdr:to>
      <xdr:col>24</xdr:col>
      <xdr:colOff>609600</xdr:colOff>
      <xdr:row>63</xdr:row>
      <xdr:rowOff>4233</xdr:rowOff>
    </xdr:to>
    <xdr:sp macro="" textlink="">
      <xdr:nvSpPr>
        <xdr:cNvPr id="323" name="フローチャート : 判断 322"/>
        <xdr:cNvSpPr/>
      </xdr:nvSpPr>
      <xdr:spPr>
        <a:xfrm>
          <a:off x="169672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74613</xdr:rowOff>
    </xdr:from>
    <xdr:to>
      <xdr:col>23</xdr:col>
      <xdr:colOff>406400</xdr:colOff>
      <xdr:row>62</xdr:row>
      <xdr:rowOff>86678</xdr:rowOff>
    </xdr:to>
    <xdr:cxnSp macro="">
      <xdr:nvCxnSpPr>
        <xdr:cNvPr id="324" name="直線コネクタ 323"/>
        <xdr:cNvCxnSpPr/>
      </xdr:nvCxnSpPr>
      <xdr:spPr>
        <a:xfrm>
          <a:off x="15290800" y="1070451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21802</xdr:rowOff>
    </xdr:from>
    <xdr:to>
      <xdr:col>23</xdr:col>
      <xdr:colOff>457200</xdr:colOff>
      <xdr:row>62</xdr:row>
      <xdr:rowOff>123402</xdr:rowOff>
    </xdr:to>
    <xdr:sp macro="" textlink="">
      <xdr:nvSpPr>
        <xdr:cNvPr id="325" name="フローチャート : 判断 324"/>
        <xdr:cNvSpPr/>
      </xdr:nvSpPr>
      <xdr:spPr>
        <a:xfrm>
          <a:off x="16129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133579</xdr:rowOff>
    </xdr:from>
    <xdr:ext cx="736600" cy="259045"/>
    <xdr:sp macro="" textlink="">
      <xdr:nvSpPr>
        <xdr:cNvPr id="326" name="テキスト ボックス 325"/>
        <xdr:cNvSpPr txBox="1"/>
      </xdr:nvSpPr>
      <xdr:spPr>
        <a:xfrm>
          <a:off x="15798800" y="10420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70591</xdr:rowOff>
    </xdr:from>
    <xdr:to>
      <xdr:col>22</xdr:col>
      <xdr:colOff>203200</xdr:colOff>
      <xdr:row>62</xdr:row>
      <xdr:rowOff>74613</xdr:rowOff>
    </xdr:to>
    <xdr:cxnSp macro="">
      <xdr:nvCxnSpPr>
        <xdr:cNvPr id="327" name="直線コネクタ 326"/>
        <xdr:cNvCxnSpPr/>
      </xdr:nvCxnSpPr>
      <xdr:spPr>
        <a:xfrm>
          <a:off x="14401800" y="10700491"/>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19791</xdr:rowOff>
    </xdr:from>
    <xdr:to>
      <xdr:col>22</xdr:col>
      <xdr:colOff>254000</xdr:colOff>
      <xdr:row>62</xdr:row>
      <xdr:rowOff>121391</xdr:rowOff>
    </xdr:to>
    <xdr:sp macro="" textlink="">
      <xdr:nvSpPr>
        <xdr:cNvPr id="328" name="フローチャート : 判断 327"/>
        <xdr:cNvSpPr/>
      </xdr:nvSpPr>
      <xdr:spPr>
        <a:xfrm>
          <a:off x="15240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131568</xdr:rowOff>
    </xdr:from>
    <xdr:ext cx="762000" cy="259045"/>
    <xdr:sp macro="" textlink="">
      <xdr:nvSpPr>
        <xdr:cNvPr id="329" name="テキスト ボックス 328"/>
        <xdr:cNvSpPr txBox="1"/>
      </xdr:nvSpPr>
      <xdr:spPr>
        <a:xfrm>
          <a:off x="14909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60537</xdr:rowOff>
    </xdr:from>
    <xdr:to>
      <xdr:col>21</xdr:col>
      <xdr:colOff>0</xdr:colOff>
      <xdr:row>62</xdr:row>
      <xdr:rowOff>70591</xdr:rowOff>
    </xdr:to>
    <xdr:cxnSp macro="">
      <xdr:nvCxnSpPr>
        <xdr:cNvPr id="330" name="直線コネクタ 329"/>
        <xdr:cNvCxnSpPr/>
      </xdr:nvCxnSpPr>
      <xdr:spPr>
        <a:xfrm>
          <a:off x="13512800" y="1069043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25823</xdr:rowOff>
    </xdr:from>
    <xdr:to>
      <xdr:col>21</xdr:col>
      <xdr:colOff>50800</xdr:colOff>
      <xdr:row>62</xdr:row>
      <xdr:rowOff>127423</xdr:rowOff>
    </xdr:to>
    <xdr:sp macro="" textlink="">
      <xdr:nvSpPr>
        <xdr:cNvPr id="331" name="フローチャート : 判断 330"/>
        <xdr:cNvSpPr/>
      </xdr:nvSpPr>
      <xdr:spPr>
        <a:xfrm>
          <a:off x="14351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112200</xdr:rowOff>
    </xdr:from>
    <xdr:ext cx="762000" cy="259045"/>
    <xdr:sp macro="" textlink="">
      <xdr:nvSpPr>
        <xdr:cNvPr id="332" name="テキスト ボックス 331"/>
        <xdr:cNvSpPr txBox="1"/>
      </xdr:nvSpPr>
      <xdr:spPr>
        <a:xfrm>
          <a:off x="14020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80116</xdr:rowOff>
    </xdr:from>
    <xdr:to>
      <xdr:col>19</xdr:col>
      <xdr:colOff>533400</xdr:colOff>
      <xdr:row>63</xdr:row>
      <xdr:rowOff>10266</xdr:rowOff>
    </xdr:to>
    <xdr:sp macro="" textlink="">
      <xdr:nvSpPr>
        <xdr:cNvPr id="333" name="フローチャート : 判断 332"/>
        <xdr:cNvSpPr/>
      </xdr:nvSpPr>
      <xdr:spPr>
        <a:xfrm>
          <a:off x="13462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166493</xdr:rowOff>
    </xdr:from>
    <xdr:ext cx="762000" cy="259045"/>
    <xdr:sp macro="" textlink="">
      <xdr:nvSpPr>
        <xdr:cNvPr id="334" name="テキスト ボックス 333"/>
        <xdr:cNvSpPr txBox="1"/>
      </xdr:nvSpPr>
      <xdr:spPr>
        <a:xfrm>
          <a:off x="13131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31856</xdr:rowOff>
    </xdr:from>
    <xdr:to>
      <xdr:col>24</xdr:col>
      <xdr:colOff>609600</xdr:colOff>
      <xdr:row>62</xdr:row>
      <xdr:rowOff>133456</xdr:rowOff>
    </xdr:to>
    <xdr:sp macro="" textlink="">
      <xdr:nvSpPr>
        <xdr:cNvPr id="340" name="円/楕円 339"/>
        <xdr:cNvSpPr/>
      </xdr:nvSpPr>
      <xdr:spPr>
        <a:xfrm>
          <a:off x="16967200" y="1066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48383</xdr:rowOff>
    </xdr:from>
    <xdr:ext cx="762000" cy="259045"/>
    <xdr:sp macro="" textlink="">
      <xdr:nvSpPr>
        <xdr:cNvPr id="341" name="定員管理の状況該当値テキスト"/>
        <xdr:cNvSpPr txBox="1"/>
      </xdr:nvSpPr>
      <xdr:spPr>
        <a:xfrm>
          <a:off x="17106900" y="1050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35878</xdr:rowOff>
    </xdr:from>
    <xdr:to>
      <xdr:col>23</xdr:col>
      <xdr:colOff>457200</xdr:colOff>
      <xdr:row>62</xdr:row>
      <xdr:rowOff>137478</xdr:rowOff>
    </xdr:to>
    <xdr:sp macro="" textlink="">
      <xdr:nvSpPr>
        <xdr:cNvPr id="342" name="円/楕円 341"/>
        <xdr:cNvSpPr/>
      </xdr:nvSpPr>
      <xdr:spPr>
        <a:xfrm>
          <a:off x="16129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122255</xdr:rowOff>
    </xdr:from>
    <xdr:ext cx="736600" cy="259045"/>
    <xdr:sp macro="" textlink="">
      <xdr:nvSpPr>
        <xdr:cNvPr id="343" name="テキスト ボックス 342"/>
        <xdr:cNvSpPr txBox="1"/>
      </xdr:nvSpPr>
      <xdr:spPr>
        <a:xfrm>
          <a:off x="15798800" y="10752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23813</xdr:rowOff>
    </xdr:from>
    <xdr:to>
      <xdr:col>22</xdr:col>
      <xdr:colOff>254000</xdr:colOff>
      <xdr:row>62</xdr:row>
      <xdr:rowOff>125413</xdr:rowOff>
    </xdr:to>
    <xdr:sp macro="" textlink="">
      <xdr:nvSpPr>
        <xdr:cNvPr id="344" name="円/楕円 343"/>
        <xdr:cNvSpPr/>
      </xdr:nvSpPr>
      <xdr:spPr>
        <a:xfrm>
          <a:off x="15240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110190</xdr:rowOff>
    </xdr:from>
    <xdr:ext cx="762000" cy="259045"/>
    <xdr:sp macro="" textlink="">
      <xdr:nvSpPr>
        <xdr:cNvPr id="345" name="テキスト ボックス 344"/>
        <xdr:cNvSpPr txBox="1"/>
      </xdr:nvSpPr>
      <xdr:spPr>
        <a:xfrm>
          <a:off x="14909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19791</xdr:rowOff>
    </xdr:from>
    <xdr:to>
      <xdr:col>21</xdr:col>
      <xdr:colOff>50800</xdr:colOff>
      <xdr:row>62</xdr:row>
      <xdr:rowOff>121391</xdr:rowOff>
    </xdr:to>
    <xdr:sp macro="" textlink="">
      <xdr:nvSpPr>
        <xdr:cNvPr id="346" name="円/楕円 345"/>
        <xdr:cNvSpPr/>
      </xdr:nvSpPr>
      <xdr:spPr>
        <a:xfrm>
          <a:off x="14351000" y="1064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131568</xdr:rowOff>
    </xdr:from>
    <xdr:ext cx="762000" cy="259045"/>
    <xdr:sp macro="" textlink="">
      <xdr:nvSpPr>
        <xdr:cNvPr id="347" name="テキスト ボックス 346"/>
        <xdr:cNvSpPr txBox="1"/>
      </xdr:nvSpPr>
      <xdr:spPr>
        <a:xfrm>
          <a:off x="14020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9737</xdr:rowOff>
    </xdr:from>
    <xdr:to>
      <xdr:col>19</xdr:col>
      <xdr:colOff>533400</xdr:colOff>
      <xdr:row>62</xdr:row>
      <xdr:rowOff>111337</xdr:rowOff>
    </xdr:to>
    <xdr:sp macro="" textlink="">
      <xdr:nvSpPr>
        <xdr:cNvPr id="348" name="円/楕円 347"/>
        <xdr:cNvSpPr/>
      </xdr:nvSpPr>
      <xdr:spPr>
        <a:xfrm>
          <a:off x="13462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121514</xdr:rowOff>
    </xdr:from>
    <xdr:ext cx="762000" cy="259045"/>
    <xdr:sp macro="" textlink="">
      <xdr:nvSpPr>
        <xdr:cNvPr id="349" name="テキスト ボックス 348"/>
        <xdr:cNvSpPr txBox="1"/>
      </xdr:nvSpPr>
      <xdr:spPr>
        <a:xfrm>
          <a:off x="13131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公営企業債の元利償還に対する繰入金、一部事務組合等の起こした地方債の元利償還金に対する負担金の増により元利償還金が増加し、前年度より</a:t>
          </a:r>
          <a:r>
            <a:rPr kumimoji="1" lang="en-US" altLang="ja-JP" sz="1300">
              <a:latin typeface="ＭＳ Ｐゴシック"/>
            </a:rPr>
            <a:t>0.6</a:t>
          </a:r>
          <a:r>
            <a:rPr kumimoji="1" lang="ja-JP" altLang="en-US" sz="1300">
              <a:latin typeface="ＭＳ Ｐゴシック"/>
            </a:rPr>
            <a:t>ポイント減少している。今後も既存事業の見直し等を進めて起債発行を抑制するとともに、高金利の地方債を繰上償還することにより健全化に努める。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44</xdr:row>
      <xdr:rowOff>4233</xdr:rowOff>
    </xdr:to>
    <xdr:cxnSp macro="">
      <xdr:nvCxnSpPr>
        <xdr:cNvPr id="379" name="直線コネクタ 378"/>
        <xdr:cNvCxnSpPr/>
      </xdr:nvCxnSpPr>
      <xdr:spPr>
        <a:xfrm flipV="1">
          <a:off x="17018000" y="61002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147760</xdr:rowOff>
    </xdr:from>
    <xdr:ext cx="762000" cy="259045"/>
    <xdr:sp macro="" textlink="">
      <xdr:nvSpPr>
        <xdr:cNvPr id="380"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24</xdr:col>
      <xdr:colOff>469900</xdr:colOff>
      <xdr:row>44</xdr:row>
      <xdr:rowOff>4233</xdr:rowOff>
    </xdr:from>
    <xdr:to>
      <xdr:col>24</xdr:col>
      <xdr:colOff>647700</xdr:colOff>
      <xdr:row>44</xdr:row>
      <xdr:rowOff>4233</xdr:rowOff>
    </xdr:to>
    <xdr:cxnSp macro="">
      <xdr:nvCxnSpPr>
        <xdr:cNvPr id="381" name="直線コネクタ 380"/>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82"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83" name="直線コネクタ 382"/>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3528</xdr:rowOff>
    </xdr:from>
    <xdr:to>
      <xdr:col>24</xdr:col>
      <xdr:colOff>558800</xdr:colOff>
      <xdr:row>39</xdr:row>
      <xdr:rowOff>83961</xdr:rowOff>
    </xdr:to>
    <xdr:cxnSp macro="">
      <xdr:nvCxnSpPr>
        <xdr:cNvPr id="384" name="直線コネクタ 383"/>
        <xdr:cNvCxnSpPr/>
      </xdr:nvCxnSpPr>
      <xdr:spPr>
        <a:xfrm flipV="1">
          <a:off x="16179800" y="669007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85672</xdr:rowOff>
    </xdr:from>
    <xdr:ext cx="762000" cy="259045"/>
    <xdr:sp macro="" textlink="">
      <xdr:nvSpPr>
        <xdr:cNvPr id="385" name="公債費負担の状況平均値テキスト"/>
        <xdr:cNvSpPr txBox="1"/>
      </xdr:nvSpPr>
      <xdr:spPr>
        <a:xfrm>
          <a:off x="17106900" y="677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113595</xdr:rowOff>
    </xdr:from>
    <xdr:to>
      <xdr:col>24</xdr:col>
      <xdr:colOff>609600</xdr:colOff>
      <xdr:row>40</xdr:row>
      <xdr:rowOff>43745</xdr:rowOff>
    </xdr:to>
    <xdr:sp macro="" textlink="">
      <xdr:nvSpPr>
        <xdr:cNvPr id="386" name="フローチャート : 判断 385"/>
        <xdr:cNvSpPr/>
      </xdr:nvSpPr>
      <xdr:spPr>
        <a:xfrm>
          <a:off x="169672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83961</xdr:rowOff>
    </xdr:from>
    <xdr:to>
      <xdr:col>23</xdr:col>
      <xdr:colOff>406400</xdr:colOff>
      <xdr:row>40</xdr:row>
      <xdr:rowOff>33161</xdr:rowOff>
    </xdr:to>
    <xdr:cxnSp macro="">
      <xdr:nvCxnSpPr>
        <xdr:cNvPr id="387" name="直線コネクタ 386"/>
        <xdr:cNvCxnSpPr/>
      </xdr:nvCxnSpPr>
      <xdr:spPr>
        <a:xfrm flipV="1">
          <a:off x="15290800" y="677051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9172</xdr:rowOff>
    </xdr:from>
    <xdr:to>
      <xdr:col>23</xdr:col>
      <xdr:colOff>457200</xdr:colOff>
      <xdr:row>40</xdr:row>
      <xdr:rowOff>110772</xdr:rowOff>
    </xdr:to>
    <xdr:sp macro="" textlink="">
      <xdr:nvSpPr>
        <xdr:cNvPr id="388" name="フローチャート : 判断 387"/>
        <xdr:cNvSpPr/>
      </xdr:nvSpPr>
      <xdr:spPr>
        <a:xfrm>
          <a:off x="16129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95549</xdr:rowOff>
    </xdr:from>
    <xdr:ext cx="736600" cy="259045"/>
    <xdr:sp macro="" textlink="">
      <xdr:nvSpPr>
        <xdr:cNvPr id="389" name="テキスト ボックス 388"/>
        <xdr:cNvSpPr txBox="1"/>
      </xdr:nvSpPr>
      <xdr:spPr>
        <a:xfrm>
          <a:off x="15798800" y="695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33161</xdr:rowOff>
    </xdr:from>
    <xdr:to>
      <xdr:col>22</xdr:col>
      <xdr:colOff>203200</xdr:colOff>
      <xdr:row>41</xdr:row>
      <xdr:rowOff>62795</xdr:rowOff>
    </xdr:to>
    <xdr:cxnSp macro="">
      <xdr:nvCxnSpPr>
        <xdr:cNvPr id="390" name="直線コネクタ 389"/>
        <xdr:cNvCxnSpPr/>
      </xdr:nvCxnSpPr>
      <xdr:spPr>
        <a:xfrm flipV="1">
          <a:off x="14401800" y="6891161"/>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91" name="フローチャート : 判断 390"/>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92" name="テキスト ボックス 391"/>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62795</xdr:rowOff>
    </xdr:from>
    <xdr:to>
      <xdr:col>21</xdr:col>
      <xdr:colOff>0</xdr:colOff>
      <xdr:row>42</xdr:row>
      <xdr:rowOff>132645</xdr:rowOff>
    </xdr:to>
    <xdr:cxnSp macro="">
      <xdr:nvCxnSpPr>
        <xdr:cNvPr id="393" name="直線コネクタ 392"/>
        <xdr:cNvCxnSpPr/>
      </xdr:nvCxnSpPr>
      <xdr:spPr>
        <a:xfrm flipV="1">
          <a:off x="13512800" y="709224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92428</xdr:rowOff>
    </xdr:from>
    <xdr:to>
      <xdr:col>21</xdr:col>
      <xdr:colOff>50800</xdr:colOff>
      <xdr:row>42</xdr:row>
      <xdr:rowOff>22578</xdr:rowOff>
    </xdr:to>
    <xdr:sp macro="" textlink="">
      <xdr:nvSpPr>
        <xdr:cNvPr id="394" name="フローチャート : 判断 393"/>
        <xdr:cNvSpPr/>
      </xdr:nvSpPr>
      <xdr:spPr>
        <a:xfrm>
          <a:off x="14351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7355</xdr:rowOff>
    </xdr:from>
    <xdr:ext cx="762000" cy="259045"/>
    <xdr:sp macro="" textlink="">
      <xdr:nvSpPr>
        <xdr:cNvPr id="395" name="テキスト ボックス 394"/>
        <xdr:cNvSpPr txBox="1"/>
      </xdr:nvSpPr>
      <xdr:spPr>
        <a:xfrm>
          <a:off x="14020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96" name="フローチャート : 判断 395"/>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126594</xdr:rowOff>
    </xdr:from>
    <xdr:ext cx="762000" cy="259045"/>
    <xdr:sp macro="" textlink="">
      <xdr:nvSpPr>
        <xdr:cNvPr id="397" name="テキスト ボックス 396"/>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124178</xdr:rowOff>
    </xdr:from>
    <xdr:to>
      <xdr:col>24</xdr:col>
      <xdr:colOff>609600</xdr:colOff>
      <xdr:row>39</xdr:row>
      <xdr:rowOff>54328</xdr:rowOff>
    </xdr:to>
    <xdr:sp macro="" textlink="">
      <xdr:nvSpPr>
        <xdr:cNvPr id="403" name="円/楕円 402"/>
        <xdr:cNvSpPr/>
      </xdr:nvSpPr>
      <xdr:spPr>
        <a:xfrm>
          <a:off x="16967200" y="663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140705</xdr:rowOff>
    </xdr:from>
    <xdr:ext cx="762000" cy="259045"/>
    <xdr:sp macro="" textlink="">
      <xdr:nvSpPr>
        <xdr:cNvPr id="404" name="公債費負担の状況該当値テキスト"/>
        <xdr:cNvSpPr txBox="1"/>
      </xdr:nvSpPr>
      <xdr:spPr>
        <a:xfrm>
          <a:off x="17106900" y="648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33161</xdr:rowOff>
    </xdr:from>
    <xdr:to>
      <xdr:col>23</xdr:col>
      <xdr:colOff>457200</xdr:colOff>
      <xdr:row>39</xdr:row>
      <xdr:rowOff>134761</xdr:rowOff>
    </xdr:to>
    <xdr:sp macro="" textlink="">
      <xdr:nvSpPr>
        <xdr:cNvPr id="405" name="円/楕円 404"/>
        <xdr:cNvSpPr/>
      </xdr:nvSpPr>
      <xdr:spPr>
        <a:xfrm>
          <a:off x="16129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144938</xdr:rowOff>
    </xdr:from>
    <xdr:ext cx="736600" cy="259045"/>
    <xdr:sp macro="" textlink="">
      <xdr:nvSpPr>
        <xdr:cNvPr id="406" name="テキスト ボックス 405"/>
        <xdr:cNvSpPr txBox="1"/>
      </xdr:nvSpPr>
      <xdr:spPr>
        <a:xfrm>
          <a:off x="15798800" y="648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153811</xdr:rowOff>
    </xdr:from>
    <xdr:to>
      <xdr:col>22</xdr:col>
      <xdr:colOff>254000</xdr:colOff>
      <xdr:row>40</xdr:row>
      <xdr:rowOff>83961</xdr:rowOff>
    </xdr:to>
    <xdr:sp macro="" textlink="">
      <xdr:nvSpPr>
        <xdr:cNvPr id="407" name="円/楕円 406"/>
        <xdr:cNvSpPr/>
      </xdr:nvSpPr>
      <xdr:spPr>
        <a:xfrm>
          <a:off x="15240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94138</xdr:rowOff>
    </xdr:from>
    <xdr:ext cx="762000" cy="259045"/>
    <xdr:sp macro="" textlink="">
      <xdr:nvSpPr>
        <xdr:cNvPr id="408" name="テキスト ボックス 407"/>
        <xdr:cNvSpPr txBox="1"/>
      </xdr:nvSpPr>
      <xdr:spPr>
        <a:xfrm>
          <a:off x="14909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11995</xdr:rowOff>
    </xdr:from>
    <xdr:to>
      <xdr:col>21</xdr:col>
      <xdr:colOff>50800</xdr:colOff>
      <xdr:row>41</xdr:row>
      <xdr:rowOff>113595</xdr:rowOff>
    </xdr:to>
    <xdr:sp macro="" textlink="">
      <xdr:nvSpPr>
        <xdr:cNvPr id="409" name="円/楕円 408"/>
        <xdr:cNvSpPr/>
      </xdr:nvSpPr>
      <xdr:spPr>
        <a:xfrm>
          <a:off x="14351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123772</xdr:rowOff>
    </xdr:from>
    <xdr:ext cx="762000" cy="259045"/>
    <xdr:sp macro="" textlink="">
      <xdr:nvSpPr>
        <xdr:cNvPr id="410" name="テキスト ボックス 409"/>
        <xdr:cNvSpPr txBox="1"/>
      </xdr:nvSpPr>
      <xdr:spPr>
        <a:xfrm>
          <a:off x="14020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81845</xdr:rowOff>
    </xdr:from>
    <xdr:to>
      <xdr:col>19</xdr:col>
      <xdr:colOff>533400</xdr:colOff>
      <xdr:row>43</xdr:row>
      <xdr:rowOff>11995</xdr:rowOff>
    </xdr:to>
    <xdr:sp macro="" textlink="">
      <xdr:nvSpPr>
        <xdr:cNvPr id="411" name="円/楕円 410"/>
        <xdr:cNvSpPr/>
      </xdr:nvSpPr>
      <xdr:spPr>
        <a:xfrm>
          <a:off x="13462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168222</xdr:rowOff>
    </xdr:from>
    <xdr:ext cx="762000" cy="259045"/>
    <xdr:sp macro="" textlink="">
      <xdr:nvSpPr>
        <xdr:cNvPr id="412" name="テキスト ボックス 411"/>
        <xdr:cNvSpPr txBox="1"/>
      </xdr:nvSpPr>
      <xdr:spPr>
        <a:xfrm>
          <a:off x="13131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退職手当負担見込額の減や、充当可能基金の増により前年度より</a:t>
          </a:r>
          <a:r>
            <a:rPr kumimoji="1" lang="en-US" altLang="ja-JP" sz="1300">
              <a:latin typeface="ＭＳ Ｐゴシック"/>
            </a:rPr>
            <a:t>3.6</a:t>
          </a:r>
          <a:r>
            <a:rPr kumimoji="1" lang="ja-JP" altLang="en-US" sz="1300">
              <a:latin typeface="ＭＳ Ｐゴシック"/>
            </a:rPr>
            <a:t>ポイント減少している。今後も既存事業の見直し等を進めて起債発行を抑制するとともに、高金利の地方債を繰上償還することにより健全化に努める。</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65858</xdr:rowOff>
    </xdr:to>
    <xdr:cxnSp macro="">
      <xdr:nvCxnSpPr>
        <xdr:cNvPr id="443" name="直線コネクタ 442"/>
        <xdr:cNvCxnSpPr/>
      </xdr:nvCxnSpPr>
      <xdr:spPr>
        <a:xfrm flipV="1">
          <a:off x="17018000" y="2313214"/>
          <a:ext cx="0" cy="1695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37935</xdr:rowOff>
    </xdr:from>
    <xdr:ext cx="762000" cy="259045"/>
    <xdr:sp macro="" textlink="">
      <xdr:nvSpPr>
        <xdr:cNvPr id="444" name="将来負担の状況最小値テキスト"/>
        <xdr:cNvSpPr txBox="1"/>
      </xdr:nvSpPr>
      <xdr:spPr>
        <a:xfrm>
          <a:off x="17106900" y="39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98.4</a:t>
          </a:r>
          <a:endParaRPr kumimoji="1" lang="ja-JP" altLang="en-US" sz="1000" b="1">
            <a:latin typeface="ＭＳ Ｐゴシック"/>
          </a:endParaRPr>
        </a:p>
      </xdr:txBody>
    </xdr:sp>
    <xdr:clientData/>
  </xdr:oneCellAnchor>
  <xdr:twoCellAnchor>
    <xdr:from>
      <xdr:col>24</xdr:col>
      <xdr:colOff>469900</xdr:colOff>
      <xdr:row>23</xdr:row>
      <xdr:rowOff>65858</xdr:rowOff>
    </xdr:from>
    <xdr:to>
      <xdr:col>24</xdr:col>
      <xdr:colOff>647700</xdr:colOff>
      <xdr:row>23</xdr:row>
      <xdr:rowOff>65858</xdr:rowOff>
    </xdr:to>
    <xdr:cxnSp macro="">
      <xdr:nvCxnSpPr>
        <xdr:cNvPr id="445" name="直線コネクタ 444"/>
        <xdr:cNvCxnSpPr/>
      </xdr:nvCxnSpPr>
      <xdr:spPr>
        <a:xfrm>
          <a:off x="16929100" y="4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118110</xdr:rowOff>
    </xdr:from>
    <xdr:to>
      <xdr:col>24</xdr:col>
      <xdr:colOff>558800</xdr:colOff>
      <xdr:row>17</xdr:row>
      <xdr:rowOff>8709</xdr:rowOff>
    </xdr:to>
    <xdr:cxnSp macro="">
      <xdr:nvCxnSpPr>
        <xdr:cNvPr id="448" name="直線コネクタ 447"/>
        <xdr:cNvCxnSpPr/>
      </xdr:nvCxnSpPr>
      <xdr:spPr>
        <a:xfrm flipV="1">
          <a:off x="16179800" y="2861310"/>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106606</xdr:rowOff>
    </xdr:from>
    <xdr:ext cx="762000" cy="259045"/>
    <xdr:sp macro="" textlink="">
      <xdr:nvSpPr>
        <xdr:cNvPr id="449" name="将来負担の状況平均値テキスト"/>
        <xdr:cNvSpPr txBox="1"/>
      </xdr:nvSpPr>
      <xdr:spPr>
        <a:xfrm>
          <a:off x="17106900" y="2849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35.7</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134529</xdr:rowOff>
    </xdr:from>
    <xdr:to>
      <xdr:col>24</xdr:col>
      <xdr:colOff>609600</xdr:colOff>
      <xdr:row>17</xdr:row>
      <xdr:rowOff>64679</xdr:rowOff>
    </xdr:to>
    <xdr:sp macro="" textlink="">
      <xdr:nvSpPr>
        <xdr:cNvPr id="450" name="フローチャート : 判断 449"/>
        <xdr:cNvSpPr/>
      </xdr:nvSpPr>
      <xdr:spPr>
        <a:xfrm>
          <a:off x="16967200" y="287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8709</xdr:rowOff>
    </xdr:from>
    <xdr:to>
      <xdr:col>23</xdr:col>
      <xdr:colOff>406400</xdr:colOff>
      <xdr:row>17</xdr:row>
      <xdr:rowOff>98334</xdr:rowOff>
    </xdr:to>
    <xdr:cxnSp macro="">
      <xdr:nvCxnSpPr>
        <xdr:cNvPr id="451" name="直線コネクタ 450"/>
        <xdr:cNvCxnSpPr/>
      </xdr:nvCxnSpPr>
      <xdr:spPr>
        <a:xfrm flipV="1">
          <a:off x="15290800" y="2923359"/>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87993</xdr:rowOff>
    </xdr:from>
    <xdr:to>
      <xdr:col>23</xdr:col>
      <xdr:colOff>457200</xdr:colOff>
      <xdr:row>17</xdr:row>
      <xdr:rowOff>18143</xdr:rowOff>
    </xdr:to>
    <xdr:sp macro="" textlink="">
      <xdr:nvSpPr>
        <xdr:cNvPr id="452" name="フローチャート : 判断 451"/>
        <xdr:cNvSpPr/>
      </xdr:nvSpPr>
      <xdr:spPr>
        <a:xfrm>
          <a:off x="16129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28320</xdr:rowOff>
    </xdr:from>
    <xdr:ext cx="736600" cy="259045"/>
    <xdr:sp macro="" textlink="">
      <xdr:nvSpPr>
        <xdr:cNvPr id="453" name="テキスト ボックス 452"/>
        <xdr:cNvSpPr txBox="1"/>
      </xdr:nvSpPr>
      <xdr:spPr>
        <a:xfrm>
          <a:off x="15798800" y="260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98334</xdr:rowOff>
    </xdr:from>
    <xdr:to>
      <xdr:col>22</xdr:col>
      <xdr:colOff>203200</xdr:colOff>
      <xdr:row>19</xdr:row>
      <xdr:rowOff>60506</xdr:rowOff>
    </xdr:to>
    <xdr:cxnSp macro="">
      <xdr:nvCxnSpPr>
        <xdr:cNvPr id="454" name="直線コネクタ 453"/>
        <xdr:cNvCxnSpPr/>
      </xdr:nvCxnSpPr>
      <xdr:spPr>
        <a:xfrm flipV="1">
          <a:off x="14401800" y="3012984"/>
          <a:ext cx="889000" cy="30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59599</xdr:rowOff>
    </xdr:from>
    <xdr:to>
      <xdr:col>22</xdr:col>
      <xdr:colOff>254000</xdr:colOff>
      <xdr:row>17</xdr:row>
      <xdr:rowOff>161199</xdr:rowOff>
    </xdr:to>
    <xdr:sp macro="" textlink="">
      <xdr:nvSpPr>
        <xdr:cNvPr id="455" name="フローチャート : 判断 454"/>
        <xdr:cNvSpPr/>
      </xdr:nvSpPr>
      <xdr:spPr>
        <a:xfrm>
          <a:off x="15240000" y="297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145976</xdr:rowOff>
    </xdr:from>
    <xdr:ext cx="762000" cy="259045"/>
    <xdr:sp macro="" textlink="">
      <xdr:nvSpPr>
        <xdr:cNvPr id="456" name="テキスト ボックス 455"/>
        <xdr:cNvSpPr txBox="1"/>
      </xdr:nvSpPr>
      <xdr:spPr>
        <a:xfrm>
          <a:off x="14909800" y="306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60506</xdr:rowOff>
    </xdr:from>
    <xdr:to>
      <xdr:col>21</xdr:col>
      <xdr:colOff>0</xdr:colOff>
      <xdr:row>21</xdr:row>
      <xdr:rowOff>100239</xdr:rowOff>
    </xdr:to>
    <xdr:cxnSp macro="">
      <xdr:nvCxnSpPr>
        <xdr:cNvPr id="457" name="直線コネクタ 456"/>
        <xdr:cNvCxnSpPr/>
      </xdr:nvCxnSpPr>
      <xdr:spPr>
        <a:xfrm flipV="1">
          <a:off x="13512800" y="3318056"/>
          <a:ext cx="889000" cy="38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82913</xdr:rowOff>
    </xdr:from>
    <xdr:to>
      <xdr:col>21</xdr:col>
      <xdr:colOff>50800</xdr:colOff>
      <xdr:row>19</xdr:row>
      <xdr:rowOff>13063</xdr:rowOff>
    </xdr:to>
    <xdr:sp macro="" textlink="">
      <xdr:nvSpPr>
        <xdr:cNvPr id="458" name="フローチャート : 判断 457"/>
        <xdr:cNvSpPr/>
      </xdr:nvSpPr>
      <xdr:spPr>
        <a:xfrm>
          <a:off x="14351000" y="316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23240</xdr:rowOff>
    </xdr:from>
    <xdr:ext cx="762000" cy="259045"/>
    <xdr:sp macro="" textlink="">
      <xdr:nvSpPr>
        <xdr:cNvPr id="459" name="テキスト ボックス 458"/>
        <xdr:cNvSpPr txBox="1"/>
      </xdr:nvSpPr>
      <xdr:spPr>
        <a:xfrm>
          <a:off x="14020800" y="293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14877</xdr:rowOff>
    </xdr:from>
    <xdr:to>
      <xdr:col>19</xdr:col>
      <xdr:colOff>533400</xdr:colOff>
      <xdr:row>19</xdr:row>
      <xdr:rowOff>116477</xdr:rowOff>
    </xdr:to>
    <xdr:sp macro="" textlink="">
      <xdr:nvSpPr>
        <xdr:cNvPr id="460" name="フローチャート : 判断 459"/>
        <xdr:cNvSpPr/>
      </xdr:nvSpPr>
      <xdr:spPr>
        <a:xfrm>
          <a:off x="13462000" y="3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126654</xdr:rowOff>
    </xdr:from>
    <xdr:ext cx="762000" cy="259045"/>
    <xdr:sp macro="" textlink="">
      <xdr:nvSpPr>
        <xdr:cNvPr id="461" name="テキスト ボックス 460"/>
        <xdr:cNvSpPr txBox="1"/>
      </xdr:nvSpPr>
      <xdr:spPr>
        <a:xfrm>
          <a:off x="13131800" y="3041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67310</xdr:rowOff>
    </xdr:from>
    <xdr:to>
      <xdr:col>24</xdr:col>
      <xdr:colOff>609600</xdr:colOff>
      <xdr:row>16</xdr:row>
      <xdr:rowOff>168910</xdr:rowOff>
    </xdr:to>
    <xdr:sp macro="" textlink="">
      <xdr:nvSpPr>
        <xdr:cNvPr id="467" name="円/楕円 466"/>
        <xdr:cNvSpPr/>
      </xdr:nvSpPr>
      <xdr:spPr>
        <a:xfrm>
          <a:off x="16967200" y="28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83837</xdr:rowOff>
    </xdr:from>
    <xdr:ext cx="762000" cy="259045"/>
    <xdr:sp macro="" textlink="">
      <xdr:nvSpPr>
        <xdr:cNvPr id="468" name="将来負担の状況該当値テキスト"/>
        <xdr:cNvSpPr txBox="1"/>
      </xdr:nvSpPr>
      <xdr:spPr>
        <a:xfrm>
          <a:off x="17106900" y="265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129359</xdr:rowOff>
    </xdr:from>
    <xdr:to>
      <xdr:col>23</xdr:col>
      <xdr:colOff>457200</xdr:colOff>
      <xdr:row>17</xdr:row>
      <xdr:rowOff>59509</xdr:rowOff>
    </xdr:to>
    <xdr:sp macro="" textlink="">
      <xdr:nvSpPr>
        <xdr:cNvPr id="469" name="円/楕円 468"/>
        <xdr:cNvSpPr/>
      </xdr:nvSpPr>
      <xdr:spPr>
        <a:xfrm>
          <a:off x="16129000" y="287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44286</xdr:rowOff>
    </xdr:from>
    <xdr:ext cx="736600" cy="259045"/>
    <xdr:sp macro="" textlink="">
      <xdr:nvSpPr>
        <xdr:cNvPr id="470" name="テキスト ボックス 469"/>
        <xdr:cNvSpPr txBox="1"/>
      </xdr:nvSpPr>
      <xdr:spPr>
        <a:xfrm>
          <a:off x="15798800" y="2958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47534</xdr:rowOff>
    </xdr:from>
    <xdr:to>
      <xdr:col>22</xdr:col>
      <xdr:colOff>254000</xdr:colOff>
      <xdr:row>17</xdr:row>
      <xdr:rowOff>149134</xdr:rowOff>
    </xdr:to>
    <xdr:sp macro="" textlink="">
      <xdr:nvSpPr>
        <xdr:cNvPr id="471" name="円/楕円 470"/>
        <xdr:cNvSpPr/>
      </xdr:nvSpPr>
      <xdr:spPr>
        <a:xfrm>
          <a:off x="15240000" y="296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159311</xdr:rowOff>
    </xdr:from>
    <xdr:ext cx="762000" cy="259045"/>
    <xdr:sp macro="" textlink="">
      <xdr:nvSpPr>
        <xdr:cNvPr id="472" name="テキスト ボックス 471"/>
        <xdr:cNvSpPr txBox="1"/>
      </xdr:nvSpPr>
      <xdr:spPr>
        <a:xfrm>
          <a:off x="14909800" y="273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9706</xdr:rowOff>
    </xdr:from>
    <xdr:to>
      <xdr:col>21</xdr:col>
      <xdr:colOff>50800</xdr:colOff>
      <xdr:row>19</xdr:row>
      <xdr:rowOff>111306</xdr:rowOff>
    </xdr:to>
    <xdr:sp macro="" textlink="">
      <xdr:nvSpPr>
        <xdr:cNvPr id="473" name="円/楕円 472"/>
        <xdr:cNvSpPr/>
      </xdr:nvSpPr>
      <xdr:spPr>
        <a:xfrm>
          <a:off x="14351000" y="326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96083</xdr:rowOff>
    </xdr:from>
    <xdr:ext cx="762000" cy="259045"/>
    <xdr:sp macro="" textlink="">
      <xdr:nvSpPr>
        <xdr:cNvPr id="474" name="テキスト ボックス 473"/>
        <xdr:cNvSpPr txBox="1"/>
      </xdr:nvSpPr>
      <xdr:spPr>
        <a:xfrm>
          <a:off x="14020800" y="335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49439</xdr:rowOff>
    </xdr:from>
    <xdr:to>
      <xdr:col>19</xdr:col>
      <xdr:colOff>533400</xdr:colOff>
      <xdr:row>21</xdr:row>
      <xdr:rowOff>151039</xdr:rowOff>
    </xdr:to>
    <xdr:sp macro="" textlink="">
      <xdr:nvSpPr>
        <xdr:cNvPr id="475" name="円/楕円 474"/>
        <xdr:cNvSpPr/>
      </xdr:nvSpPr>
      <xdr:spPr>
        <a:xfrm>
          <a:off x="13462000" y="364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135816</xdr:rowOff>
    </xdr:from>
    <xdr:ext cx="762000" cy="259045"/>
    <xdr:sp macro="" textlink="">
      <xdr:nvSpPr>
        <xdr:cNvPr id="476" name="テキスト ボックス 475"/>
        <xdr:cNvSpPr txBox="1"/>
      </xdr:nvSpPr>
      <xdr:spPr>
        <a:xfrm>
          <a:off x="13131800" y="373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福島県伊達市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63,015
62,664
265.12
32,764,051
30,677,340
1,718,798
18,108,839
35,841,930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31.8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昨年度より</a:t>
          </a:r>
          <a:r>
            <a:rPr kumimoji="1" lang="en-US" altLang="ja-JP" sz="1300">
              <a:latin typeface="ＭＳ Ｐゴシック"/>
            </a:rPr>
            <a:t>0.4</a:t>
          </a:r>
          <a:r>
            <a:rPr kumimoji="1" lang="ja-JP" altLang="en-US" sz="1300">
              <a:latin typeface="ＭＳ Ｐゴシック"/>
            </a:rPr>
            <a:t>ポイント減少したが、引き続き類似団体平均を上回る水準となっている。今後、給与の構造改革と給与水準の適正化に努める。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41275</xdr:rowOff>
    </xdr:from>
    <xdr:to>
      <xdr:col>7</xdr:col>
      <xdr:colOff>15875</xdr:colOff>
      <xdr:row>41</xdr:row>
      <xdr:rowOff>41275</xdr:rowOff>
    </xdr:to>
    <xdr:cxnSp macro="">
      <xdr:nvCxnSpPr>
        <xdr:cNvPr id="65" name="直線コネクタ 64"/>
        <xdr:cNvCxnSpPr/>
      </xdr:nvCxnSpPr>
      <xdr:spPr>
        <a:xfrm flipV="1">
          <a:off x="4826000" y="569912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13352</xdr:rowOff>
    </xdr:from>
    <xdr:ext cx="762000" cy="259045"/>
    <xdr:sp macro="" textlink="">
      <xdr:nvSpPr>
        <xdr:cNvPr id="66" name="人件費最小値テキスト"/>
        <xdr:cNvSpPr txBox="1"/>
      </xdr:nvSpPr>
      <xdr:spPr>
        <a:xfrm>
          <a:off x="4914900" y="704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41</xdr:row>
      <xdr:rowOff>41275</xdr:rowOff>
    </xdr:from>
    <xdr:to>
      <xdr:col>7</xdr:col>
      <xdr:colOff>104775</xdr:colOff>
      <xdr:row>41</xdr:row>
      <xdr:rowOff>41275</xdr:rowOff>
    </xdr:to>
    <xdr:cxnSp macro="">
      <xdr:nvCxnSpPr>
        <xdr:cNvPr id="67" name="直線コネクタ 66"/>
        <xdr:cNvCxnSpPr/>
      </xdr:nvCxnSpPr>
      <xdr:spPr>
        <a:xfrm>
          <a:off x="4737100" y="707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127652</xdr:rowOff>
    </xdr:from>
    <xdr:ext cx="762000" cy="259045"/>
    <xdr:sp macro="" textlink="">
      <xdr:nvSpPr>
        <xdr:cNvPr id="68" name="人件費最大値テキスト"/>
        <xdr:cNvSpPr txBox="1"/>
      </xdr:nvSpPr>
      <xdr:spPr>
        <a:xfrm>
          <a:off x="4914900" y="5442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33</xdr:row>
      <xdr:rowOff>41275</xdr:rowOff>
    </xdr:from>
    <xdr:to>
      <xdr:col>7</xdr:col>
      <xdr:colOff>104775</xdr:colOff>
      <xdr:row>33</xdr:row>
      <xdr:rowOff>41275</xdr:rowOff>
    </xdr:to>
    <xdr:cxnSp macro="">
      <xdr:nvCxnSpPr>
        <xdr:cNvPr id="69" name="直線コネクタ 68"/>
        <xdr:cNvCxnSpPr/>
      </xdr:nvCxnSpPr>
      <xdr:spPr>
        <a:xfrm>
          <a:off x="4737100" y="56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169863</xdr:rowOff>
    </xdr:from>
    <xdr:to>
      <xdr:col>7</xdr:col>
      <xdr:colOff>15875</xdr:colOff>
      <xdr:row>38</xdr:row>
      <xdr:rowOff>55563</xdr:rowOff>
    </xdr:to>
    <xdr:cxnSp macro="">
      <xdr:nvCxnSpPr>
        <xdr:cNvPr id="70" name="直線コネクタ 69"/>
        <xdr:cNvCxnSpPr/>
      </xdr:nvCxnSpPr>
      <xdr:spPr>
        <a:xfrm flipV="1">
          <a:off x="3987800" y="651351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21290</xdr:rowOff>
    </xdr:from>
    <xdr:ext cx="762000" cy="259045"/>
    <xdr:sp macro="" textlink="">
      <xdr:nvSpPr>
        <xdr:cNvPr id="71" name="人件費平均値テキスト"/>
        <xdr:cNvSpPr txBox="1"/>
      </xdr:nvSpPr>
      <xdr:spPr>
        <a:xfrm>
          <a:off x="4914900" y="6193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4763</xdr:rowOff>
    </xdr:from>
    <xdr:to>
      <xdr:col>7</xdr:col>
      <xdr:colOff>66675</xdr:colOff>
      <xdr:row>37</xdr:row>
      <xdr:rowOff>106363</xdr:rowOff>
    </xdr:to>
    <xdr:sp macro="" textlink="">
      <xdr:nvSpPr>
        <xdr:cNvPr id="72" name="フローチャート : 判断 71"/>
        <xdr:cNvSpPr/>
      </xdr:nvSpPr>
      <xdr:spPr>
        <a:xfrm>
          <a:off x="4775200" y="634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55563</xdr:rowOff>
    </xdr:from>
    <xdr:to>
      <xdr:col>5</xdr:col>
      <xdr:colOff>549275</xdr:colOff>
      <xdr:row>38</xdr:row>
      <xdr:rowOff>112713</xdr:rowOff>
    </xdr:to>
    <xdr:cxnSp macro="">
      <xdr:nvCxnSpPr>
        <xdr:cNvPr id="73" name="直線コネクタ 72"/>
        <xdr:cNvCxnSpPr/>
      </xdr:nvCxnSpPr>
      <xdr:spPr>
        <a:xfrm flipV="1">
          <a:off x="3098800" y="657066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33338</xdr:rowOff>
    </xdr:from>
    <xdr:to>
      <xdr:col>5</xdr:col>
      <xdr:colOff>600075</xdr:colOff>
      <xdr:row>37</xdr:row>
      <xdr:rowOff>134938</xdr:rowOff>
    </xdr:to>
    <xdr:sp macro="" textlink="">
      <xdr:nvSpPr>
        <xdr:cNvPr id="74" name="フローチャート : 判断 73"/>
        <xdr:cNvSpPr/>
      </xdr:nvSpPr>
      <xdr:spPr>
        <a:xfrm>
          <a:off x="3937000" y="637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145115</xdr:rowOff>
    </xdr:from>
    <xdr:ext cx="736600" cy="259045"/>
    <xdr:sp macro="" textlink="">
      <xdr:nvSpPr>
        <xdr:cNvPr id="75" name="テキスト ボックス 74"/>
        <xdr:cNvSpPr txBox="1"/>
      </xdr:nvSpPr>
      <xdr:spPr>
        <a:xfrm>
          <a:off x="3606800" y="6145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141288</xdr:rowOff>
    </xdr:from>
    <xdr:to>
      <xdr:col>4</xdr:col>
      <xdr:colOff>346075</xdr:colOff>
      <xdr:row>38</xdr:row>
      <xdr:rowOff>112713</xdr:rowOff>
    </xdr:to>
    <xdr:cxnSp macro="">
      <xdr:nvCxnSpPr>
        <xdr:cNvPr id="76" name="直線コネクタ 75"/>
        <xdr:cNvCxnSpPr/>
      </xdr:nvCxnSpPr>
      <xdr:spPr>
        <a:xfrm>
          <a:off x="2209800" y="6484938"/>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61913</xdr:rowOff>
    </xdr:from>
    <xdr:to>
      <xdr:col>4</xdr:col>
      <xdr:colOff>396875</xdr:colOff>
      <xdr:row>37</xdr:row>
      <xdr:rowOff>163513</xdr:rowOff>
    </xdr:to>
    <xdr:sp macro="" textlink="">
      <xdr:nvSpPr>
        <xdr:cNvPr id="77" name="フローチャート : 判断 76"/>
        <xdr:cNvSpPr/>
      </xdr:nvSpPr>
      <xdr:spPr>
        <a:xfrm>
          <a:off x="3048000" y="64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2240</xdr:rowOff>
    </xdr:from>
    <xdr:ext cx="762000" cy="259045"/>
    <xdr:sp macro="" textlink="">
      <xdr:nvSpPr>
        <xdr:cNvPr id="78" name="テキスト ボックス 77"/>
        <xdr:cNvSpPr txBox="1"/>
      </xdr:nvSpPr>
      <xdr:spPr>
        <a:xfrm>
          <a:off x="2717800" y="617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141288</xdr:rowOff>
    </xdr:from>
    <xdr:to>
      <xdr:col>3</xdr:col>
      <xdr:colOff>142875</xdr:colOff>
      <xdr:row>39</xdr:row>
      <xdr:rowOff>26988</xdr:rowOff>
    </xdr:to>
    <xdr:cxnSp macro="">
      <xdr:nvCxnSpPr>
        <xdr:cNvPr id="79" name="直線コネクタ 78"/>
        <xdr:cNvCxnSpPr/>
      </xdr:nvCxnSpPr>
      <xdr:spPr>
        <a:xfrm flipV="1">
          <a:off x="1320800" y="648493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19050</xdr:rowOff>
    </xdr:from>
    <xdr:to>
      <xdr:col>3</xdr:col>
      <xdr:colOff>193675</xdr:colOff>
      <xdr:row>38</xdr:row>
      <xdr:rowOff>120650</xdr:rowOff>
    </xdr:to>
    <xdr:sp macro="" textlink="">
      <xdr:nvSpPr>
        <xdr:cNvPr id="80" name="フローチャート : 判断 79"/>
        <xdr:cNvSpPr/>
      </xdr:nvSpPr>
      <xdr:spPr>
        <a:xfrm>
          <a:off x="21590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105427</xdr:rowOff>
    </xdr:from>
    <xdr:ext cx="762000" cy="259045"/>
    <xdr:sp macro="" textlink="">
      <xdr:nvSpPr>
        <xdr:cNvPr id="81" name="テキスト ボックス 80"/>
        <xdr:cNvSpPr txBox="1"/>
      </xdr:nvSpPr>
      <xdr:spPr>
        <a:xfrm>
          <a:off x="1828800" y="66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82" name="フローチャート : 判断 81"/>
        <xdr:cNvSpPr/>
      </xdr:nvSpPr>
      <xdr:spPr>
        <a:xfrm>
          <a:off x="1270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16527</xdr:rowOff>
    </xdr:from>
    <xdr:ext cx="762000" cy="259045"/>
    <xdr:sp macro="" textlink="">
      <xdr:nvSpPr>
        <xdr:cNvPr id="83" name="テキスト ボックス 82"/>
        <xdr:cNvSpPr txBox="1"/>
      </xdr:nvSpPr>
      <xdr:spPr>
        <a:xfrm>
          <a:off x="939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119063</xdr:rowOff>
    </xdr:from>
    <xdr:to>
      <xdr:col>7</xdr:col>
      <xdr:colOff>66675</xdr:colOff>
      <xdr:row>38</xdr:row>
      <xdr:rowOff>49213</xdr:rowOff>
    </xdr:to>
    <xdr:sp macro="" textlink="">
      <xdr:nvSpPr>
        <xdr:cNvPr id="89" name="円/楕円 88"/>
        <xdr:cNvSpPr/>
      </xdr:nvSpPr>
      <xdr:spPr>
        <a:xfrm>
          <a:off x="4775200" y="646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91140</xdr:rowOff>
    </xdr:from>
    <xdr:ext cx="762000" cy="259045"/>
    <xdr:sp macro="" textlink="">
      <xdr:nvSpPr>
        <xdr:cNvPr id="90" name="人件費該当値テキスト"/>
        <xdr:cNvSpPr txBox="1"/>
      </xdr:nvSpPr>
      <xdr:spPr>
        <a:xfrm>
          <a:off x="4914900" y="6434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4763</xdr:rowOff>
    </xdr:from>
    <xdr:to>
      <xdr:col>5</xdr:col>
      <xdr:colOff>600075</xdr:colOff>
      <xdr:row>38</xdr:row>
      <xdr:rowOff>106363</xdr:rowOff>
    </xdr:to>
    <xdr:sp macro="" textlink="">
      <xdr:nvSpPr>
        <xdr:cNvPr id="91" name="円/楕円 90"/>
        <xdr:cNvSpPr/>
      </xdr:nvSpPr>
      <xdr:spPr>
        <a:xfrm>
          <a:off x="3937000" y="651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91140</xdr:rowOff>
    </xdr:from>
    <xdr:ext cx="736600" cy="259045"/>
    <xdr:sp macro="" textlink="">
      <xdr:nvSpPr>
        <xdr:cNvPr id="92" name="テキスト ボックス 91"/>
        <xdr:cNvSpPr txBox="1"/>
      </xdr:nvSpPr>
      <xdr:spPr>
        <a:xfrm>
          <a:off x="3606800" y="660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61913</xdr:rowOff>
    </xdr:from>
    <xdr:to>
      <xdr:col>4</xdr:col>
      <xdr:colOff>396875</xdr:colOff>
      <xdr:row>38</xdr:row>
      <xdr:rowOff>163513</xdr:rowOff>
    </xdr:to>
    <xdr:sp macro="" textlink="">
      <xdr:nvSpPr>
        <xdr:cNvPr id="93" name="円/楕円 92"/>
        <xdr:cNvSpPr/>
      </xdr:nvSpPr>
      <xdr:spPr>
        <a:xfrm>
          <a:off x="3048000" y="657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148290</xdr:rowOff>
    </xdr:from>
    <xdr:ext cx="762000" cy="259045"/>
    <xdr:sp macro="" textlink="">
      <xdr:nvSpPr>
        <xdr:cNvPr id="94" name="テキスト ボックス 93"/>
        <xdr:cNvSpPr txBox="1"/>
      </xdr:nvSpPr>
      <xdr:spPr>
        <a:xfrm>
          <a:off x="2717800" y="6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90488</xdr:rowOff>
    </xdr:from>
    <xdr:to>
      <xdr:col>3</xdr:col>
      <xdr:colOff>193675</xdr:colOff>
      <xdr:row>38</xdr:row>
      <xdr:rowOff>20638</xdr:rowOff>
    </xdr:to>
    <xdr:sp macro="" textlink="">
      <xdr:nvSpPr>
        <xdr:cNvPr id="95" name="円/楕円 94"/>
        <xdr:cNvSpPr/>
      </xdr:nvSpPr>
      <xdr:spPr>
        <a:xfrm>
          <a:off x="2159000" y="643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30815</xdr:rowOff>
    </xdr:from>
    <xdr:ext cx="762000" cy="259045"/>
    <xdr:sp macro="" textlink="">
      <xdr:nvSpPr>
        <xdr:cNvPr id="96" name="テキスト ボックス 95"/>
        <xdr:cNvSpPr txBox="1"/>
      </xdr:nvSpPr>
      <xdr:spPr>
        <a:xfrm>
          <a:off x="1828800" y="620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147638</xdr:rowOff>
    </xdr:from>
    <xdr:to>
      <xdr:col>1</xdr:col>
      <xdr:colOff>676275</xdr:colOff>
      <xdr:row>39</xdr:row>
      <xdr:rowOff>77788</xdr:rowOff>
    </xdr:to>
    <xdr:sp macro="" textlink="">
      <xdr:nvSpPr>
        <xdr:cNvPr id="97" name="円/楕円 96"/>
        <xdr:cNvSpPr/>
      </xdr:nvSpPr>
      <xdr:spPr>
        <a:xfrm>
          <a:off x="1270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62565</xdr:rowOff>
    </xdr:from>
    <xdr:ext cx="762000" cy="259045"/>
    <xdr:sp macro="" textlink="">
      <xdr:nvSpPr>
        <xdr:cNvPr id="98" name="テキスト ボックス 97"/>
        <xdr:cNvSpPr txBox="1"/>
      </xdr:nvSpPr>
      <xdr:spPr>
        <a:xfrm>
          <a:off x="939800" y="674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昨年度より</a:t>
          </a:r>
          <a:r>
            <a:rPr kumimoji="1" lang="en-US" altLang="ja-JP" sz="1300">
              <a:latin typeface="ＭＳ Ｐゴシック"/>
            </a:rPr>
            <a:t>0.2</a:t>
          </a:r>
          <a:r>
            <a:rPr kumimoji="1" lang="ja-JP" altLang="en-US" sz="1300">
              <a:latin typeface="ＭＳ Ｐゴシック"/>
            </a:rPr>
            <a:t>ポイント増加し、類似団体平均より高い水準となっている。物件費自体の歳出に占める割合、物件費自体も増加しており、今後は事務事業の見直し等により、経費の節減に努める。</a:t>
          </a:r>
        </a:p>
      </xdr:txBody>
    </xdr:sp>
    <xdr:clientData/>
  </xdr:twoCellAnchor>
  <xdr:oneCellAnchor>
    <xdr:from>
      <xdr:col>18</xdr:col>
      <xdr:colOff>44450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3" name="直線コネクタ 112"/>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4" name="テキスト ボックス 113"/>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5" name="直線コネクタ 114"/>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6" name="テキスト ボックス 115"/>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7" name="直線コネクタ 116"/>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8" name="テキスト ボックス 117"/>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9" name="直線コネクタ 118"/>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20" name="テキスト ボックス 119"/>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21" name="直線コネクタ 120"/>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2" name="テキスト ボックス 121"/>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3" name="直線コネクタ 122"/>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4" name="テキスト ボックス 123"/>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5" name="直線コネクタ 12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6" name="テキスト ボックス 12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4536</xdr:rowOff>
    </xdr:from>
    <xdr:to>
      <xdr:col>24</xdr:col>
      <xdr:colOff>31750</xdr:colOff>
      <xdr:row>21</xdr:row>
      <xdr:rowOff>53522</xdr:rowOff>
    </xdr:to>
    <xdr:cxnSp macro="">
      <xdr:nvCxnSpPr>
        <xdr:cNvPr id="128" name="直線コネクタ 127"/>
        <xdr:cNvCxnSpPr/>
      </xdr:nvCxnSpPr>
      <xdr:spPr>
        <a:xfrm flipV="1">
          <a:off x="16510000" y="2233386"/>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25599</xdr:rowOff>
    </xdr:from>
    <xdr:ext cx="762000" cy="259045"/>
    <xdr:sp macro="" textlink="">
      <xdr:nvSpPr>
        <xdr:cNvPr id="129" name="物件費最小値テキスト"/>
        <xdr:cNvSpPr txBox="1"/>
      </xdr:nvSpPr>
      <xdr:spPr>
        <a:xfrm>
          <a:off x="16598900" y="362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628650</xdr:colOff>
      <xdr:row>21</xdr:row>
      <xdr:rowOff>53522</xdr:rowOff>
    </xdr:from>
    <xdr:to>
      <xdr:col>24</xdr:col>
      <xdr:colOff>120650</xdr:colOff>
      <xdr:row>21</xdr:row>
      <xdr:rowOff>53522</xdr:rowOff>
    </xdr:to>
    <xdr:cxnSp macro="">
      <xdr:nvCxnSpPr>
        <xdr:cNvPr id="130" name="直線コネクタ 129"/>
        <xdr:cNvCxnSpPr/>
      </xdr:nvCxnSpPr>
      <xdr:spPr>
        <a:xfrm>
          <a:off x="16421100" y="365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90913</xdr:rowOff>
    </xdr:from>
    <xdr:ext cx="762000" cy="259045"/>
    <xdr:sp macro="" textlink="">
      <xdr:nvSpPr>
        <xdr:cNvPr id="131"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4536</xdr:rowOff>
    </xdr:from>
    <xdr:to>
      <xdr:col>24</xdr:col>
      <xdr:colOff>120650</xdr:colOff>
      <xdr:row>13</xdr:row>
      <xdr:rowOff>4536</xdr:rowOff>
    </xdr:to>
    <xdr:cxnSp macro="">
      <xdr:nvCxnSpPr>
        <xdr:cNvPr id="132" name="直線コネクタ 131"/>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94343</xdr:rowOff>
    </xdr:from>
    <xdr:to>
      <xdr:col>24</xdr:col>
      <xdr:colOff>31750</xdr:colOff>
      <xdr:row>18</xdr:row>
      <xdr:rowOff>127000</xdr:rowOff>
    </xdr:to>
    <xdr:cxnSp macro="">
      <xdr:nvCxnSpPr>
        <xdr:cNvPr id="133" name="直線コネクタ 132"/>
        <xdr:cNvCxnSpPr/>
      </xdr:nvCxnSpPr>
      <xdr:spPr>
        <a:xfrm>
          <a:off x="15671800" y="31804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84563</xdr:rowOff>
    </xdr:from>
    <xdr:ext cx="762000" cy="259045"/>
    <xdr:sp macro="" textlink="">
      <xdr:nvSpPr>
        <xdr:cNvPr id="134" name="物件費平均値テキスト"/>
        <xdr:cNvSpPr txBox="1"/>
      </xdr:nvSpPr>
      <xdr:spPr>
        <a:xfrm>
          <a:off x="16598900" y="2827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68036</xdr:rowOff>
    </xdr:from>
    <xdr:to>
      <xdr:col>24</xdr:col>
      <xdr:colOff>82550</xdr:colOff>
      <xdr:row>17</xdr:row>
      <xdr:rowOff>169636</xdr:rowOff>
    </xdr:to>
    <xdr:sp macro="" textlink="">
      <xdr:nvSpPr>
        <xdr:cNvPr id="135" name="フローチャート : 判断 134"/>
        <xdr:cNvSpPr/>
      </xdr:nvSpPr>
      <xdr:spPr>
        <a:xfrm>
          <a:off x="164592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127000</xdr:rowOff>
    </xdr:from>
    <xdr:to>
      <xdr:col>22</xdr:col>
      <xdr:colOff>565150</xdr:colOff>
      <xdr:row>18</xdr:row>
      <xdr:rowOff>94343</xdr:rowOff>
    </xdr:to>
    <xdr:cxnSp macro="">
      <xdr:nvCxnSpPr>
        <xdr:cNvPr id="136" name="直線コネクタ 135"/>
        <xdr:cNvCxnSpPr/>
      </xdr:nvCxnSpPr>
      <xdr:spPr>
        <a:xfrm>
          <a:off x="14782800" y="2870200"/>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68036</xdr:rowOff>
    </xdr:from>
    <xdr:to>
      <xdr:col>22</xdr:col>
      <xdr:colOff>615950</xdr:colOff>
      <xdr:row>17</xdr:row>
      <xdr:rowOff>169636</xdr:rowOff>
    </xdr:to>
    <xdr:sp macro="" textlink="">
      <xdr:nvSpPr>
        <xdr:cNvPr id="137" name="フローチャート : 判断 136"/>
        <xdr:cNvSpPr/>
      </xdr:nvSpPr>
      <xdr:spPr>
        <a:xfrm>
          <a:off x="15621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8363</xdr:rowOff>
    </xdr:from>
    <xdr:ext cx="736600" cy="259045"/>
    <xdr:sp macro="" textlink="">
      <xdr:nvSpPr>
        <xdr:cNvPr id="138" name="テキスト ボックス 137"/>
        <xdr:cNvSpPr txBox="1"/>
      </xdr:nvSpPr>
      <xdr:spPr>
        <a:xfrm>
          <a:off x="15290800" y="2751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167821</xdr:rowOff>
    </xdr:from>
    <xdr:to>
      <xdr:col>21</xdr:col>
      <xdr:colOff>361950</xdr:colOff>
      <xdr:row>16</xdr:row>
      <xdr:rowOff>127000</xdr:rowOff>
    </xdr:to>
    <xdr:cxnSp macro="">
      <xdr:nvCxnSpPr>
        <xdr:cNvPr id="139" name="直線コネクタ 138"/>
        <xdr:cNvCxnSpPr/>
      </xdr:nvCxnSpPr>
      <xdr:spPr>
        <a:xfrm>
          <a:off x="13893800" y="27395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40" name="フローチャート : 判断 139"/>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41" name="テキスト ボックス 140"/>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102507</xdr:rowOff>
    </xdr:from>
    <xdr:to>
      <xdr:col>20</xdr:col>
      <xdr:colOff>158750</xdr:colOff>
      <xdr:row>15</xdr:row>
      <xdr:rowOff>167821</xdr:rowOff>
    </xdr:to>
    <xdr:cxnSp macro="">
      <xdr:nvCxnSpPr>
        <xdr:cNvPr id="142" name="直線コネクタ 141"/>
        <xdr:cNvCxnSpPr/>
      </xdr:nvCxnSpPr>
      <xdr:spPr>
        <a:xfrm>
          <a:off x="13004800" y="26742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43543</xdr:rowOff>
    </xdr:from>
    <xdr:to>
      <xdr:col>20</xdr:col>
      <xdr:colOff>209550</xdr:colOff>
      <xdr:row>16</xdr:row>
      <xdr:rowOff>145143</xdr:rowOff>
    </xdr:to>
    <xdr:sp macro="" textlink="">
      <xdr:nvSpPr>
        <xdr:cNvPr id="143" name="フローチャート : 判断 142"/>
        <xdr:cNvSpPr/>
      </xdr:nvSpPr>
      <xdr:spPr>
        <a:xfrm>
          <a:off x="138430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129920</xdr:rowOff>
    </xdr:from>
    <xdr:ext cx="762000" cy="259045"/>
    <xdr:sp macro="" textlink="">
      <xdr:nvSpPr>
        <xdr:cNvPr id="144" name="テキスト ボックス 143"/>
        <xdr:cNvSpPr txBox="1"/>
      </xdr:nvSpPr>
      <xdr:spPr>
        <a:xfrm>
          <a:off x="135128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45" name="フローチャート : 判断 144"/>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6" name="テキスト ボックス 145"/>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7" name="テキスト ボックス 14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8" name="テキスト ボックス 14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9" name="テキスト ボックス 14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50" name="テキスト ボックス 14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51" name="テキスト ボックス 15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76200</xdr:rowOff>
    </xdr:from>
    <xdr:to>
      <xdr:col>24</xdr:col>
      <xdr:colOff>82550</xdr:colOff>
      <xdr:row>19</xdr:row>
      <xdr:rowOff>6350</xdr:rowOff>
    </xdr:to>
    <xdr:sp macro="" textlink="">
      <xdr:nvSpPr>
        <xdr:cNvPr id="152" name="円/楕円 151"/>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48277</xdr:rowOff>
    </xdr:from>
    <xdr:ext cx="762000" cy="259045"/>
    <xdr:sp macro="" textlink="">
      <xdr:nvSpPr>
        <xdr:cNvPr id="153"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43543</xdr:rowOff>
    </xdr:from>
    <xdr:to>
      <xdr:col>22</xdr:col>
      <xdr:colOff>615950</xdr:colOff>
      <xdr:row>18</xdr:row>
      <xdr:rowOff>145143</xdr:rowOff>
    </xdr:to>
    <xdr:sp macro="" textlink="">
      <xdr:nvSpPr>
        <xdr:cNvPr id="154" name="円/楕円 153"/>
        <xdr:cNvSpPr/>
      </xdr:nvSpPr>
      <xdr:spPr>
        <a:xfrm>
          <a:off x="15621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129920</xdr:rowOff>
    </xdr:from>
    <xdr:ext cx="736600" cy="259045"/>
    <xdr:sp macro="" textlink="">
      <xdr:nvSpPr>
        <xdr:cNvPr id="155" name="テキスト ボックス 154"/>
        <xdr:cNvSpPr txBox="1"/>
      </xdr:nvSpPr>
      <xdr:spPr>
        <a:xfrm>
          <a:off x="15290800" y="321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76200</xdr:rowOff>
    </xdr:from>
    <xdr:to>
      <xdr:col>21</xdr:col>
      <xdr:colOff>412750</xdr:colOff>
      <xdr:row>17</xdr:row>
      <xdr:rowOff>6350</xdr:rowOff>
    </xdr:to>
    <xdr:sp macro="" textlink="">
      <xdr:nvSpPr>
        <xdr:cNvPr id="156" name="円/楕円 155"/>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57" name="テキスト ボックス 156"/>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117021</xdr:rowOff>
    </xdr:from>
    <xdr:to>
      <xdr:col>20</xdr:col>
      <xdr:colOff>209550</xdr:colOff>
      <xdr:row>16</xdr:row>
      <xdr:rowOff>47171</xdr:rowOff>
    </xdr:to>
    <xdr:sp macro="" textlink="">
      <xdr:nvSpPr>
        <xdr:cNvPr id="158" name="円/楕円 157"/>
        <xdr:cNvSpPr/>
      </xdr:nvSpPr>
      <xdr:spPr>
        <a:xfrm>
          <a:off x="13843000" y="268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57348</xdr:rowOff>
    </xdr:from>
    <xdr:ext cx="762000" cy="259045"/>
    <xdr:sp macro="" textlink="">
      <xdr:nvSpPr>
        <xdr:cNvPr id="159" name="テキスト ボックス 158"/>
        <xdr:cNvSpPr txBox="1"/>
      </xdr:nvSpPr>
      <xdr:spPr>
        <a:xfrm>
          <a:off x="13512800" y="24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51707</xdr:rowOff>
    </xdr:from>
    <xdr:to>
      <xdr:col>19</xdr:col>
      <xdr:colOff>6350</xdr:colOff>
      <xdr:row>15</xdr:row>
      <xdr:rowOff>153307</xdr:rowOff>
    </xdr:to>
    <xdr:sp macro="" textlink="">
      <xdr:nvSpPr>
        <xdr:cNvPr id="160" name="円/楕円 159"/>
        <xdr:cNvSpPr/>
      </xdr:nvSpPr>
      <xdr:spPr>
        <a:xfrm>
          <a:off x="12954000" y="262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163484</xdr:rowOff>
    </xdr:from>
    <xdr:ext cx="762000" cy="259045"/>
    <xdr:sp macro="" textlink="">
      <xdr:nvSpPr>
        <xdr:cNvPr id="161" name="テキスト ボックス 160"/>
        <xdr:cNvSpPr txBox="1"/>
      </xdr:nvSpPr>
      <xdr:spPr>
        <a:xfrm>
          <a:off x="12623800" y="239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2" name="正方形/長方形 16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3" name="正方形/長方形 16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4" name="正方形/長方形 16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5" name="正方形/長方形 16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6" name="正方形/長方形 16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7" name="正方形/長方形 16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8" name="正方形/長方形 16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9" name="正方形/長方形 16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70" name="正方形/長方形 16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71" name="正方形/長方形 17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2" name="テキスト ボックス 17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0.5</a:t>
          </a:r>
          <a:r>
            <a:rPr kumimoji="1" lang="ja-JP" altLang="en-US" sz="1300">
              <a:latin typeface="ＭＳ Ｐゴシック"/>
            </a:rPr>
            <a:t>ポイント増加したが、引き続き類似団体平均より低い水準となっている。今後、医療費や生活保護費等の増加が見込まれる。義務的経費であり、一律な抑制、削減はできないが適正な執行に努める。</a:t>
          </a:r>
        </a:p>
      </xdr:txBody>
    </xdr:sp>
    <xdr:clientData/>
  </xdr:twoCellAnchor>
  <xdr:oneCellAnchor>
    <xdr:from>
      <xdr:col>1</xdr:col>
      <xdr:colOff>28575</xdr:colOff>
      <xdr:row>49</xdr:row>
      <xdr:rowOff>107950</xdr:rowOff>
    </xdr:from>
    <xdr:ext cx="298543" cy="225703"/>
    <xdr:sp macro="" textlink="">
      <xdr:nvSpPr>
        <xdr:cNvPr id="173" name="テキスト ボックス 17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4" name="直線コネクタ 17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5" name="テキスト ボックス 17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6" name="直線コネクタ 175"/>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7" name="テキスト ボックス 176"/>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8" name="直線コネクタ 177"/>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9" name="テキスト ボックス 178"/>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80" name="直線コネクタ 179"/>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81" name="テキスト ボックス 180"/>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82" name="直線コネクタ 181"/>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83" name="テキスト ボックス 182"/>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58420</xdr:rowOff>
    </xdr:to>
    <xdr:cxnSp macro="">
      <xdr:nvCxnSpPr>
        <xdr:cNvPr id="187" name="直線コネクタ 186"/>
        <xdr:cNvCxnSpPr/>
      </xdr:nvCxnSpPr>
      <xdr:spPr>
        <a:xfrm flipV="1">
          <a:off x="4826000" y="9156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30497</xdr:rowOff>
    </xdr:from>
    <xdr:ext cx="762000" cy="259045"/>
    <xdr:sp macro="" textlink="">
      <xdr:nvSpPr>
        <xdr:cNvPr id="188" name="扶助費最小値テキスト"/>
        <xdr:cNvSpPr txBox="1"/>
      </xdr:nvSpPr>
      <xdr:spPr>
        <a:xfrm>
          <a:off x="4914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60</xdr:row>
      <xdr:rowOff>58420</xdr:rowOff>
    </xdr:from>
    <xdr:to>
      <xdr:col>7</xdr:col>
      <xdr:colOff>104775</xdr:colOff>
      <xdr:row>60</xdr:row>
      <xdr:rowOff>58420</xdr:rowOff>
    </xdr:to>
    <xdr:cxnSp macro="">
      <xdr:nvCxnSpPr>
        <xdr:cNvPr id="189" name="直線コネクタ 188"/>
        <xdr:cNvCxnSpPr/>
      </xdr:nvCxnSpPr>
      <xdr:spPr>
        <a:xfrm>
          <a:off x="4737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0"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1" name="直線コネクタ 190"/>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92710</xdr:rowOff>
    </xdr:from>
    <xdr:to>
      <xdr:col>7</xdr:col>
      <xdr:colOff>15875</xdr:colOff>
      <xdr:row>54</xdr:row>
      <xdr:rowOff>35560</xdr:rowOff>
    </xdr:to>
    <xdr:cxnSp macro="">
      <xdr:nvCxnSpPr>
        <xdr:cNvPr id="192" name="直線コネクタ 191"/>
        <xdr:cNvCxnSpPr/>
      </xdr:nvCxnSpPr>
      <xdr:spPr>
        <a:xfrm>
          <a:off x="3987800" y="91795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25417</xdr:rowOff>
    </xdr:from>
    <xdr:ext cx="762000" cy="259045"/>
    <xdr:sp macro="" textlink="">
      <xdr:nvSpPr>
        <xdr:cNvPr id="193" name="扶助費平均値テキスト"/>
        <xdr:cNvSpPr txBox="1"/>
      </xdr:nvSpPr>
      <xdr:spPr>
        <a:xfrm>
          <a:off x="4914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53340</xdr:rowOff>
    </xdr:from>
    <xdr:to>
      <xdr:col>7</xdr:col>
      <xdr:colOff>66675</xdr:colOff>
      <xdr:row>56</xdr:row>
      <xdr:rowOff>154940</xdr:rowOff>
    </xdr:to>
    <xdr:sp macro="" textlink="">
      <xdr:nvSpPr>
        <xdr:cNvPr id="194" name="フローチャート : 判断 193"/>
        <xdr:cNvSpPr/>
      </xdr:nvSpPr>
      <xdr:spPr>
        <a:xfrm>
          <a:off x="4775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53</xdr:row>
      <xdr:rowOff>92710</xdr:rowOff>
    </xdr:to>
    <xdr:cxnSp macro="">
      <xdr:nvCxnSpPr>
        <xdr:cNvPr id="195" name="直線コネクタ 194"/>
        <xdr:cNvCxnSpPr/>
      </xdr:nvCxnSpPr>
      <xdr:spPr>
        <a:xfrm>
          <a:off x="3098800" y="9156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7620</xdr:rowOff>
    </xdr:from>
    <xdr:to>
      <xdr:col>5</xdr:col>
      <xdr:colOff>600075</xdr:colOff>
      <xdr:row>56</xdr:row>
      <xdr:rowOff>109220</xdr:rowOff>
    </xdr:to>
    <xdr:sp macro="" textlink="">
      <xdr:nvSpPr>
        <xdr:cNvPr id="196" name="フローチャート : 判断 195"/>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93997</xdr:rowOff>
    </xdr:from>
    <xdr:ext cx="736600" cy="259045"/>
    <xdr:sp macro="" textlink="">
      <xdr:nvSpPr>
        <xdr:cNvPr id="197" name="テキスト ボックス 196"/>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46990</xdr:rowOff>
    </xdr:from>
    <xdr:to>
      <xdr:col>4</xdr:col>
      <xdr:colOff>346075</xdr:colOff>
      <xdr:row>53</xdr:row>
      <xdr:rowOff>69850</xdr:rowOff>
    </xdr:to>
    <xdr:cxnSp macro="">
      <xdr:nvCxnSpPr>
        <xdr:cNvPr id="198" name="直線コネクタ 197"/>
        <xdr:cNvCxnSpPr/>
      </xdr:nvCxnSpPr>
      <xdr:spPr>
        <a:xfrm>
          <a:off x="2209800" y="9133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156210</xdr:rowOff>
    </xdr:from>
    <xdr:to>
      <xdr:col>4</xdr:col>
      <xdr:colOff>396875</xdr:colOff>
      <xdr:row>56</xdr:row>
      <xdr:rowOff>86360</xdr:rowOff>
    </xdr:to>
    <xdr:sp macro="" textlink="">
      <xdr:nvSpPr>
        <xdr:cNvPr id="199" name="フローチャート : 判断 198"/>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71137</xdr:rowOff>
    </xdr:from>
    <xdr:ext cx="762000" cy="259045"/>
    <xdr:sp macro="" textlink="">
      <xdr:nvSpPr>
        <xdr:cNvPr id="200" name="テキスト ボックス 199"/>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46990</xdr:rowOff>
    </xdr:from>
    <xdr:to>
      <xdr:col>3</xdr:col>
      <xdr:colOff>142875</xdr:colOff>
      <xdr:row>53</xdr:row>
      <xdr:rowOff>92710</xdr:rowOff>
    </xdr:to>
    <xdr:cxnSp macro="">
      <xdr:nvCxnSpPr>
        <xdr:cNvPr id="201" name="直線コネクタ 200"/>
        <xdr:cNvCxnSpPr/>
      </xdr:nvCxnSpPr>
      <xdr:spPr>
        <a:xfrm flipV="1">
          <a:off x="1320800" y="9133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xdr:rowOff>
    </xdr:from>
    <xdr:to>
      <xdr:col>3</xdr:col>
      <xdr:colOff>193675</xdr:colOff>
      <xdr:row>56</xdr:row>
      <xdr:rowOff>109220</xdr:rowOff>
    </xdr:to>
    <xdr:sp macro="" textlink="">
      <xdr:nvSpPr>
        <xdr:cNvPr id="202" name="フローチャート : 判断 201"/>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93997</xdr:rowOff>
    </xdr:from>
    <xdr:ext cx="762000" cy="259045"/>
    <xdr:sp macro="" textlink="">
      <xdr:nvSpPr>
        <xdr:cNvPr id="203" name="テキスト ボックス 202"/>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204" name="フローチャート : 判断 203"/>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128287</xdr:rowOff>
    </xdr:from>
    <xdr:ext cx="762000" cy="259045"/>
    <xdr:sp macro="" textlink="">
      <xdr:nvSpPr>
        <xdr:cNvPr id="205" name="テキスト ボックス 204"/>
        <xdr:cNvSpPr txBox="1"/>
      </xdr:nvSpPr>
      <xdr:spPr>
        <a:xfrm>
          <a:off x="939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156210</xdr:rowOff>
    </xdr:from>
    <xdr:to>
      <xdr:col>7</xdr:col>
      <xdr:colOff>66675</xdr:colOff>
      <xdr:row>54</xdr:row>
      <xdr:rowOff>86360</xdr:rowOff>
    </xdr:to>
    <xdr:sp macro="" textlink="">
      <xdr:nvSpPr>
        <xdr:cNvPr id="211" name="円/楕円 210"/>
        <xdr:cNvSpPr/>
      </xdr:nvSpPr>
      <xdr:spPr>
        <a:xfrm>
          <a:off x="4775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1287</xdr:rowOff>
    </xdr:from>
    <xdr:ext cx="762000" cy="259045"/>
    <xdr:sp macro="" textlink="">
      <xdr:nvSpPr>
        <xdr:cNvPr id="212" name="扶助費該当値テキスト"/>
        <xdr:cNvSpPr txBox="1"/>
      </xdr:nvSpPr>
      <xdr:spPr>
        <a:xfrm>
          <a:off x="49149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41910</xdr:rowOff>
    </xdr:from>
    <xdr:to>
      <xdr:col>5</xdr:col>
      <xdr:colOff>600075</xdr:colOff>
      <xdr:row>53</xdr:row>
      <xdr:rowOff>143510</xdr:rowOff>
    </xdr:to>
    <xdr:sp macro="" textlink="">
      <xdr:nvSpPr>
        <xdr:cNvPr id="213" name="円/楕円 212"/>
        <xdr:cNvSpPr/>
      </xdr:nvSpPr>
      <xdr:spPr>
        <a:xfrm>
          <a:off x="3937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153687</xdr:rowOff>
    </xdr:from>
    <xdr:ext cx="736600" cy="259045"/>
    <xdr:sp macro="" textlink="">
      <xdr:nvSpPr>
        <xdr:cNvPr id="214" name="テキスト ボックス 213"/>
        <xdr:cNvSpPr txBox="1"/>
      </xdr:nvSpPr>
      <xdr:spPr>
        <a:xfrm>
          <a:off x="3606800" y="889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19050</xdr:rowOff>
    </xdr:from>
    <xdr:to>
      <xdr:col>4</xdr:col>
      <xdr:colOff>396875</xdr:colOff>
      <xdr:row>53</xdr:row>
      <xdr:rowOff>120650</xdr:rowOff>
    </xdr:to>
    <xdr:sp macro="" textlink="">
      <xdr:nvSpPr>
        <xdr:cNvPr id="215" name="円/楕円 214"/>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130827</xdr:rowOff>
    </xdr:from>
    <xdr:ext cx="762000" cy="259045"/>
    <xdr:sp macro="" textlink="">
      <xdr:nvSpPr>
        <xdr:cNvPr id="216" name="テキスト ボックス 215"/>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167640</xdr:rowOff>
    </xdr:from>
    <xdr:to>
      <xdr:col>3</xdr:col>
      <xdr:colOff>193675</xdr:colOff>
      <xdr:row>53</xdr:row>
      <xdr:rowOff>97790</xdr:rowOff>
    </xdr:to>
    <xdr:sp macro="" textlink="">
      <xdr:nvSpPr>
        <xdr:cNvPr id="217" name="円/楕円 216"/>
        <xdr:cNvSpPr/>
      </xdr:nvSpPr>
      <xdr:spPr>
        <a:xfrm>
          <a:off x="21590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107967</xdr:rowOff>
    </xdr:from>
    <xdr:ext cx="762000" cy="259045"/>
    <xdr:sp macro="" textlink="">
      <xdr:nvSpPr>
        <xdr:cNvPr id="218" name="テキスト ボックス 217"/>
        <xdr:cNvSpPr txBox="1"/>
      </xdr:nvSpPr>
      <xdr:spPr>
        <a:xfrm>
          <a:off x="1828800" y="885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41910</xdr:rowOff>
    </xdr:from>
    <xdr:to>
      <xdr:col>1</xdr:col>
      <xdr:colOff>676275</xdr:colOff>
      <xdr:row>53</xdr:row>
      <xdr:rowOff>143510</xdr:rowOff>
    </xdr:to>
    <xdr:sp macro="" textlink="">
      <xdr:nvSpPr>
        <xdr:cNvPr id="219" name="円/楕円 218"/>
        <xdr:cNvSpPr/>
      </xdr:nvSpPr>
      <xdr:spPr>
        <a:xfrm>
          <a:off x="1270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153687</xdr:rowOff>
    </xdr:from>
    <xdr:ext cx="762000" cy="259045"/>
    <xdr:sp macro="" textlink="">
      <xdr:nvSpPr>
        <xdr:cNvPr id="220" name="テキスト ボックス 219"/>
        <xdr:cNvSpPr txBox="1"/>
      </xdr:nvSpPr>
      <xdr:spPr>
        <a:xfrm>
          <a:off x="939800" y="88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基金積立、操出金の減により、昨年度より</a:t>
          </a:r>
          <a:r>
            <a:rPr kumimoji="1" lang="en-US" altLang="ja-JP" sz="1300">
              <a:latin typeface="ＭＳ Ｐゴシック"/>
            </a:rPr>
            <a:t>3.5</a:t>
          </a:r>
          <a:r>
            <a:rPr kumimoji="1" lang="ja-JP" altLang="en-US" sz="1300">
              <a:latin typeface="ＭＳ Ｐゴシック"/>
            </a:rPr>
            <a:t>ポイント減少した。引き続き公営企業の適正な運営を図り、操出金の抑制に努める。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69850</xdr:rowOff>
    </xdr:from>
    <xdr:to>
      <xdr:col>24</xdr:col>
      <xdr:colOff>31750</xdr:colOff>
      <xdr:row>61</xdr:row>
      <xdr:rowOff>127000</xdr:rowOff>
    </xdr:to>
    <xdr:cxnSp macro="">
      <xdr:nvCxnSpPr>
        <xdr:cNvPr id="248" name="直線コネクタ 247"/>
        <xdr:cNvCxnSpPr/>
      </xdr:nvCxnSpPr>
      <xdr:spPr>
        <a:xfrm flipV="1">
          <a:off x="16510000" y="93281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99077</xdr:rowOff>
    </xdr:from>
    <xdr:ext cx="762000" cy="259045"/>
    <xdr:sp macro="" textlink="">
      <xdr:nvSpPr>
        <xdr:cNvPr id="249" name="その他最小値テキスト"/>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61</xdr:row>
      <xdr:rowOff>127000</xdr:rowOff>
    </xdr:from>
    <xdr:to>
      <xdr:col>24</xdr:col>
      <xdr:colOff>120650</xdr:colOff>
      <xdr:row>61</xdr:row>
      <xdr:rowOff>127000</xdr:rowOff>
    </xdr:to>
    <xdr:cxnSp macro="">
      <xdr:nvCxnSpPr>
        <xdr:cNvPr id="250" name="直線コネクタ 249"/>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156227</xdr:rowOff>
    </xdr:from>
    <xdr:ext cx="762000" cy="259045"/>
    <xdr:sp macro="" textlink="">
      <xdr:nvSpPr>
        <xdr:cNvPr id="251" name="その他最大値テキスト"/>
        <xdr:cNvSpPr txBox="1"/>
      </xdr:nvSpPr>
      <xdr:spPr>
        <a:xfrm>
          <a:off x="16598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54</xdr:row>
      <xdr:rowOff>69850</xdr:rowOff>
    </xdr:from>
    <xdr:to>
      <xdr:col>24</xdr:col>
      <xdr:colOff>120650</xdr:colOff>
      <xdr:row>54</xdr:row>
      <xdr:rowOff>69850</xdr:rowOff>
    </xdr:to>
    <xdr:cxnSp macro="">
      <xdr:nvCxnSpPr>
        <xdr:cNvPr id="252" name="直線コネクタ 251"/>
        <xdr:cNvCxnSpPr/>
      </xdr:nvCxnSpPr>
      <xdr:spPr>
        <a:xfrm>
          <a:off x="16421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107950</xdr:rowOff>
    </xdr:from>
    <xdr:to>
      <xdr:col>24</xdr:col>
      <xdr:colOff>31750</xdr:colOff>
      <xdr:row>58</xdr:row>
      <xdr:rowOff>88900</xdr:rowOff>
    </xdr:to>
    <xdr:cxnSp macro="">
      <xdr:nvCxnSpPr>
        <xdr:cNvPr id="253" name="直線コネクタ 252"/>
        <xdr:cNvCxnSpPr/>
      </xdr:nvCxnSpPr>
      <xdr:spPr>
        <a:xfrm flipV="1">
          <a:off x="15671800" y="9366250"/>
          <a:ext cx="838200" cy="66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86377</xdr:rowOff>
    </xdr:from>
    <xdr:ext cx="762000" cy="259045"/>
    <xdr:sp macro="" textlink="">
      <xdr:nvSpPr>
        <xdr:cNvPr id="254" name="その他平均値テキスト"/>
        <xdr:cNvSpPr txBox="1"/>
      </xdr:nvSpPr>
      <xdr:spPr>
        <a:xfrm>
          <a:off x="16598900" y="985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114300</xdr:rowOff>
    </xdr:from>
    <xdr:to>
      <xdr:col>24</xdr:col>
      <xdr:colOff>82550</xdr:colOff>
      <xdr:row>58</xdr:row>
      <xdr:rowOff>44450</xdr:rowOff>
    </xdr:to>
    <xdr:sp macro="" textlink="">
      <xdr:nvSpPr>
        <xdr:cNvPr id="255" name="フローチャート : 判断 254"/>
        <xdr:cNvSpPr/>
      </xdr:nvSpPr>
      <xdr:spPr>
        <a:xfrm>
          <a:off x="16459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127000</xdr:rowOff>
    </xdr:from>
    <xdr:to>
      <xdr:col>22</xdr:col>
      <xdr:colOff>565150</xdr:colOff>
      <xdr:row>58</xdr:row>
      <xdr:rowOff>88900</xdr:rowOff>
    </xdr:to>
    <xdr:cxnSp macro="">
      <xdr:nvCxnSpPr>
        <xdr:cNvPr id="256" name="直線コネクタ 255"/>
        <xdr:cNvCxnSpPr/>
      </xdr:nvCxnSpPr>
      <xdr:spPr>
        <a:xfrm>
          <a:off x="14782800" y="98996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19050</xdr:rowOff>
    </xdr:from>
    <xdr:to>
      <xdr:col>22</xdr:col>
      <xdr:colOff>615950</xdr:colOff>
      <xdr:row>58</xdr:row>
      <xdr:rowOff>120650</xdr:rowOff>
    </xdr:to>
    <xdr:sp macro="" textlink="">
      <xdr:nvSpPr>
        <xdr:cNvPr id="257" name="フローチャート : 判断 256"/>
        <xdr:cNvSpPr/>
      </xdr:nvSpPr>
      <xdr:spPr>
        <a:xfrm>
          <a:off x="15621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130827</xdr:rowOff>
    </xdr:from>
    <xdr:ext cx="736600" cy="259045"/>
    <xdr:sp macro="" textlink="">
      <xdr:nvSpPr>
        <xdr:cNvPr id="258" name="テキスト ボックス 257"/>
        <xdr:cNvSpPr txBox="1"/>
      </xdr:nvSpPr>
      <xdr:spPr>
        <a:xfrm>
          <a:off x="15290800" y="973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50800</xdr:rowOff>
    </xdr:from>
    <xdr:to>
      <xdr:col>21</xdr:col>
      <xdr:colOff>361950</xdr:colOff>
      <xdr:row>57</xdr:row>
      <xdr:rowOff>127000</xdr:rowOff>
    </xdr:to>
    <xdr:cxnSp macro="">
      <xdr:nvCxnSpPr>
        <xdr:cNvPr id="259" name="直線コネクタ 258"/>
        <xdr:cNvCxnSpPr/>
      </xdr:nvCxnSpPr>
      <xdr:spPr>
        <a:xfrm>
          <a:off x="13893800" y="9823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19050</xdr:rowOff>
    </xdr:from>
    <xdr:to>
      <xdr:col>21</xdr:col>
      <xdr:colOff>412750</xdr:colOff>
      <xdr:row>58</xdr:row>
      <xdr:rowOff>120650</xdr:rowOff>
    </xdr:to>
    <xdr:sp macro="" textlink="">
      <xdr:nvSpPr>
        <xdr:cNvPr id="260" name="フローチャート : 判断 259"/>
        <xdr:cNvSpPr/>
      </xdr:nvSpPr>
      <xdr:spPr>
        <a:xfrm>
          <a:off x="14732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105427</xdr:rowOff>
    </xdr:from>
    <xdr:ext cx="762000" cy="259045"/>
    <xdr:sp macro="" textlink="">
      <xdr:nvSpPr>
        <xdr:cNvPr id="261" name="テキスト ボックス 260"/>
        <xdr:cNvSpPr txBox="1"/>
      </xdr:nvSpPr>
      <xdr:spPr>
        <a:xfrm>
          <a:off x="14401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31750</xdr:rowOff>
    </xdr:from>
    <xdr:to>
      <xdr:col>20</xdr:col>
      <xdr:colOff>158750</xdr:colOff>
      <xdr:row>57</xdr:row>
      <xdr:rowOff>50800</xdr:rowOff>
    </xdr:to>
    <xdr:cxnSp macro="">
      <xdr:nvCxnSpPr>
        <xdr:cNvPr id="262" name="直線コネクタ 261"/>
        <xdr:cNvCxnSpPr/>
      </xdr:nvCxnSpPr>
      <xdr:spPr>
        <a:xfrm>
          <a:off x="13004800" y="9804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152400</xdr:rowOff>
    </xdr:from>
    <xdr:to>
      <xdr:col>20</xdr:col>
      <xdr:colOff>209550</xdr:colOff>
      <xdr:row>58</xdr:row>
      <xdr:rowOff>82550</xdr:rowOff>
    </xdr:to>
    <xdr:sp macro="" textlink="">
      <xdr:nvSpPr>
        <xdr:cNvPr id="263" name="フローチャート : 判断 262"/>
        <xdr:cNvSpPr/>
      </xdr:nvSpPr>
      <xdr:spPr>
        <a:xfrm>
          <a:off x="13843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67327</xdr:rowOff>
    </xdr:from>
    <xdr:ext cx="762000" cy="259045"/>
    <xdr:sp macro="" textlink="">
      <xdr:nvSpPr>
        <xdr:cNvPr id="264" name="テキスト ボックス 263"/>
        <xdr:cNvSpPr txBox="1"/>
      </xdr:nvSpPr>
      <xdr:spPr>
        <a:xfrm>
          <a:off x="13512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114300</xdr:rowOff>
    </xdr:from>
    <xdr:to>
      <xdr:col>19</xdr:col>
      <xdr:colOff>6350</xdr:colOff>
      <xdr:row>58</xdr:row>
      <xdr:rowOff>44450</xdr:rowOff>
    </xdr:to>
    <xdr:sp macro="" textlink="">
      <xdr:nvSpPr>
        <xdr:cNvPr id="265" name="フローチャート : 判断 264"/>
        <xdr:cNvSpPr/>
      </xdr:nvSpPr>
      <xdr:spPr>
        <a:xfrm>
          <a:off x="12954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29227</xdr:rowOff>
    </xdr:from>
    <xdr:ext cx="762000" cy="259045"/>
    <xdr:sp macro="" textlink="">
      <xdr:nvSpPr>
        <xdr:cNvPr id="266" name="テキスト ボックス 265"/>
        <xdr:cNvSpPr txBox="1"/>
      </xdr:nvSpPr>
      <xdr:spPr>
        <a:xfrm>
          <a:off x="12623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57150</xdr:rowOff>
    </xdr:from>
    <xdr:to>
      <xdr:col>24</xdr:col>
      <xdr:colOff>82550</xdr:colOff>
      <xdr:row>54</xdr:row>
      <xdr:rowOff>158750</xdr:rowOff>
    </xdr:to>
    <xdr:sp macro="" textlink="">
      <xdr:nvSpPr>
        <xdr:cNvPr id="272" name="円/楕円 271"/>
        <xdr:cNvSpPr/>
      </xdr:nvSpPr>
      <xdr:spPr>
        <a:xfrm>
          <a:off x="16459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137177</xdr:rowOff>
    </xdr:from>
    <xdr:ext cx="762000" cy="259045"/>
    <xdr:sp macro="" textlink="">
      <xdr:nvSpPr>
        <xdr:cNvPr id="273" name="その他該当値テキスト"/>
        <xdr:cNvSpPr txBox="1"/>
      </xdr:nvSpPr>
      <xdr:spPr>
        <a:xfrm>
          <a:off x="16598900" y="922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38100</xdr:rowOff>
    </xdr:from>
    <xdr:to>
      <xdr:col>22</xdr:col>
      <xdr:colOff>615950</xdr:colOff>
      <xdr:row>58</xdr:row>
      <xdr:rowOff>139700</xdr:rowOff>
    </xdr:to>
    <xdr:sp macro="" textlink="">
      <xdr:nvSpPr>
        <xdr:cNvPr id="274" name="円/楕円 273"/>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124477</xdr:rowOff>
    </xdr:from>
    <xdr:ext cx="736600" cy="259045"/>
    <xdr:sp macro="" textlink="">
      <xdr:nvSpPr>
        <xdr:cNvPr id="275" name="テキスト ボックス 274"/>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76200</xdr:rowOff>
    </xdr:from>
    <xdr:to>
      <xdr:col>21</xdr:col>
      <xdr:colOff>412750</xdr:colOff>
      <xdr:row>58</xdr:row>
      <xdr:rowOff>6350</xdr:rowOff>
    </xdr:to>
    <xdr:sp macro="" textlink="">
      <xdr:nvSpPr>
        <xdr:cNvPr id="276" name="円/楕円 275"/>
        <xdr:cNvSpPr/>
      </xdr:nvSpPr>
      <xdr:spPr>
        <a:xfrm>
          <a:off x="14732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16527</xdr:rowOff>
    </xdr:from>
    <xdr:ext cx="762000" cy="259045"/>
    <xdr:sp macro="" textlink="">
      <xdr:nvSpPr>
        <xdr:cNvPr id="277" name="テキスト ボックス 276"/>
        <xdr:cNvSpPr txBox="1"/>
      </xdr:nvSpPr>
      <xdr:spPr>
        <a:xfrm>
          <a:off x="14401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0</xdr:rowOff>
    </xdr:from>
    <xdr:to>
      <xdr:col>20</xdr:col>
      <xdr:colOff>209550</xdr:colOff>
      <xdr:row>57</xdr:row>
      <xdr:rowOff>101600</xdr:rowOff>
    </xdr:to>
    <xdr:sp macro="" textlink="">
      <xdr:nvSpPr>
        <xdr:cNvPr id="278" name="円/楕円 277"/>
        <xdr:cNvSpPr/>
      </xdr:nvSpPr>
      <xdr:spPr>
        <a:xfrm>
          <a:off x="13843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111777</xdr:rowOff>
    </xdr:from>
    <xdr:ext cx="762000" cy="259045"/>
    <xdr:sp macro="" textlink="">
      <xdr:nvSpPr>
        <xdr:cNvPr id="279" name="テキスト ボックス 278"/>
        <xdr:cNvSpPr txBox="1"/>
      </xdr:nvSpPr>
      <xdr:spPr>
        <a:xfrm>
          <a:off x="13512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152400</xdr:rowOff>
    </xdr:from>
    <xdr:to>
      <xdr:col>19</xdr:col>
      <xdr:colOff>6350</xdr:colOff>
      <xdr:row>57</xdr:row>
      <xdr:rowOff>82550</xdr:rowOff>
    </xdr:to>
    <xdr:sp macro="" textlink="">
      <xdr:nvSpPr>
        <xdr:cNvPr id="280" name="円/楕円 279"/>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92727</xdr:rowOff>
    </xdr:from>
    <xdr:ext cx="762000" cy="259045"/>
    <xdr:sp macro="" textlink="">
      <xdr:nvSpPr>
        <xdr:cNvPr id="281" name="テキスト ボックス 280"/>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昨年度より</a:t>
          </a:r>
          <a:r>
            <a:rPr kumimoji="1" lang="en-US" altLang="ja-JP" sz="1300">
              <a:latin typeface="ＭＳ Ｐゴシック"/>
            </a:rPr>
            <a:t>2.7</a:t>
          </a:r>
          <a:r>
            <a:rPr kumimoji="1" lang="ja-JP" altLang="en-US" sz="1300">
              <a:latin typeface="ＭＳ Ｐゴシック"/>
            </a:rPr>
            <a:t>ポイント上昇し、前年度比較で類似団体平均も上回る水準となった。歳出全体での補助費等の割合も増加しており、今後、補助金、負担金について見直しを行い、廃止、統合、縮減、終期設定等により適正化を図り事業費の抑制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41</xdr:row>
      <xdr:rowOff>170434</xdr:rowOff>
    </xdr:to>
    <xdr:cxnSp macro="">
      <xdr:nvCxnSpPr>
        <xdr:cNvPr id="307" name="直線コネクタ 306"/>
        <xdr:cNvCxnSpPr/>
      </xdr:nvCxnSpPr>
      <xdr:spPr>
        <a:xfrm flipV="1">
          <a:off x="16510000" y="575513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142511</xdr:rowOff>
    </xdr:from>
    <xdr:ext cx="762000" cy="259045"/>
    <xdr:sp macro="" textlink="">
      <xdr:nvSpPr>
        <xdr:cNvPr id="308" name="補助費等最小値テキスト"/>
        <xdr:cNvSpPr txBox="1"/>
      </xdr:nvSpPr>
      <xdr:spPr>
        <a:xfrm>
          <a:off x="16598900" y="717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628650</xdr:colOff>
      <xdr:row>41</xdr:row>
      <xdr:rowOff>170434</xdr:rowOff>
    </xdr:from>
    <xdr:to>
      <xdr:col>24</xdr:col>
      <xdr:colOff>120650</xdr:colOff>
      <xdr:row>41</xdr:row>
      <xdr:rowOff>170434</xdr:rowOff>
    </xdr:to>
    <xdr:cxnSp macro="">
      <xdr:nvCxnSpPr>
        <xdr:cNvPr id="309" name="直線コネクタ 308"/>
        <xdr:cNvCxnSpPr/>
      </xdr:nvCxnSpPr>
      <xdr:spPr>
        <a:xfrm>
          <a:off x="16421100" y="7199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10"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11" name="直線コネクタ 310"/>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30988</xdr:rowOff>
    </xdr:from>
    <xdr:to>
      <xdr:col>24</xdr:col>
      <xdr:colOff>31750</xdr:colOff>
      <xdr:row>37</xdr:row>
      <xdr:rowOff>106426</xdr:rowOff>
    </xdr:to>
    <xdr:cxnSp macro="">
      <xdr:nvCxnSpPr>
        <xdr:cNvPr id="312" name="直線コネクタ 311"/>
        <xdr:cNvCxnSpPr/>
      </xdr:nvCxnSpPr>
      <xdr:spPr>
        <a:xfrm>
          <a:off x="15671800" y="6203188"/>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152163</xdr:rowOff>
    </xdr:from>
    <xdr:ext cx="762000" cy="259045"/>
    <xdr:sp macro="" textlink="">
      <xdr:nvSpPr>
        <xdr:cNvPr id="313"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4" name="フローチャート : 判断 313"/>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30988</xdr:rowOff>
    </xdr:from>
    <xdr:to>
      <xdr:col>22</xdr:col>
      <xdr:colOff>565150</xdr:colOff>
      <xdr:row>36</xdr:row>
      <xdr:rowOff>30988</xdr:rowOff>
    </xdr:to>
    <xdr:cxnSp macro="">
      <xdr:nvCxnSpPr>
        <xdr:cNvPr id="315" name="直線コネクタ 314"/>
        <xdr:cNvCxnSpPr/>
      </xdr:nvCxnSpPr>
      <xdr:spPr>
        <a:xfrm>
          <a:off x="14782800" y="6203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126492</xdr:rowOff>
    </xdr:from>
    <xdr:to>
      <xdr:col>22</xdr:col>
      <xdr:colOff>615950</xdr:colOff>
      <xdr:row>37</xdr:row>
      <xdr:rowOff>56642</xdr:rowOff>
    </xdr:to>
    <xdr:sp macro="" textlink="">
      <xdr:nvSpPr>
        <xdr:cNvPr id="316" name="フローチャート : 判断 315"/>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41419</xdr:rowOff>
    </xdr:from>
    <xdr:ext cx="736600" cy="259045"/>
    <xdr:sp macro="" textlink="">
      <xdr:nvSpPr>
        <xdr:cNvPr id="317" name="テキスト ボックス 316"/>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165862</xdr:rowOff>
    </xdr:from>
    <xdr:to>
      <xdr:col>21</xdr:col>
      <xdr:colOff>361950</xdr:colOff>
      <xdr:row>36</xdr:row>
      <xdr:rowOff>30988</xdr:rowOff>
    </xdr:to>
    <xdr:cxnSp macro="">
      <xdr:nvCxnSpPr>
        <xdr:cNvPr id="318" name="直線コネクタ 317"/>
        <xdr:cNvCxnSpPr/>
      </xdr:nvCxnSpPr>
      <xdr:spPr>
        <a:xfrm>
          <a:off x="13893800" y="61666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135636</xdr:rowOff>
    </xdr:from>
    <xdr:to>
      <xdr:col>21</xdr:col>
      <xdr:colOff>412750</xdr:colOff>
      <xdr:row>37</xdr:row>
      <xdr:rowOff>65786</xdr:rowOff>
    </xdr:to>
    <xdr:sp macro="" textlink="">
      <xdr:nvSpPr>
        <xdr:cNvPr id="319" name="フローチャート : 判断 318"/>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50563</xdr:rowOff>
    </xdr:from>
    <xdr:ext cx="762000" cy="259045"/>
    <xdr:sp macro="" textlink="">
      <xdr:nvSpPr>
        <xdr:cNvPr id="320" name="テキスト ボックス 319"/>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165862</xdr:rowOff>
    </xdr:from>
    <xdr:to>
      <xdr:col>20</xdr:col>
      <xdr:colOff>158750</xdr:colOff>
      <xdr:row>36</xdr:row>
      <xdr:rowOff>140716</xdr:rowOff>
    </xdr:to>
    <xdr:cxnSp macro="">
      <xdr:nvCxnSpPr>
        <xdr:cNvPr id="321" name="直線コネクタ 320"/>
        <xdr:cNvCxnSpPr/>
      </xdr:nvCxnSpPr>
      <xdr:spPr>
        <a:xfrm flipV="1">
          <a:off x="13004800" y="616661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163068</xdr:rowOff>
    </xdr:from>
    <xdr:to>
      <xdr:col>20</xdr:col>
      <xdr:colOff>209550</xdr:colOff>
      <xdr:row>37</xdr:row>
      <xdr:rowOff>93218</xdr:rowOff>
    </xdr:to>
    <xdr:sp macro="" textlink="">
      <xdr:nvSpPr>
        <xdr:cNvPr id="322" name="フローチャート : 判断 321"/>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77995</xdr:rowOff>
    </xdr:from>
    <xdr:ext cx="762000" cy="259045"/>
    <xdr:sp macro="" textlink="">
      <xdr:nvSpPr>
        <xdr:cNvPr id="323" name="テキスト ボックス 322"/>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163068</xdr:rowOff>
    </xdr:from>
    <xdr:to>
      <xdr:col>19</xdr:col>
      <xdr:colOff>6350</xdr:colOff>
      <xdr:row>37</xdr:row>
      <xdr:rowOff>93218</xdr:rowOff>
    </xdr:to>
    <xdr:sp macro="" textlink="">
      <xdr:nvSpPr>
        <xdr:cNvPr id="324" name="フローチャート : 判断 323"/>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77995</xdr:rowOff>
    </xdr:from>
    <xdr:ext cx="762000" cy="259045"/>
    <xdr:sp macro="" textlink="">
      <xdr:nvSpPr>
        <xdr:cNvPr id="325" name="テキスト ボックス 324"/>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55626</xdr:rowOff>
    </xdr:from>
    <xdr:to>
      <xdr:col>24</xdr:col>
      <xdr:colOff>82550</xdr:colOff>
      <xdr:row>37</xdr:row>
      <xdr:rowOff>157226</xdr:rowOff>
    </xdr:to>
    <xdr:sp macro="" textlink="">
      <xdr:nvSpPr>
        <xdr:cNvPr id="331" name="円/楕円 330"/>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27703</xdr:rowOff>
    </xdr:from>
    <xdr:ext cx="762000" cy="259045"/>
    <xdr:sp macro="" textlink="">
      <xdr:nvSpPr>
        <xdr:cNvPr id="332" name="補助費等該当値テキスト"/>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151638</xdr:rowOff>
    </xdr:from>
    <xdr:to>
      <xdr:col>22</xdr:col>
      <xdr:colOff>615950</xdr:colOff>
      <xdr:row>36</xdr:row>
      <xdr:rowOff>81788</xdr:rowOff>
    </xdr:to>
    <xdr:sp macro="" textlink="">
      <xdr:nvSpPr>
        <xdr:cNvPr id="333" name="円/楕円 332"/>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34" name="テキスト ボックス 333"/>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151638</xdr:rowOff>
    </xdr:from>
    <xdr:to>
      <xdr:col>21</xdr:col>
      <xdr:colOff>412750</xdr:colOff>
      <xdr:row>36</xdr:row>
      <xdr:rowOff>81788</xdr:rowOff>
    </xdr:to>
    <xdr:sp macro="" textlink="">
      <xdr:nvSpPr>
        <xdr:cNvPr id="335" name="円/楕円 334"/>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36" name="テキスト ボックス 335"/>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115062</xdr:rowOff>
    </xdr:from>
    <xdr:to>
      <xdr:col>20</xdr:col>
      <xdr:colOff>209550</xdr:colOff>
      <xdr:row>36</xdr:row>
      <xdr:rowOff>45212</xdr:rowOff>
    </xdr:to>
    <xdr:sp macro="" textlink="">
      <xdr:nvSpPr>
        <xdr:cNvPr id="337" name="円/楕円 336"/>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55389</xdr:rowOff>
    </xdr:from>
    <xdr:ext cx="762000" cy="259045"/>
    <xdr:sp macro="" textlink="">
      <xdr:nvSpPr>
        <xdr:cNvPr id="338" name="テキスト ボックス 337"/>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89916</xdr:rowOff>
    </xdr:from>
    <xdr:to>
      <xdr:col>19</xdr:col>
      <xdr:colOff>6350</xdr:colOff>
      <xdr:row>37</xdr:row>
      <xdr:rowOff>20066</xdr:rowOff>
    </xdr:to>
    <xdr:sp macro="" textlink="">
      <xdr:nvSpPr>
        <xdr:cNvPr id="339" name="円/楕円 338"/>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30243</xdr:rowOff>
    </xdr:from>
    <xdr:ext cx="762000" cy="259045"/>
    <xdr:sp macro="" textlink="">
      <xdr:nvSpPr>
        <xdr:cNvPr id="340" name="テキスト ボックス 339"/>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昨年度より</a:t>
          </a:r>
          <a:r>
            <a:rPr kumimoji="1" lang="en-US" altLang="ja-JP" sz="1300">
              <a:latin typeface="ＭＳ Ｐゴシック"/>
            </a:rPr>
            <a:t>0.4</a:t>
          </a:r>
          <a:r>
            <a:rPr kumimoji="1" lang="ja-JP" altLang="en-US" sz="1300">
              <a:latin typeface="ＭＳ Ｐゴシック"/>
            </a:rPr>
            <a:t>ポイント減少したが、前年度同様、類似団体平均より高い水準にある。今後、財政計画を基に適正な起債管理と繰上償還の実施により公債費抑制に努める。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69850</xdr:rowOff>
    </xdr:from>
    <xdr:to>
      <xdr:col>7</xdr:col>
      <xdr:colOff>574675</xdr:colOff>
      <xdr:row>82</xdr:row>
      <xdr:rowOff>69850</xdr:rowOff>
    </xdr:to>
    <xdr:cxnSp macro="">
      <xdr:nvCxnSpPr>
        <xdr:cNvPr id="355" name="直線コネクタ 354"/>
        <xdr:cNvCxnSpPr/>
      </xdr:nvCxnSpPr>
      <xdr:spPr>
        <a:xfrm>
          <a:off x="762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99077</xdr:rowOff>
    </xdr:from>
    <xdr:ext cx="508000" cy="259045"/>
    <xdr:sp macro="" textlink="">
      <xdr:nvSpPr>
        <xdr:cNvPr id="356" name="テキスト ボックス 355"/>
        <xdr:cNvSpPr txBox="1"/>
      </xdr:nvSpPr>
      <xdr:spPr>
        <a:xfrm>
          <a:off x="254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79</xdr:row>
      <xdr:rowOff>12700</xdr:rowOff>
    </xdr:from>
    <xdr:to>
      <xdr:col>7</xdr:col>
      <xdr:colOff>574675</xdr:colOff>
      <xdr:row>79</xdr:row>
      <xdr:rowOff>12700</xdr:rowOff>
    </xdr:to>
    <xdr:cxnSp macro="">
      <xdr:nvCxnSpPr>
        <xdr:cNvPr id="359" name="直線コネクタ 358"/>
        <xdr:cNvCxnSpPr/>
      </xdr:nvCxnSpPr>
      <xdr:spPr>
        <a:xfrm>
          <a:off x="762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41927</xdr:rowOff>
    </xdr:from>
    <xdr:ext cx="508000" cy="259045"/>
    <xdr:sp macro="" textlink="">
      <xdr:nvSpPr>
        <xdr:cNvPr id="360" name="テキスト ボックス 359"/>
        <xdr:cNvSpPr txBox="1"/>
      </xdr:nvSpPr>
      <xdr:spPr>
        <a:xfrm>
          <a:off x="254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127000</xdr:rowOff>
    </xdr:from>
    <xdr:to>
      <xdr:col>7</xdr:col>
      <xdr:colOff>574675</xdr:colOff>
      <xdr:row>75</xdr:row>
      <xdr:rowOff>127000</xdr:rowOff>
    </xdr:to>
    <xdr:cxnSp macro="">
      <xdr:nvCxnSpPr>
        <xdr:cNvPr id="363" name="直線コネクタ 362"/>
        <xdr:cNvCxnSpPr/>
      </xdr:nvCxnSpPr>
      <xdr:spPr>
        <a:xfrm>
          <a:off x="762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156227</xdr:rowOff>
    </xdr:from>
    <xdr:ext cx="508000" cy="259045"/>
    <xdr:sp macro="" textlink="">
      <xdr:nvSpPr>
        <xdr:cNvPr id="364" name="テキスト ボックス 363"/>
        <xdr:cNvSpPr txBox="1"/>
      </xdr:nvSpPr>
      <xdr:spPr>
        <a:xfrm>
          <a:off x="254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5" name="直線コネクタ 364"/>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6" name="テキスト ボックス 365"/>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72</xdr:row>
      <xdr:rowOff>69850</xdr:rowOff>
    </xdr:from>
    <xdr:to>
      <xdr:col>7</xdr:col>
      <xdr:colOff>574675</xdr:colOff>
      <xdr:row>72</xdr:row>
      <xdr:rowOff>69850</xdr:rowOff>
    </xdr:to>
    <xdr:cxnSp macro="">
      <xdr:nvCxnSpPr>
        <xdr:cNvPr id="367" name="直線コネクタ 366"/>
        <xdr:cNvCxnSpPr/>
      </xdr:nvCxnSpPr>
      <xdr:spPr>
        <a:xfrm>
          <a:off x="762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99077</xdr:rowOff>
    </xdr:from>
    <xdr:ext cx="508000" cy="259045"/>
    <xdr:sp macro="" textlink="">
      <xdr:nvSpPr>
        <xdr:cNvPr id="368" name="テキスト ボックス 367"/>
        <xdr:cNvSpPr txBox="1"/>
      </xdr:nvSpPr>
      <xdr:spPr>
        <a:xfrm>
          <a:off x="254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79375</xdr:rowOff>
    </xdr:from>
    <xdr:to>
      <xdr:col>7</xdr:col>
      <xdr:colOff>15875</xdr:colOff>
      <xdr:row>81</xdr:row>
      <xdr:rowOff>41275</xdr:rowOff>
    </xdr:to>
    <xdr:cxnSp macro="">
      <xdr:nvCxnSpPr>
        <xdr:cNvPr id="372" name="直線コネクタ 371"/>
        <xdr:cNvCxnSpPr/>
      </xdr:nvCxnSpPr>
      <xdr:spPr>
        <a:xfrm flipV="1">
          <a:off x="4826000" y="12595225"/>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13352</xdr:rowOff>
    </xdr:from>
    <xdr:ext cx="762000" cy="259045"/>
    <xdr:sp macro="" textlink="">
      <xdr:nvSpPr>
        <xdr:cNvPr id="373" name="公債費最小値テキスト"/>
        <xdr:cNvSpPr txBox="1"/>
      </xdr:nvSpPr>
      <xdr:spPr>
        <a:xfrm>
          <a:off x="4914900" y="139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81</xdr:row>
      <xdr:rowOff>41275</xdr:rowOff>
    </xdr:from>
    <xdr:to>
      <xdr:col>7</xdr:col>
      <xdr:colOff>104775</xdr:colOff>
      <xdr:row>81</xdr:row>
      <xdr:rowOff>41275</xdr:rowOff>
    </xdr:to>
    <xdr:cxnSp macro="">
      <xdr:nvCxnSpPr>
        <xdr:cNvPr id="374" name="直線コネクタ 373"/>
        <xdr:cNvCxnSpPr/>
      </xdr:nvCxnSpPr>
      <xdr:spPr>
        <a:xfrm>
          <a:off x="4737100" y="1392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165752</xdr:rowOff>
    </xdr:from>
    <xdr:ext cx="762000" cy="259045"/>
    <xdr:sp macro="" textlink="">
      <xdr:nvSpPr>
        <xdr:cNvPr id="375" name="公債費最大値テキスト"/>
        <xdr:cNvSpPr txBox="1"/>
      </xdr:nvSpPr>
      <xdr:spPr>
        <a:xfrm>
          <a:off x="4914900" y="1233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73</xdr:row>
      <xdr:rowOff>79375</xdr:rowOff>
    </xdr:from>
    <xdr:to>
      <xdr:col>7</xdr:col>
      <xdr:colOff>104775</xdr:colOff>
      <xdr:row>73</xdr:row>
      <xdr:rowOff>79375</xdr:rowOff>
    </xdr:to>
    <xdr:cxnSp macro="">
      <xdr:nvCxnSpPr>
        <xdr:cNvPr id="376" name="直線コネクタ 375"/>
        <xdr:cNvCxnSpPr/>
      </xdr:nvCxnSpPr>
      <xdr:spPr>
        <a:xfrm>
          <a:off x="4737100" y="1259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31750</xdr:rowOff>
    </xdr:from>
    <xdr:to>
      <xdr:col>7</xdr:col>
      <xdr:colOff>15875</xdr:colOff>
      <xdr:row>79</xdr:row>
      <xdr:rowOff>69850</xdr:rowOff>
    </xdr:to>
    <xdr:cxnSp macro="">
      <xdr:nvCxnSpPr>
        <xdr:cNvPr id="377" name="直線コネクタ 376"/>
        <xdr:cNvCxnSpPr/>
      </xdr:nvCxnSpPr>
      <xdr:spPr>
        <a:xfrm flipV="1">
          <a:off x="3987800" y="13576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78"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79" name="フローチャート : 判断 378"/>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69850</xdr:rowOff>
    </xdr:from>
    <xdr:to>
      <xdr:col>5</xdr:col>
      <xdr:colOff>549275</xdr:colOff>
      <xdr:row>79</xdr:row>
      <xdr:rowOff>107950</xdr:rowOff>
    </xdr:to>
    <xdr:cxnSp macro="">
      <xdr:nvCxnSpPr>
        <xdr:cNvPr id="380" name="直線コネクタ 379"/>
        <xdr:cNvCxnSpPr/>
      </xdr:nvCxnSpPr>
      <xdr:spPr>
        <a:xfrm flipV="1">
          <a:off x="3098800" y="1361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152400</xdr:rowOff>
    </xdr:from>
    <xdr:to>
      <xdr:col>5</xdr:col>
      <xdr:colOff>600075</xdr:colOff>
      <xdr:row>78</xdr:row>
      <xdr:rowOff>82550</xdr:rowOff>
    </xdr:to>
    <xdr:sp macro="" textlink="">
      <xdr:nvSpPr>
        <xdr:cNvPr id="381" name="フローチャート : 判断 380"/>
        <xdr:cNvSpPr/>
      </xdr:nvSpPr>
      <xdr:spPr>
        <a:xfrm>
          <a:off x="3937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92727</xdr:rowOff>
    </xdr:from>
    <xdr:ext cx="736600" cy="259045"/>
    <xdr:sp macro="" textlink="">
      <xdr:nvSpPr>
        <xdr:cNvPr id="382" name="テキスト ボックス 381"/>
        <xdr:cNvSpPr txBox="1"/>
      </xdr:nvSpPr>
      <xdr:spPr>
        <a:xfrm>
          <a:off x="3606800" y="1312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79375</xdr:rowOff>
    </xdr:from>
    <xdr:to>
      <xdr:col>4</xdr:col>
      <xdr:colOff>346075</xdr:colOff>
      <xdr:row>79</xdr:row>
      <xdr:rowOff>107950</xdr:rowOff>
    </xdr:to>
    <xdr:cxnSp macro="">
      <xdr:nvCxnSpPr>
        <xdr:cNvPr id="383" name="直線コネクタ 382"/>
        <xdr:cNvCxnSpPr/>
      </xdr:nvCxnSpPr>
      <xdr:spPr>
        <a:xfrm>
          <a:off x="2209800" y="136239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19050</xdr:rowOff>
    </xdr:from>
    <xdr:to>
      <xdr:col>4</xdr:col>
      <xdr:colOff>396875</xdr:colOff>
      <xdr:row>78</xdr:row>
      <xdr:rowOff>120650</xdr:rowOff>
    </xdr:to>
    <xdr:sp macro="" textlink="">
      <xdr:nvSpPr>
        <xdr:cNvPr id="384" name="フローチャート : 判断 383"/>
        <xdr:cNvSpPr/>
      </xdr:nvSpPr>
      <xdr:spPr>
        <a:xfrm>
          <a:off x="30480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130827</xdr:rowOff>
    </xdr:from>
    <xdr:ext cx="762000" cy="259045"/>
    <xdr:sp macro="" textlink="">
      <xdr:nvSpPr>
        <xdr:cNvPr id="385" name="テキスト ボックス 384"/>
        <xdr:cNvSpPr txBox="1"/>
      </xdr:nvSpPr>
      <xdr:spPr>
        <a:xfrm>
          <a:off x="2717800" y="1316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41275</xdr:rowOff>
    </xdr:from>
    <xdr:to>
      <xdr:col>3</xdr:col>
      <xdr:colOff>142875</xdr:colOff>
      <xdr:row>79</xdr:row>
      <xdr:rowOff>79375</xdr:rowOff>
    </xdr:to>
    <xdr:cxnSp macro="">
      <xdr:nvCxnSpPr>
        <xdr:cNvPr id="386" name="直線コネクタ 385"/>
        <xdr:cNvCxnSpPr/>
      </xdr:nvCxnSpPr>
      <xdr:spPr>
        <a:xfrm>
          <a:off x="1320800" y="135858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38100</xdr:rowOff>
    </xdr:from>
    <xdr:to>
      <xdr:col>3</xdr:col>
      <xdr:colOff>193675</xdr:colOff>
      <xdr:row>78</xdr:row>
      <xdr:rowOff>139700</xdr:rowOff>
    </xdr:to>
    <xdr:sp macro="" textlink="">
      <xdr:nvSpPr>
        <xdr:cNvPr id="387" name="フローチャート : 判断 386"/>
        <xdr:cNvSpPr/>
      </xdr:nvSpPr>
      <xdr:spPr>
        <a:xfrm>
          <a:off x="2159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149877</xdr:rowOff>
    </xdr:from>
    <xdr:ext cx="762000" cy="259045"/>
    <xdr:sp macro="" textlink="">
      <xdr:nvSpPr>
        <xdr:cNvPr id="388" name="テキスト ボックス 387"/>
        <xdr:cNvSpPr txBox="1"/>
      </xdr:nvSpPr>
      <xdr:spPr>
        <a:xfrm>
          <a:off x="1828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38100</xdr:rowOff>
    </xdr:from>
    <xdr:to>
      <xdr:col>1</xdr:col>
      <xdr:colOff>676275</xdr:colOff>
      <xdr:row>78</xdr:row>
      <xdr:rowOff>139700</xdr:rowOff>
    </xdr:to>
    <xdr:sp macro="" textlink="">
      <xdr:nvSpPr>
        <xdr:cNvPr id="389" name="フローチャート : 判断 388"/>
        <xdr:cNvSpPr/>
      </xdr:nvSpPr>
      <xdr:spPr>
        <a:xfrm>
          <a:off x="1270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149877</xdr:rowOff>
    </xdr:from>
    <xdr:ext cx="762000" cy="259045"/>
    <xdr:sp macro="" textlink="">
      <xdr:nvSpPr>
        <xdr:cNvPr id="390" name="テキスト ボックス 389"/>
        <xdr:cNvSpPr txBox="1"/>
      </xdr:nvSpPr>
      <xdr:spPr>
        <a:xfrm>
          <a:off x="939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152400</xdr:rowOff>
    </xdr:from>
    <xdr:to>
      <xdr:col>7</xdr:col>
      <xdr:colOff>66675</xdr:colOff>
      <xdr:row>79</xdr:row>
      <xdr:rowOff>82550</xdr:rowOff>
    </xdr:to>
    <xdr:sp macro="" textlink="">
      <xdr:nvSpPr>
        <xdr:cNvPr id="396" name="円/楕円 395"/>
        <xdr:cNvSpPr/>
      </xdr:nvSpPr>
      <xdr:spPr>
        <a:xfrm>
          <a:off x="4775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124477</xdr:rowOff>
    </xdr:from>
    <xdr:ext cx="762000" cy="259045"/>
    <xdr:sp macro="" textlink="">
      <xdr:nvSpPr>
        <xdr:cNvPr id="397" name="公債費該当値テキスト"/>
        <xdr:cNvSpPr txBox="1"/>
      </xdr:nvSpPr>
      <xdr:spPr>
        <a:xfrm>
          <a:off x="4914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19050</xdr:rowOff>
    </xdr:from>
    <xdr:to>
      <xdr:col>5</xdr:col>
      <xdr:colOff>600075</xdr:colOff>
      <xdr:row>79</xdr:row>
      <xdr:rowOff>120650</xdr:rowOff>
    </xdr:to>
    <xdr:sp macro="" textlink="">
      <xdr:nvSpPr>
        <xdr:cNvPr id="398" name="円/楕円 397"/>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105427</xdr:rowOff>
    </xdr:from>
    <xdr:ext cx="736600" cy="259045"/>
    <xdr:sp macro="" textlink="">
      <xdr:nvSpPr>
        <xdr:cNvPr id="399" name="テキスト ボックス 398"/>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57150</xdr:rowOff>
    </xdr:from>
    <xdr:to>
      <xdr:col>4</xdr:col>
      <xdr:colOff>396875</xdr:colOff>
      <xdr:row>79</xdr:row>
      <xdr:rowOff>158750</xdr:rowOff>
    </xdr:to>
    <xdr:sp macro="" textlink="">
      <xdr:nvSpPr>
        <xdr:cNvPr id="400" name="円/楕円 399"/>
        <xdr:cNvSpPr/>
      </xdr:nvSpPr>
      <xdr:spPr>
        <a:xfrm>
          <a:off x="3048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143527</xdr:rowOff>
    </xdr:from>
    <xdr:ext cx="762000" cy="259045"/>
    <xdr:sp macro="" textlink="">
      <xdr:nvSpPr>
        <xdr:cNvPr id="401" name="テキスト ボックス 400"/>
        <xdr:cNvSpPr txBox="1"/>
      </xdr:nvSpPr>
      <xdr:spPr>
        <a:xfrm>
          <a:off x="2717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28575</xdr:rowOff>
    </xdr:from>
    <xdr:to>
      <xdr:col>3</xdr:col>
      <xdr:colOff>193675</xdr:colOff>
      <xdr:row>79</xdr:row>
      <xdr:rowOff>130175</xdr:rowOff>
    </xdr:to>
    <xdr:sp macro="" textlink="">
      <xdr:nvSpPr>
        <xdr:cNvPr id="402" name="円/楕円 401"/>
        <xdr:cNvSpPr/>
      </xdr:nvSpPr>
      <xdr:spPr>
        <a:xfrm>
          <a:off x="2159000" y="1357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114952</xdr:rowOff>
    </xdr:from>
    <xdr:ext cx="762000" cy="259045"/>
    <xdr:sp macro="" textlink="">
      <xdr:nvSpPr>
        <xdr:cNvPr id="403" name="テキスト ボックス 402"/>
        <xdr:cNvSpPr txBox="1"/>
      </xdr:nvSpPr>
      <xdr:spPr>
        <a:xfrm>
          <a:off x="1828800" y="1365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161925</xdr:rowOff>
    </xdr:from>
    <xdr:to>
      <xdr:col>1</xdr:col>
      <xdr:colOff>676275</xdr:colOff>
      <xdr:row>79</xdr:row>
      <xdr:rowOff>92075</xdr:rowOff>
    </xdr:to>
    <xdr:sp macro="" textlink="">
      <xdr:nvSpPr>
        <xdr:cNvPr id="404" name="円/楕円 403"/>
        <xdr:cNvSpPr/>
      </xdr:nvSpPr>
      <xdr:spPr>
        <a:xfrm>
          <a:off x="1270000" y="13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76852</xdr:rowOff>
    </xdr:from>
    <xdr:ext cx="762000" cy="259045"/>
    <xdr:sp macro="" textlink="">
      <xdr:nvSpPr>
        <xdr:cNvPr id="405" name="テキスト ボックス 404"/>
        <xdr:cNvSpPr txBox="1"/>
      </xdr:nvSpPr>
      <xdr:spPr>
        <a:xfrm>
          <a:off x="939800" y="1362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人件費については今後も給与の構造改革と給与水準の適正化を図る。扶助費は増加が見込まれるが、適正な執行に努める。補助費等は見直しを進め、事業費の抑制に努める。</a:t>
          </a:r>
        </a:p>
      </xdr:txBody>
    </xdr:sp>
    <xdr:clientData/>
  </xdr:twoCellAnchor>
  <xdr:oneCellAnchor>
    <xdr:from>
      <xdr:col>18</xdr:col>
      <xdr:colOff>44450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31750</xdr:rowOff>
    </xdr:from>
    <xdr:to>
      <xdr:col>24</xdr:col>
      <xdr:colOff>31750</xdr:colOff>
      <xdr:row>81</xdr:row>
      <xdr:rowOff>133350</xdr:rowOff>
    </xdr:to>
    <xdr:cxnSp macro="">
      <xdr:nvCxnSpPr>
        <xdr:cNvPr id="433" name="直線コネクタ 432"/>
        <xdr:cNvCxnSpPr/>
      </xdr:nvCxnSpPr>
      <xdr:spPr>
        <a:xfrm flipV="1">
          <a:off x="16510000" y="125476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105427</xdr:rowOff>
    </xdr:from>
    <xdr:ext cx="762000" cy="259045"/>
    <xdr:sp macro="" textlink="">
      <xdr:nvSpPr>
        <xdr:cNvPr id="434" name="公債費以外最小値テキスト"/>
        <xdr:cNvSpPr txBox="1"/>
      </xdr:nvSpPr>
      <xdr:spPr>
        <a:xfrm>
          <a:off x="16598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23</xdr:col>
      <xdr:colOff>628650</xdr:colOff>
      <xdr:row>81</xdr:row>
      <xdr:rowOff>133350</xdr:rowOff>
    </xdr:from>
    <xdr:to>
      <xdr:col>24</xdr:col>
      <xdr:colOff>120650</xdr:colOff>
      <xdr:row>81</xdr:row>
      <xdr:rowOff>133350</xdr:rowOff>
    </xdr:to>
    <xdr:cxnSp macro="">
      <xdr:nvCxnSpPr>
        <xdr:cNvPr id="435" name="直線コネクタ 434"/>
        <xdr:cNvCxnSpPr/>
      </xdr:nvCxnSpPr>
      <xdr:spPr>
        <a:xfrm>
          <a:off x="16421100" y="14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118127</xdr:rowOff>
    </xdr:from>
    <xdr:ext cx="762000" cy="259045"/>
    <xdr:sp macro="" textlink="">
      <xdr:nvSpPr>
        <xdr:cNvPr id="436"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23</xdr:col>
      <xdr:colOff>628650</xdr:colOff>
      <xdr:row>73</xdr:row>
      <xdr:rowOff>31750</xdr:rowOff>
    </xdr:from>
    <xdr:to>
      <xdr:col>24</xdr:col>
      <xdr:colOff>120650</xdr:colOff>
      <xdr:row>73</xdr:row>
      <xdr:rowOff>31750</xdr:rowOff>
    </xdr:to>
    <xdr:cxnSp macro="">
      <xdr:nvCxnSpPr>
        <xdr:cNvPr id="437" name="直線コネクタ 436"/>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127000</xdr:rowOff>
    </xdr:from>
    <xdr:to>
      <xdr:col>24</xdr:col>
      <xdr:colOff>31750</xdr:colOff>
      <xdr:row>77</xdr:row>
      <xdr:rowOff>19050</xdr:rowOff>
    </xdr:to>
    <xdr:cxnSp macro="">
      <xdr:nvCxnSpPr>
        <xdr:cNvPr id="438" name="直線コネクタ 437"/>
        <xdr:cNvCxnSpPr/>
      </xdr:nvCxnSpPr>
      <xdr:spPr>
        <a:xfrm flipV="1">
          <a:off x="15671800" y="13157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118127</xdr:rowOff>
    </xdr:from>
    <xdr:ext cx="762000" cy="259045"/>
    <xdr:sp macro="" textlink="">
      <xdr:nvSpPr>
        <xdr:cNvPr id="439" name="公債費以外平均値テキスト"/>
        <xdr:cNvSpPr txBox="1"/>
      </xdr:nvSpPr>
      <xdr:spPr>
        <a:xfrm>
          <a:off x="16598900" y="1331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146050</xdr:rowOff>
    </xdr:from>
    <xdr:to>
      <xdr:col>24</xdr:col>
      <xdr:colOff>82550</xdr:colOff>
      <xdr:row>78</xdr:row>
      <xdr:rowOff>76200</xdr:rowOff>
    </xdr:to>
    <xdr:sp macro="" textlink="">
      <xdr:nvSpPr>
        <xdr:cNvPr id="440" name="フローチャート : 判断 439"/>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69850</xdr:rowOff>
    </xdr:from>
    <xdr:to>
      <xdr:col>22</xdr:col>
      <xdr:colOff>565150</xdr:colOff>
      <xdr:row>77</xdr:row>
      <xdr:rowOff>19050</xdr:rowOff>
    </xdr:to>
    <xdr:cxnSp macro="">
      <xdr:nvCxnSpPr>
        <xdr:cNvPr id="441" name="直線コネクタ 440"/>
        <xdr:cNvCxnSpPr/>
      </xdr:nvCxnSpPr>
      <xdr:spPr>
        <a:xfrm>
          <a:off x="14782800" y="129286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12700</xdr:rowOff>
    </xdr:from>
    <xdr:to>
      <xdr:col>22</xdr:col>
      <xdr:colOff>615950</xdr:colOff>
      <xdr:row>78</xdr:row>
      <xdr:rowOff>114300</xdr:rowOff>
    </xdr:to>
    <xdr:sp macro="" textlink="">
      <xdr:nvSpPr>
        <xdr:cNvPr id="442" name="フローチャート : 判断 441"/>
        <xdr:cNvSpPr/>
      </xdr:nvSpPr>
      <xdr:spPr>
        <a:xfrm>
          <a:off x="156210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99077</xdr:rowOff>
    </xdr:from>
    <xdr:ext cx="736600" cy="259045"/>
    <xdr:sp macro="" textlink="">
      <xdr:nvSpPr>
        <xdr:cNvPr id="443" name="テキスト ボックス 442"/>
        <xdr:cNvSpPr txBox="1"/>
      </xdr:nvSpPr>
      <xdr:spPr>
        <a:xfrm>
          <a:off x="15290800" y="1347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69850</xdr:rowOff>
    </xdr:from>
    <xdr:to>
      <xdr:col>21</xdr:col>
      <xdr:colOff>361950</xdr:colOff>
      <xdr:row>75</xdr:row>
      <xdr:rowOff>69850</xdr:rowOff>
    </xdr:to>
    <xdr:cxnSp macro="">
      <xdr:nvCxnSpPr>
        <xdr:cNvPr id="444" name="直線コネクタ 443"/>
        <xdr:cNvCxnSpPr/>
      </xdr:nvCxnSpPr>
      <xdr:spPr>
        <a:xfrm>
          <a:off x="13893800" y="125857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120650</xdr:rowOff>
    </xdr:from>
    <xdr:to>
      <xdr:col>21</xdr:col>
      <xdr:colOff>412750</xdr:colOff>
      <xdr:row>78</xdr:row>
      <xdr:rowOff>50800</xdr:rowOff>
    </xdr:to>
    <xdr:sp macro="" textlink="">
      <xdr:nvSpPr>
        <xdr:cNvPr id="445" name="フローチャート : 判断 444"/>
        <xdr:cNvSpPr/>
      </xdr:nvSpPr>
      <xdr:spPr>
        <a:xfrm>
          <a:off x="147320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35577</xdr:rowOff>
    </xdr:from>
    <xdr:ext cx="762000" cy="259045"/>
    <xdr:sp macro="" textlink="">
      <xdr:nvSpPr>
        <xdr:cNvPr id="446" name="テキスト ボックス 445"/>
        <xdr:cNvSpPr txBox="1"/>
      </xdr:nvSpPr>
      <xdr:spPr>
        <a:xfrm>
          <a:off x="14401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69850</xdr:rowOff>
    </xdr:from>
    <xdr:to>
      <xdr:col>20</xdr:col>
      <xdr:colOff>158750</xdr:colOff>
      <xdr:row>75</xdr:row>
      <xdr:rowOff>95250</xdr:rowOff>
    </xdr:to>
    <xdr:cxnSp macro="">
      <xdr:nvCxnSpPr>
        <xdr:cNvPr id="447" name="直線コネクタ 446"/>
        <xdr:cNvCxnSpPr/>
      </xdr:nvCxnSpPr>
      <xdr:spPr>
        <a:xfrm flipV="1">
          <a:off x="13004800" y="125857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25400</xdr:rowOff>
    </xdr:from>
    <xdr:to>
      <xdr:col>20</xdr:col>
      <xdr:colOff>209550</xdr:colOff>
      <xdr:row>78</xdr:row>
      <xdr:rowOff>127000</xdr:rowOff>
    </xdr:to>
    <xdr:sp macro="" textlink="">
      <xdr:nvSpPr>
        <xdr:cNvPr id="448" name="フローチャート : 判断 447"/>
        <xdr:cNvSpPr/>
      </xdr:nvSpPr>
      <xdr:spPr>
        <a:xfrm>
          <a:off x="13843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111777</xdr:rowOff>
    </xdr:from>
    <xdr:ext cx="762000" cy="259045"/>
    <xdr:sp macro="" textlink="">
      <xdr:nvSpPr>
        <xdr:cNvPr id="449" name="テキスト ボックス 448"/>
        <xdr:cNvSpPr txBox="1"/>
      </xdr:nvSpPr>
      <xdr:spPr>
        <a:xfrm>
          <a:off x="13512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107950</xdr:rowOff>
    </xdr:from>
    <xdr:to>
      <xdr:col>19</xdr:col>
      <xdr:colOff>6350</xdr:colOff>
      <xdr:row>78</xdr:row>
      <xdr:rowOff>38100</xdr:rowOff>
    </xdr:to>
    <xdr:sp macro="" textlink="">
      <xdr:nvSpPr>
        <xdr:cNvPr id="450" name="フローチャート : 判断 449"/>
        <xdr:cNvSpPr/>
      </xdr:nvSpPr>
      <xdr:spPr>
        <a:xfrm>
          <a:off x="129540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22877</xdr:rowOff>
    </xdr:from>
    <xdr:ext cx="762000" cy="259045"/>
    <xdr:sp macro="" textlink="">
      <xdr:nvSpPr>
        <xdr:cNvPr id="451" name="テキスト ボックス 450"/>
        <xdr:cNvSpPr txBox="1"/>
      </xdr:nvSpPr>
      <xdr:spPr>
        <a:xfrm>
          <a:off x="12623800" y="1339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57" name="円/楕円 456"/>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92727</xdr:rowOff>
    </xdr:from>
    <xdr:ext cx="762000" cy="259045"/>
    <xdr:sp macro="" textlink="">
      <xdr:nvSpPr>
        <xdr:cNvPr id="458" name="公債費以外該当値テキスト"/>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139700</xdr:rowOff>
    </xdr:from>
    <xdr:to>
      <xdr:col>22</xdr:col>
      <xdr:colOff>615950</xdr:colOff>
      <xdr:row>77</xdr:row>
      <xdr:rowOff>69850</xdr:rowOff>
    </xdr:to>
    <xdr:sp macro="" textlink="">
      <xdr:nvSpPr>
        <xdr:cNvPr id="459" name="円/楕円 458"/>
        <xdr:cNvSpPr/>
      </xdr:nvSpPr>
      <xdr:spPr>
        <a:xfrm>
          <a:off x="156210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80027</xdr:rowOff>
    </xdr:from>
    <xdr:ext cx="736600" cy="259045"/>
    <xdr:sp macro="" textlink="">
      <xdr:nvSpPr>
        <xdr:cNvPr id="460" name="テキスト ボックス 459"/>
        <xdr:cNvSpPr txBox="1"/>
      </xdr:nvSpPr>
      <xdr:spPr>
        <a:xfrm>
          <a:off x="15290800" y="1293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19050</xdr:rowOff>
    </xdr:from>
    <xdr:to>
      <xdr:col>21</xdr:col>
      <xdr:colOff>412750</xdr:colOff>
      <xdr:row>75</xdr:row>
      <xdr:rowOff>120650</xdr:rowOff>
    </xdr:to>
    <xdr:sp macro="" textlink="">
      <xdr:nvSpPr>
        <xdr:cNvPr id="461" name="円/楕円 460"/>
        <xdr:cNvSpPr/>
      </xdr:nvSpPr>
      <xdr:spPr>
        <a:xfrm>
          <a:off x="14732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130827</xdr:rowOff>
    </xdr:from>
    <xdr:ext cx="762000" cy="259045"/>
    <xdr:sp macro="" textlink="">
      <xdr:nvSpPr>
        <xdr:cNvPr id="462" name="テキスト ボックス 461"/>
        <xdr:cNvSpPr txBox="1"/>
      </xdr:nvSpPr>
      <xdr:spPr>
        <a:xfrm>
          <a:off x="14401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19050</xdr:rowOff>
    </xdr:from>
    <xdr:to>
      <xdr:col>20</xdr:col>
      <xdr:colOff>209550</xdr:colOff>
      <xdr:row>73</xdr:row>
      <xdr:rowOff>120650</xdr:rowOff>
    </xdr:to>
    <xdr:sp macro="" textlink="">
      <xdr:nvSpPr>
        <xdr:cNvPr id="463" name="円/楕円 462"/>
        <xdr:cNvSpPr/>
      </xdr:nvSpPr>
      <xdr:spPr>
        <a:xfrm>
          <a:off x="13843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130827</xdr:rowOff>
    </xdr:from>
    <xdr:ext cx="762000" cy="259045"/>
    <xdr:sp macro="" textlink="">
      <xdr:nvSpPr>
        <xdr:cNvPr id="464" name="テキスト ボックス 463"/>
        <xdr:cNvSpPr txBox="1"/>
      </xdr:nvSpPr>
      <xdr:spPr>
        <a:xfrm>
          <a:off x="13512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44450</xdr:rowOff>
    </xdr:from>
    <xdr:to>
      <xdr:col>19</xdr:col>
      <xdr:colOff>6350</xdr:colOff>
      <xdr:row>75</xdr:row>
      <xdr:rowOff>146050</xdr:rowOff>
    </xdr:to>
    <xdr:sp macro="" textlink="">
      <xdr:nvSpPr>
        <xdr:cNvPr id="465" name="円/楕円 464"/>
        <xdr:cNvSpPr/>
      </xdr:nvSpPr>
      <xdr:spPr>
        <a:xfrm>
          <a:off x="12954000" y="1290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156227</xdr:rowOff>
    </xdr:from>
    <xdr:ext cx="762000" cy="259045"/>
    <xdr:sp macro="" textlink="">
      <xdr:nvSpPr>
        <xdr:cNvPr id="466" name="テキスト ボックス 465"/>
        <xdr:cNvSpPr txBox="1"/>
      </xdr:nvSpPr>
      <xdr:spPr>
        <a:xfrm>
          <a:off x="126238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福島県伊達市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4813</xdr:rowOff>
    </xdr:from>
    <xdr:to>
      <xdr:col>4</xdr:col>
      <xdr:colOff>1117600</xdr:colOff>
      <xdr:row>20</xdr:row>
      <xdr:rowOff>125819</xdr:rowOff>
    </xdr:to>
    <xdr:cxnSp macro="">
      <xdr:nvCxnSpPr>
        <xdr:cNvPr id="45" name="直線コネクタ 44"/>
        <xdr:cNvCxnSpPr/>
      </xdr:nvCxnSpPr>
      <xdr:spPr bwMode="auto">
        <a:xfrm flipV="1">
          <a:off x="5651500" y="2109838"/>
          <a:ext cx="0" cy="14926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97896</xdr:rowOff>
    </xdr:from>
    <xdr:ext cx="762000" cy="259045"/>
    <xdr:sp macro="" textlink="">
      <xdr:nvSpPr>
        <xdr:cNvPr id="46" name="人口1人当たり決算額の推移最小値テキスト130"/>
        <xdr:cNvSpPr txBox="1"/>
      </xdr:nvSpPr>
      <xdr:spPr>
        <a:xfrm>
          <a:off x="5740400" y="357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58,781</a:t>
          </a:r>
          <a:endParaRPr kumimoji="1" lang="ja-JP" altLang="en-US" sz="1000" b="1">
            <a:latin typeface="ＭＳ Ｐゴシック"/>
          </a:endParaRPr>
        </a:p>
      </xdr:txBody>
    </xdr:sp>
    <xdr:clientData/>
  </xdr:oneCellAnchor>
  <xdr:twoCellAnchor>
    <xdr:from>
      <xdr:col>4</xdr:col>
      <xdr:colOff>1028700</xdr:colOff>
      <xdr:row>20</xdr:row>
      <xdr:rowOff>125819</xdr:rowOff>
    </xdr:from>
    <xdr:to>
      <xdr:col>5</xdr:col>
      <xdr:colOff>73025</xdr:colOff>
      <xdr:row>20</xdr:row>
      <xdr:rowOff>125819</xdr:rowOff>
    </xdr:to>
    <xdr:cxnSp macro="">
      <xdr:nvCxnSpPr>
        <xdr:cNvPr id="47" name="直線コネクタ 46"/>
        <xdr:cNvCxnSpPr/>
      </xdr:nvCxnSpPr>
      <xdr:spPr bwMode="auto">
        <a:xfrm>
          <a:off x="5562600" y="36024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91190</xdr:rowOff>
    </xdr:from>
    <xdr:ext cx="762000" cy="259045"/>
    <xdr:sp macro="" textlink="">
      <xdr:nvSpPr>
        <xdr:cNvPr id="48" name="人口1人当たり決算額の推移最大値テキスト130"/>
        <xdr:cNvSpPr txBox="1"/>
      </xdr:nvSpPr>
      <xdr:spPr>
        <a:xfrm>
          <a:off x="5740400" y="18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97,957</a:t>
          </a:r>
          <a:endParaRPr kumimoji="1" lang="ja-JP" altLang="en-US" sz="1000" b="1">
            <a:latin typeface="ＭＳ Ｐゴシック"/>
          </a:endParaRPr>
        </a:p>
      </xdr:txBody>
    </xdr:sp>
    <xdr:clientData/>
  </xdr:oneCellAnchor>
  <xdr:twoCellAnchor>
    <xdr:from>
      <xdr:col>4</xdr:col>
      <xdr:colOff>1028700</xdr:colOff>
      <xdr:row>12</xdr:row>
      <xdr:rowOff>4813</xdr:rowOff>
    </xdr:from>
    <xdr:to>
      <xdr:col>5</xdr:col>
      <xdr:colOff>73025</xdr:colOff>
      <xdr:row>12</xdr:row>
      <xdr:rowOff>4813</xdr:rowOff>
    </xdr:to>
    <xdr:cxnSp macro="">
      <xdr:nvCxnSpPr>
        <xdr:cNvPr id="49" name="直線コネクタ 48"/>
        <xdr:cNvCxnSpPr/>
      </xdr:nvCxnSpPr>
      <xdr:spPr bwMode="auto">
        <a:xfrm>
          <a:off x="5562600" y="210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139154</xdr:rowOff>
    </xdr:from>
    <xdr:to>
      <xdr:col>4</xdr:col>
      <xdr:colOff>1117600</xdr:colOff>
      <xdr:row>15</xdr:row>
      <xdr:rowOff>42570</xdr:rowOff>
    </xdr:to>
    <xdr:cxnSp macro="">
      <xdr:nvCxnSpPr>
        <xdr:cNvPr id="50" name="直線コネクタ 49"/>
        <xdr:cNvCxnSpPr/>
      </xdr:nvCxnSpPr>
      <xdr:spPr bwMode="auto">
        <a:xfrm flipV="1">
          <a:off x="5003800" y="2587079"/>
          <a:ext cx="647700" cy="74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57573</xdr:rowOff>
    </xdr:from>
    <xdr:ext cx="762000" cy="259045"/>
    <xdr:sp macro="" textlink="">
      <xdr:nvSpPr>
        <xdr:cNvPr id="51" name="人口1人当たり決算額の推移平均値テキスト130"/>
        <xdr:cNvSpPr txBox="1"/>
      </xdr:nvSpPr>
      <xdr:spPr>
        <a:xfrm>
          <a:off x="5740400" y="2676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81,006</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85496</xdr:rowOff>
    </xdr:from>
    <xdr:to>
      <xdr:col>5</xdr:col>
      <xdr:colOff>34925</xdr:colOff>
      <xdr:row>16</xdr:row>
      <xdr:rowOff>15646</xdr:rowOff>
    </xdr:to>
    <xdr:sp macro="" textlink="">
      <xdr:nvSpPr>
        <xdr:cNvPr id="52" name="フローチャート : 判断 51"/>
        <xdr:cNvSpPr/>
      </xdr:nvSpPr>
      <xdr:spPr bwMode="auto">
        <a:xfrm>
          <a:off x="5600700" y="2704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42570</xdr:rowOff>
    </xdr:from>
    <xdr:to>
      <xdr:col>4</xdr:col>
      <xdr:colOff>469900</xdr:colOff>
      <xdr:row>15</xdr:row>
      <xdr:rowOff>73241</xdr:rowOff>
    </xdr:to>
    <xdr:cxnSp macro="">
      <xdr:nvCxnSpPr>
        <xdr:cNvPr id="53" name="直線コネクタ 52"/>
        <xdr:cNvCxnSpPr/>
      </xdr:nvCxnSpPr>
      <xdr:spPr bwMode="auto">
        <a:xfrm flipV="1">
          <a:off x="4305300" y="2661945"/>
          <a:ext cx="698500" cy="30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11963</xdr:rowOff>
    </xdr:from>
    <xdr:to>
      <xdr:col>4</xdr:col>
      <xdr:colOff>520700</xdr:colOff>
      <xdr:row>16</xdr:row>
      <xdr:rowOff>113563</xdr:rowOff>
    </xdr:to>
    <xdr:sp macro="" textlink="">
      <xdr:nvSpPr>
        <xdr:cNvPr id="54" name="フローチャート : 判断 53"/>
        <xdr:cNvSpPr/>
      </xdr:nvSpPr>
      <xdr:spPr bwMode="auto">
        <a:xfrm>
          <a:off x="4953000" y="2802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98340</xdr:rowOff>
    </xdr:from>
    <xdr:ext cx="736600" cy="259045"/>
    <xdr:sp macro="" textlink="">
      <xdr:nvSpPr>
        <xdr:cNvPr id="55" name="テキスト ボックス 54"/>
        <xdr:cNvSpPr txBox="1"/>
      </xdr:nvSpPr>
      <xdr:spPr>
        <a:xfrm>
          <a:off x="4622800" y="2889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13157</xdr:rowOff>
    </xdr:from>
    <xdr:to>
      <xdr:col>3</xdr:col>
      <xdr:colOff>904875</xdr:colOff>
      <xdr:row>15</xdr:row>
      <xdr:rowOff>73241</xdr:rowOff>
    </xdr:to>
    <xdr:cxnSp macro="">
      <xdr:nvCxnSpPr>
        <xdr:cNvPr id="56" name="直線コネクタ 55"/>
        <xdr:cNvCxnSpPr/>
      </xdr:nvCxnSpPr>
      <xdr:spPr bwMode="auto">
        <a:xfrm>
          <a:off x="3606800" y="2632532"/>
          <a:ext cx="698500" cy="60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68008</xdr:rowOff>
    </xdr:from>
    <xdr:to>
      <xdr:col>3</xdr:col>
      <xdr:colOff>955675</xdr:colOff>
      <xdr:row>16</xdr:row>
      <xdr:rowOff>169608</xdr:rowOff>
    </xdr:to>
    <xdr:sp macro="" textlink="">
      <xdr:nvSpPr>
        <xdr:cNvPr id="57" name="フローチャート : 判断 56"/>
        <xdr:cNvSpPr/>
      </xdr:nvSpPr>
      <xdr:spPr bwMode="auto">
        <a:xfrm>
          <a:off x="4254500" y="2858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154385</xdr:rowOff>
    </xdr:from>
    <xdr:ext cx="762000" cy="259045"/>
    <xdr:sp macro="" textlink="">
      <xdr:nvSpPr>
        <xdr:cNvPr id="58" name="テキスト ボックス 57"/>
        <xdr:cNvSpPr txBox="1"/>
      </xdr:nvSpPr>
      <xdr:spPr>
        <a:xfrm>
          <a:off x="3924300" y="294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92100</xdr:rowOff>
    </xdr:from>
    <xdr:to>
      <xdr:col>3</xdr:col>
      <xdr:colOff>206375</xdr:colOff>
      <xdr:row>15</xdr:row>
      <xdr:rowOff>13157</xdr:rowOff>
    </xdr:to>
    <xdr:cxnSp macro="">
      <xdr:nvCxnSpPr>
        <xdr:cNvPr id="59" name="直線コネクタ 58"/>
        <xdr:cNvCxnSpPr/>
      </xdr:nvCxnSpPr>
      <xdr:spPr bwMode="auto">
        <a:xfrm>
          <a:off x="2908300" y="2540025"/>
          <a:ext cx="698500" cy="92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153314</xdr:rowOff>
    </xdr:from>
    <xdr:to>
      <xdr:col>3</xdr:col>
      <xdr:colOff>257175</xdr:colOff>
      <xdr:row>16</xdr:row>
      <xdr:rowOff>83464</xdr:rowOff>
    </xdr:to>
    <xdr:sp macro="" textlink="">
      <xdr:nvSpPr>
        <xdr:cNvPr id="60" name="フローチャート : 判断 59"/>
        <xdr:cNvSpPr/>
      </xdr:nvSpPr>
      <xdr:spPr bwMode="auto">
        <a:xfrm>
          <a:off x="3556000" y="2772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68241</xdr:rowOff>
    </xdr:from>
    <xdr:ext cx="762000" cy="259045"/>
    <xdr:sp macro="" textlink="">
      <xdr:nvSpPr>
        <xdr:cNvPr id="61" name="テキスト ボックス 60"/>
        <xdr:cNvSpPr txBox="1"/>
      </xdr:nvSpPr>
      <xdr:spPr>
        <a:xfrm>
          <a:off x="3225800" y="285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17145</xdr:rowOff>
    </xdr:from>
    <xdr:to>
      <xdr:col>2</xdr:col>
      <xdr:colOff>692150</xdr:colOff>
      <xdr:row>15</xdr:row>
      <xdr:rowOff>118745</xdr:rowOff>
    </xdr:to>
    <xdr:sp macro="" textlink="">
      <xdr:nvSpPr>
        <xdr:cNvPr id="62" name="フローチャート : 判断 61"/>
        <xdr:cNvSpPr/>
      </xdr:nvSpPr>
      <xdr:spPr bwMode="auto">
        <a:xfrm>
          <a:off x="2857500" y="2636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103522</xdr:rowOff>
    </xdr:from>
    <xdr:ext cx="762000" cy="259045"/>
    <xdr:sp macro="" textlink="">
      <xdr:nvSpPr>
        <xdr:cNvPr id="63" name="テキスト ボックス 62"/>
        <xdr:cNvSpPr txBox="1"/>
      </xdr:nvSpPr>
      <xdr:spPr>
        <a:xfrm>
          <a:off x="25273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88354</xdr:rowOff>
    </xdr:from>
    <xdr:to>
      <xdr:col>5</xdr:col>
      <xdr:colOff>34925</xdr:colOff>
      <xdr:row>15</xdr:row>
      <xdr:rowOff>18504</xdr:rowOff>
    </xdr:to>
    <xdr:sp macro="" textlink="">
      <xdr:nvSpPr>
        <xdr:cNvPr id="69" name="円/楕円 68"/>
        <xdr:cNvSpPr/>
      </xdr:nvSpPr>
      <xdr:spPr bwMode="auto">
        <a:xfrm>
          <a:off x="5600700" y="2536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104881</xdr:rowOff>
    </xdr:from>
    <xdr:ext cx="762000" cy="259045"/>
    <xdr:sp macro="" textlink="">
      <xdr:nvSpPr>
        <xdr:cNvPr id="70" name="人口1人当たり決算額の推移該当値テキスト130"/>
        <xdr:cNvSpPr txBox="1"/>
      </xdr:nvSpPr>
      <xdr:spPr>
        <a:xfrm>
          <a:off x="5740400" y="238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85,431</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163220</xdr:rowOff>
    </xdr:from>
    <xdr:to>
      <xdr:col>4</xdr:col>
      <xdr:colOff>520700</xdr:colOff>
      <xdr:row>15</xdr:row>
      <xdr:rowOff>93370</xdr:rowOff>
    </xdr:to>
    <xdr:sp macro="" textlink="">
      <xdr:nvSpPr>
        <xdr:cNvPr id="71" name="円/楕円 70"/>
        <xdr:cNvSpPr/>
      </xdr:nvSpPr>
      <xdr:spPr bwMode="auto">
        <a:xfrm>
          <a:off x="4953000" y="2611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103547</xdr:rowOff>
    </xdr:from>
    <xdr:ext cx="736600" cy="259045"/>
    <xdr:sp macro="" textlink="">
      <xdr:nvSpPr>
        <xdr:cNvPr id="72" name="テキスト ボックス 71"/>
        <xdr:cNvSpPr txBox="1"/>
      </xdr:nvSpPr>
      <xdr:spPr>
        <a:xfrm>
          <a:off x="4622800" y="2380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83,466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22441</xdr:rowOff>
    </xdr:from>
    <xdr:to>
      <xdr:col>3</xdr:col>
      <xdr:colOff>955675</xdr:colOff>
      <xdr:row>15</xdr:row>
      <xdr:rowOff>124041</xdr:rowOff>
    </xdr:to>
    <xdr:sp macro="" textlink="">
      <xdr:nvSpPr>
        <xdr:cNvPr id="73" name="円/楕円 72"/>
        <xdr:cNvSpPr/>
      </xdr:nvSpPr>
      <xdr:spPr bwMode="auto">
        <a:xfrm>
          <a:off x="4254500" y="2641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134218</xdr:rowOff>
    </xdr:from>
    <xdr:ext cx="762000" cy="259045"/>
    <xdr:sp macro="" textlink="">
      <xdr:nvSpPr>
        <xdr:cNvPr id="74" name="テキスト ボックス 73"/>
        <xdr:cNvSpPr txBox="1"/>
      </xdr:nvSpPr>
      <xdr:spPr>
        <a:xfrm>
          <a:off x="3924300" y="241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82,661</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133807</xdr:rowOff>
    </xdr:from>
    <xdr:to>
      <xdr:col>3</xdr:col>
      <xdr:colOff>257175</xdr:colOff>
      <xdr:row>15</xdr:row>
      <xdr:rowOff>63957</xdr:rowOff>
    </xdr:to>
    <xdr:sp macro="" textlink="">
      <xdr:nvSpPr>
        <xdr:cNvPr id="75" name="円/楕円 74"/>
        <xdr:cNvSpPr/>
      </xdr:nvSpPr>
      <xdr:spPr bwMode="auto">
        <a:xfrm>
          <a:off x="3556000" y="2581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74134</xdr:rowOff>
    </xdr:from>
    <xdr:ext cx="762000" cy="259045"/>
    <xdr:sp macro="" textlink="">
      <xdr:nvSpPr>
        <xdr:cNvPr id="76" name="テキスト ボックス 75"/>
        <xdr:cNvSpPr txBox="1"/>
      </xdr:nvSpPr>
      <xdr:spPr>
        <a:xfrm>
          <a:off x="3225800" y="235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84,238</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41300</xdr:rowOff>
    </xdr:from>
    <xdr:to>
      <xdr:col>2</xdr:col>
      <xdr:colOff>692150</xdr:colOff>
      <xdr:row>14</xdr:row>
      <xdr:rowOff>142900</xdr:rowOff>
    </xdr:to>
    <xdr:sp macro="" textlink="">
      <xdr:nvSpPr>
        <xdr:cNvPr id="77" name="円/楕円 76"/>
        <xdr:cNvSpPr/>
      </xdr:nvSpPr>
      <xdr:spPr bwMode="auto">
        <a:xfrm>
          <a:off x="2857500" y="2489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153077</xdr:rowOff>
    </xdr:from>
    <xdr:ext cx="762000" cy="259045"/>
    <xdr:sp macro="" textlink="">
      <xdr:nvSpPr>
        <xdr:cNvPr id="78" name="テキスト ボックス 77"/>
        <xdr:cNvSpPr txBox="1"/>
      </xdr:nvSpPr>
      <xdr:spPr>
        <a:xfrm>
          <a:off x="2527300" y="225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86,666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167279</xdr:rowOff>
    </xdr:from>
    <xdr:to>
      <xdr:col>4</xdr:col>
      <xdr:colOff>1117600</xdr:colOff>
      <xdr:row>37</xdr:row>
      <xdr:rowOff>157495</xdr:rowOff>
    </xdr:to>
    <xdr:cxnSp macro="">
      <xdr:nvCxnSpPr>
        <xdr:cNvPr id="105" name="直線コネクタ 104"/>
        <xdr:cNvCxnSpPr/>
      </xdr:nvCxnSpPr>
      <xdr:spPr bwMode="auto">
        <a:xfrm flipV="1">
          <a:off x="5651500" y="6091829"/>
          <a:ext cx="0" cy="1190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129572</xdr:rowOff>
    </xdr:from>
    <xdr:ext cx="762000" cy="259045"/>
    <xdr:sp macro="" textlink="">
      <xdr:nvSpPr>
        <xdr:cNvPr id="106" name="人口1人当たり決算額の推移最小値テキスト445"/>
        <xdr:cNvSpPr txBox="1"/>
      </xdr:nvSpPr>
      <xdr:spPr>
        <a:xfrm>
          <a:off x="5740400" y="725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4,333</a:t>
          </a:r>
          <a:endParaRPr kumimoji="1" lang="ja-JP" altLang="en-US" sz="1000" b="1">
            <a:latin typeface="ＭＳ Ｐゴシック"/>
          </a:endParaRPr>
        </a:p>
      </xdr:txBody>
    </xdr:sp>
    <xdr:clientData/>
  </xdr:oneCellAnchor>
  <xdr:twoCellAnchor>
    <xdr:from>
      <xdr:col>4</xdr:col>
      <xdr:colOff>1028700</xdr:colOff>
      <xdr:row>37</xdr:row>
      <xdr:rowOff>157495</xdr:rowOff>
    </xdr:from>
    <xdr:to>
      <xdr:col>5</xdr:col>
      <xdr:colOff>73025</xdr:colOff>
      <xdr:row>37</xdr:row>
      <xdr:rowOff>157495</xdr:rowOff>
    </xdr:to>
    <xdr:cxnSp macro="">
      <xdr:nvCxnSpPr>
        <xdr:cNvPr id="107" name="直線コネクタ 106"/>
        <xdr:cNvCxnSpPr/>
      </xdr:nvCxnSpPr>
      <xdr:spPr bwMode="auto">
        <a:xfrm>
          <a:off x="5562600" y="7282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82206</xdr:rowOff>
    </xdr:from>
    <xdr:ext cx="762000" cy="259045"/>
    <xdr:sp macro="" textlink="">
      <xdr:nvSpPr>
        <xdr:cNvPr id="108" name="人口1人当たり決算額の推移最大値テキスト445"/>
        <xdr:cNvSpPr txBox="1"/>
      </xdr:nvSpPr>
      <xdr:spPr>
        <a:xfrm>
          <a:off x="5740400" y="583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30,369</a:t>
          </a:r>
          <a:endParaRPr kumimoji="1" lang="ja-JP" altLang="en-US" sz="1000" b="1">
            <a:latin typeface="ＭＳ Ｐゴシック"/>
          </a:endParaRPr>
        </a:p>
      </xdr:txBody>
    </xdr:sp>
    <xdr:clientData/>
  </xdr:oneCellAnchor>
  <xdr:twoCellAnchor>
    <xdr:from>
      <xdr:col>4</xdr:col>
      <xdr:colOff>1028700</xdr:colOff>
      <xdr:row>33</xdr:row>
      <xdr:rowOff>167279</xdr:rowOff>
    </xdr:from>
    <xdr:to>
      <xdr:col>5</xdr:col>
      <xdr:colOff>73025</xdr:colOff>
      <xdr:row>33</xdr:row>
      <xdr:rowOff>167279</xdr:rowOff>
    </xdr:to>
    <xdr:cxnSp macro="">
      <xdr:nvCxnSpPr>
        <xdr:cNvPr id="109" name="直線コネクタ 108"/>
        <xdr:cNvCxnSpPr/>
      </xdr:nvCxnSpPr>
      <xdr:spPr bwMode="auto">
        <a:xfrm>
          <a:off x="5562600" y="60918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126360</xdr:rowOff>
    </xdr:from>
    <xdr:to>
      <xdr:col>4</xdr:col>
      <xdr:colOff>1117600</xdr:colOff>
      <xdr:row>35</xdr:row>
      <xdr:rowOff>174641</xdr:rowOff>
    </xdr:to>
    <xdr:cxnSp macro="">
      <xdr:nvCxnSpPr>
        <xdr:cNvPr id="110" name="直線コネクタ 109"/>
        <xdr:cNvCxnSpPr/>
      </xdr:nvCxnSpPr>
      <xdr:spPr bwMode="auto">
        <a:xfrm flipV="1">
          <a:off x="5003800" y="6736710"/>
          <a:ext cx="647700" cy="48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179915</xdr:rowOff>
    </xdr:from>
    <xdr:ext cx="762000" cy="259045"/>
    <xdr:sp macro="" textlink="">
      <xdr:nvSpPr>
        <xdr:cNvPr id="111" name="人口1人当たり決算額の推移平均値テキスト445"/>
        <xdr:cNvSpPr txBox="1"/>
      </xdr:nvSpPr>
      <xdr:spPr>
        <a:xfrm>
          <a:off x="5740400" y="6447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18,093</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334838</xdr:rowOff>
    </xdr:from>
    <xdr:to>
      <xdr:col>5</xdr:col>
      <xdr:colOff>34925</xdr:colOff>
      <xdr:row>35</xdr:row>
      <xdr:rowOff>93538</xdr:rowOff>
    </xdr:to>
    <xdr:sp macro="" textlink="">
      <xdr:nvSpPr>
        <xdr:cNvPr id="112" name="フローチャート : 判断 111"/>
        <xdr:cNvSpPr/>
      </xdr:nvSpPr>
      <xdr:spPr bwMode="auto">
        <a:xfrm>
          <a:off x="5600700" y="6602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70033</xdr:rowOff>
    </xdr:from>
    <xdr:to>
      <xdr:col>4</xdr:col>
      <xdr:colOff>469900</xdr:colOff>
      <xdr:row>35</xdr:row>
      <xdr:rowOff>174641</xdr:rowOff>
    </xdr:to>
    <xdr:cxnSp macro="">
      <xdr:nvCxnSpPr>
        <xdr:cNvPr id="113" name="直線コネクタ 112"/>
        <xdr:cNvCxnSpPr/>
      </xdr:nvCxnSpPr>
      <xdr:spPr bwMode="auto">
        <a:xfrm>
          <a:off x="4305300" y="6680383"/>
          <a:ext cx="698500" cy="104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53523</xdr:rowOff>
    </xdr:from>
    <xdr:to>
      <xdr:col>4</xdr:col>
      <xdr:colOff>520700</xdr:colOff>
      <xdr:row>35</xdr:row>
      <xdr:rowOff>155123</xdr:rowOff>
    </xdr:to>
    <xdr:sp macro="" textlink="">
      <xdr:nvSpPr>
        <xdr:cNvPr id="114" name="フローチャート : 判断 113"/>
        <xdr:cNvSpPr/>
      </xdr:nvSpPr>
      <xdr:spPr bwMode="auto">
        <a:xfrm>
          <a:off x="4953000" y="66638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165300</xdr:rowOff>
    </xdr:from>
    <xdr:ext cx="736600" cy="259045"/>
    <xdr:sp macro="" textlink="">
      <xdr:nvSpPr>
        <xdr:cNvPr id="115" name="テキスト ボックス 114"/>
        <xdr:cNvSpPr txBox="1"/>
      </xdr:nvSpPr>
      <xdr:spPr>
        <a:xfrm>
          <a:off x="4622800" y="643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286289</xdr:rowOff>
    </xdr:from>
    <xdr:to>
      <xdr:col>3</xdr:col>
      <xdr:colOff>904875</xdr:colOff>
      <xdr:row>35</xdr:row>
      <xdr:rowOff>70033</xdr:rowOff>
    </xdr:to>
    <xdr:cxnSp macro="">
      <xdr:nvCxnSpPr>
        <xdr:cNvPr id="116" name="直線コネクタ 115"/>
        <xdr:cNvCxnSpPr/>
      </xdr:nvCxnSpPr>
      <xdr:spPr bwMode="auto">
        <a:xfrm>
          <a:off x="3606800" y="6553739"/>
          <a:ext cx="698500" cy="126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271653</xdr:rowOff>
    </xdr:from>
    <xdr:to>
      <xdr:col>3</xdr:col>
      <xdr:colOff>955675</xdr:colOff>
      <xdr:row>35</xdr:row>
      <xdr:rowOff>30353</xdr:rowOff>
    </xdr:to>
    <xdr:sp macro="" textlink="">
      <xdr:nvSpPr>
        <xdr:cNvPr id="117" name="フローチャート : 判断 116"/>
        <xdr:cNvSpPr/>
      </xdr:nvSpPr>
      <xdr:spPr bwMode="auto">
        <a:xfrm>
          <a:off x="4254500" y="6539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40530</xdr:rowOff>
    </xdr:from>
    <xdr:ext cx="762000" cy="259045"/>
    <xdr:sp macro="" textlink="">
      <xdr:nvSpPr>
        <xdr:cNvPr id="118" name="テキスト ボックス 117"/>
        <xdr:cNvSpPr txBox="1"/>
      </xdr:nvSpPr>
      <xdr:spPr>
        <a:xfrm>
          <a:off x="3924300" y="630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206507</xdr:rowOff>
    </xdr:from>
    <xdr:to>
      <xdr:col>3</xdr:col>
      <xdr:colOff>206375</xdr:colOff>
      <xdr:row>34</xdr:row>
      <xdr:rowOff>286289</xdr:rowOff>
    </xdr:to>
    <xdr:cxnSp macro="">
      <xdr:nvCxnSpPr>
        <xdr:cNvPr id="119" name="直線コネクタ 118"/>
        <xdr:cNvCxnSpPr/>
      </xdr:nvCxnSpPr>
      <xdr:spPr bwMode="auto">
        <a:xfrm>
          <a:off x="2908300" y="6473957"/>
          <a:ext cx="698500" cy="79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206228</xdr:rowOff>
    </xdr:from>
    <xdr:to>
      <xdr:col>3</xdr:col>
      <xdr:colOff>257175</xdr:colOff>
      <xdr:row>34</xdr:row>
      <xdr:rowOff>307828</xdr:rowOff>
    </xdr:to>
    <xdr:sp macro="" textlink="">
      <xdr:nvSpPr>
        <xdr:cNvPr id="120" name="フローチャート : 判断 119"/>
        <xdr:cNvSpPr/>
      </xdr:nvSpPr>
      <xdr:spPr bwMode="auto">
        <a:xfrm>
          <a:off x="3556000" y="6473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318005</xdr:rowOff>
    </xdr:from>
    <xdr:ext cx="762000" cy="259045"/>
    <xdr:sp macro="" textlink="">
      <xdr:nvSpPr>
        <xdr:cNvPr id="121" name="テキスト ボックス 120"/>
        <xdr:cNvSpPr txBox="1"/>
      </xdr:nvSpPr>
      <xdr:spPr>
        <a:xfrm>
          <a:off x="3225800" y="624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92294</xdr:rowOff>
    </xdr:from>
    <xdr:to>
      <xdr:col>2</xdr:col>
      <xdr:colOff>692150</xdr:colOff>
      <xdr:row>34</xdr:row>
      <xdr:rowOff>193894</xdr:rowOff>
    </xdr:to>
    <xdr:sp macro="" textlink="">
      <xdr:nvSpPr>
        <xdr:cNvPr id="122" name="フローチャート : 判断 121"/>
        <xdr:cNvSpPr/>
      </xdr:nvSpPr>
      <xdr:spPr bwMode="auto">
        <a:xfrm>
          <a:off x="2857500" y="6359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204071</xdr:rowOff>
    </xdr:from>
    <xdr:ext cx="762000" cy="259045"/>
    <xdr:sp macro="" textlink="">
      <xdr:nvSpPr>
        <xdr:cNvPr id="123" name="テキスト ボックス 122"/>
        <xdr:cNvSpPr txBox="1"/>
      </xdr:nvSpPr>
      <xdr:spPr>
        <a:xfrm>
          <a:off x="2527300" y="61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75560</xdr:rowOff>
    </xdr:from>
    <xdr:to>
      <xdr:col>5</xdr:col>
      <xdr:colOff>34925</xdr:colOff>
      <xdr:row>35</xdr:row>
      <xdr:rowOff>177160</xdr:rowOff>
    </xdr:to>
    <xdr:sp macro="" textlink="">
      <xdr:nvSpPr>
        <xdr:cNvPr id="129" name="円/楕円 128"/>
        <xdr:cNvSpPr/>
      </xdr:nvSpPr>
      <xdr:spPr bwMode="auto">
        <a:xfrm>
          <a:off x="5600700" y="6685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47637</xdr:rowOff>
    </xdr:from>
    <xdr:ext cx="762000" cy="259045"/>
    <xdr:sp macro="" textlink="">
      <xdr:nvSpPr>
        <xdr:cNvPr id="130" name="人口1人当たり決算額の推移該当値テキスト445"/>
        <xdr:cNvSpPr txBox="1"/>
      </xdr:nvSpPr>
      <xdr:spPr>
        <a:xfrm>
          <a:off x="5740400" y="6657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16,264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123841</xdr:rowOff>
    </xdr:from>
    <xdr:to>
      <xdr:col>4</xdr:col>
      <xdr:colOff>520700</xdr:colOff>
      <xdr:row>35</xdr:row>
      <xdr:rowOff>225441</xdr:rowOff>
    </xdr:to>
    <xdr:sp macro="" textlink="">
      <xdr:nvSpPr>
        <xdr:cNvPr id="131" name="円/楕円 130"/>
        <xdr:cNvSpPr/>
      </xdr:nvSpPr>
      <xdr:spPr bwMode="auto">
        <a:xfrm>
          <a:off x="4953000" y="6734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210218</xdr:rowOff>
    </xdr:from>
    <xdr:ext cx="736600" cy="259045"/>
    <xdr:sp macro="" textlink="">
      <xdr:nvSpPr>
        <xdr:cNvPr id="132" name="テキスト ボックス 131"/>
        <xdr:cNvSpPr txBox="1"/>
      </xdr:nvSpPr>
      <xdr:spPr>
        <a:xfrm>
          <a:off x="4622800" y="6820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15,208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19233</xdr:rowOff>
    </xdr:from>
    <xdr:to>
      <xdr:col>3</xdr:col>
      <xdr:colOff>955675</xdr:colOff>
      <xdr:row>35</xdr:row>
      <xdr:rowOff>120833</xdr:rowOff>
    </xdr:to>
    <xdr:sp macro="" textlink="">
      <xdr:nvSpPr>
        <xdr:cNvPr id="133" name="円/楕円 132"/>
        <xdr:cNvSpPr/>
      </xdr:nvSpPr>
      <xdr:spPr bwMode="auto">
        <a:xfrm>
          <a:off x="4254500" y="6629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105610</xdr:rowOff>
    </xdr:from>
    <xdr:ext cx="762000" cy="259045"/>
    <xdr:sp macro="" textlink="">
      <xdr:nvSpPr>
        <xdr:cNvPr id="134" name="テキスト ボックス 133"/>
        <xdr:cNvSpPr txBox="1"/>
      </xdr:nvSpPr>
      <xdr:spPr>
        <a:xfrm>
          <a:off x="3924300" y="671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17,496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235489</xdr:rowOff>
    </xdr:from>
    <xdr:to>
      <xdr:col>3</xdr:col>
      <xdr:colOff>257175</xdr:colOff>
      <xdr:row>34</xdr:row>
      <xdr:rowOff>337089</xdr:rowOff>
    </xdr:to>
    <xdr:sp macro="" textlink="">
      <xdr:nvSpPr>
        <xdr:cNvPr id="135" name="円/楕円 134"/>
        <xdr:cNvSpPr/>
      </xdr:nvSpPr>
      <xdr:spPr bwMode="auto">
        <a:xfrm>
          <a:off x="3556000" y="6502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321866</xdr:rowOff>
    </xdr:from>
    <xdr:ext cx="762000" cy="259045"/>
    <xdr:sp macro="" textlink="">
      <xdr:nvSpPr>
        <xdr:cNvPr id="136" name="テキスト ボックス 135"/>
        <xdr:cNvSpPr txBox="1"/>
      </xdr:nvSpPr>
      <xdr:spPr>
        <a:xfrm>
          <a:off x="3225800" y="658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20,266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155707</xdr:rowOff>
    </xdr:from>
    <xdr:to>
      <xdr:col>2</xdr:col>
      <xdr:colOff>692150</xdr:colOff>
      <xdr:row>34</xdr:row>
      <xdr:rowOff>257307</xdr:rowOff>
    </xdr:to>
    <xdr:sp macro="" textlink="">
      <xdr:nvSpPr>
        <xdr:cNvPr id="137" name="円/楕円 136"/>
        <xdr:cNvSpPr/>
      </xdr:nvSpPr>
      <xdr:spPr bwMode="auto">
        <a:xfrm>
          <a:off x="2857500" y="6423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242084</xdr:rowOff>
    </xdr:from>
    <xdr:ext cx="762000" cy="259045"/>
    <xdr:sp macro="" textlink="">
      <xdr:nvSpPr>
        <xdr:cNvPr id="138" name="テキスト ボックス 137"/>
        <xdr:cNvSpPr txBox="1"/>
      </xdr:nvSpPr>
      <xdr:spPr>
        <a:xfrm>
          <a:off x="2527300" y="650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22,011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福島県伊達市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63,015
62,664
265.12
32,764,051
30,677,340
1,718,798
18,108,839
35,841,930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31.8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123828</xdr:rowOff>
    </xdr:from>
    <xdr:to>
      <xdr:col>6</xdr:col>
      <xdr:colOff>510540</xdr:colOff>
      <xdr:row>39</xdr:row>
      <xdr:rowOff>161417</xdr:rowOff>
    </xdr:to>
    <xdr:cxnSp macro="">
      <xdr:nvCxnSpPr>
        <xdr:cNvPr id="58" name="直線コネクタ 57"/>
        <xdr:cNvCxnSpPr/>
      </xdr:nvCxnSpPr>
      <xdr:spPr>
        <a:xfrm flipV="1">
          <a:off x="4633595" y="5267328"/>
          <a:ext cx="1270" cy="158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165244</xdr:rowOff>
    </xdr:from>
    <xdr:ext cx="534377" cy="259045"/>
    <xdr:sp macro="" textlink="">
      <xdr:nvSpPr>
        <xdr:cNvPr id="59" name="人件費最小値テキスト"/>
        <xdr:cNvSpPr txBox="1"/>
      </xdr:nvSpPr>
      <xdr:spPr>
        <a:xfrm>
          <a:off x="4686300" y="685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48,085</a:t>
          </a:r>
          <a:endParaRPr kumimoji="1" lang="ja-JP" altLang="en-US" sz="1000" b="1">
            <a:latin typeface="ＭＳ Ｐゴシック"/>
          </a:endParaRPr>
        </a:p>
      </xdr:txBody>
    </xdr:sp>
    <xdr:clientData/>
  </xdr:oneCellAnchor>
  <xdr:twoCellAnchor>
    <xdr:from>
      <xdr:col>6</xdr:col>
      <xdr:colOff>422275</xdr:colOff>
      <xdr:row>39</xdr:row>
      <xdr:rowOff>161417</xdr:rowOff>
    </xdr:from>
    <xdr:to>
      <xdr:col>6</xdr:col>
      <xdr:colOff>600075</xdr:colOff>
      <xdr:row>39</xdr:row>
      <xdr:rowOff>161417</xdr:rowOff>
    </xdr:to>
    <xdr:cxnSp macro="">
      <xdr:nvCxnSpPr>
        <xdr:cNvPr id="60" name="直線コネクタ 59"/>
        <xdr:cNvCxnSpPr/>
      </xdr:nvCxnSpPr>
      <xdr:spPr>
        <a:xfrm>
          <a:off x="4546600" y="684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70505</xdr:rowOff>
    </xdr:from>
    <xdr:ext cx="534377" cy="259045"/>
    <xdr:sp macro="" textlink="">
      <xdr:nvSpPr>
        <xdr:cNvPr id="61" name="人件費最大値テキスト"/>
        <xdr:cNvSpPr txBox="1"/>
      </xdr:nvSpPr>
      <xdr:spPr>
        <a:xfrm>
          <a:off x="4686300" y="504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96,486</a:t>
          </a:r>
          <a:endParaRPr kumimoji="1" lang="ja-JP" altLang="en-US" sz="1000" b="1">
            <a:latin typeface="ＭＳ Ｐゴシック"/>
          </a:endParaRPr>
        </a:p>
      </xdr:txBody>
    </xdr:sp>
    <xdr:clientData/>
  </xdr:oneCellAnchor>
  <xdr:twoCellAnchor>
    <xdr:from>
      <xdr:col>6</xdr:col>
      <xdr:colOff>422275</xdr:colOff>
      <xdr:row>30</xdr:row>
      <xdr:rowOff>123828</xdr:rowOff>
    </xdr:from>
    <xdr:to>
      <xdr:col>6</xdr:col>
      <xdr:colOff>600075</xdr:colOff>
      <xdr:row>30</xdr:row>
      <xdr:rowOff>123828</xdr:rowOff>
    </xdr:to>
    <xdr:cxnSp macro="">
      <xdr:nvCxnSpPr>
        <xdr:cNvPr id="62" name="直線コネクタ 61"/>
        <xdr:cNvCxnSpPr/>
      </xdr:nvCxnSpPr>
      <xdr:spPr>
        <a:xfrm>
          <a:off x="4546600" y="5267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168928</xdr:rowOff>
    </xdr:from>
    <xdr:to>
      <xdr:col>6</xdr:col>
      <xdr:colOff>511175</xdr:colOff>
      <xdr:row>36</xdr:row>
      <xdr:rowOff>12239</xdr:rowOff>
    </xdr:to>
    <xdr:cxnSp macro="">
      <xdr:nvCxnSpPr>
        <xdr:cNvPr id="63" name="直線コネクタ 62"/>
        <xdr:cNvCxnSpPr/>
      </xdr:nvCxnSpPr>
      <xdr:spPr>
        <a:xfrm flipV="1">
          <a:off x="3797300" y="6169678"/>
          <a:ext cx="838200" cy="1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139405</xdr:rowOff>
    </xdr:from>
    <xdr:ext cx="534377" cy="259045"/>
    <xdr:sp macro="" textlink="">
      <xdr:nvSpPr>
        <xdr:cNvPr id="64" name="人件費平均値テキスト"/>
        <xdr:cNvSpPr txBox="1"/>
      </xdr:nvSpPr>
      <xdr:spPr>
        <a:xfrm>
          <a:off x="4686300" y="5968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68,904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116528</xdr:rowOff>
    </xdr:from>
    <xdr:to>
      <xdr:col>6</xdr:col>
      <xdr:colOff>561975</xdr:colOff>
      <xdr:row>36</xdr:row>
      <xdr:rowOff>46678</xdr:rowOff>
    </xdr:to>
    <xdr:sp macro="" textlink="">
      <xdr:nvSpPr>
        <xdr:cNvPr id="65" name="フローチャート : 判断 64"/>
        <xdr:cNvSpPr/>
      </xdr:nvSpPr>
      <xdr:spPr>
        <a:xfrm>
          <a:off x="4584700" y="611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12239</xdr:rowOff>
    </xdr:from>
    <xdr:to>
      <xdr:col>5</xdr:col>
      <xdr:colOff>358775</xdr:colOff>
      <xdr:row>36</xdr:row>
      <xdr:rowOff>13056</xdr:rowOff>
    </xdr:to>
    <xdr:cxnSp macro="">
      <xdr:nvCxnSpPr>
        <xdr:cNvPr id="66" name="直線コネクタ 65"/>
        <xdr:cNvCxnSpPr/>
      </xdr:nvCxnSpPr>
      <xdr:spPr>
        <a:xfrm flipV="1">
          <a:off x="2908300" y="6184439"/>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34428</xdr:rowOff>
    </xdr:from>
    <xdr:to>
      <xdr:col>5</xdr:col>
      <xdr:colOff>409575</xdr:colOff>
      <xdr:row>36</xdr:row>
      <xdr:rowOff>136028</xdr:rowOff>
    </xdr:to>
    <xdr:sp macro="" textlink="">
      <xdr:nvSpPr>
        <xdr:cNvPr id="67" name="フローチャート : 判断 66"/>
        <xdr:cNvSpPr/>
      </xdr:nvSpPr>
      <xdr:spPr>
        <a:xfrm>
          <a:off x="3746500" y="62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127155</xdr:rowOff>
    </xdr:from>
    <xdr:ext cx="534377" cy="259045"/>
    <xdr:sp macro="" textlink="">
      <xdr:nvSpPr>
        <xdr:cNvPr id="68" name="テキスト ボックス 67"/>
        <xdr:cNvSpPr txBox="1"/>
      </xdr:nvSpPr>
      <xdr:spPr>
        <a:xfrm>
          <a:off x="3530111" y="62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13056</xdr:rowOff>
    </xdr:from>
    <xdr:to>
      <xdr:col>4</xdr:col>
      <xdr:colOff>155575</xdr:colOff>
      <xdr:row>36</xdr:row>
      <xdr:rowOff>75071</xdr:rowOff>
    </xdr:to>
    <xdr:cxnSp macro="">
      <xdr:nvCxnSpPr>
        <xdr:cNvPr id="69" name="直線コネクタ 68"/>
        <xdr:cNvCxnSpPr/>
      </xdr:nvCxnSpPr>
      <xdr:spPr>
        <a:xfrm flipV="1">
          <a:off x="2019300" y="6185256"/>
          <a:ext cx="889000" cy="6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56961</xdr:rowOff>
    </xdr:from>
    <xdr:to>
      <xdr:col>4</xdr:col>
      <xdr:colOff>206375</xdr:colOff>
      <xdr:row>36</xdr:row>
      <xdr:rowOff>158561</xdr:rowOff>
    </xdr:to>
    <xdr:sp macro="" textlink="">
      <xdr:nvSpPr>
        <xdr:cNvPr id="70" name="フローチャート : 判断 69"/>
        <xdr:cNvSpPr/>
      </xdr:nvSpPr>
      <xdr:spPr>
        <a:xfrm>
          <a:off x="2857500" y="622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149688</xdr:rowOff>
    </xdr:from>
    <xdr:ext cx="534377" cy="259045"/>
    <xdr:sp macro="" textlink="">
      <xdr:nvSpPr>
        <xdr:cNvPr id="71" name="テキスト ボックス 70"/>
        <xdr:cNvSpPr txBox="1"/>
      </xdr:nvSpPr>
      <xdr:spPr>
        <a:xfrm>
          <a:off x="2641111" y="63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162919</xdr:rowOff>
    </xdr:from>
    <xdr:to>
      <xdr:col>2</xdr:col>
      <xdr:colOff>638175</xdr:colOff>
      <xdr:row>36</xdr:row>
      <xdr:rowOff>75071</xdr:rowOff>
    </xdr:to>
    <xdr:cxnSp macro="">
      <xdr:nvCxnSpPr>
        <xdr:cNvPr id="72" name="直線コネクタ 71"/>
        <xdr:cNvCxnSpPr/>
      </xdr:nvCxnSpPr>
      <xdr:spPr>
        <a:xfrm>
          <a:off x="1130300" y="6163669"/>
          <a:ext cx="889000" cy="8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153822</xdr:rowOff>
    </xdr:from>
    <xdr:to>
      <xdr:col>3</xdr:col>
      <xdr:colOff>3175</xdr:colOff>
      <xdr:row>36</xdr:row>
      <xdr:rowOff>83972</xdr:rowOff>
    </xdr:to>
    <xdr:sp macro="" textlink="">
      <xdr:nvSpPr>
        <xdr:cNvPr id="73" name="フローチャート : 判断 72"/>
        <xdr:cNvSpPr/>
      </xdr:nvSpPr>
      <xdr:spPr>
        <a:xfrm>
          <a:off x="1968500" y="615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100499</xdr:rowOff>
    </xdr:from>
    <xdr:ext cx="534377" cy="259045"/>
    <xdr:sp macro="" textlink="">
      <xdr:nvSpPr>
        <xdr:cNvPr id="74" name="テキスト ボックス 73"/>
        <xdr:cNvSpPr txBox="1"/>
      </xdr:nvSpPr>
      <xdr:spPr>
        <a:xfrm>
          <a:off x="1752111" y="59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56145</xdr:rowOff>
    </xdr:from>
    <xdr:to>
      <xdr:col>1</xdr:col>
      <xdr:colOff>485775</xdr:colOff>
      <xdr:row>35</xdr:row>
      <xdr:rowOff>157745</xdr:rowOff>
    </xdr:to>
    <xdr:sp macro="" textlink="">
      <xdr:nvSpPr>
        <xdr:cNvPr id="75" name="フローチャート : 判断 74"/>
        <xdr:cNvSpPr/>
      </xdr:nvSpPr>
      <xdr:spPr>
        <a:xfrm>
          <a:off x="1079500" y="605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2822</xdr:rowOff>
    </xdr:from>
    <xdr:ext cx="534377" cy="259045"/>
    <xdr:sp macro="" textlink="">
      <xdr:nvSpPr>
        <xdr:cNvPr id="76" name="テキスト ボックス 75"/>
        <xdr:cNvSpPr txBox="1"/>
      </xdr:nvSpPr>
      <xdr:spPr>
        <a:xfrm>
          <a:off x="863111" y="583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118128</xdr:rowOff>
    </xdr:from>
    <xdr:to>
      <xdr:col>6</xdr:col>
      <xdr:colOff>561975</xdr:colOff>
      <xdr:row>36</xdr:row>
      <xdr:rowOff>48278</xdr:rowOff>
    </xdr:to>
    <xdr:sp macro="" textlink="">
      <xdr:nvSpPr>
        <xdr:cNvPr id="82" name="円/楕円 81"/>
        <xdr:cNvSpPr/>
      </xdr:nvSpPr>
      <xdr:spPr>
        <a:xfrm>
          <a:off x="4584700" y="611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96555</xdr:rowOff>
    </xdr:from>
    <xdr:ext cx="534377" cy="259045"/>
    <xdr:sp macro="" textlink="">
      <xdr:nvSpPr>
        <xdr:cNvPr id="83" name="人件費該当値テキスト"/>
        <xdr:cNvSpPr txBox="1"/>
      </xdr:nvSpPr>
      <xdr:spPr>
        <a:xfrm>
          <a:off x="4686300" y="60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68,855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132889</xdr:rowOff>
    </xdr:from>
    <xdr:to>
      <xdr:col>5</xdr:col>
      <xdr:colOff>409575</xdr:colOff>
      <xdr:row>36</xdr:row>
      <xdr:rowOff>63039</xdr:rowOff>
    </xdr:to>
    <xdr:sp macro="" textlink="">
      <xdr:nvSpPr>
        <xdr:cNvPr id="84" name="円/楕円 83"/>
        <xdr:cNvSpPr/>
      </xdr:nvSpPr>
      <xdr:spPr>
        <a:xfrm>
          <a:off x="3746500" y="613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79566</xdr:rowOff>
    </xdr:from>
    <xdr:ext cx="534377" cy="259045"/>
    <xdr:sp macro="" textlink="">
      <xdr:nvSpPr>
        <xdr:cNvPr id="85" name="テキスト ボックス 84"/>
        <xdr:cNvSpPr txBox="1"/>
      </xdr:nvSpPr>
      <xdr:spPr>
        <a:xfrm>
          <a:off x="3530111" y="590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68,403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133706</xdr:rowOff>
    </xdr:from>
    <xdr:to>
      <xdr:col>4</xdr:col>
      <xdr:colOff>206375</xdr:colOff>
      <xdr:row>36</xdr:row>
      <xdr:rowOff>63856</xdr:rowOff>
    </xdr:to>
    <xdr:sp macro="" textlink="">
      <xdr:nvSpPr>
        <xdr:cNvPr id="86" name="円/楕円 85"/>
        <xdr:cNvSpPr/>
      </xdr:nvSpPr>
      <xdr:spPr>
        <a:xfrm>
          <a:off x="2857500" y="613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80383</xdr:rowOff>
    </xdr:from>
    <xdr:ext cx="534377" cy="259045"/>
    <xdr:sp macro="" textlink="">
      <xdr:nvSpPr>
        <xdr:cNvPr id="87" name="テキスト ボックス 86"/>
        <xdr:cNvSpPr txBox="1"/>
      </xdr:nvSpPr>
      <xdr:spPr>
        <a:xfrm>
          <a:off x="2641111" y="590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68,378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24271</xdr:rowOff>
    </xdr:from>
    <xdr:to>
      <xdr:col>3</xdr:col>
      <xdr:colOff>3175</xdr:colOff>
      <xdr:row>36</xdr:row>
      <xdr:rowOff>125871</xdr:rowOff>
    </xdr:to>
    <xdr:sp macro="" textlink="">
      <xdr:nvSpPr>
        <xdr:cNvPr id="88" name="円/楕円 87"/>
        <xdr:cNvSpPr/>
      </xdr:nvSpPr>
      <xdr:spPr>
        <a:xfrm>
          <a:off x="1968500" y="619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116998</xdr:rowOff>
    </xdr:from>
    <xdr:ext cx="534377" cy="259045"/>
    <xdr:sp macro="" textlink="">
      <xdr:nvSpPr>
        <xdr:cNvPr id="89" name="テキスト ボックス 88"/>
        <xdr:cNvSpPr txBox="1"/>
      </xdr:nvSpPr>
      <xdr:spPr>
        <a:xfrm>
          <a:off x="1752111" y="628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66,479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112119</xdr:rowOff>
    </xdr:from>
    <xdr:to>
      <xdr:col>1</xdr:col>
      <xdr:colOff>485775</xdr:colOff>
      <xdr:row>36</xdr:row>
      <xdr:rowOff>42269</xdr:rowOff>
    </xdr:to>
    <xdr:sp macro="" textlink="">
      <xdr:nvSpPr>
        <xdr:cNvPr id="90" name="円/楕円 89"/>
        <xdr:cNvSpPr/>
      </xdr:nvSpPr>
      <xdr:spPr>
        <a:xfrm>
          <a:off x="1079500" y="611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33396</xdr:rowOff>
    </xdr:from>
    <xdr:ext cx="534377" cy="259045"/>
    <xdr:sp macro="" textlink="">
      <xdr:nvSpPr>
        <xdr:cNvPr id="91" name="テキスト ボックス 90"/>
        <xdr:cNvSpPr txBox="1"/>
      </xdr:nvSpPr>
      <xdr:spPr>
        <a:xfrm>
          <a:off x="863111" y="620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52</xdr:row>
      <xdr:rowOff>58448</xdr:rowOff>
    </xdr:from>
    <xdr:to>
      <xdr:col>6</xdr:col>
      <xdr:colOff>510540</xdr:colOff>
      <xdr:row>58</xdr:row>
      <xdr:rowOff>90159</xdr:rowOff>
    </xdr:to>
    <xdr:cxnSp macro="">
      <xdr:nvCxnSpPr>
        <xdr:cNvPr id="115" name="直線コネクタ 114"/>
        <xdr:cNvCxnSpPr/>
      </xdr:nvCxnSpPr>
      <xdr:spPr>
        <a:xfrm flipV="1">
          <a:off x="4633595" y="8973848"/>
          <a:ext cx="1270" cy="1060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93986</xdr:rowOff>
    </xdr:from>
    <xdr:ext cx="534377" cy="259045"/>
    <xdr:sp macro="" textlink="">
      <xdr:nvSpPr>
        <xdr:cNvPr id="116" name="物件費最小値テキスト"/>
        <xdr:cNvSpPr txBox="1"/>
      </xdr:nvSpPr>
      <xdr:spPr>
        <a:xfrm>
          <a:off x="4686300" y="1003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33,003</a:t>
          </a:r>
          <a:endParaRPr kumimoji="1" lang="ja-JP" altLang="en-US" sz="1000" b="1">
            <a:latin typeface="ＭＳ Ｐゴシック"/>
          </a:endParaRPr>
        </a:p>
      </xdr:txBody>
    </xdr:sp>
    <xdr:clientData/>
  </xdr:oneCellAnchor>
  <xdr:twoCellAnchor>
    <xdr:from>
      <xdr:col>6</xdr:col>
      <xdr:colOff>422275</xdr:colOff>
      <xdr:row>58</xdr:row>
      <xdr:rowOff>90159</xdr:rowOff>
    </xdr:from>
    <xdr:to>
      <xdr:col>6</xdr:col>
      <xdr:colOff>600075</xdr:colOff>
      <xdr:row>58</xdr:row>
      <xdr:rowOff>90159</xdr:rowOff>
    </xdr:to>
    <xdr:cxnSp macro="">
      <xdr:nvCxnSpPr>
        <xdr:cNvPr id="117" name="直線コネクタ 116"/>
        <xdr:cNvCxnSpPr/>
      </xdr:nvCxnSpPr>
      <xdr:spPr>
        <a:xfrm>
          <a:off x="4546600" y="1003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51</xdr:row>
      <xdr:rowOff>5125</xdr:rowOff>
    </xdr:from>
    <xdr:ext cx="599010" cy="259045"/>
    <xdr:sp macro="" textlink="">
      <xdr:nvSpPr>
        <xdr:cNvPr id="118" name="物件費最大値テキスト"/>
        <xdr:cNvSpPr txBox="1"/>
      </xdr:nvSpPr>
      <xdr:spPr>
        <a:xfrm>
          <a:off x="4686300" y="8749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311,326</a:t>
          </a:r>
          <a:endParaRPr kumimoji="1" lang="ja-JP" altLang="en-US" sz="1000" b="1">
            <a:latin typeface="ＭＳ Ｐゴシック"/>
          </a:endParaRPr>
        </a:p>
      </xdr:txBody>
    </xdr:sp>
    <xdr:clientData/>
  </xdr:oneCellAnchor>
  <xdr:twoCellAnchor>
    <xdr:from>
      <xdr:col>6</xdr:col>
      <xdr:colOff>422275</xdr:colOff>
      <xdr:row>52</xdr:row>
      <xdr:rowOff>58448</xdr:rowOff>
    </xdr:from>
    <xdr:to>
      <xdr:col>6</xdr:col>
      <xdr:colOff>600075</xdr:colOff>
      <xdr:row>52</xdr:row>
      <xdr:rowOff>58448</xdr:rowOff>
    </xdr:to>
    <xdr:cxnSp macro="">
      <xdr:nvCxnSpPr>
        <xdr:cNvPr id="119" name="直線コネクタ 118"/>
        <xdr:cNvCxnSpPr/>
      </xdr:nvCxnSpPr>
      <xdr:spPr>
        <a:xfrm>
          <a:off x="4546600" y="897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62509</xdr:rowOff>
    </xdr:from>
    <xdr:to>
      <xdr:col>6</xdr:col>
      <xdr:colOff>511175</xdr:colOff>
      <xdr:row>57</xdr:row>
      <xdr:rowOff>70846</xdr:rowOff>
    </xdr:to>
    <xdr:cxnSp macro="">
      <xdr:nvCxnSpPr>
        <xdr:cNvPr id="120" name="直線コネクタ 119"/>
        <xdr:cNvCxnSpPr/>
      </xdr:nvCxnSpPr>
      <xdr:spPr>
        <a:xfrm flipV="1">
          <a:off x="3797300" y="9835159"/>
          <a:ext cx="838200" cy="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2427</xdr:rowOff>
    </xdr:from>
    <xdr:ext cx="534377" cy="259045"/>
    <xdr:sp macro="" textlink="">
      <xdr:nvSpPr>
        <xdr:cNvPr id="121" name="物件費平均値テキスト"/>
        <xdr:cNvSpPr txBox="1"/>
      </xdr:nvSpPr>
      <xdr:spPr>
        <a:xfrm>
          <a:off x="4686300" y="9775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82,034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24000</xdr:rowOff>
    </xdr:from>
    <xdr:to>
      <xdr:col>6</xdr:col>
      <xdr:colOff>561975</xdr:colOff>
      <xdr:row>57</xdr:row>
      <xdr:rowOff>125600</xdr:rowOff>
    </xdr:to>
    <xdr:sp macro="" textlink="">
      <xdr:nvSpPr>
        <xdr:cNvPr id="122" name="フローチャート : 判断 121"/>
        <xdr:cNvSpPr/>
      </xdr:nvSpPr>
      <xdr:spPr>
        <a:xfrm>
          <a:off x="4584700" y="979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95714</xdr:rowOff>
    </xdr:from>
    <xdr:to>
      <xdr:col>5</xdr:col>
      <xdr:colOff>358775</xdr:colOff>
      <xdr:row>57</xdr:row>
      <xdr:rowOff>70846</xdr:rowOff>
    </xdr:to>
    <xdr:cxnSp macro="">
      <xdr:nvCxnSpPr>
        <xdr:cNvPr id="123" name="直線コネクタ 122"/>
        <xdr:cNvCxnSpPr/>
      </xdr:nvCxnSpPr>
      <xdr:spPr>
        <a:xfrm>
          <a:off x="2908300" y="8839664"/>
          <a:ext cx="889000" cy="100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74384</xdr:rowOff>
    </xdr:from>
    <xdr:to>
      <xdr:col>5</xdr:col>
      <xdr:colOff>409575</xdr:colOff>
      <xdr:row>58</xdr:row>
      <xdr:rowOff>4534</xdr:rowOff>
    </xdr:to>
    <xdr:sp macro="" textlink="">
      <xdr:nvSpPr>
        <xdr:cNvPr id="124" name="フローチャート : 判断 123"/>
        <xdr:cNvSpPr/>
      </xdr:nvSpPr>
      <xdr:spPr>
        <a:xfrm>
          <a:off x="3746500" y="98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167111</xdr:rowOff>
    </xdr:from>
    <xdr:ext cx="534377" cy="259045"/>
    <xdr:sp macro="" textlink="">
      <xdr:nvSpPr>
        <xdr:cNvPr id="125" name="テキスト ボックス 124"/>
        <xdr:cNvSpPr txBox="1"/>
      </xdr:nvSpPr>
      <xdr:spPr>
        <a:xfrm>
          <a:off x="3530111" y="993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95714</xdr:rowOff>
    </xdr:from>
    <xdr:to>
      <xdr:col>4</xdr:col>
      <xdr:colOff>155575</xdr:colOff>
      <xdr:row>54</xdr:row>
      <xdr:rowOff>122132</xdr:rowOff>
    </xdr:to>
    <xdr:cxnSp macro="">
      <xdr:nvCxnSpPr>
        <xdr:cNvPr id="126" name="直線コネクタ 125"/>
        <xdr:cNvCxnSpPr/>
      </xdr:nvCxnSpPr>
      <xdr:spPr>
        <a:xfrm flipV="1">
          <a:off x="2019300" y="8839664"/>
          <a:ext cx="889000" cy="54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73405</xdr:rowOff>
    </xdr:from>
    <xdr:to>
      <xdr:col>4</xdr:col>
      <xdr:colOff>206375</xdr:colOff>
      <xdr:row>58</xdr:row>
      <xdr:rowOff>3555</xdr:rowOff>
    </xdr:to>
    <xdr:sp macro="" textlink="">
      <xdr:nvSpPr>
        <xdr:cNvPr id="127" name="フローチャート : 判断 126"/>
        <xdr:cNvSpPr/>
      </xdr:nvSpPr>
      <xdr:spPr>
        <a:xfrm>
          <a:off x="2857500" y="98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166132</xdr:rowOff>
    </xdr:from>
    <xdr:ext cx="534377" cy="259045"/>
    <xdr:sp macro="" textlink="">
      <xdr:nvSpPr>
        <xdr:cNvPr id="128" name="テキスト ボックス 127"/>
        <xdr:cNvSpPr txBox="1"/>
      </xdr:nvSpPr>
      <xdr:spPr>
        <a:xfrm>
          <a:off x="2641111" y="993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122132</xdr:rowOff>
    </xdr:from>
    <xdr:to>
      <xdr:col>2</xdr:col>
      <xdr:colOff>638175</xdr:colOff>
      <xdr:row>57</xdr:row>
      <xdr:rowOff>58905</xdr:rowOff>
    </xdr:to>
    <xdr:cxnSp macro="">
      <xdr:nvCxnSpPr>
        <xdr:cNvPr id="129" name="直線コネクタ 128"/>
        <xdr:cNvCxnSpPr/>
      </xdr:nvCxnSpPr>
      <xdr:spPr>
        <a:xfrm flipV="1">
          <a:off x="1130300" y="9380432"/>
          <a:ext cx="889000" cy="45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95735</xdr:rowOff>
    </xdr:from>
    <xdr:to>
      <xdr:col>3</xdr:col>
      <xdr:colOff>3175</xdr:colOff>
      <xdr:row>58</xdr:row>
      <xdr:rowOff>25885</xdr:rowOff>
    </xdr:to>
    <xdr:sp macro="" textlink="">
      <xdr:nvSpPr>
        <xdr:cNvPr id="130" name="フローチャート : 判断 129"/>
        <xdr:cNvSpPr/>
      </xdr:nvSpPr>
      <xdr:spPr>
        <a:xfrm>
          <a:off x="1968500" y="986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17012</xdr:rowOff>
    </xdr:from>
    <xdr:ext cx="534377" cy="259045"/>
    <xdr:sp macro="" textlink="">
      <xdr:nvSpPr>
        <xdr:cNvPr id="131" name="テキスト ボックス 130"/>
        <xdr:cNvSpPr txBox="1"/>
      </xdr:nvSpPr>
      <xdr:spPr>
        <a:xfrm>
          <a:off x="1752111" y="996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113364</xdr:rowOff>
    </xdr:from>
    <xdr:to>
      <xdr:col>1</xdr:col>
      <xdr:colOff>485775</xdr:colOff>
      <xdr:row>58</xdr:row>
      <xdr:rowOff>43514</xdr:rowOff>
    </xdr:to>
    <xdr:sp macro="" textlink="">
      <xdr:nvSpPr>
        <xdr:cNvPr id="132" name="フローチャート : 判断 131"/>
        <xdr:cNvSpPr/>
      </xdr:nvSpPr>
      <xdr:spPr>
        <a:xfrm>
          <a:off x="1079500" y="98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34641</xdr:rowOff>
    </xdr:from>
    <xdr:ext cx="534377" cy="259045"/>
    <xdr:sp macro="" textlink="">
      <xdr:nvSpPr>
        <xdr:cNvPr id="133" name="テキスト ボックス 132"/>
        <xdr:cNvSpPr txBox="1"/>
      </xdr:nvSpPr>
      <xdr:spPr>
        <a:xfrm>
          <a:off x="863111" y="997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58,579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11709</xdr:rowOff>
    </xdr:from>
    <xdr:to>
      <xdr:col>6</xdr:col>
      <xdr:colOff>561975</xdr:colOff>
      <xdr:row>57</xdr:row>
      <xdr:rowOff>113309</xdr:rowOff>
    </xdr:to>
    <xdr:sp macro="" textlink="">
      <xdr:nvSpPr>
        <xdr:cNvPr id="139" name="円/楕円 138"/>
        <xdr:cNvSpPr/>
      </xdr:nvSpPr>
      <xdr:spPr>
        <a:xfrm>
          <a:off x="4584700" y="978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34586</xdr:rowOff>
    </xdr:from>
    <xdr:ext cx="534377" cy="259045"/>
    <xdr:sp macro="" textlink="">
      <xdr:nvSpPr>
        <xdr:cNvPr id="140" name="物件費該当値テキスト"/>
        <xdr:cNvSpPr txBox="1"/>
      </xdr:nvSpPr>
      <xdr:spPr>
        <a:xfrm>
          <a:off x="4686300" y="963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85,260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20046</xdr:rowOff>
    </xdr:from>
    <xdr:to>
      <xdr:col>5</xdr:col>
      <xdr:colOff>409575</xdr:colOff>
      <xdr:row>57</xdr:row>
      <xdr:rowOff>121646</xdr:rowOff>
    </xdr:to>
    <xdr:sp macro="" textlink="">
      <xdr:nvSpPr>
        <xdr:cNvPr id="141" name="円/楕円 140"/>
        <xdr:cNvSpPr/>
      </xdr:nvSpPr>
      <xdr:spPr>
        <a:xfrm>
          <a:off x="3746500" y="979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138173</xdr:rowOff>
    </xdr:from>
    <xdr:ext cx="534377" cy="259045"/>
    <xdr:sp macro="" textlink="">
      <xdr:nvSpPr>
        <xdr:cNvPr id="142" name="テキスト ボックス 141"/>
        <xdr:cNvSpPr txBox="1"/>
      </xdr:nvSpPr>
      <xdr:spPr>
        <a:xfrm>
          <a:off x="3530111" y="956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83,072</a:t>
          </a:r>
          <a:endParaRPr kumimoji="1" lang="ja-JP" altLang="en-US" sz="1000" b="1">
            <a:solidFill>
              <a:srgbClr val="FF0000"/>
            </a:solidFill>
            <a:latin typeface="ＭＳ Ｐゴシック"/>
          </a:endParaRPr>
        </a:p>
      </xdr:txBody>
    </xdr:sp>
    <xdr:clientData/>
  </xdr:oneCellAnchor>
  <xdr:twoCellAnchor>
    <xdr:from>
      <xdr:col>4</xdr:col>
      <xdr:colOff>104775</xdr:colOff>
      <xdr:row>51</xdr:row>
      <xdr:rowOff>44914</xdr:rowOff>
    </xdr:from>
    <xdr:to>
      <xdr:col>4</xdr:col>
      <xdr:colOff>206375</xdr:colOff>
      <xdr:row>51</xdr:row>
      <xdr:rowOff>146514</xdr:rowOff>
    </xdr:to>
    <xdr:sp macro="" textlink="">
      <xdr:nvSpPr>
        <xdr:cNvPr id="143" name="円/楕円 142"/>
        <xdr:cNvSpPr/>
      </xdr:nvSpPr>
      <xdr:spPr>
        <a:xfrm>
          <a:off x="2857500" y="878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49</xdr:row>
      <xdr:rowOff>163041</xdr:rowOff>
    </xdr:from>
    <xdr:ext cx="599010" cy="259045"/>
    <xdr:sp macro="" textlink="">
      <xdr:nvSpPr>
        <xdr:cNvPr id="144" name="テキスト ボックス 143"/>
        <xdr:cNvSpPr txBox="1"/>
      </xdr:nvSpPr>
      <xdr:spPr>
        <a:xfrm>
          <a:off x="2608794" y="856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346,545</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71332</xdr:rowOff>
    </xdr:from>
    <xdr:to>
      <xdr:col>3</xdr:col>
      <xdr:colOff>3175</xdr:colOff>
      <xdr:row>55</xdr:row>
      <xdr:rowOff>1482</xdr:rowOff>
    </xdr:to>
    <xdr:sp macro="" textlink="">
      <xdr:nvSpPr>
        <xdr:cNvPr id="145" name="円/楕円 144"/>
        <xdr:cNvSpPr/>
      </xdr:nvSpPr>
      <xdr:spPr>
        <a:xfrm>
          <a:off x="1968500" y="932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18009</xdr:rowOff>
    </xdr:from>
    <xdr:ext cx="599010" cy="259045"/>
    <xdr:sp macro="" textlink="">
      <xdr:nvSpPr>
        <xdr:cNvPr id="146" name="テキスト ボックス 145"/>
        <xdr:cNvSpPr txBox="1"/>
      </xdr:nvSpPr>
      <xdr:spPr>
        <a:xfrm>
          <a:off x="1719794" y="9104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204,611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8105</xdr:rowOff>
    </xdr:from>
    <xdr:to>
      <xdr:col>1</xdr:col>
      <xdr:colOff>485775</xdr:colOff>
      <xdr:row>57</xdr:row>
      <xdr:rowOff>109705</xdr:rowOff>
    </xdr:to>
    <xdr:sp macro="" textlink="">
      <xdr:nvSpPr>
        <xdr:cNvPr id="147" name="円/楕円 146"/>
        <xdr:cNvSpPr/>
      </xdr:nvSpPr>
      <xdr:spPr>
        <a:xfrm>
          <a:off x="1079500" y="978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126232</xdr:rowOff>
    </xdr:from>
    <xdr:ext cx="534377" cy="259045"/>
    <xdr:sp macro="" textlink="">
      <xdr:nvSpPr>
        <xdr:cNvPr id="148" name="テキスト ボックス 147"/>
        <xdr:cNvSpPr txBox="1"/>
      </xdr:nvSpPr>
      <xdr:spPr>
        <a:xfrm>
          <a:off x="863111" y="955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2" name="テキスト ボックス 161"/>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4" name="テキスト ボックス 163"/>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6" name="テキスト ボックス 165"/>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68961</xdr:rowOff>
    </xdr:from>
    <xdr:to>
      <xdr:col>6</xdr:col>
      <xdr:colOff>510540</xdr:colOff>
      <xdr:row>77</xdr:row>
      <xdr:rowOff>159386</xdr:rowOff>
    </xdr:to>
    <xdr:cxnSp macro="">
      <xdr:nvCxnSpPr>
        <xdr:cNvPr id="172" name="直線コネクタ 171"/>
        <xdr:cNvCxnSpPr/>
      </xdr:nvCxnSpPr>
      <xdr:spPr>
        <a:xfrm flipV="1">
          <a:off x="4633595" y="12070461"/>
          <a:ext cx="1270" cy="129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163213</xdr:rowOff>
    </xdr:from>
    <xdr:ext cx="469744" cy="259045"/>
    <xdr:sp macro="" textlink="">
      <xdr:nvSpPr>
        <xdr:cNvPr id="173" name="維持補修費最小値テキスト"/>
        <xdr:cNvSpPr txBox="1"/>
      </xdr:nvSpPr>
      <xdr:spPr>
        <a:xfrm>
          <a:off x="4686300" y="13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1,795</a:t>
          </a:r>
          <a:endParaRPr kumimoji="1" lang="ja-JP" altLang="en-US" sz="1000" b="1">
            <a:latin typeface="ＭＳ Ｐゴシック"/>
          </a:endParaRPr>
        </a:p>
      </xdr:txBody>
    </xdr:sp>
    <xdr:clientData/>
  </xdr:oneCellAnchor>
  <xdr:twoCellAnchor>
    <xdr:from>
      <xdr:col>6</xdr:col>
      <xdr:colOff>422275</xdr:colOff>
      <xdr:row>77</xdr:row>
      <xdr:rowOff>159386</xdr:rowOff>
    </xdr:from>
    <xdr:to>
      <xdr:col>6</xdr:col>
      <xdr:colOff>600075</xdr:colOff>
      <xdr:row>77</xdr:row>
      <xdr:rowOff>159386</xdr:rowOff>
    </xdr:to>
    <xdr:cxnSp macro="">
      <xdr:nvCxnSpPr>
        <xdr:cNvPr id="174" name="直線コネクタ 173"/>
        <xdr:cNvCxnSpPr/>
      </xdr:nvCxnSpPr>
      <xdr:spPr>
        <a:xfrm>
          <a:off x="4546600" y="1336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15638</xdr:rowOff>
    </xdr:from>
    <xdr:ext cx="534377" cy="259045"/>
    <xdr:sp macro="" textlink="">
      <xdr:nvSpPr>
        <xdr:cNvPr id="175" name="維持補修費最大値テキスト"/>
        <xdr:cNvSpPr txBox="1"/>
      </xdr:nvSpPr>
      <xdr:spPr>
        <a:xfrm>
          <a:off x="4686300" y="1184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11,957</a:t>
          </a:r>
          <a:endParaRPr kumimoji="1" lang="ja-JP" altLang="en-US" sz="1000" b="1">
            <a:latin typeface="ＭＳ Ｐゴシック"/>
          </a:endParaRPr>
        </a:p>
      </xdr:txBody>
    </xdr:sp>
    <xdr:clientData/>
  </xdr:oneCellAnchor>
  <xdr:twoCellAnchor>
    <xdr:from>
      <xdr:col>6</xdr:col>
      <xdr:colOff>422275</xdr:colOff>
      <xdr:row>70</xdr:row>
      <xdr:rowOff>68961</xdr:rowOff>
    </xdr:from>
    <xdr:to>
      <xdr:col>6</xdr:col>
      <xdr:colOff>600075</xdr:colOff>
      <xdr:row>70</xdr:row>
      <xdr:rowOff>68961</xdr:rowOff>
    </xdr:to>
    <xdr:cxnSp macro="">
      <xdr:nvCxnSpPr>
        <xdr:cNvPr id="176" name="直線コネクタ 175"/>
        <xdr:cNvCxnSpPr/>
      </xdr:nvCxnSpPr>
      <xdr:spPr>
        <a:xfrm>
          <a:off x="4546600" y="1207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21337</xdr:rowOff>
    </xdr:from>
    <xdr:to>
      <xdr:col>6</xdr:col>
      <xdr:colOff>511175</xdr:colOff>
      <xdr:row>77</xdr:row>
      <xdr:rowOff>57913</xdr:rowOff>
    </xdr:to>
    <xdr:cxnSp macro="">
      <xdr:nvCxnSpPr>
        <xdr:cNvPr id="177" name="直線コネクタ 176"/>
        <xdr:cNvCxnSpPr/>
      </xdr:nvCxnSpPr>
      <xdr:spPr>
        <a:xfrm>
          <a:off x="3797300" y="1322298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166641</xdr:rowOff>
    </xdr:from>
    <xdr:ext cx="469744" cy="259045"/>
    <xdr:sp macro="" textlink="">
      <xdr:nvSpPr>
        <xdr:cNvPr id="178" name="維持補修費平均値テキスト"/>
        <xdr:cNvSpPr txBox="1"/>
      </xdr:nvSpPr>
      <xdr:spPr>
        <a:xfrm>
          <a:off x="4686300" y="1268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5,568</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143764</xdr:rowOff>
    </xdr:from>
    <xdr:to>
      <xdr:col>6</xdr:col>
      <xdr:colOff>561975</xdr:colOff>
      <xdr:row>75</xdr:row>
      <xdr:rowOff>73914</xdr:rowOff>
    </xdr:to>
    <xdr:sp macro="" textlink="">
      <xdr:nvSpPr>
        <xdr:cNvPr id="179" name="フローチャート : 判断 178"/>
        <xdr:cNvSpPr/>
      </xdr:nvSpPr>
      <xdr:spPr>
        <a:xfrm>
          <a:off x="45847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20828</xdr:rowOff>
    </xdr:from>
    <xdr:to>
      <xdr:col>5</xdr:col>
      <xdr:colOff>358775</xdr:colOff>
      <xdr:row>77</xdr:row>
      <xdr:rowOff>21337</xdr:rowOff>
    </xdr:to>
    <xdr:cxnSp macro="">
      <xdr:nvCxnSpPr>
        <xdr:cNvPr id="180" name="直線コネクタ 179"/>
        <xdr:cNvCxnSpPr/>
      </xdr:nvCxnSpPr>
      <xdr:spPr>
        <a:xfrm>
          <a:off x="2908300" y="13051028"/>
          <a:ext cx="889000" cy="17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12827</xdr:rowOff>
    </xdr:from>
    <xdr:to>
      <xdr:col>5</xdr:col>
      <xdr:colOff>409575</xdr:colOff>
      <xdr:row>75</xdr:row>
      <xdr:rowOff>114427</xdr:rowOff>
    </xdr:to>
    <xdr:sp macro="" textlink="">
      <xdr:nvSpPr>
        <xdr:cNvPr id="181" name="フローチャート : 判断 180"/>
        <xdr:cNvSpPr/>
      </xdr:nvSpPr>
      <xdr:spPr>
        <a:xfrm>
          <a:off x="3746500" y="1287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130954</xdr:rowOff>
    </xdr:from>
    <xdr:ext cx="469744" cy="259045"/>
    <xdr:sp macro="" textlink="">
      <xdr:nvSpPr>
        <xdr:cNvPr id="182" name="テキスト ボックス 181"/>
        <xdr:cNvSpPr txBox="1"/>
      </xdr:nvSpPr>
      <xdr:spPr>
        <a:xfrm>
          <a:off x="3562427" y="1264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20828</xdr:rowOff>
    </xdr:from>
    <xdr:to>
      <xdr:col>4</xdr:col>
      <xdr:colOff>155575</xdr:colOff>
      <xdr:row>77</xdr:row>
      <xdr:rowOff>29972</xdr:rowOff>
    </xdr:to>
    <xdr:cxnSp macro="">
      <xdr:nvCxnSpPr>
        <xdr:cNvPr id="183" name="直線コネクタ 182"/>
        <xdr:cNvCxnSpPr/>
      </xdr:nvCxnSpPr>
      <xdr:spPr>
        <a:xfrm flipV="1">
          <a:off x="2019300" y="13051028"/>
          <a:ext cx="8890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80645</xdr:rowOff>
    </xdr:from>
    <xdr:to>
      <xdr:col>4</xdr:col>
      <xdr:colOff>206375</xdr:colOff>
      <xdr:row>76</xdr:row>
      <xdr:rowOff>10795</xdr:rowOff>
    </xdr:to>
    <xdr:sp macro="" textlink="">
      <xdr:nvSpPr>
        <xdr:cNvPr id="184" name="フローチャート : 判断 183"/>
        <xdr:cNvSpPr/>
      </xdr:nvSpPr>
      <xdr:spPr>
        <a:xfrm>
          <a:off x="2857500" y="1293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27322</xdr:rowOff>
    </xdr:from>
    <xdr:ext cx="469744" cy="259045"/>
    <xdr:sp macro="" textlink="">
      <xdr:nvSpPr>
        <xdr:cNvPr id="185" name="テキスト ボックス 184"/>
        <xdr:cNvSpPr txBox="1"/>
      </xdr:nvSpPr>
      <xdr:spPr>
        <a:xfrm>
          <a:off x="2673427" y="1271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29972</xdr:rowOff>
    </xdr:from>
    <xdr:to>
      <xdr:col>2</xdr:col>
      <xdr:colOff>638175</xdr:colOff>
      <xdr:row>77</xdr:row>
      <xdr:rowOff>45465</xdr:rowOff>
    </xdr:to>
    <xdr:cxnSp macro="">
      <xdr:nvCxnSpPr>
        <xdr:cNvPr id="186" name="直線コネクタ 185"/>
        <xdr:cNvCxnSpPr/>
      </xdr:nvCxnSpPr>
      <xdr:spPr>
        <a:xfrm flipV="1">
          <a:off x="1130300" y="13231622"/>
          <a:ext cx="889000" cy="1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109982</xdr:rowOff>
    </xdr:from>
    <xdr:to>
      <xdr:col>3</xdr:col>
      <xdr:colOff>3175</xdr:colOff>
      <xdr:row>76</xdr:row>
      <xdr:rowOff>40131</xdr:rowOff>
    </xdr:to>
    <xdr:sp macro="" textlink="">
      <xdr:nvSpPr>
        <xdr:cNvPr id="187" name="フローチャート : 判断 186"/>
        <xdr:cNvSpPr/>
      </xdr:nvSpPr>
      <xdr:spPr>
        <a:xfrm>
          <a:off x="1968500" y="12968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56659</xdr:rowOff>
    </xdr:from>
    <xdr:ext cx="469744" cy="259045"/>
    <xdr:sp macro="" textlink="">
      <xdr:nvSpPr>
        <xdr:cNvPr id="188" name="テキスト ボックス 187"/>
        <xdr:cNvSpPr txBox="1"/>
      </xdr:nvSpPr>
      <xdr:spPr>
        <a:xfrm>
          <a:off x="1784427" y="12743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135509</xdr:rowOff>
    </xdr:from>
    <xdr:to>
      <xdr:col>1</xdr:col>
      <xdr:colOff>485775</xdr:colOff>
      <xdr:row>76</xdr:row>
      <xdr:rowOff>65658</xdr:rowOff>
    </xdr:to>
    <xdr:sp macro="" textlink="">
      <xdr:nvSpPr>
        <xdr:cNvPr id="189" name="フローチャート : 判断 188"/>
        <xdr:cNvSpPr/>
      </xdr:nvSpPr>
      <xdr:spPr>
        <a:xfrm>
          <a:off x="1079500" y="129942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82186</xdr:rowOff>
    </xdr:from>
    <xdr:ext cx="469744" cy="259045"/>
    <xdr:sp macro="" textlink="">
      <xdr:nvSpPr>
        <xdr:cNvPr id="190" name="テキスト ボックス 189"/>
        <xdr:cNvSpPr txBox="1"/>
      </xdr:nvSpPr>
      <xdr:spPr>
        <a:xfrm>
          <a:off x="895427" y="1276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7113</xdr:rowOff>
    </xdr:from>
    <xdr:to>
      <xdr:col>6</xdr:col>
      <xdr:colOff>561975</xdr:colOff>
      <xdr:row>77</xdr:row>
      <xdr:rowOff>108713</xdr:rowOff>
    </xdr:to>
    <xdr:sp macro="" textlink="">
      <xdr:nvSpPr>
        <xdr:cNvPr id="196" name="円/楕円 195"/>
        <xdr:cNvSpPr/>
      </xdr:nvSpPr>
      <xdr:spPr>
        <a:xfrm>
          <a:off x="4584700" y="1320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93490</xdr:rowOff>
    </xdr:from>
    <xdr:ext cx="469744" cy="259045"/>
    <xdr:sp macro="" textlink="">
      <xdr:nvSpPr>
        <xdr:cNvPr id="197" name="維持補修費該当値テキスト"/>
        <xdr:cNvSpPr txBox="1"/>
      </xdr:nvSpPr>
      <xdr:spPr>
        <a:xfrm>
          <a:off x="4686300" y="1312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141987</xdr:rowOff>
    </xdr:from>
    <xdr:to>
      <xdr:col>5</xdr:col>
      <xdr:colOff>409575</xdr:colOff>
      <xdr:row>77</xdr:row>
      <xdr:rowOff>72137</xdr:rowOff>
    </xdr:to>
    <xdr:sp macro="" textlink="">
      <xdr:nvSpPr>
        <xdr:cNvPr id="198" name="円/楕円 197"/>
        <xdr:cNvSpPr/>
      </xdr:nvSpPr>
      <xdr:spPr>
        <a:xfrm>
          <a:off x="3746500" y="1317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63264</xdr:rowOff>
    </xdr:from>
    <xdr:ext cx="469744" cy="259045"/>
    <xdr:sp macro="" textlink="">
      <xdr:nvSpPr>
        <xdr:cNvPr id="199" name="テキスト ボックス 198"/>
        <xdr:cNvSpPr txBox="1"/>
      </xdr:nvSpPr>
      <xdr:spPr>
        <a:xfrm>
          <a:off x="3562427" y="1326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141478</xdr:rowOff>
    </xdr:from>
    <xdr:to>
      <xdr:col>4</xdr:col>
      <xdr:colOff>206375</xdr:colOff>
      <xdr:row>76</xdr:row>
      <xdr:rowOff>71628</xdr:rowOff>
    </xdr:to>
    <xdr:sp macro="" textlink="">
      <xdr:nvSpPr>
        <xdr:cNvPr id="200" name="円/楕円 199"/>
        <xdr:cNvSpPr/>
      </xdr:nvSpPr>
      <xdr:spPr>
        <a:xfrm>
          <a:off x="2857500" y="130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62755</xdr:rowOff>
    </xdr:from>
    <xdr:ext cx="469744" cy="259045"/>
    <xdr:sp macro="" textlink="">
      <xdr:nvSpPr>
        <xdr:cNvPr id="201" name="テキスト ボックス 200"/>
        <xdr:cNvSpPr txBox="1"/>
      </xdr:nvSpPr>
      <xdr:spPr>
        <a:xfrm>
          <a:off x="2673427" y="1309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150622</xdr:rowOff>
    </xdr:from>
    <xdr:to>
      <xdr:col>3</xdr:col>
      <xdr:colOff>3175</xdr:colOff>
      <xdr:row>77</xdr:row>
      <xdr:rowOff>80772</xdr:rowOff>
    </xdr:to>
    <xdr:sp macro="" textlink="">
      <xdr:nvSpPr>
        <xdr:cNvPr id="202" name="円/楕円 201"/>
        <xdr:cNvSpPr/>
      </xdr:nvSpPr>
      <xdr:spPr>
        <a:xfrm>
          <a:off x="1968500" y="1318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71899</xdr:rowOff>
    </xdr:from>
    <xdr:ext cx="469744" cy="259045"/>
    <xdr:sp macro="" textlink="">
      <xdr:nvSpPr>
        <xdr:cNvPr id="203" name="テキスト ボックス 202"/>
        <xdr:cNvSpPr txBox="1"/>
      </xdr:nvSpPr>
      <xdr:spPr>
        <a:xfrm>
          <a:off x="1784427" y="1327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166115</xdr:rowOff>
    </xdr:from>
    <xdr:to>
      <xdr:col>1</xdr:col>
      <xdr:colOff>485775</xdr:colOff>
      <xdr:row>77</xdr:row>
      <xdr:rowOff>96265</xdr:rowOff>
    </xdr:to>
    <xdr:sp macro="" textlink="">
      <xdr:nvSpPr>
        <xdr:cNvPr id="204" name="円/楕円 203"/>
        <xdr:cNvSpPr/>
      </xdr:nvSpPr>
      <xdr:spPr>
        <a:xfrm>
          <a:off x="1079500" y="131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87392</xdr:rowOff>
    </xdr:from>
    <xdr:ext cx="469744" cy="259045"/>
    <xdr:sp macro="" textlink="">
      <xdr:nvSpPr>
        <xdr:cNvPr id="205" name="テキスト ボックス 204"/>
        <xdr:cNvSpPr txBox="1"/>
      </xdr:nvSpPr>
      <xdr:spPr>
        <a:xfrm>
          <a:off x="895427" y="1328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161265</xdr:rowOff>
    </xdr:from>
    <xdr:to>
      <xdr:col>6</xdr:col>
      <xdr:colOff>510540</xdr:colOff>
      <xdr:row>98</xdr:row>
      <xdr:rowOff>121298</xdr:rowOff>
    </xdr:to>
    <xdr:cxnSp macro="">
      <xdr:nvCxnSpPr>
        <xdr:cNvPr id="230" name="直線コネクタ 229"/>
        <xdr:cNvCxnSpPr/>
      </xdr:nvCxnSpPr>
      <xdr:spPr>
        <a:xfrm flipV="1">
          <a:off x="4633595" y="15591765"/>
          <a:ext cx="1270" cy="1331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125125</xdr:rowOff>
    </xdr:from>
    <xdr:ext cx="534377" cy="259045"/>
    <xdr:sp macro="" textlink="">
      <xdr:nvSpPr>
        <xdr:cNvPr id="231" name="扶助費最小値テキスト"/>
        <xdr:cNvSpPr txBox="1"/>
      </xdr:nvSpPr>
      <xdr:spPr>
        <a:xfrm>
          <a:off x="4686300" y="1692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52,483</a:t>
          </a:r>
          <a:endParaRPr kumimoji="1" lang="ja-JP" altLang="en-US" sz="1000" b="1">
            <a:latin typeface="ＭＳ Ｐゴシック"/>
          </a:endParaRPr>
        </a:p>
      </xdr:txBody>
    </xdr:sp>
    <xdr:clientData/>
  </xdr:oneCellAnchor>
  <xdr:twoCellAnchor>
    <xdr:from>
      <xdr:col>6</xdr:col>
      <xdr:colOff>422275</xdr:colOff>
      <xdr:row>98</xdr:row>
      <xdr:rowOff>121298</xdr:rowOff>
    </xdr:from>
    <xdr:to>
      <xdr:col>6</xdr:col>
      <xdr:colOff>600075</xdr:colOff>
      <xdr:row>98</xdr:row>
      <xdr:rowOff>121298</xdr:rowOff>
    </xdr:to>
    <xdr:cxnSp macro="">
      <xdr:nvCxnSpPr>
        <xdr:cNvPr id="232" name="直線コネクタ 231"/>
        <xdr:cNvCxnSpPr/>
      </xdr:nvCxnSpPr>
      <xdr:spPr>
        <a:xfrm>
          <a:off x="4546600" y="1692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107942</xdr:rowOff>
    </xdr:from>
    <xdr:ext cx="534377" cy="259045"/>
    <xdr:sp macro="" textlink="">
      <xdr:nvSpPr>
        <xdr:cNvPr id="233" name="扶助費最大値テキスト"/>
        <xdr:cNvSpPr txBox="1"/>
      </xdr:nvSpPr>
      <xdr:spPr>
        <a:xfrm>
          <a:off x="4686300" y="1536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87,434</a:t>
          </a:r>
          <a:endParaRPr kumimoji="1" lang="ja-JP" altLang="en-US" sz="1000" b="1">
            <a:latin typeface="ＭＳ Ｐゴシック"/>
          </a:endParaRPr>
        </a:p>
      </xdr:txBody>
    </xdr:sp>
    <xdr:clientData/>
  </xdr:oneCellAnchor>
  <xdr:twoCellAnchor>
    <xdr:from>
      <xdr:col>6</xdr:col>
      <xdr:colOff>422275</xdr:colOff>
      <xdr:row>90</xdr:row>
      <xdr:rowOff>161265</xdr:rowOff>
    </xdr:from>
    <xdr:to>
      <xdr:col>6</xdr:col>
      <xdr:colOff>600075</xdr:colOff>
      <xdr:row>90</xdr:row>
      <xdr:rowOff>161265</xdr:rowOff>
    </xdr:to>
    <xdr:cxnSp macro="">
      <xdr:nvCxnSpPr>
        <xdr:cNvPr id="234" name="直線コネクタ 233"/>
        <xdr:cNvCxnSpPr/>
      </xdr:nvCxnSpPr>
      <xdr:spPr>
        <a:xfrm>
          <a:off x="4546600" y="15591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76988</xdr:rowOff>
    </xdr:from>
    <xdr:to>
      <xdr:col>6</xdr:col>
      <xdr:colOff>511175</xdr:colOff>
      <xdr:row>96</xdr:row>
      <xdr:rowOff>54280</xdr:rowOff>
    </xdr:to>
    <xdr:cxnSp macro="">
      <xdr:nvCxnSpPr>
        <xdr:cNvPr id="235" name="直線コネクタ 234"/>
        <xdr:cNvCxnSpPr/>
      </xdr:nvCxnSpPr>
      <xdr:spPr>
        <a:xfrm flipV="1">
          <a:off x="3797300" y="16364738"/>
          <a:ext cx="838200" cy="14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43121</xdr:rowOff>
    </xdr:from>
    <xdr:ext cx="534377" cy="259045"/>
    <xdr:sp macro="" textlink="">
      <xdr:nvSpPr>
        <xdr:cNvPr id="236" name="扶助費平均値テキスト"/>
        <xdr:cNvSpPr txBox="1"/>
      </xdr:nvSpPr>
      <xdr:spPr>
        <a:xfrm>
          <a:off x="4686300" y="15987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71,802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20244</xdr:rowOff>
    </xdr:from>
    <xdr:to>
      <xdr:col>6</xdr:col>
      <xdr:colOff>561975</xdr:colOff>
      <xdr:row>94</xdr:row>
      <xdr:rowOff>121844</xdr:rowOff>
    </xdr:to>
    <xdr:sp macro="" textlink="">
      <xdr:nvSpPr>
        <xdr:cNvPr id="237" name="フローチャート : 判断 236"/>
        <xdr:cNvSpPr/>
      </xdr:nvSpPr>
      <xdr:spPr>
        <a:xfrm>
          <a:off x="4584700" y="1613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54280</xdr:rowOff>
    </xdr:from>
    <xdr:to>
      <xdr:col>5</xdr:col>
      <xdr:colOff>358775</xdr:colOff>
      <xdr:row>97</xdr:row>
      <xdr:rowOff>67539</xdr:rowOff>
    </xdr:to>
    <xdr:cxnSp macro="">
      <xdr:nvCxnSpPr>
        <xdr:cNvPr id="238" name="直線コネクタ 237"/>
        <xdr:cNvCxnSpPr/>
      </xdr:nvCxnSpPr>
      <xdr:spPr>
        <a:xfrm flipV="1">
          <a:off x="2908300" y="16513480"/>
          <a:ext cx="889000" cy="18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126428</xdr:rowOff>
    </xdr:from>
    <xdr:to>
      <xdr:col>5</xdr:col>
      <xdr:colOff>409575</xdr:colOff>
      <xdr:row>95</xdr:row>
      <xdr:rowOff>56578</xdr:rowOff>
    </xdr:to>
    <xdr:sp macro="" textlink="">
      <xdr:nvSpPr>
        <xdr:cNvPr id="239" name="フローチャート : 判断 238"/>
        <xdr:cNvSpPr/>
      </xdr:nvSpPr>
      <xdr:spPr>
        <a:xfrm>
          <a:off x="3746500" y="162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73105</xdr:rowOff>
    </xdr:from>
    <xdr:ext cx="534377" cy="259045"/>
    <xdr:sp macro="" textlink="">
      <xdr:nvSpPr>
        <xdr:cNvPr id="240" name="テキスト ボックス 239"/>
        <xdr:cNvSpPr txBox="1"/>
      </xdr:nvSpPr>
      <xdr:spPr>
        <a:xfrm>
          <a:off x="3530111" y="1601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67539</xdr:rowOff>
    </xdr:from>
    <xdr:to>
      <xdr:col>4</xdr:col>
      <xdr:colOff>155575</xdr:colOff>
      <xdr:row>97</xdr:row>
      <xdr:rowOff>98056</xdr:rowOff>
    </xdr:to>
    <xdr:cxnSp macro="">
      <xdr:nvCxnSpPr>
        <xdr:cNvPr id="241" name="直線コネクタ 240"/>
        <xdr:cNvCxnSpPr/>
      </xdr:nvCxnSpPr>
      <xdr:spPr>
        <a:xfrm flipV="1">
          <a:off x="2019300" y="16698189"/>
          <a:ext cx="889000" cy="3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124371</xdr:rowOff>
    </xdr:from>
    <xdr:to>
      <xdr:col>4</xdr:col>
      <xdr:colOff>206375</xdr:colOff>
      <xdr:row>96</xdr:row>
      <xdr:rowOff>54521</xdr:rowOff>
    </xdr:to>
    <xdr:sp macro="" textlink="">
      <xdr:nvSpPr>
        <xdr:cNvPr id="242" name="フローチャート : 判断 241"/>
        <xdr:cNvSpPr/>
      </xdr:nvSpPr>
      <xdr:spPr>
        <a:xfrm>
          <a:off x="2857500" y="164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71048</xdr:rowOff>
    </xdr:from>
    <xdr:ext cx="534377" cy="259045"/>
    <xdr:sp macro="" textlink="">
      <xdr:nvSpPr>
        <xdr:cNvPr id="243" name="テキスト ボックス 242"/>
        <xdr:cNvSpPr txBox="1"/>
      </xdr:nvSpPr>
      <xdr:spPr>
        <a:xfrm>
          <a:off x="2641111" y="161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73444</xdr:rowOff>
    </xdr:from>
    <xdr:to>
      <xdr:col>2</xdr:col>
      <xdr:colOff>638175</xdr:colOff>
      <xdr:row>97</xdr:row>
      <xdr:rowOff>98056</xdr:rowOff>
    </xdr:to>
    <xdr:cxnSp macro="">
      <xdr:nvCxnSpPr>
        <xdr:cNvPr id="244" name="直線コネクタ 243"/>
        <xdr:cNvCxnSpPr/>
      </xdr:nvCxnSpPr>
      <xdr:spPr>
        <a:xfrm>
          <a:off x="1130300" y="16704094"/>
          <a:ext cx="8890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58382</xdr:rowOff>
    </xdr:from>
    <xdr:to>
      <xdr:col>3</xdr:col>
      <xdr:colOff>3175</xdr:colOff>
      <xdr:row>95</xdr:row>
      <xdr:rowOff>159982</xdr:rowOff>
    </xdr:to>
    <xdr:sp macro="" textlink="">
      <xdr:nvSpPr>
        <xdr:cNvPr id="245" name="フローチャート : 判断 244"/>
        <xdr:cNvSpPr/>
      </xdr:nvSpPr>
      <xdr:spPr>
        <a:xfrm>
          <a:off x="1968500" y="163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5059</xdr:rowOff>
    </xdr:from>
    <xdr:ext cx="534377" cy="259045"/>
    <xdr:sp macro="" textlink="">
      <xdr:nvSpPr>
        <xdr:cNvPr id="246" name="テキスト ボックス 245"/>
        <xdr:cNvSpPr txBox="1"/>
      </xdr:nvSpPr>
      <xdr:spPr>
        <a:xfrm>
          <a:off x="1752111" y="1612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138125</xdr:rowOff>
    </xdr:from>
    <xdr:to>
      <xdr:col>1</xdr:col>
      <xdr:colOff>485775</xdr:colOff>
      <xdr:row>96</xdr:row>
      <xdr:rowOff>68275</xdr:rowOff>
    </xdr:to>
    <xdr:sp macro="" textlink="">
      <xdr:nvSpPr>
        <xdr:cNvPr id="247" name="フローチャート : 判断 246"/>
        <xdr:cNvSpPr/>
      </xdr:nvSpPr>
      <xdr:spPr>
        <a:xfrm>
          <a:off x="1079500" y="164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84802</xdr:rowOff>
    </xdr:from>
    <xdr:ext cx="534377" cy="259045"/>
    <xdr:sp macro="" textlink="">
      <xdr:nvSpPr>
        <xdr:cNvPr id="248" name="テキスト ボックス 247"/>
        <xdr:cNvSpPr txBox="1"/>
      </xdr:nvSpPr>
      <xdr:spPr>
        <a:xfrm>
          <a:off x="863111" y="1620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26188</xdr:rowOff>
    </xdr:from>
    <xdr:to>
      <xdr:col>6</xdr:col>
      <xdr:colOff>561975</xdr:colOff>
      <xdr:row>95</xdr:row>
      <xdr:rowOff>127788</xdr:rowOff>
    </xdr:to>
    <xdr:sp macro="" textlink="">
      <xdr:nvSpPr>
        <xdr:cNvPr id="254" name="円/楕円 253"/>
        <xdr:cNvSpPr/>
      </xdr:nvSpPr>
      <xdr:spPr>
        <a:xfrm>
          <a:off x="4584700" y="163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4615</xdr:rowOff>
    </xdr:from>
    <xdr:ext cx="534377" cy="259045"/>
    <xdr:sp macro="" textlink="">
      <xdr:nvSpPr>
        <xdr:cNvPr id="255" name="扶助費該当値テキスト"/>
        <xdr:cNvSpPr txBox="1"/>
      </xdr:nvSpPr>
      <xdr:spPr>
        <a:xfrm>
          <a:off x="4686300" y="1629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67,146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3480</xdr:rowOff>
    </xdr:from>
    <xdr:to>
      <xdr:col>5</xdr:col>
      <xdr:colOff>409575</xdr:colOff>
      <xdr:row>96</xdr:row>
      <xdr:rowOff>105080</xdr:rowOff>
    </xdr:to>
    <xdr:sp macro="" textlink="">
      <xdr:nvSpPr>
        <xdr:cNvPr id="256" name="円/楕円 255"/>
        <xdr:cNvSpPr/>
      </xdr:nvSpPr>
      <xdr:spPr>
        <a:xfrm>
          <a:off x="3746500" y="1646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96207</xdr:rowOff>
    </xdr:from>
    <xdr:ext cx="534377" cy="259045"/>
    <xdr:sp macro="" textlink="">
      <xdr:nvSpPr>
        <xdr:cNvPr id="257" name="テキスト ボックス 256"/>
        <xdr:cNvSpPr txBox="1"/>
      </xdr:nvSpPr>
      <xdr:spPr>
        <a:xfrm>
          <a:off x="3530111" y="1655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63,242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16739</xdr:rowOff>
    </xdr:from>
    <xdr:to>
      <xdr:col>4</xdr:col>
      <xdr:colOff>206375</xdr:colOff>
      <xdr:row>97</xdr:row>
      <xdr:rowOff>118339</xdr:rowOff>
    </xdr:to>
    <xdr:sp macro="" textlink="">
      <xdr:nvSpPr>
        <xdr:cNvPr id="258" name="円/楕円 257"/>
        <xdr:cNvSpPr/>
      </xdr:nvSpPr>
      <xdr:spPr>
        <a:xfrm>
          <a:off x="2857500" y="1664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109466</xdr:rowOff>
    </xdr:from>
    <xdr:ext cx="534377" cy="259045"/>
    <xdr:sp macro="" textlink="">
      <xdr:nvSpPr>
        <xdr:cNvPr id="259" name="テキスト ボックス 258"/>
        <xdr:cNvSpPr txBox="1"/>
      </xdr:nvSpPr>
      <xdr:spPr>
        <a:xfrm>
          <a:off x="2641111" y="1674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58,394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47256</xdr:rowOff>
    </xdr:from>
    <xdr:to>
      <xdr:col>3</xdr:col>
      <xdr:colOff>3175</xdr:colOff>
      <xdr:row>97</xdr:row>
      <xdr:rowOff>148856</xdr:rowOff>
    </xdr:to>
    <xdr:sp macro="" textlink="">
      <xdr:nvSpPr>
        <xdr:cNvPr id="260" name="円/楕円 259"/>
        <xdr:cNvSpPr/>
      </xdr:nvSpPr>
      <xdr:spPr>
        <a:xfrm>
          <a:off x="1968500" y="1667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139983</xdr:rowOff>
    </xdr:from>
    <xdr:ext cx="534377" cy="259045"/>
    <xdr:sp macro="" textlink="">
      <xdr:nvSpPr>
        <xdr:cNvPr id="261" name="テキスト ボックス 260"/>
        <xdr:cNvSpPr txBox="1"/>
      </xdr:nvSpPr>
      <xdr:spPr>
        <a:xfrm>
          <a:off x="1752111" y="1677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57,593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22644</xdr:rowOff>
    </xdr:from>
    <xdr:to>
      <xdr:col>1</xdr:col>
      <xdr:colOff>485775</xdr:colOff>
      <xdr:row>97</xdr:row>
      <xdr:rowOff>124244</xdr:rowOff>
    </xdr:to>
    <xdr:sp macro="" textlink="">
      <xdr:nvSpPr>
        <xdr:cNvPr id="262" name="円/楕円 261"/>
        <xdr:cNvSpPr/>
      </xdr:nvSpPr>
      <xdr:spPr>
        <a:xfrm>
          <a:off x="1079500" y="166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115371</xdr:rowOff>
    </xdr:from>
    <xdr:ext cx="534377" cy="259045"/>
    <xdr:sp macro="" textlink="">
      <xdr:nvSpPr>
        <xdr:cNvPr id="263" name="テキスト ボックス 262"/>
        <xdr:cNvSpPr txBox="1"/>
      </xdr:nvSpPr>
      <xdr:spPr>
        <a:xfrm>
          <a:off x="863111" y="1674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6" name="テキスト ボックス 27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111601</xdr:rowOff>
    </xdr:from>
    <xdr:to>
      <xdr:col>15</xdr:col>
      <xdr:colOff>180340</xdr:colOff>
      <xdr:row>38</xdr:row>
      <xdr:rowOff>20751</xdr:rowOff>
    </xdr:to>
    <xdr:cxnSp macro="">
      <xdr:nvCxnSpPr>
        <xdr:cNvPr id="288" name="直線コネクタ 287"/>
        <xdr:cNvCxnSpPr/>
      </xdr:nvCxnSpPr>
      <xdr:spPr>
        <a:xfrm flipV="1">
          <a:off x="10475595" y="5255101"/>
          <a:ext cx="1270" cy="128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24578</xdr:rowOff>
    </xdr:from>
    <xdr:ext cx="534377" cy="259045"/>
    <xdr:sp macro="" textlink="">
      <xdr:nvSpPr>
        <xdr:cNvPr id="289" name="補助費等最小値テキスト"/>
        <xdr:cNvSpPr txBox="1"/>
      </xdr:nvSpPr>
      <xdr:spPr>
        <a:xfrm>
          <a:off x="10528300" y="653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30,244</a:t>
          </a:r>
          <a:endParaRPr kumimoji="1" lang="ja-JP" altLang="en-US" sz="1000" b="1">
            <a:latin typeface="ＭＳ Ｐゴシック"/>
          </a:endParaRPr>
        </a:p>
      </xdr:txBody>
    </xdr:sp>
    <xdr:clientData/>
  </xdr:oneCellAnchor>
  <xdr:twoCellAnchor>
    <xdr:from>
      <xdr:col>15</xdr:col>
      <xdr:colOff>92075</xdr:colOff>
      <xdr:row>38</xdr:row>
      <xdr:rowOff>20751</xdr:rowOff>
    </xdr:from>
    <xdr:to>
      <xdr:col>15</xdr:col>
      <xdr:colOff>269875</xdr:colOff>
      <xdr:row>38</xdr:row>
      <xdr:rowOff>20751</xdr:rowOff>
    </xdr:to>
    <xdr:cxnSp macro="">
      <xdr:nvCxnSpPr>
        <xdr:cNvPr id="290" name="直線コネクタ 289"/>
        <xdr:cNvCxnSpPr/>
      </xdr:nvCxnSpPr>
      <xdr:spPr>
        <a:xfrm>
          <a:off x="10388600" y="653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58278</xdr:rowOff>
    </xdr:from>
    <xdr:ext cx="534377" cy="259045"/>
    <xdr:sp macro="" textlink="">
      <xdr:nvSpPr>
        <xdr:cNvPr id="291" name="補助費等最大値テキスト"/>
        <xdr:cNvSpPr txBox="1"/>
      </xdr:nvSpPr>
      <xdr:spPr>
        <a:xfrm>
          <a:off x="10528300" y="503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97,475</a:t>
          </a:r>
          <a:endParaRPr kumimoji="1" lang="ja-JP" altLang="en-US" sz="1000" b="1">
            <a:latin typeface="ＭＳ Ｐゴシック"/>
          </a:endParaRPr>
        </a:p>
      </xdr:txBody>
    </xdr:sp>
    <xdr:clientData/>
  </xdr:oneCellAnchor>
  <xdr:twoCellAnchor>
    <xdr:from>
      <xdr:col>15</xdr:col>
      <xdr:colOff>92075</xdr:colOff>
      <xdr:row>30</xdr:row>
      <xdr:rowOff>111601</xdr:rowOff>
    </xdr:from>
    <xdr:to>
      <xdr:col>15</xdr:col>
      <xdr:colOff>269875</xdr:colOff>
      <xdr:row>30</xdr:row>
      <xdr:rowOff>111601</xdr:rowOff>
    </xdr:to>
    <xdr:cxnSp macro="">
      <xdr:nvCxnSpPr>
        <xdr:cNvPr id="292" name="直線コネクタ 291"/>
        <xdr:cNvCxnSpPr/>
      </xdr:nvCxnSpPr>
      <xdr:spPr>
        <a:xfrm>
          <a:off x="10388600" y="525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60052</xdr:rowOff>
    </xdr:from>
    <xdr:to>
      <xdr:col>15</xdr:col>
      <xdr:colOff>180975</xdr:colOff>
      <xdr:row>35</xdr:row>
      <xdr:rowOff>129280</xdr:rowOff>
    </xdr:to>
    <xdr:cxnSp macro="">
      <xdr:nvCxnSpPr>
        <xdr:cNvPr id="293" name="直線コネクタ 292"/>
        <xdr:cNvCxnSpPr/>
      </xdr:nvCxnSpPr>
      <xdr:spPr>
        <a:xfrm flipV="1">
          <a:off x="9639300" y="6060802"/>
          <a:ext cx="838200" cy="6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7478</xdr:rowOff>
    </xdr:from>
    <xdr:ext cx="534377" cy="259045"/>
    <xdr:sp macro="" textlink="">
      <xdr:nvSpPr>
        <xdr:cNvPr id="294" name="補助費等平均値テキスト"/>
        <xdr:cNvSpPr txBox="1"/>
      </xdr:nvSpPr>
      <xdr:spPr>
        <a:xfrm>
          <a:off x="10528300" y="583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56,475</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156051</xdr:rowOff>
    </xdr:from>
    <xdr:to>
      <xdr:col>15</xdr:col>
      <xdr:colOff>231775</xdr:colOff>
      <xdr:row>35</xdr:row>
      <xdr:rowOff>86201</xdr:rowOff>
    </xdr:to>
    <xdr:sp macro="" textlink="">
      <xdr:nvSpPr>
        <xdr:cNvPr id="295" name="フローチャート : 判断 294"/>
        <xdr:cNvSpPr/>
      </xdr:nvSpPr>
      <xdr:spPr>
        <a:xfrm>
          <a:off x="10426700" y="598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129280</xdr:rowOff>
    </xdr:from>
    <xdr:to>
      <xdr:col>14</xdr:col>
      <xdr:colOff>28575</xdr:colOff>
      <xdr:row>36</xdr:row>
      <xdr:rowOff>109010</xdr:rowOff>
    </xdr:to>
    <xdr:cxnSp macro="">
      <xdr:nvCxnSpPr>
        <xdr:cNvPr id="296" name="直線コネクタ 295"/>
        <xdr:cNvCxnSpPr/>
      </xdr:nvCxnSpPr>
      <xdr:spPr>
        <a:xfrm flipV="1">
          <a:off x="8750300" y="6130030"/>
          <a:ext cx="889000" cy="15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124733</xdr:rowOff>
    </xdr:from>
    <xdr:to>
      <xdr:col>14</xdr:col>
      <xdr:colOff>79375</xdr:colOff>
      <xdr:row>36</xdr:row>
      <xdr:rowOff>54883</xdr:rowOff>
    </xdr:to>
    <xdr:sp macro="" textlink="">
      <xdr:nvSpPr>
        <xdr:cNvPr id="297" name="フローチャート : 判断 296"/>
        <xdr:cNvSpPr/>
      </xdr:nvSpPr>
      <xdr:spPr>
        <a:xfrm>
          <a:off x="9588500" y="612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46010</xdr:rowOff>
    </xdr:from>
    <xdr:ext cx="534377" cy="259045"/>
    <xdr:sp macro="" textlink="">
      <xdr:nvSpPr>
        <xdr:cNvPr id="298" name="テキスト ボックス 297"/>
        <xdr:cNvSpPr txBox="1"/>
      </xdr:nvSpPr>
      <xdr:spPr>
        <a:xfrm>
          <a:off x="9372111" y="621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109010</xdr:rowOff>
    </xdr:from>
    <xdr:to>
      <xdr:col>12</xdr:col>
      <xdr:colOff>511175</xdr:colOff>
      <xdr:row>36</xdr:row>
      <xdr:rowOff>166389</xdr:rowOff>
    </xdr:to>
    <xdr:cxnSp macro="">
      <xdr:nvCxnSpPr>
        <xdr:cNvPr id="299" name="直線コネクタ 298"/>
        <xdr:cNvCxnSpPr/>
      </xdr:nvCxnSpPr>
      <xdr:spPr>
        <a:xfrm flipV="1">
          <a:off x="7861300" y="6281210"/>
          <a:ext cx="889000" cy="5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124923</xdr:rowOff>
    </xdr:from>
    <xdr:to>
      <xdr:col>12</xdr:col>
      <xdr:colOff>561975</xdr:colOff>
      <xdr:row>36</xdr:row>
      <xdr:rowOff>55073</xdr:rowOff>
    </xdr:to>
    <xdr:sp macro="" textlink="">
      <xdr:nvSpPr>
        <xdr:cNvPr id="300" name="フローチャート : 判断 299"/>
        <xdr:cNvSpPr/>
      </xdr:nvSpPr>
      <xdr:spPr>
        <a:xfrm>
          <a:off x="8699500" y="612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71600</xdr:rowOff>
    </xdr:from>
    <xdr:ext cx="534377" cy="259045"/>
    <xdr:sp macro="" textlink="">
      <xdr:nvSpPr>
        <xdr:cNvPr id="301" name="テキスト ボックス 300"/>
        <xdr:cNvSpPr txBox="1"/>
      </xdr:nvSpPr>
      <xdr:spPr>
        <a:xfrm>
          <a:off x="8483111" y="590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111411</xdr:rowOff>
    </xdr:from>
    <xdr:to>
      <xdr:col>11</xdr:col>
      <xdr:colOff>307975</xdr:colOff>
      <xdr:row>36</xdr:row>
      <xdr:rowOff>166389</xdr:rowOff>
    </xdr:to>
    <xdr:cxnSp macro="">
      <xdr:nvCxnSpPr>
        <xdr:cNvPr id="302" name="直線コネクタ 301"/>
        <xdr:cNvCxnSpPr/>
      </xdr:nvCxnSpPr>
      <xdr:spPr>
        <a:xfrm>
          <a:off x="6972300" y="6283611"/>
          <a:ext cx="889000" cy="5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7404</xdr:rowOff>
    </xdr:from>
    <xdr:to>
      <xdr:col>11</xdr:col>
      <xdr:colOff>358775</xdr:colOff>
      <xdr:row>36</xdr:row>
      <xdr:rowOff>109004</xdr:rowOff>
    </xdr:to>
    <xdr:sp macro="" textlink="">
      <xdr:nvSpPr>
        <xdr:cNvPr id="303" name="フローチャート : 判断 302"/>
        <xdr:cNvSpPr/>
      </xdr:nvSpPr>
      <xdr:spPr>
        <a:xfrm>
          <a:off x="7810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125531</xdr:rowOff>
    </xdr:from>
    <xdr:ext cx="534377" cy="259045"/>
    <xdr:sp macro="" textlink="">
      <xdr:nvSpPr>
        <xdr:cNvPr id="304" name="テキスト ボックス 303"/>
        <xdr:cNvSpPr txBox="1"/>
      </xdr:nvSpPr>
      <xdr:spPr>
        <a:xfrm>
          <a:off x="7594111" y="59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21692</xdr:rowOff>
    </xdr:from>
    <xdr:to>
      <xdr:col>10</xdr:col>
      <xdr:colOff>155575</xdr:colOff>
      <xdr:row>36</xdr:row>
      <xdr:rowOff>123292</xdr:rowOff>
    </xdr:to>
    <xdr:sp macro="" textlink="">
      <xdr:nvSpPr>
        <xdr:cNvPr id="305" name="フローチャート : 判断 304"/>
        <xdr:cNvSpPr/>
      </xdr:nvSpPr>
      <xdr:spPr>
        <a:xfrm>
          <a:off x="6921500" y="619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139819</xdr:rowOff>
    </xdr:from>
    <xdr:ext cx="534377" cy="259045"/>
    <xdr:sp macro="" textlink="">
      <xdr:nvSpPr>
        <xdr:cNvPr id="306" name="テキスト ボックス 305"/>
        <xdr:cNvSpPr txBox="1"/>
      </xdr:nvSpPr>
      <xdr:spPr>
        <a:xfrm>
          <a:off x="6705111" y="5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45,528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9252</xdr:rowOff>
    </xdr:from>
    <xdr:to>
      <xdr:col>15</xdr:col>
      <xdr:colOff>231775</xdr:colOff>
      <xdr:row>35</xdr:row>
      <xdr:rowOff>110852</xdr:rowOff>
    </xdr:to>
    <xdr:sp macro="" textlink="">
      <xdr:nvSpPr>
        <xdr:cNvPr id="312" name="円/楕円 311"/>
        <xdr:cNvSpPr/>
      </xdr:nvSpPr>
      <xdr:spPr>
        <a:xfrm>
          <a:off x="10426700" y="601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159129</xdr:rowOff>
    </xdr:from>
    <xdr:ext cx="534377" cy="259045"/>
    <xdr:sp macro="" textlink="">
      <xdr:nvSpPr>
        <xdr:cNvPr id="313" name="補助費等該当値テキスト"/>
        <xdr:cNvSpPr txBox="1"/>
      </xdr:nvSpPr>
      <xdr:spPr>
        <a:xfrm>
          <a:off x="10528300" y="59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55,181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78480</xdr:rowOff>
    </xdr:from>
    <xdr:to>
      <xdr:col>14</xdr:col>
      <xdr:colOff>79375</xdr:colOff>
      <xdr:row>36</xdr:row>
      <xdr:rowOff>8630</xdr:rowOff>
    </xdr:to>
    <xdr:sp macro="" textlink="">
      <xdr:nvSpPr>
        <xdr:cNvPr id="314" name="円/楕円 313"/>
        <xdr:cNvSpPr/>
      </xdr:nvSpPr>
      <xdr:spPr>
        <a:xfrm>
          <a:off x="9588500" y="607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25157</xdr:rowOff>
    </xdr:from>
    <xdr:ext cx="534377" cy="259045"/>
    <xdr:sp macro="" textlink="">
      <xdr:nvSpPr>
        <xdr:cNvPr id="315" name="テキスト ボックス 314"/>
        <xdr:cNvSpPr txBox="1"/>
      </xdr:nvSpPr>
      <xdr:spPr>
        <a:xfrm>
          <a:off x="9372111" y="585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51,547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58210</xdr:rowOff>
    </xdr:from>
    <xdr:to>
      <xdr:col>12</xdr:col>
      <xdr:colOff>561975</xdr:colOff>
      <xdr:row>36</xdr:row>
      <xdr:rowOff>159810</xdr:rowOff>
    </xdr:to>
    <xdr:sp macro="" textlink="">
      <xdr:nvSpPr>
        <xdr:cNvPr id="316" name="円/楕円 315"/>
        <xdr:cNvSpPr/>
      </xdr:nvSpPr>
      <xdr:spPr>
        <a:xfrm>
          <a:off x="8699500" y="62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150937</xdr:rowOff>
    </xdr:from>
    <xdr:ext cx="534377" cy="259045"/>
    <xdr:sp macro="" textlink="">
      <xdr:nvSpPr>
        <xdr:cNvPr id="317" name="テキスト ボックス 316"/>
        <xdr:cNvSpPr txBox="1"/>
      </xdr:nvSpPr>
      <xdr:spPr>
        <a:xfrm>
          <a:off x="8483111" y="632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43,611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115589</xdr:rowOff>
    </xdr:from>
    <xdr:to>
      <xdr:col>11</xdr:col>
      <xdr:colOff>358775</xdr:colOff>
      <xdr:row>37</xdr:row>
      <xdr:rowOff>45739</xdr:rowOff>
    </xdr:to>
    <xdr:sp macro="" textlink="">
      <xdr:nvSpPr>
        <xdr:cNvPr id="318" name="円/楕円 317"/>
        <xdr:cNvSpPr/>
      </xdr:nvSpPr>
      <xdr:spPr>
        <a:xfrm>
          <a:off x="7810500" y="628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36866</xdr:rowOff>
    </xdr:from>
    <xdr:ext cx="534377" cy="259045"/>
    <xdr:sp macro="" textlink="">
      <xdr:nvSpPr>
        <xdr:cNvPr id="319" name="テキスト ボックス 318"/>
        <xdr:cNvSpPr txBox="1"/>
      </xdr:nvSpPr>
      <xdr:spPr>
        <a:xfrm>
          <a:off x="7594111" y="638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40,599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60611</xdr:rowOff>
    </xdr:from>
    <xdr:to>
      <xdr:col>10</xdr:col>
      <xdr:colOff>155575</xdr:colOff>
      <xdr:row>36</xdr:row>
      <xdr:rowOff>162211</xdr:rowOff>
    </xdr:to>
    <xdr:sp macro="" textlink="">
      <xdr:nvSpPr>
        <xdr:cNvPr id="320" name="円/楕円 319"/>
        <xdr:cNvSpPr/>
      </xdr:nvSpPr>
      <xdr:spPr>
        <a:xfrm>
          <a:off x="6921500" y="623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153338</xdr:rowOff>
    </xdr:from>
    <xdr:ext cx="534377" cy="259045"/>
    <xdr:sp macro="" textlink="">
      <xdr:nvSpPr>
        <xdr:cNvPr id="321" name="テキスト ボックス 320"/>
        <xdr:cNvSpPr txBox="1"/>
      </xdr:nvSpPr>
      <xdr:spPr>
        <a:xfrm>
          <a:off x="6705111" y="632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43,485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4" name="テキスト ボックス 333"/>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108796</xdr:rowOff>
    </xdr:from>
    <xdr:to>
      <xdr:col>15</xdr:col>
      <xdr:colOff>180340</xdr:colOff>
      <xdr:row>58</xdr:row>
      <xdr:rowOff>133136</xdr:rowOff>
    </xdr:to>
    <xdr:cxnSp macro="">
      <xdr:nvCxnSpPr>
        <xdr:cNvPr id="348" name="直線コネクタ 347"/>
        <xdr:cNvCxnSpPr/>
      </xdr:nvCxnSpPr>
      <xdr:spPr>
        <a:xfrm flipV="1">
          <a:off x="10475595" y="8509846"/>
          <a:ext cx="1270" cy="1567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136963</xdr:rowOff>
    </xdr:from>
    <xdr:ext cx="534377" cy="259045"/>
    <xdr:sp macro="" textlink="">
      <xdr:nvSpPr>
        <xdr:cNvPr id="349" name="普通建設事業費最小値テキスト"/>
        <xdr:cNvSpPr txBox="1"/>
      </xdr:nvSpPr>
      <xdr:spPr>
        <a:xfrm>
          <a:off x="10528300" y="100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42,603</a:t>
          </a:r>
          <a:endParaRPr kumimoji="1" lang="ja-JP" altLang="en-US" sz="1000" b="1">
            <a:latin typeface="ＭＳ Ｐゴシック"/>
          </a:endParaRPr>
        </a:p>
      </xdr:txBody>
    </xdr:sp>
    <xdr:clientData/>
  </xdr:oneCellAnchor>
  <xdr:twoCellAnchor>
    <xdr:from>
      <xdr:col>15</xdr:col>
      <xdr:colOff>92075</xdr:colOff>
      <xdr:row>58</xdr:row>
      <xdr:rowOff>133136</xdr:rowOff>
    </xdr:from>
    <xdr:to>
      <xdr:col>15</xdr:col>
      <xdr:colOff>269875</xdr:colOff>
      <xdr:row>58</xdr:row>
      <xdr:rowOff>133136</xdr:rowOff>
    </xdr:to>
    <xdr:cxnSp macro="">
      <xdr:nvCxnSpPr>
        <xdr:cNvPr id="350" name="直線コネクタ 349"/>
        <xdr:cNvCxnSpPr/>
      </xdr:nvCxnSpPr>
      <xdr:spPr>
        <a:xfrm>
          <a:off x="10388600" y="1007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55473</xdr:rowOff>
    </xdr:from>
    <xdr:ext cx="599010" cy="259045"/>
    <xdr:sp macro="" textlink="">
      <xdr:nvSpPr>
        <xdr:cNvPr id="351" name="普通建設事業費最大値テキスト"/>
        <xdr:cNvSpPr txBox="1"/>
      </xdr:nvSpPr>
      <xdr:spPr>
        <a:xfrm>
          <a:off x="10528300" y="828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186,589</a:t>
          </a:r>
          <a:endParaRPr kumimoji="1" lang="ja-JP" altLang="en-US" sz="1000" b="1">
            <a:latin typeface="ＭＳ Ｐゴシック"/>
          </a:endParaRPr>
        </a:p>
      </xdr:txBody>
    </xdr:sp>
    <xdr:clientData/>
  </xdr:oneCellAnchor>
  <xdr:twoCellAnchor>
    <xdr:from>
      <xdr:col>15</xdr:col>
      <xdr:colOff>92075</xdr:colOff>
      <xdr:row>49</xdr:row>
      <xdr:rowOff>108796</xdr:rowOff>
    </xdr:from>
    <xdr:to>
      <xdr:col>15</xdr:col>
      <xdr:colOff>269875</xdr:colOff>
      <xdr:row>49</xdr:row>
      <xdr:rowOff>108796</xdr:rowOff>
    </xdr:to>
    <xdr:cxnSp macro="">
      <xdr:nvCxnSpPr>
        <xdr:cNvPr id="352" name="直線コネクタ 351"/>
        <xdr:cNvCxnSpPr/>
      </xdr:nvCxnSpPr>
      <xdr:spPr>
        <a:xfrm>
          <a:off x="10388600" y="850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115022</xdr:rowOff>
    </xdr:from>
    <xdr:to>
      <xdr:col>15</xdr:col>
      <xdr:colOff>180975</xdr:colOff>
      <xdr:row>57</xdr:row>
      <xdr:rowOff>109187</xdr:rowOff>
    </xdr:to>
    <xdr:cxnSp macro="">
      <xdr:nvCxnSpPr>
        <xdr:cNvPr id="353" name="直線コネクタ 352"/>
        <xdr:cNvCxnSpPr/>
      </xdr:nvCxnSpPr>
      <xdr:spPr>
        <a:xfrm>
          <a:off x="9639300" y="9373322"/>
          <a:ext cx="838200" cy="50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68158</xdr:rowOff>
    </xdr:from>
    <xdr:ext cx="534377" cy="259045"/>
    <xdr:sp macro="" textlink="">
      <xdr:nvSpPr>
        <xdr:cNvPr id="354" name="普通建設事業費平均値テキスト"/>
        <xdr:cNvSpPr txBox="1"/>
      </xdr:nvSpPr>
      <xdr:spPr>
        <a:xfrm>
          <a:off x="10528300" y="9497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77,507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45281</xdr:rowOff>
    </xdr:from>
    <xdr:to>
      <xdr:col>15</xdr:col>
      <xdr:colOff>231775</xdr:colOff>
      <xdr:row>56</xdr:row>
      <xdr:rowOff>146881</xdr:rowOff>
    </xdr:to>
    <xdr:sp macro="" textlink="">
      <xdr:nvSpPr>
        <xdr:cNvPr id="355" name="フローチャート : 判断 354"/>
        <xdr:cNvSpPr/>
      </xdr:nvSpPr>
      <xdr:spPr>
        <a:xfrm>
          <a:off x="10426700" y="964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115022</xdr:rowOff>
    </xdr:from>
    <xdr:to>
      <xdr:col>14</xdr:col>
      <xdr:colOff>28575</xdr:colOff>
      <xdr:row>56</xdr:row>
      <xdr:rowOff>167176</xdr:rowOff>
    </xdr:to>
    <xdr:cxnSp macro="">
      <xdr:nvCxnSpPr>
        <xdr:cNvPr id="356" name="直線コネクタ 355"/>
        <xdr:cNvCxnSpPr/>
      </xdr:nvCxnSpPr>
      <xdr:spPr>
        <a:xfrm flipV="1">
          <a:off x="8750300" y="9373322"/>
          <a:ext cx="889000" cy="39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170673</xdr:rowOff>
    </xdr:from>
    <xdr:to>
      <xdr:col>14</xdr:col>
      <xdr:colOff>79375</xdr:colOff>
      <xdr:row>57</xdr:row>
      <xdr:rowOff>100823</xdr:rowOff>
    </xdr:to>
    <xdr:sp macro="" textlink="">
      <xdr:nvSpPr>
        <xdr:cNvPr id="357" name="フローチャート : 判断 356"/>
        <xdr:cNvSpPr/>
      </xdr:nvSpPr>
      <xdr:spPr>
        <a:xfrm>
          <a:off x="9588500" y="977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91950</xdr:rowOff>
    </xdr:from>
    <xdr:ext cx="534377" cy="259045"/>
    <xdr:sp macro="" textlink="">
      <xdr:nvSpPr>
        <xdr:cNvPr id="358" name="テキスト ボックス 357"/>
        <xdr:cNvSpPr txBox="1"/>
      </xdr:nvSpPr>
      <xdr:spPr>
        <a:xfrm>
          <a:off x="9372111" y="986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167176</xdr:rowOff>
    </xdr:from>
    <xdr:to>
      <xdr:col>12</xdr:col>
      <xdr:colOff>511175</xdr:colOff>
      <xdr:row>58</xdr:row>
      <xdr:rowOff>96364</xdr:rowOff>
    </xdr:to>
    <xdr:cxnSp macro="">
      <xdr:nvCxnSpPr>
        <xdr:cNvPr id="359" name="直線コネクタ 358"/>
        <xdr:cNvCxnSpPr/>
      </xdr:nvCxnSpPr>
      <xdr:spPr>
        <a:xfrm flipV="1">
          <a:off x="7861300" y="9768376"/>
          <a:ext cx="889000" cy="27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131790</xdr:rowOff>
    </xdr:from>
    <xdr:to>
      <xdr:col>12</xdr:col>
      <xdr:colOff>561975</xdr:colOff>
      <xdr:row>57</xdr:row>
      <xdr:rowOff>61940</xdr:rowOff>
    </xdr:to>
    <xdr:sp macro="" textlink="">
      <xdr:nvSpPr>
        <xdr:cNvPr id="360" name="フローチャート : 判断 359"/>
        <xdr:cNvSpPr/>
      </xdr:nvSpPr>
      <xdr:spPr>
        <a:xfrm>
          <a:off x="8699500" y="973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53067</xdr:rowOff>
    </xdr:from>
    <xdr:ext cx="534377" cy="259045"/>
    <xdr:sp macro="" textlink="">
      <xdr:nvSpPr>
        <xdr:cNvPr id="361" name="テキスト ボックス 360"/>
        <xdr:cNvSpPr txBox="1"/>
      </xdr:nvSpPr>
      <xdr:spPr>
        <a:xfrm>
          <a:off x="8483111" y="982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2747</xdr:rowOff>
    </xdr:from>
    <xdr:to>
      <xdr:col>11</xdr:col>
      <xdr:colOff>307975</xdr:colOff>
      <xdr:row>58</xdr:row>
      <xdr:rowOff>96364</xdr:rowOff>
    </xdr:to>
    <xdr:cxnSp macro="">
      <xdr:nvCxnSpPr>
        <xdr:cNvPr id="362" name="直線コネクタ 361"/>
        <xdr:cNvCxnSpPr/>
      </xdr:nvCxnSpPr>
      <xdr:spPr>
        <a:xfrm>
          <a:off x="6972300" y="9775397"/>
          <a:ext cx="889000" cy="26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144112</xdr:rowOff>
    </xdr:from>
    <xdr:to>
      <xdr:col>11</xdr:col>
      <xdr:colOff>358775</xdr:colOff>
      <xdr:row>58</xdr:row>
      <xdr:rowOff>74262</xdr:rowOff>
    </xdr:to>
    <xdr:sp macro="" textlink="">
      <xdr:nvSpPr>
        <xdr:cNvPr id="363" name="フローチャート : 判断 362"/>
        <xdr:cNvSpPr/>
      </xdr:nvSpPr>
      <xdr:spPr>
        <a:xfrm>
          <a:off x="7810500" y="991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90789</xdr:rowOff>
    </xdr:from>
    <xdr:ext cx="534377" cy="259045"/>
    <xdr:sp macro="" textlink="">
      <xdr:nvSpPr>
        <xdr:cNvPr id="364" name="テキスト ボックス 363"/>
        <xdr:cNvSpPr txBox="1"/>
      </xdr:nvSpPr>
      <xdr:spPr>
        <a:xfrm>
          <a:off x="7594111" y="969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154715</xdr:rowOff>
    </xdr:from>
    <xdr:to>
      <xdr:col>10</xdr:col>
      <xdr:colOff>155575</xdr:colOff>
      <xdr:row>58</xdr:row>
      <xdr:rowOff>84865</xdr:rowOff>
    </xdr:to>
    <xdr:sp macro="" textlink="">
      <xdr:nvSpPr>
        <xdr:cNvPr id="365" name="フローチャート : 判断 364"/>
        <xdr:cNvSpPr/>
      </xdr:nvSpPr>
      <xdr:spPr>
        <a:xfrm>
          <a:off x="6921500" y="99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75992</xdr:rowOff>
    </xdr:from>
    <xdr:ext cx="534377" cy="259045"/>
    <xdr:sp macro="" textlink="">
      <xdr:nvSpPr>
        <xdr:cNvPr id="366" name="テキスト ボックス 365"/>
        <xdr:cNvSpPr txBox="1"/>
      </xdr:nvSpPr>
      <xdr:spPr>
        <a:xfrm>
          <a:off x="6705111" y="1002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51,704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58387</xdr:rowOff>
    </xdr:from>
    <xdr:to>
      <xdr:col>15</xdr:col>
      <xdr:colOff>231775</xdr:colOff>
      <xdr:row>57</xdr:row>
      <xdr:rowOff>159987</xdr:rowOff>
    </xdr:to>
    <xdr:sp macro="" textlink="">
      <xdr:nvSpPr>
        <xdr:cNvPr id="372" name="円/楕円 371"/>
        <xdr:cNvSpPr/>
      </xdr:nvSpPr>
      <xdr:spPr>
        <a:xfrm>
          <a:off x="10426700" y="983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36814</xdr:rowOff>
    </xdr:from>
    <xdr:ext cx="534377" cy="259045"/>
    <xdr:sp macro="" textlink="">
      <xdr:nvSpPr>
        <xdr:cNvPr id="373" name="普通建設事業費該当値テキスト"/>
        <xdr:cNvSpPr txBox="1"/>
      </xdr:nvSpPr>
      <xdr:spPr>
        <a:xfrm>
          <a:off x="10528300" y="980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60,553</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64222</xdr:rowOff>
    </xdr:from>
    <xdr:to>
      <xdr:col>14</xdr:col>
      <xdr:colOff>79375</xdr:colOff>
      <xdr:row>54</xdr:row>
      <xdr:rowOff>165822</xdr:rowOff>
    </xdr:to>
    <xdr:sp macro="" textlink="">
      <xdr:nvSpPr>
        <xdr:cNvPr id="374" name="円/楕円 373"/>
        <xdr:cNvSpPr/>
      </xdr:nvSpPr>
      <xdr:spPr>
        <a:xfrm>
          <a:off x="9588500" y="932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10899</xdr:rowOff>
    </xdr:from>
    <xdr:ext cx="599010" cy="259045"/>
    <xdr:sp macro="" textlink="">
      <xdr:nvSpPr>
        <xdr:cNvPr id="375" name="テキスト ボックス 374"/>
        <xdr:cNvSpPr txBox="1"/>
      </xdr:nvSpPr>
      <xdr:spPr>
        <a:xfrm>
          <a:off x="9339794" y="9097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107,267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116376</xdr:rowOff>
    </xdr:from>
    <xdr:to>
      <xdr:col>12</xdr:col>
      <xdr:colOff>561975</xdr:colOff>
      <xdr:row>57</xdr:row>
      <xdr:rowOff>46526</xdr:rowOff>
    </xdr:to>
    <xdr:sp macro="" textlink="">
      <xdr:nvSpPr>
        <xdr:cNvPr id="376" name="円/楕円 375"/>
        <xdr:cNvSpPr/>
      </xdr:nvSpPr>
      <xdr:spPr>
        <a:xfrm>
          <a:off x="8699500" y="971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63053</xdr:rowOff>
    </xdr:from>
    <xdr:ext cx="534377" cy="259045"/>
    <xdr:sp macro="" textlink="">
      <xdr:nvSpPr>
        <xdr:cNvPr id="377" name="テキスト ボックス 376"/>
        <xdr:cNvSpPr txBox="1"/>
      </xdr:nvSpPr>
      <xdr:spPr>
        <a:xfrm>
          <a:off x="8483111" y="949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70,976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45564</xdr:rowOff>
    </xdr:from>
    <xdr:to>
      <xdr:col>11</xdr:col>
      <xdr:colOff>358775</xdr:colOff>
      <xdr:row>58</xdr:row>
      <xdr:rowOff>147164</xdr:rowOff>
    </xdr:to>
    <xdr:sp macro="" textlink="">
      <xdr:nvSpPr>
        <xdr:cNvPr id="378" name="円/楕円 377"/>
        <xdr:cNvSpPr/>
      </xdr:nvSpPr>
      <xdr:spPr>
        <a:xfrm>
          <a:off x="7810500" y="998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138291</xdr:rowOff>
    </xdr:from>
    <xdr:ext cx="534377" cy="259045"/>
    <xdr:sp macro="" textlink="">
      <xdr:nvSpPr>
        <xdr:cNvPr id="379" name="テキスト ボックス 378"/>
        <xdr:cNvSpPr txBox="1"/>
      </xdr:nvSpPr>
      <xdr:spPr>
        <a:xfrm>
          <a:off x="7594111" y="100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45,981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123397</xdr:rowOff>
    </xdr:from>
    <xdr:to>
      <xdr:col>10</xdr:col>
      <xdr:colOff>155575</xdr:colOff>
      <xdr:row>57</xdr:row>
      <xdr:rowOff>53547</xdr:rowOff>
    </xdr:to>
    <xdr:sp macro="" textlink="">
      <xdr:nvSpPr>
        <xdr:cNvPr id="380" name="円/楕円 379"/>
        <xdr:cNvSpPr/>
      </xdr:nvSpPr>
      <xdr:spPr>
        <a:xfrm>
          <a:off x="6921500" y="972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70074</xdr:rowOff>
    </xdr:from>
    <xdr:ext cx="534377" cy="259045"/>
    <xdr:sp macro="" textlink="">
      <xdr:nvSpPr>
        <xdr:cNvPr id="381" name="テキスト ボックス 380"/>
        <xdr:cNvSpPr txBox="1"/>
      </xdr:nvSpPr>
      <xdr:spPr>
        <a:xfrm>
          <a:off x="6705111" y="949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1143</xdr:rowOff>
    </xdr:from>
    <xdr:to>
      <xdr:col>15</xdr:col>
      <xdr:colOff>180340</xdr:colOff>
      <xdr:row>78</xdr:row>
      <xdr:rowOff>98577</xdr:rowOff>
    </xdr:to>
    <xdr:cxnSp macro="">
      <xdr:nvCxnSpPr>
        <xdr:cNvPr id="405" name="直線コネクタ 404"/>
        <xdr:cNvCxnSpPr/>
      </xdr:nvCxnSpPr>
      <xdr:spPr>
        <a:xfrm flipV="1">
          <a:off x="10475595" y="12002643"/>
          <a:ext cx="1270" cy="1469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102404</xdr:rowOff>
    </xdr:from>
    <xdr:ext cx="469744" cy="259045"/>
    <xdr:sp macro="" textlink="">
      <xdr:nvSpPr>
        <xdr:cNvPr id="406" name="普通建設事業費 （ うち新規整備　）最小値テキスト"/>
        <xdr:cNvSpPr txBox="1"/>
      </xdr:nvSpPr>
      <xdr:spPr>
        <a:xfrm>
          <a:off x="10528300" y="1347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9,238</a:t>
          </a:r>
          <a:endParaRPr kumimoji="1" lang="ja-JP" altLang="en-US" sz="1000" b="1">
            <a:latin typeface="ＭＳ Ｐゴシック"/>
          </a:endParaRPr>
        </a:p>
      </xdr:txBody>
    </xdr:sp>
    <xdr:clientData/>
  </xdr:oneCellAnchor>
  <xdr:twoCellAnchor>
    <xdr:from>
      <xdr:col>15</xdr:col>
      <xdr:colOff>92075</xdr:colOff>
      <xdr:row>78</xdr:row>
      <xdr:rowOff>98577</xdr:rowOff>
    </xdr:from>
    <xdr:to>
      <xdr:col>15</xdr:col>
      <xdr:colOff>269875</xdr:colOff>
      <xdr:row>78</xdr:row>
      <xdr:rowOff>98577</xdr:rowOff>
    </xdr:to>
    <xdr:cxnSp macro="">
      <xdr:nvCxnSpPr>
        <xdr:cNvPr id="407" name="直線コネクタ 406"/>
        <xdr:cNvCxnSpPr/>
      </xdr:nvCxnSpPr>
      <xdr:spPr>
        <a:xfrm>
          <a:off x="10388600" y="1347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119270</xdr:rowOff>
    </xdr:from>
    <xdr:ext cx="599010" cy="259045"/>
    <xdr:sp macro="" textlink="">
      <xdr:nvSpPr>
        <xdr:cNvPr id="408" name="普通建設事業費 （ うち新規整備　）最大値テキスト"/>
        <xdr:cNvSpPr txBox="1"/>
      </xdr:nvSpPr>
      <xdr:spPr>
        <a:xfrm>
          <a:off x="10528300" y="1177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124,910</a:t>
          </a:r>
          <a:endParaRPr kumimoji="1" lang="ja-JP" altLang="en-US" sz="1000" b="1">
            <a:latin typeface="ＭＳ Ｐゴシック"/>
          </a:endParaRPr>
        </a:p>
      </xdr:txBody>
    </xdr:sp>
    <xdr:clientData/>
  </xdr:oneCellAnchor>
  <xdr:twoCellAnchor>
    <xdr:from>
      <xdr:col>15</xdr:col>
      <xdr:colOff>92075</xdr:colOff>
      <xdr:row>70</xdr:row>
      <xdr:rowOff>1143</xdr:rowOff>
    </xdr:from>
    <xdr:to>
      <xdr:col>15</xdr:col>
      <xdr:colOff>269875</xdr:colOff>
      <xdr:row>70</xdr:row>
      <xdr:rowOff>1143</xdr:rowOff>
    </xdr:to>
    <xdr:cxnSp macro="">
      <xdr:nvCxnSpPr>
        <xdr:cNvPr id="409" name="直線コネクタ 408"/>
        <xdr:cNvCxnSpPr/>
      </xdr:nvCxnSpPr>
      <xdr:spPr>
        <a:xfrm>
          <a:off x="10388600" y="1200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140373</xdr:rowOff>
    </xdr:from>
    <xdr:to>
      <xdr:col>15</xdr:col>
      <xdr:colOff>180975</xdr:colOff>
      <xdr:row>75</xdr:row>
      <xdr:rowOff>127012</xdr:rowOff>
    </xdr:to>
    <xdr:cxnSp macro="">
      <xdr:nvCxnSpPr>
        <xdr:cNvPr id="410" name="直線コネクタ 409"/>
        <xdr:cNvCxnSpPr/>
      </xdr:nvCxnSpPr>
      <xdr:spPr>
        <a:xfrm>
          <a:off x="9639300" y="12484773"/>
          <a:ext cx="838200" cy="50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26154</xdr:rowOff>
    </xdr:from>
    <xdr:ext cx="534377" cy="259045"/>
    <xdr:sp macro="" textlink="">
      <xdr:nvSpPr>
        <xdr:cNvPr id="411" name="普通建設事業費 （ うち新規整備　）平均値テキスト"/>
        <xdr:cNvSpPr txBox="1"/>
      </xdr:nvSpPr>
      <xdr:spPr>
        <a:xfrm>
          <a:off x="10528300" y="13056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36,242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47727</xdr:rowOff>
    </xdr:from>
    <xdr:to>
      <xdr:col>15</xdr:col>
      <xdr:colOff>231775</xdr:colOff>
      <xdr:row>76</xdr:row>
      <xdr:rowOff>149327</xdr:rowOff>
    </xdr:to>
    <xdr:sp macro="" textlink="">
      <xdr:nvSpPr>
        <xdr:cNvPr id="412" name="フローチャート : 判断 411"/>
        <xdr:cNvSpPr/>
      </xdr:nvSpPr>
      <xdr:spPr>
        <a:xfrm>
          <a:off x="10426700" y="130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163157</xdr:rowOff>
    </xdr:from>
    <xdr:to>
      <xdr:col>14</xdr:col>
      <xdr:colOff>79375</xdr:colOff>
      <xdr:row>77</xdr:row>
      <xdr:rowOff>93307</xdr:rowOff>
    </xdr:to>
    <xdr:sp macro="" textlink="">
      <xdr:nvSpPr>
        <xdr:cNvPr id="413" name="フローチャート : 判断 412"/>
        <xdr:cNvSpPr/>
      </xdr:nvSpPr>
      <xdr:spPr>
        <a:xfrm>
          <a:off x="9588500" y="1319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84434</xdr:rowOff>
    </xdr:from>
    <xdr:ext cx="534377" cy="259045"/>
    <xdr:sp macro="" textlink="">
      <xdr:nvSpPr>
        <xdr:cNvPr id="414" name="テキスト ボックス 413"/>
        <xdr:cNvSpPr txBox="1"/>
      </xdr:nvSpPr>
      <xdr:spPr>
        <a:xfrm>
          <a:off x="9372111" y="1328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76212</xdr:rowOff>
    </xdr:from>
    <xdr:to>
      <xdr:col>15</xdr:col>
      <xdr:colOff>231775</xdr:colOff>
      <xdr:row>76</xdr:row>
      <xdr:rowOff>6362</xdr:rowOff>
    </xdr:to>
    <xdr:sp macro="" textlink="">
      <xdr:nvSpPr>
        <xdr:cNvPr id="420" name="円/楕円 419"/>
        <xdr:cNvSpPr/>
      </xdr:nvSpPr>
      <xdr:spPr>
        <a:xfrm>
          <a:off x="10426700" y="1293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99089</xdr:rowOff>
    </xdr:from>
    <xdr:ext cx="534377" cy="259045"/>
    <xdr:sp macro="" textlink="">
      <xdr:nvSpPr>
        <xdr:cNvPr id="421" name="普通建設事業費 （ うち新規整備　）該当値テキスト"/>
        <xdr:cNvSpPr txBox="1"/>
      </xdr:nvSpPr>
      <xdr:spPr>
        <a:xfrm>
          <a:off x="10528300" y="127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47,499</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89573</xdr:rowOff>
    </xdr:from>
    <xdr:to>
      <xdr:col>14</xdr:col>
      <xdr:colOff>79375</xdr:colOff>
      <xdr:row>73</xdr:row>
      <xdr:rowOff>19723</xdr:rowOff>
    </xdr:to>
    <xdr:sp macro="" textlink="">
      <xdr:nvSpPr>
        <xdr:cNvPr id="422" name="円/楕円 421"/>
        <xdr:cNvSpPr/>
      </xdr:nvSpPr>
      <xdr:spPr>
        <a:xfrm>
          <a:off x="9588500" y="1243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36250</xdr:rowOff>
    </xdr:from>
    <xdr:ext cx="534377" cy="259045"/>
    <xdr:sp macro="" textlink="">
      <xdr:nvSpPr>
        <xdr:cNvPr id="423" name="テキスト ボックス 422"/>
        <xdr:cNvSpPr txBox="1"/>
      </xdr:nvSpPr>
      <xdr:spPr>
        <a:xfrm>
          <a:off x="9372111" y="1220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5" name="テキスト ボックス 43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7" name="テキスト ボックス 43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9" name="テキスト ボックス 43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1" name="テキスト ボックス 44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3" name="テキスト ボックス 44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5" name="テキスト ボックス 44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69945</xdr:rowOff>
    </xdr:from>
    <xdr:to>
      <xdr:col>15</xdr:col>
      <xdr:colOff>180340</xdr:colOff>
      <xdr:row>99</xdr:row>
      <xdr:rowOff>24682</xdr:rowOff>
    </xdr:to>
    <xdr:cxnSp macro="">
      <xdr:nvCxnSpPr>
        <xdr:cNvPr id="449" name="直線コネクタ 448"/>
        <xdr:cNvCxnSpPr/>
      </xdr:nvCxnSpPr>
      <xdr:spPr>
        <a:xfrm flipV="1">
          <a:off x="10475595" y="15500445"/>
          <a:ext cx="1270" cy="1497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28509</xdr:rowOff>
    </xdr:from>
    <xdr:ext cx="469744" cy="259045"/>
    <xdr:sp macro="" textlink="">
      <xdr:nvSpPr>
        <xdr:cNvPr id="450" name="普通建設事業費 （ うち更新整備　）最小値テキスト"/>
        <xdr:cNvSpPr txBox="1"/>
      </xdr:nvSpPr>
      <xdr:spPr>
        <a:xfrm>
          <a:off x="10528300" y="1700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6,816</a:t>
          </a:r>
          <a:endParaRPr kumimoji="1" lang="ja-JP" altLang="en-US" sz="1000" b="1">
            <a:latin typeface="ＭＳ Ｐゴシック"/>
          </a:endParaRPr>
        </a:p>
      </xdr:txBody>
    </xdr:sp>
    <xdr:clientData/>
  </xdr:oneCellAnchor>
  <xdr:twoCellAnchor>
    <xdr:from>
      <xdr:col>15</xdr:col>
      <xdr:colOff>92075</xdr:colOff>
      <xdr:row>99</xdr:row>
      <xdr:rowOff>24682</xdr:rowOff>
    </xdr:from>
    <xdr:to>
      <xdr:col>15</xdr:col>
      <xdr:colOff>269875</xdr:colOff>
      <xdr:row>99</xdr:row>
      <xdr:rowOff>24682</xdr:rowOff>
    </xdr:to>
    <xdr:cxnSp macro="">
      <xdr:nvCxnSpPr>
        <xdr:cNvPr id="451" name="直線コネクタ 450"/>
        <xdr:cNvCxnSpPr/>
      </xdr:nvCxnSpPr>
      <xdr:spPr>
        <a:xfrm>
          <a:off x="10388600" y="1699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16622</xdr:rowOff>
    </xdr:from>
    <xdr:ext cx="599010" cy="259045"/>
    <xdr:sp macro="" textlink="">
      <xdr:nvSpPr>
        <xdr:cNvPr id="452" name="普通建設事業費 （ うち更新整備　）最大値テキスト"/>
        <xdr:cNvSpPr txBox="1"/>
      </xdr:nvSpPr>
      <xdr:spPr>
        <a:xfrm>
          <a:off x="10528300" y="15275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144,408</a:t>
          </a:r>
          <a:endParaRPr kumimoji="1" lang="ja-JP" altLang="en-US" sz="1000" b="1">
            <a:latin typeface="ＭＳ Ｐゴシック"/>
          </a:endParaRPr>
        </a:p>
      </xdr:txBody>
    </xdr:sp>
    <xdr:clientData/>
  </xdr:oneCellAnchor>
  <xdr:twoCellAnchor>
    <xdr:from>
      <xdr:col>15</xdr:col>
      <xdr:colOff>92075</xdr:colOff>
      <xdr:row>90</xdr:row>
      <xdr:rowOff>69945</xdr:rowOff>
    </xdr:from>
    <xdr:to>
      <xdr:col>15</xdr:col>
      <xdr:colOff>269875</xdr:colOff>
      <xdr:row>90</xdr:row>
      <xdr:rowOff>69945</xdr:rowOff>
    </xdr:to>
    <xdr:cxnSp macro="">
      <xdr:nvCxnSpPr>
        <xdr:cNvPr id="453" name="直線コネクタ 452"/>
        <xdr:cNvCxnSpPr/>
      </xdr:nvCxnSpPr>
      <xdr:spPr>
        <a:xfrm>
          <a:off x="10388600" y="1550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153057</xdr:rowOff>
    </xdr:from>
    <xdr:to>
      <xdr:col>15</xdr:col>
      <xdr:colOff>180975</xdr:colOff>
      <xdr:row>99</xdr:row>
      <xdr:rowOff>5719</xdr:rowOff>
    </xdr:to>
    <xdr:cxnSp macro="">
      <xdr:nvCxnSpPr>
        <xdr:cNvPr id="454" name="直線コネクタ 453"/>
        <xdr:cNvCxnSpPr/>
      </xdr:nvCxnSpPr>
      <xdr:spPr>
        <a:xfrm>
          <a:off x="9639300" y="16955157"/>
          <a:ext cx="838200" cy="2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88645</xdr:rowOff>
    </xdr:from>
    <xdr:ext cx="534377" cy="259045"/>
    <xdr:sp macro="" textlink="">
      <xdr:nvSpPr>
        <xdr:cNvPr id="455" name="普通建設事業費 （ うち更新整備　）平均値テキスト"/>
        <xdr:cNvSpPr txBox="1"/>
      </xdr:nvSpPr>
      <xdr:spPr>
        <a:xfrm>
          <a:off x="10528300" y="16547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29,875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65768</xdr:rowOff>
    </xdr:from>
    <xdr:to>
      <xdr:col>15</xdr:col>
      <xdr:colOff>231775</xdr:colOff>
      <xdr:row>97</xdr:row>
      <xdr:rowOff>167368</xdr:rowOff>
    </xdr:to>
    <xdr:sp macro="" textlink="">
      <xdr:nvSpPr>
        <xdr:cNvPr id="456" name="フローチャート : 判断 455"/>
        <xdr:cNvSpPr/>
      </xdr:nvSpPr>
      <xdr:spPr>
        <a:xfrm>
          <a:off x="10426700" y="1669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83969</xdr:rowOff>
    </xdr:from>
    <xdr:to>
      <xdr:col>14</xdr:col>
      <xdr:colOff>79375</xdr:colOff>
      <xdr:row>98</xdr:row>
      <xdr:rowOff>14119</xdr:rowOff>
    </xdr:to>
    <xdr:sp macro="" textlink="">
      <xdr:nvSpPr>
        <xdr:cNvPr id="457" name="フローチャート : 判断 456"/>
        <xdr:cNvSpPr/>
      </xdr:nvSpPr>
      <xdr:spPr>
        <a:xfrm>
          <a:off x="9588500" y="1671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30646</xdr:rowOff>
    </xdr:from>
    <xdr:ext cx="534377" cy="259045"/>
    <xdr:sp macro="" textlink="">
      <xdr:nvSpPr>
        <xdr:cNvPr id="458" name="テキスト ボックス 457"/>
        <xdr:cNvSpPr txBox="1"/>
      </xdr:nvSpPr>
      <xdr:spPr>
        <a:xfrm>
          <a:off x="9372111" y="1648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126369</xdr:rowOff>
    </xdr:from>
    <xdr:to>
      <xdr:col>15</xdr:col>
      <xdr:colOff>231775</xdr:colOff>
      <xdr:row>99</xdr:row>
      <xdr:rowOff>56519</xdr:rowOff>
    </xdr:to>
    <xdr:sp macro="" textlink="">
      <xdr:nvSpPr>
        <xdr:cNvPr id="464" name="円/楕円 463"/>
        <xdr:cNvSpPr/>
      </xdr:nvSpPr>
      <xdr:spPr>
        <a:xfrm>
          <a:off x="10426700" y="1692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41296</xdr:rowOff>
    </xdr:from>
    <xdr:ext cx="469744" cy="259045"/>
    <xdr:sp macro="" textlink="">
      <xdr:nvSpPr>
        <xdr:cNvPr id="465" name="普通建設事業費 （ うち更新整備　）該当値テキスト"/>
        <xdr:cNvSpPr txBox="1"/>
      </xdr:nvSpPr>
      <xdr:spPr>
        <a:xfrm>
          <a:off x="10528300" y="1684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102257</xdr:rowOff>
    </xdr:from>
    <xdr:to>
      <xdr:col>14</xdr:col>
      <xdr:colOff>79375</xdr:colOff>
      <xdr:row>99</xdr:row>
      <xdr:rowOff>32407</xdr:rowOff>
    </xdr:to>
    <xdr:sp macro="" textlink="">
      <xdr:nvSpPr>
        <xdr:cNvPr id="466" name="円/楕円 465"/>
        <xdr:cNvSpPr/>
      </xdr:nvSpPr>
      <xdr:spPr>
        <a:xfrm>
          <a:off x="9588500" y="169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23534</xdr:rowOff>
    </xdr:from>
    <xdr:ext cx="534377" cy="259045"/>
    <xdr:sp macro="" textlink="">
      <xdr:nvSpPr>
        <xdr:cNvPr id="467" name="テキスト ボックス 466"/>
        <xdr:cNvSpPr txBox="1"/>
      </xdr:nvSpPr>
      <xdr:spPr>
        <a:xfrm>
          <a:off x="9372111" y="1699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8" name="直線コネクタ 47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9" name="テキスト ボックス 47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0" name="直線コネクタ 47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1" name="テキスト ボックス 48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2" name="直線コネクタ 48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3" name="テキスト ボックス 48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4" name="直線コネクタ 48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5" name="テキスト ボックス 48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7" name="テキスト ボックス 48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42179</xdr:rowOff>
    </xdr:from>
    <xdr:to>
      <xdr:col>23</xdr:col>
      <xdr:colOff>516889</xdr:colOff>
      <xdr:row>38</xdr:row>
      <xdr:rowOff>139700</xdr:rowOff>
    </xdr:to>
    <xdr:cxnSp macro="">
      <xdr:nvCxnSpPr>
        <xdr:cNvPr id="489" name="直線コネクタ 488"/>
        <xdr:cNvCxnSpPr/>
      </xdr:nvCxnSpPr>
      <xdr:spPr>
        <a:xfrm flipV="1">
          <a:off x="16317595" y="5185679"/>
          <a:ext cx="1269" cy="146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1" name="直線コネクタ 49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160306</xdr:rowOff>
    </xdr:from>
    <xdr:ext cx="534377" cy="259045"/>
    <xdr:sp macro="" textlink="">
      <xdr:nvSpPr>
        <xdr:cNvPr id="492" name="災害復旧事業費最大値テキスト"/>
        <xdr:cNvSpPr txBox="1"/>
      </xdr:nvSpPr>
      <xdr:spPr>
        <a:xfrm>
          <a:off x="16370300" y="49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32,133</a:t>
          </a:r>
          <a:endParaRPr kumimoji="1" lang="ja-JP" altLang="en-US" sz="1000" b="1">
            <a:latin typeface="ＭＳ Ｐゴシック"/>
          </a:endParaRPr>
        </a:p>
      </xdr:txBody>
    </xdr:sp>
    <xdr:clientData/>
  </xdr:oneCellAnchor>
  <xdr:twoCellAnchor>
    <xdr:from>
      <xdr:col>23</xdr:col>
      <xdr:colOff>428625</xdr:colOff>
      <xdr:row>30</xdr:row>
      <xdr:rowOff>42179</xdr:rowOff>
    </xdr:from>
    <xdr:to>
      <xdr:col>23</xdr:col>
      <xdr:colOff>606425</xdr:colOff>
      <xdr:row>30</xdr:row>
      <xdr:rowOff>42179</xdr:rowOff>
    </xdr:to>
    <xdr:cxnSp macro="">
      <xdr:nvCxnSpPr>
        <xdr:cNvPr id="493" name="直線コネクタ 492"/>
        <xdr:cNvCxnSpPr/>
      </xdr:nvCxnSpPr>
      <xdr:spPr>
        <a:xfrm>
          <a:off x="16230600" y="5185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42179</xdr:rowOff>
    </xdr:from>
    <xdr:to>
      <xdr:col>23</xdr:col>
      <xdr:colOff>517525</xdr:colOff>
      <xdr:row>35</xdr:row>
      <xdr:rowOff>11638</xdr:rowOff>
    </xdr:to>
    <xdr:cxnSp macro="">
      <xdr:nvCxnSpPr>
        <xdr:cNvPr id="494" name="直線コネクタ 493"/>
        <xdr:cNvCxnSpPr/>
      </xdr:nvCxnSpPr>
      <xdr:spPr>
        <a:xfrm flipV="1">
          <a:off x="15481300" y="5185679"/>
          <a:ext cx="838200" cy="82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140250</xdr:rowOff>
    </xdr:from>
    <xdr:ext cx="469744" cy="259045"/>
    <xdr:sp macro="" textlink="">
      <xdr:nvSpPr>
        <xdr:cNvPr id="495" name="災害復旧事業費平均値テキスト"/>
        <xdr:cNvSpPr txBox="1"/>
      </xdr:nvSpPr>
      <xdr:spPr>
        <a:xfrm>
          <a:off x="16370300" y="6312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161823</xdr:rowOff>
    </xdr:from>
    <xdr:to>
      <xdr:col>23</xdr:col>
      <xdr:colOff>568325</xdr:colOff>
      <xdr:row>37</xdr:row>
      <xdr:rowOff>91973</xdr:rowOff>
    </xdr:to>
    <xdr:sp macro="" textlink="">
      <xdr:nvSpPr>
        <xdr:cNvPr id="496" name="フローチャート : 判断 495"/>
        <xdr:cNvSpPr/>
      </xdr:nvSpPr>
      <xdr:spPr>
        <a:xfrm>
          <a:off x="16268700" y="633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150124</xdr:rowOff>
    </xdr:from>
    <xdr:to>
      <xdr:col>22</xdr:col>
      <xdr:colOff>365125</xdr:colOff>
      <xdr:row>35</xdr:row>
      <xdr:rowOff>11638</xdr:rowOff>
    </xdr:to>
    <xdr:cxnSp macro="">
      <xdr:nvCxnSpPr>
        <xdr:cNvPr id="497" name="直線コネクタ 496"/>
        <xdr:cNvCxnSpPr/>
      </xdr:nvCxnSpPr>
      <xdr:spPr>
        <a:xfrm>
          <a:off x="14592300" y="5807974"/>
          <a:ext cx="889000" cy="20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64577</xdr:rowOff>
    </xdr:from>
    <xdr:to>
      <xdr:col>22</xdr:col>
      <xdr:colOff>415925</xdr:colOff>
      <xdr:row>37</xdr:row>
      <xdr:rowOff>166177</xdr:rowOff>
    </xdr:to>
    <xdr:sp macro="" textlink="">
      <xdr:nvSpPr>
        <xdr:cNvPr id="498" name="フローチャート : 判断 497"/>
        <xdr:cNvSpPr/>
      </xdr:nvSpPr>
      <xdr:spPr>
        <a:xfrm>
          <a:off x="15430500" y="640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157304</xdr:rowOff>
    </xdr:from>
    <xdr:ext cx="469744" cy="259045"/>
    <xdr:sp macro="" textlink="">
      <xdr:nvSpPr>
        <xdr:cNvPr id="499" name="テキスト ボックス 498"/>
        <xdr:cNvSpPr txBox="1"/>
      </xdr:nvSpPr>
      <xdr:spPr>
        <a:xfrm>
          <a:off x="15246427" y="650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48077</xdr:rowOff>
    </xdr:from>
    <xdr:to>
      <xdr:col>21</xdr:col>
      <xdr:colOff>161925</xdr:colOff>
      <xdr:row>33</xdr:row>
      <xdr:rowOff>150124</xdr:rowOff>
    </xdr:to>
    <xdr:cxnSp macro="">
      <xdr:nvCxnSpPr>
        <xdr:cNvPr id="500" name="直線コネクタ 499"/>
        <xdr:cNvCxnSpPr/>
      </xdr:nvCxnSpPr>
      <xdr:spPr>
        <a:xfrm>
          <a:off x="13703300" y="5705927"/>
          <a:ext cx="889000" cy="10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63160</xdr:rowOff>
    </xdr:from>
    <xdr:to>
      <xdr:col>21</xdr:col>
      <xdr:colOff>212725</xdr:colOff>
      <xdr:row>36</xdr:row>
      <xdr:rowOff>164760</xdr:rowOff>
    </xdr:to>
    <xdr:sp macro="" textlink="">
      <xdr:nvSpPr>
        <xdr:cNvPr id="501" name="フローチャート : 判断 500"/>
        <xdr:cNvSpPr/>
      </xdr:nvSpPr>
      <xdr:spPr>
        <a:xfrm>
          <a:off x="14541500" y="623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155887</xdr:rowOff>
    </xdr:from>
    <xdr:ext cx="469744" cy="259045"/>
    <xdr:sp macro="" textlink="">
      <xdr:nvSpPr>
        <xdr:cNvPr id="502" name="テキスト ボックス 501"/>
        <xdr:cNvSpPr txBox="1"/>
      </xdr:nvSpPr>
      <xdr:spPr>
        <a:xfrm>
          <a:off x="14357427" y="632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115606</xdr:rowOff>
    </xdr:from>
    <xdr:to>
      <xdr:col>19</xdr:col>
      <xdr:colOff>644525</xdr:colOff>
      <xdr:row>33</xdr:row>
      <xdr:rowOff>48077</xdr:rowOff>
    </xdr:to>
    <xdr:cxnSp macro="">
      <xdr:nvCxnSpPr>
        <xdr:cNvPr id="503" name="直線コネクタ 502"/>
        <xdr:cNvCxnSpPr/>
      </xdr:nvCxnSpPr>
      <xdr:spPr>
        <a:xfrm>
          <a:off x="12814300" y="5430556"/>
          <a:ext cx="889000" cy="27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65949</xdr:rowOff>
    </xdr:from>
    <xdr:to>
      <xdr:col>20</xdr:col>
      <xdr:colOff>9525</xdr:colOff>
      <xdr:row>36</xdr:row>
      <xdr:rowOff>167549</xdr:rowOff>
    </xdr:to>
    <xdr:sp macro="" textlink="">
      <xdr:nvSpPr>
        <xdr:cNvPr id="504" name="フローチャート : 判断 503"/>
        <xdr:cNvSpPr/>
      </xdr:nvSpPr>
      <xdr:spPr>
        <a:xfrm>
          <a:off x="13652500" y="623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158676</xdr:rowOff>
    </xdr:from>
    <xdr:ext cx="469744" cy="259045"/>
    <xdr:sp macro="" textlink="">
      <xdr:nvSpPr>
        <xdr:cNvPr id="505" name="テキスト ボックス 504"/>
        <xdr:cNvSpPr txBox="1"/>
      </xdr:nvSpPr>
      <xdr:spPr>
        <a:xfrm>
          <a:off x="13468427" y="633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122733</xdr:rowOff>
    </xdr:from>
    <xdr:to>
      <xdr:col>18</xdr:col>
      <xdr:colOff>492125</xdr:colOff>
      <xdr:row>37</xdr:row>
      <xdr:rowOff>52883</xdr:rowOff>
    </xdr:to>
    <xdr:sp macro="" textlink="">
      <xdr:nvSpPr>
        <xdr:cNvPr id="506" name="フローチャート : 判断 505"/>
        <xdr:cNvSpPr/>
      </xdr:nvSpPr>
      <xdr:spPr>
        <a:xfrm>
          <a:off x="12763500" y="629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44010</xdr:rowOff>
    </xdr:from>
    <xdr:ext cx="469744" cy="259045"/>
    <xdr:sp macro="" textlink="">
      <xdr:nvSpPr>
        <xdr:cNvPr id="507" name="テキスト ボックス 506"/>
        <xdr:cNvSpPr txBox="1"/>
      </xdr:nvSpPr>
      <xdr:spPr>
        <a:xfrm>
          <a:off x="12579427" y="6387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29</xdr:row>
      <xdr:rowOff>162829</xdr:rowOff>
    </xdr:from>
    <xdr:to>
      <xdr:col>23</xdr:col>
      <xdr:colOff>568325</xdr:colOff>
      <xdr:row>30</xdr:row>
      <xdr:rowOff>92979</xdr:rowOff>
    </xdr:to>
    <xdr:sp macro="" textlink="">
      <xdr:nvSpPr>
        <xdr:cNvPr id="513" name="円/楕円 512"/>
        <xdr:cNvSpPr/>
      </xdr:nvSpPr>
      <xdr:spPr>
        <a:xfrm>
          <a:off x="16268700" y="513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29</xdr:row>
      <xdr:rowOff>115856</xdr:rowOff>
    </xdr:from>
    <xdr:ext cx="534377" cy="259045"/>
    <xdr:sp macro="" textlink="">
      <xdr:nvSpPr>
        <xdr:cNvPr id="514" name="災害復旧事業費該当値テキスト"/>
        <xdr:cNvSpPr txBox="1"/>
      </xdr:nvSpPr>
      <xdr:spPr>
        <a:xfrm>
          <a:off x="16370300" y="50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32,133</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132288</xdr:rowOff>
    </xdr:from>
    <xdr:to>
      <xdr:col>22</xdr:col>
      <xdr:colOff>415925</xdr:colOff>
      <xdr:row>35</xdr:row>
      <xdr:rowOff>62438</xdr:rowOff>
    </xdr:to>
    <xdr:sp macro="" textlink="">
      <xdr:nvSpPr>
        <xdr:cNvPr id="515" name="円/楕円 514"/>
        <xdr:cNvSpPr/>
      </xdr:nvSpPr>
      <xdr:spPr>
        <a:xfrm>
          <a:off x="15430500" y="596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78965</xdr:rowOff>
    </xdr:from>
    <xdr:ext cx="534377" cy="259045"/>
    <xdr:sp macro="" textlink="">
      <xdr:nvSpPr>
        <xdr:cNvPr id="516" name="テキスト ボックス 515"/>
        <xdr:cNvSpPr txBox="1"/>
      </xdr:nvSpPr>
      <xdr:spPr>
        <a:xfrm>
          <a:off x="15214111" y="573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14,051</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99324</xdr:rowOff>
    </xdr:from>
    <xdr:to>
      <xdr:col>21</xdr:col>
      <xdr:colOff>212725</xdr:colOff>
      <xdr:row>34</xdr:row>
      <xdr:rowOff>29474</xdr:rowOff>
    </xdr:to>
    <xdr:sp macro="" textlink="">
      <xdr:nvSpPr>
        <xdr:cNvPr id="517" name="円/楕円 516"/>
        <xdr:cNvSpPr/>
      </xdr:nvSpPr>
      <xdr:spPr>
        <a:xfrm>
          <a:off x="14541500" y="57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46001</xdr:rowOff>
    </xdr:from>
    <xdr:ext cx="534377" cy="259045"/>
    <xdr:sp macro="" textlink="">
      <xdr:nvSpPr>
        <xdr:cNvPr id="518" name="テキスト ボックス 517"/>
        <xdr:cNvSpPr txBox="1"/>
      </xdr:nvSpPr>
      <xdr:spPr>
        <a:xfrm>
          <a:off x="14325111" y="55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18,522</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168727</xdr:rowOff>
    </xdr:from>
    <xdr:to>
      <xdr:col>20</xdr:col>
      <xdr:colOff>9525</xdr:colOff>
      <xdr:row>33</xdr:row>
      <xdr:rowOff>98877</xdr:rowOff>
    </xdr:to>
    <xdr:sp macro="" textlink="">
      <xdr:nvSpPr>
        <xdr:cNvPr id="519" name="円/楕円 518"/>
        <xdr:cNvSpPr/>
      </xdr:nvSpPr>
      <xdr:spPr>
        <a:xfrm>
          <a:off x="13652500" y="565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115404</xdr:rowOff>
    </xdr:from>
    <xdr:ext cx="534377" cy="259045"/>
    <xdr:sp macro="" textlink="">
      <xdr:nvSpPr>
        <xdr:cNvPr id="520" name="テキスト ボックス 519"/>
        <xdr:cNvSpPr txBox="1"/>
      </xdr:nvSpPr>
      <xdr:spPr>
        <a:xfrm>
          <a:off x="13436111" y="54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20,754</a:t>
          </a:r>
          <a:endParaRPr kumimoji="1" lang="ja-JP" altLang="en-US" sz="1000" b="1">
            <a:solidFill>
              <a:srgbClr val="FF0000"/>
            </a:solidFill>
            <a:latin typeface="ＭＳ Ｐゴシック"/>
          </a:endParaRPr>
        </a:p>
      </xdr:txBody>
    </xdr:sp>
    <xdr:clientData/>
  </xdr:oneCellAnchor>
  <xdr:twoCellAnchor>
    <xdr:from>
      <xdr:col>18</xdr:col>
      <xdr:colOff>390525</xdr:colOff>
      <xdr:row>31</xdr:row>
      <xdr:rowOff>64806</xdr:rowOff>
    </xdr:from>
    <xdr:to>
      <xdr:col>18</xdr:col>
      <xdr:colOff>492125</xdr:colOff>
      <xdr:row>31</xdr:row>
      <xdr:rowOff>166406</xdr:rowOff>
    </xdr:to>
    <xdr:sp macro="" textlink="">
      <xdr:nvSpPr>
        <xdr:cNvPr id="521" name="円/楕円 520"/>
        <xdr:cNvSpPr/>
      </xdr:nvSpPr>
      <xdr:spPr>
        <a:xfrm>
          <a:off x="12763500" y="537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30</xdr:row>
      <xdr:rowOff>11483</xdr:rowOff>
    </xdr:from>
    <xdr:ext cx="534377" cy="259045"/>
    <xdr:sp macro="" textlink="">
      <xdr:nvSpPr>
        <xdr:cNvPr id="522" name="テキスト ボックス 521"/>
        <xdr:cNvSpPr txBox="1"/>
      </xdr:nvSpPr>
      <xdr:spPr>
        <a:xfrm>
          <a:off x="12547111" y="51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26,777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82" name="テキスト ボックス 581"/>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84" name="テキスト ボックス 583"/>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594" name="テキスト ボックス 59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96" name="テキスト ボックス 59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48848</xdr:rowOff>
    </xdr:from>
    <xdr:to>
      <xdr:col>23</xdr:col>
      <xdr:colOff>516889</xdr:colOff>
      <xdr:row>79</xdr:row>
      <xdr:rowOff>26412</xdr:rowOff>
    </xdr:to>
    <xdr:cxnSp macro="">
      <xdr:nvCxnSpPr>
        <xdr:cNvPr id="598" name="直線コネクタ 597"/>
        <xdr:cNvCxnSpPr/>
      </xdr:nvCxnSpPr>
      <xdr:spPr>
        <a:xfrm flipV="1">
          <a:off x="16317595" y="12050348"/>
          <a:ext cx="1269" cy="1520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30239</xdr:rowOff>
    </xdr:from>
    <xdr:ext cx="534377" cy="259045"/>
    <xdr:sp macro="" textlink="">
      <xdr:nvSpPr>
        <xdr:cNvPr id="599" name="公債費最小値テキスト"/>
        <xdr:cNvSpPr txBox="1"/>
      </xdr:nvSpPr>
      <xdr:spPr>
        <a:xfrm>
          <a:off x="16370300" y="1357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22,219</a:t>
          </a:r>
          <a:endParaRPr kumimoji="1" lang="ja-JP" altLang="en-US" sz="1000" b="1">
            <a:latin typeface="ＭＳ Ｐゴシック"/>
          </a:endParaRPr>
        </a:p>
      </xdr:txBody>
    </xdr:sp>
    <xdr:clientData/>
  </xdr:oneCellAnchor>
  <xdr:twoCellAnchor>
    <xdr:from>
      <xdr:col>23</xdr:col>
      <xdr:colOff>428625</xdr:colOff>
      <xdr:row>79</xdr:row>
      <xdr:rowOff>26412</xdr:rowOff>
    </xdr:from>
    <xdr:to>
      <xdr:col>23</xdr:col>
      <xdr:colOff>606425</xdr:colOff>
      <xdr:row>79</xdr:row>
      <xdr:rowOff>26412</xdr:rowOff>
    </xdr:to>
    <xdr:cxnSp macro="">
      <xdr:nvCxnSpPr>
        <xdr:cNvPr id="600" name="直線コネクタ 599"/>
        <xdr:cNvCxnSpPr/>
      </xdr:nvCxnSpPr>
      <xdr:spPr>
        <a:xfrm>
          <a:off x="16230600" y="1357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166975</xdr:rowOff>
    </xdr:from>
    <xdr:ext cx="534377" cy="259045"/>
    <xdr:sp macro="" textlink="">
      <xdr:nvSpPr>
        <xdr:cNvPr id="601" name="公債費最大値テキスト"/>
        <xdr:cNvSpPr txBox="1"/>
      </xdr:nvSpPr>
      <xdr:spPr>
        <a:xfrm>
          <a:off x="16370300" y="1182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68,782</a:t>
          </a:r>
          <a:endParaRPr kumimoji="1" lang="ja-JP" altLang="en-US" sz="1000" b="1">
            <a:latin typeface="ＭＳ Ｐゴシック"/>
          </a:endParaRPr>
        </a:p>
      </xdr:txBody>
    </xdr:sp>
    <xdr:clientData/>
  </xdr:oneCellAnchor>
  <xdr:twoCellAnchor>
    <xdr:from>
      <xdr:col>23</xdr:col>
      <xdr:colOff>428625</xdr:colOff>
      <xdr:row>70</xdr:row>
      <xdr:rowOff>48848</xdr:rowOff>
    </xdr:from>
    <xdr:to>
      <xdr:col>23</xdr:col>
      <xdr:colOff>606425</xdr:colOff>
      <xdr:row>70</xdr:row>
      <xdr:rowOff>48848</xdr:rowOff>
    </xdr:to>
    <xdr:cxnSp macro="">
      <xdr:nvCxnSpPr>
        <xdr:cNvPr id="602" name="直線コネクタ 601"/>
        <xdr:cNvCxnSpPr/>
      </xdr:nvCxnSpPr>
      <xdr:spPr>
        <a:xfrm>
          <a:off x="16230600" y="1205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155931</xdr:rowOff>
    </xdr:from>
    <xdr:to>
      <xdr:col>23</xdr:col>
      <xdr:colOff>517525</xdr:colOff>
      <xdr:row>73</xdr:row>
      <xdr:rowOff>24290</xdr:rowOff>
    </xdr:to>
    <xdr:cxnSp macro="">
      <xdr:nvCxnSpPr>
        <xdr:cNvPr id="603" name="直線コネクタ 602"/>
        <xdr:cNvCxnSpPr/>
      </xdr:nvCxnSpPr>
      <xdr:spPr>
        <a:xfrm>
          <a:off x="15481300" y="12500331"/>
          <a:ext cx="838200" cy="3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130355</xdr:rowOff>
    </xdr:from>
    <xdr:ext cx="534377" cy="259045"/>
    <xdr:sp macro="" textlink="">
      <xdr:nvSpPr>
        <xdr:cNvPr id="604" name="公債費平均値テキスト"/>
        <xdr:cNvSpPr txBox="1"/>
      </xdr:nvSpPr>
      <xdr:spPr>
        <a:xfrm>
          <a:off x="16370300" y="12646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151928</xdr:rowOff>
    </xdr:from>
    <xdr:to>
      <xdr:col>23</xdr:col>
      <xdr:colOff>568325</xdr:colOff>
      <xdr:row>74</xdr:row>
      <xdr:rowOff>82078</xdr:rowOff>
    </xdr:to>
    <xdr:sp macro="" textlink="">
      <xdr:nvSpPr>
        <xdr:cNvPr id="605" name="フローチャート : 判断 604"/>
        <xdr:cNvSpPr/>
      </xdr:nvSpPr>
      <xdr:spPr>
        <a:xfrm>
          <a:off x="16268700" y="126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111027</xdr:rowOff>
    </xdr:from>
    <xdr:to>
      <xdr:col>22</xdr:col>
      <xdr:colOff>365125</xdr:colOff>
      <xdr:row>72</xdr:row>
      <xdr:rowOff>155931</xdr:rowOff>
    </xdr:to>
    <xdr:cxnSp macro="">
      <xdr:nvCxnSpPr>
        <xdr:cNvPr id="606" name="直線コネクタ 605"/>
        <xdr:cNvCxnSpPr/>
      </xdr:nvCxnSpPr>
      <xdr:spPr>
        <a:xfrm>
          <a:off x="14592300" y="12283977"/>
          <a:ext cx="889000" cy="21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52128</xdr:rowOff>
    </xdr:from>
    <xdr:to>
      <xdr:col>22</xdr:col>
      <xdr:colOff>415925</xdr:colOff>
      <xdr:row>74</xdr:row>
      <xdr:rowOff>153728</xdr:rowOff>
    </xdr:to>
    <xdr:sp macro="" textlink="">
      <xdr:nvSpPr>
        <xdr:cNvPr id="607" name="フローチャート : 判断 606"/>
        <xdr:cNvSpPr/>
      </xdr:nvSpPr>
      <xdr:spPr>
        <a:xfrm>
          <a:off x="15430500" y="1273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144855</xdr:rowOff>
    </xdr:from>
    <xdr:ext cx="534377" cy="259045"/>
    <xdr:sp macro="" textlink="">
      <xdr:nvSpPr>
        <xdr:cNvPr id="608" name="テキスト ボックス 607"/>
        <xdr:cNvSpPr txBox="1"/>
      </xdr:nvSpPr>
      <xdr:spPr>
        <a:xfrm>
          <a:off x="15214111" y="1283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111027</xdr:rowOff>
    </xdr:from>
    <xdr:to>
      <xdr:col>21</xdr:col>
      <xdr:colOff>161925</xdr:colOff>
      <xdr:row>72</xdr:row>
      <xdr:rowOff>63282</xdr:rowOff>
    </xdr:to>
    <xdr:cxnSp macro="">
      <xdr:nvCxnSpPr>
        <xdr:cNvPr id="609" name="直線コネクタ 608"/>
        <xdr:cNvCxnSpPr/>
      </xdr:nvCxnSpPr>
      <xdr:spPr>
        <a:xfrm flipV="1">
          <a:off x="13703300" y="12283977"/>
          <a:ext cx="889000" cy="12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31228</xdr:rowOff>
    </xdr:from>
    <xdr:to>
      <xdr:col>21</xdr:col>
      <xdr:colOff>212725</xdr:colOff>
      <xdr:row>74</xdr:row>
      <xdr:rowOff>132828</xdr:rowOff>
    </xdr:to>
    <xdr:sp macro="" textlink="">
      <xdr:nvSpPr>
        <xdr:cNvPr id="610" name="フローチャート : 判断 609"/>
        <xdr:cNvSpPr/>
      </xdr:nvSpPr>
      <xdr:spPr>
        <a:xfrm>
          <a:off x="14541500" y="1271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123955</xdr:rowOff>
    </xdr:from>
    <xdr:ext cx="534377" cy="259045"/>
    <xdr:sp macro="" textlink="">
      <xdr:nvSpPr>
        <xdr:cNvPr id="611" name="テキスト ボックス 610"/>
        <xdr:cNvSpPr txBox="1"/>
      </xdr:nvSpPr>
      <xdr:spPr>
        <a:xfrm>
          <a:off x="14325111" y="1281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63282</xdr:rowOff>
    </xdr:from>
    <xdr:to>
      <xdr:col>19</xdr:col>
      <xdr:colOff>644525</xdr:colOff>
      <xdr:row>72</xdr:row>
      <xdr:rowOff>127813</xdr:rowOff>
    </xdr:to>
    <xdr:cxnSp macro="">
      <xdr:nvCxnSpPr>
        <xdr:cNvPr id="612" name="直線コネクタ 611"/>
        <xdr:cNvCxnSpPr/>
      </xdr:nvCxnSpPr>
      <xdr:spPr>
        <a:xfrm flipV="1">
          <a:off x="12814300" y="12407682"/>
          <a:ext cx="889000" cy="6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11274</xdr:rowOff>
    </xdr:from>
    <xdr:to>
      <xdr:col>20</xdr:col>
      <xdr:colOff>9525</xdr:colOff>
      <xdr:row>74</xdr:row>
      <xdr:rowOff>112874</xdr:rowOff>
    </xdr:to>
    <xdr:sp macro="" textlink="">
      <xdr:nvSpPr>
        <xdr:cNvPr id="613" name="フローチャート : 判断 612"/>
        <xdr:cNvSpPr/>
      </xdr:nvSpPr>
      <xdr:spPr>
        <a:xfrm>
          <a:off x="13652500" y="1269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104001</xdr:rowOff>
    </xdr:from>
    <xdr:ext cx="534377" cy="259045"/>
    <xdr:sp macro="" textlink="">
      <xdr:nvSpPr>
        <xdr:cNvPr id="614" name="テキスト ボックス 613"/>
        <xdr:cNvSpPr txBox="1"/>
      </xdr:nvSpPr>
      <xdr:spPr>
        <a:xfrm>
          <a:off x="13436111" y="1279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143732</xdr:rowOff>
    </xdr:from>
    <xdr:to>
      <xdr:col>18</xdr:col>
      <xdr:colOff>492125</xdr:colOff>
      <xdr:row>74</xdr:row>
      <xdr:rowOff>73882</xdr:rowOff>
    </xdr:to>
    <xdr:sp macro="" textlink="">
      <xdr:nvSpPr>
        <xdr:cNvPr id="615" name="フローチャート : 判断 614"/>
        <xdr:cNvSpPr/>
      </xdr:nvSpPr>
      <xdr:spPr>
        <a:xfrm>
          <a:off x="12763500" y="1265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65009</xdr:rowOff>
    </xdr:from>
    <xdr:ext cx="534377" cy="259045"/>
    <xdr:sp macro="" textlink="">
      <xdr:nvSpPr>
        <xdr:cNvPr id="616" name="テキスト ボックス 615"/>
        <xdr:cNvSpPr txBox="1"/>
      </xdr:nvSpPr>
      <xdr:spPr>
        <a:xfrm>
          <a:off x="12547111" y="1275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48,571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144940</xdr:rowOff>
    </xdr:from>
    <xdr:to>
      <xdr:col>23</xdr:col>
      <xdr:colOff>568325</xdr:colOff>
      <xdr:row>73</xdr:row>
      <xdr:rowOff>75090</xdr:rowOff>
    </xdr:to>
    <xdr:sp macro="" textlink="">
      <xdr:nvSpPr>
        <xdr:cNvPr id="622" name="円/楕円 621"/>
        <xdr:cNvSpPr/>
      </xdr:nvSpPr>
      <xdr:spPr>
        <a:xfrm>
          <a:off x="16268700" y="1248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167817</xdr:rowOff>
    </xdr:from>
    <xdr:ext cx="534377" cy="259045"/>
    <xdr:sp macro="" textlink="">
      <xdr:nvSpPr>
        <xdr:cNvPr id="623" name="公債費該当値テキスト"/>
        <xdr:cNvSpPr txBox="1"/>
      </xdr:nvSpPr>
      <xdr:spPr>
        <a:xfrm>
          <a:off x="16370300" y="1234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53,784</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105131</xdr:rowOff>
    </xdr:from>
    <xdr:to>
      <xdr:col>22</xdr:col>
      <xdr:colOff>415925</xdr:colOff>
      <xdr:row>73</xdr:row>
      <xdr:rowOff>35281</xdr:rowOff>
    </xdr:to>
    <xdr:sp macro="" textlink="">
      <xdr:nvSpPr>
        <xdr:cNvPr id="624" name="円/楕円 623"/>
        <xdr:cNvSpPr/>
      </xdr:nvSpPr>
      <xdr:spPr>
        <a:xfrm>
          <a:off x="15430500" y="1244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51808</xdr:rowOff>
    </xdr:from>
    <xdr:ext cx="534377" cy="259045"/>
    <xdr:sp macro="" textlink="">
      <xdr:nvSpPr>
        <xdr:cNvPr id="625" name="テキスト ボックス 624"/>
        <xdr:cNvSpPr txBox="1"/>
      </xdr:nvSpPr>
      <xdr:spPr>
        <a:xfrm>
          <a:off x="15214111" y="1222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55,003</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60227</xdr:rowOff>
    </xdr:from>
    <xdr:to>
      <xdr:col>21</xdr:col>
      <xdr:colOff>212725</xdr:colOff>
      <xdr:row>71</xdr:row>
      <xdr:rowOff>161827</xdr:rowOff>
    </xdr:to>
    <xdr:sp macro="" textlink="">
      <xdr:nvSpPr>
        <xdr:cNvPr id="626" name="円/楕円 625"/>
        <xdr:cNvSpPr/>
      </xdr:nvSpPr>
      <xdr:spPr>
        <a:xfrm>
          <a:off x="14541500" y="122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6904</xdr:rowOff>
    </xdr:from>
    <xdr:ext cx="534377" cy="259045"/>
    <xdr:sp macro="" textlink="">
      <xdr:nvSpPr>
        <xdr:cNvPr id="627" name="テキスト ボックス 626"/>
        <xdr:cNvSpPr txBox="1"/>
      </xdr:nvSpPr>
      <xdr:spPr>
        <a:xfrm>
          <a:off x="14325111" y="1200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61,628</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12482</xdr:rowOff>
    </xdr:from>
    <xdr:to>
      <xdr:col>20</xdr:col>
      <xdr:colOff>9525</xdr:colOff>
      <xdr:row>72</xdr:row>
      <xdr:rowOff>114082</xdr:rowOff>
    </xdr:to>
    <xdr:sp macro="" textlink="">
      <xdr:nvSpPr>
        <xdr:cNvPr id="628" name="円/楕円 627"/>
        <xdr:cNvSpPr/>
      </xdr:nvSpPr>
      <xdr:spPr>
        <a:xfrm>
          <a:off x="13652500" y="1235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130609</xdr:rowOff>
    </xdr:from>
    <xdr:ext cx="534377" cy="259045"/>
    <xdr:sp macro="" textlink="">
      <xdr:nvSpPr>
        <xdr:cNvPr id="629" name="テキスト ボックス 628"/>
        <xdr:cNvSpPr txBox="1"/>
      </xdr:nvSpPr>
      <xdr:spPr>
        <a:xfrm>
          <a:off x="13436111" y="1213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57,840</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77013</xdr:rowOff>
    </xdr:from>
    <xdr:to>
      <xdr:col>18</xdr:col>
      <xdr:colOff>492125</xdr:colOff>
      <xdr:row>73</xdr:row>
      <xdr:rowOff>7163</xdr:rowOff>
    </xdr:to>
    <xdr:sp macro="" textlink="">
      <xdr:nvSpPr>
        <xdr:cNvPr id="630" name="円/楕円 629"/>
        <xdr:cNvSpPr/>
      </xdr:nvSpPr>
      <xdr:spPr>
        <a:xfrm>
          <a:off x="12763500" y="1242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23690</xdr:rowOff>
    </xdr:from>
    <xdr:ext cx="534377" cy="259045"/>
    <xdr:sp macro="" textlink="">
      <xdr:nvSpPr>
        <xdr:cNvPr id="631" name="テキスト ボックス 630"/>
        <xdr:cNvSpPr txBox="1"/>
      </xdr:nvSpPr>
      <xdr:spPr>
        <a:xfrm>
          <a:off x="12547111" y="1219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55,864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2" name="直線コネクタ 64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3" name="テキスト ボックス 64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4" name="直線コネクタ 64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5" name="テキスト ボックス 64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6" name="直線コネクタ 64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47" name="テキスト ボックス 64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8" name="直線コネクタ 64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49" name="テキスト ボックス 64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1" name="テキスト ボックス 65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81544</xdr:rowOff>
    </xdr:from>
    <xdr:to>
      <xdr:col>23</xdr:col>
      <xdr:colOff>516889</xdr:colOff>
      <xdr:row>98</xdr:row>
      <xdr:rowOff>90253</xdr:rowOff>
    </xdr:to>
    <xdr:cxnSp macro="">
      <xdr:nvCxnSpPr>
        <xdr:cNvPr id="653" name="直線コネクタ 652"/>
        <xdr:cNvCxnSpPr/>
      </xdr:nvCxnSpPr>
      <xdr:spPr>
        <a:xfrm flipV="1">
          <a:off x="16317595" y="15683494"/>
          <a:ext cx="1269" cy="1208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94080</xdr:rowOff>
    </xdr:from>
    <xdr:ext cx="469744" cy="259045"/>
    <xdr:sp macro="" textlink="">
      <xdr:nvSpPr>
        <xdr:cNvPr id="654" name="積立金最小値テキスト"/>
        <xdr:cNvSpPr txBox="1"/>
      </xdr:nvSpPr>
      <xdr:spPr>
        <a:xfrm>
          <a:off x="16370300" y="1689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a:t>
          </a:r>
          <a:endParaRPr kumimoji="1" lang="ja-JP" altLang="en-US" sz="1000" b="1">
            <a:latin typeface="ＭＳ Ｐゴシック"/>
          </a:endParaRPr>
        </a:p>
      </xdr:txBody>
    </xdr:sp>
    <xdr:clientData/>
  </xdr:oneCellAnchor>
  <xdr:twoCellAnchor>
    <xdr:from>
      <xdr:col>23</xdr:col>
      <xdr:colOff>428625</xdr:colOff>
      <xdr:row>98</xdr:row>
      <xdr:rowOff>90253</xdr:rowOff>
    </xdr:from>
    <xdr:to>
      <xdr:col>23</xdr:col>
      <xdr:colOff>606425</xdr:colOff>
      <xdr:row>98</xdr:row>
      <xdr:rowOff>90253</xdr:rowOff>
    </xdr:to>
    <xdr:cxnSp macro="">
      <xdr:nvCxnSpPr>
        <xdr:cNvPr id="655" name="直線コネクタ 654"/>
        <xdr:cNvCxnSpPr/>
      </xdr:nvCxnSpPr>
      <xdr:spPr>
        <a:xfrm>
          <a:off x="16230600" y="1689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28221</xdr:rowOff>
    </xdr:from>
    <xdr:ext cx="534377" cy="259045"/>
    <xdr:sp macro="" textlink="">
      <xdr:nvSpPr>
        <xdr:cNvPr id="656" name="積立金最大値テキスト"/>
        <xdr:cNvSpPr txBox="1"/>
      </xdr:nvSpPr>
      <xdr:spPr>
        <a:xfrm>
          <a:off x="16370300" y="154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55,044</a:t>
          </a:r>
          <a:endParaRPr kumimoji="1" lang="ja-JP" altLang="en-US" sz="1000" b="1">
            <a:latin typeface="ＭＳ Ｐゴシック"/>
          </a:endParaRPr>
        </a:p>
      </xdr:txBody>
    </xdr:sp>
    <xdr:clientData/>
  </xdr:oneCellAnchor>
  <xdr:twoCellAnchor>
    <xdr:from>
      <xdr:col>23</xdr:col>
      <xdr:colOff>428625</xdr:colOff>
      <xdr:row>91</xdr:row>
      <xdr:rowOff>81544</xdr:rowOff>
    </xdr:from>
    <xdr:to>
      <xdr:col>23</xdr:col>
      <xdr:colOff>606425</xdr:colOff>
      <xdr:row>91</xdr:row>
      <xdr:rowOff>81544</xdr:rowOff>
    </xdr:to>
    <xdr:cxnSp macro="">
      <xdr:nvCxnSpPr>
        <xdr:cNvPr id="657" name="直線コネクタ 656"/>
        <xdr:cNvCxnSpPr/>
      </xdr:nvCxnSpPr>
      <xdr:spPr>
        <a:xfrm>
          <a:off x="16230600" y="15683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84333</xdr:rowOff>
    </xdr:from>
    <xdr:to>
      <xdr:col>23</xdr:col>
      <xdr:colOff>517525</xdr:colOff>
      <xdr:row>96</xdr:row>
      <xdr:rowOff>49563</xdr:rowOff>
    </xdr:to>
    <xdr:cxnSp macro="">
      <xdr:nvCxnSpPr>
        <xdr:cNvPr id="658" name="直線コネクタ 657"/>
        <xdr:cNvCxnSpPr/>
      </xdr:nvCxnSpPr>
      <xdr:spPr>
        <a:xfrm>
          <a:off x="15481300" y="16200633"/>
          <a:ext cx="838200" cy="30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150035</xdr:rowOff>
    </xdr:from>
    <xdr:ext cx="534377" cy="259045"/>
    <xdr:sp macro="" textlink="">
      <xdr:nvSpPr>
        <xdr:cNvPr id="659" name="積立金平均値テキスト"/>
        <xdr:cNvSpPr txBox="1"/>
      </xdr:nvSpPr>
      <xdr:spPr>
        <a:xfrm>
          <a:off x="16370300" y="16437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18,882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158</xdr:rowOff>
    </xdr:from>
    <xdr:to>
      <xdr:col>23</xdr:col>
      <xdr:colOff>568325</xdr:colOff>
      <xdr:row>96</xdr:row>
      <xdr:rowOff>101758</xdr:rowOff>
    </xdr:to>
    <xdr:sp macro="" textlink="">
      <xdr:nvSpPr>
        <xdr:cNvPr id="660" name="フローチャート : 判断 659"/>
        <xdr:cNvSpPr/>
      </xdr:nvSpPr>
      <xdr:spPr>
        <a:xfrm>
          <a:off x="16268700" y="1645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84333</xdr:rowOff>
    </xdr:from>
    <xdr:to>
      <xdr:col>22</xdr:col>
      <xdr:colOff>365125</xdr:colOff>
      <xdr:row>95</xdr:row>
      <xdr:rowOff>167818</xdr:rowOff>
    </xdr:to>
    <xdr:cxnSp macro="">
      <xdr:nvCxnSpPr>
        <xdr:cNvPr id="661" name="直線コネクタ 660"/>
        <xdr:cNvCxnSpPr/>
      </xdr:nvCxnSpPr>
      <xdr:spPr>
        <a:xfrm flipV="1">
          <a:off x="14592300" y="16200633"/>
          <a:ext cx="889000" cy="25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11702</xdr:rowOff>
    </xdr:from>
    <xdr:to>
      <xdr:col>22</xdr:col>
      <xdr:colOff>415925</xdr:colOff>
      <xdr:row>96</xdr:row>
      <xdr:rowOff>113302</xdr:rowOff>
    </xdr:to>
    <xdr:sp macro="" textlink="">
      <xdr:nvSpPr>
        <xdr:cNvPr id="662" name="フローチャート : 判断 661"/>
        <xdr:cNvSpPr/>
      </xdr:nvSpPr>
      <xdr:spPr>
        <a:xfrm>
          <a:off x="15430500" y="1647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104429</xdr:rowOff>
    </xdr:from>
    <xdr:ext cx="534377" cy="259045"/>
    <xdr:sp macro="" textlink="">
      <xdr:nvSpPr>
        <xdr:cNvPr id="663" name="テキスト ボックス 662"/>
        <xdr:cNvSpPr txBox="1"/>
      </xdr:nvSpPr>
      <xdr:spPr>
        <a:xfrm>
          <a:off x="15214111" y="1656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25057</xdr:rowOff>
    </xdr:from>
    <xdr:to>
      <xdr:col>21</xdr:col>
      <xdr:colOff>161925</xdr:colOff>
      <xdr:row>95</xdr:row>
      <xdr:rowOff>167818</xdr:rowOff>
    </xdr:to>
    <xdr:cxnSp macro="">
      <xdr:nvCxnSpPr>
        <xdr:cNvPr id="664" name="直線コネクタ 663"/>
        <xdr:cNvCxnSpPr/>
      </xdr:nvCxnSpPr>
      <xdr:spPr>
        <a:xfrm>
          <a:off x="13703300" y="15969907"/>
          <a:ext cx="889000" cy="48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36826</xdr:rowOff>
    </xdr:from>
    <xdr:to>
      <xdr:col>21</xdr:col>
      <xdr:colOff>212725</xdr:colOff>
      <xdr:row>96</xdr:row>
      <xdr:rowOff>138426</xdr:rowOff>
    </xdr:to>
    <xdr:sp macro="" textlink="">
      <xdr:nvSpPr>
        <xdr:cNvPr id="665" name="フローチャート : 判断 664"/>
        <xdr:cNvSpPr/>
      </xdr:nvSpPr>
      <xdr:spPr>
        <a:xfrm>
          <a:off x="14541500" y="164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129553</xdr:rowOff>
    </xdr:from>
    <xdr:ext cx="534377" cy="259045"/>
    <xdr:sp macro="" textlink="">
      <xdr:nvSpPr>
        <xdr:cNvPr id="666" name="テキスト ボックス 665"/>
        <xdr:cNvSpPr txBox="1"/>
      </xdr:nvSpPr>
      <xdr:spPr>
        <a:xfrm>
          <a:off x="14325111" y="1658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25057</xdr:rowOff>
    </xdr:from>
    <xdr:to>
      <xdr:col>19</xdr:col>
      <xdr:colOff>644525</xdr:colOff>
      <xdr:row>93</xdr:row>
      <xdr:rowOff>104770</xdr:rowOff>
    </xdr:to>
    <xdr:cxnSp macro="">
      <xdr:nvCxnSpPr>
        <xdr:cNvPr id="667" name="直線コネクタ 666"/>
        <xdr:cNvCxnSpPr/>
      </xdr:nvCxnSpPr>
      <xdr:spPr>
        <a:xfrm flipV="1">
          <a:off x="12814300" y="15969907"/>
          <a:ext cx="889000" cy="7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53696</xdr:rowOff>
    </xdr:from>
    <xdr:to>
      <xdr:col>20</xdr:col>
      <xdr:colOff>9525</xdr:colOff>
      <xdr:row>96</xdr:row>
      <xdr:rowOff>155296</xdr:rowOff>
    </xdr:to>
    <xdr:sp macro="" textlink="">
      <xdr:nvSpPr>
        <xdr:cNvPr id="668" name="フローチャート : 判断 667"/>
        <xdr:cNvSpPr/>
      </xdr:nvSpPr>
      <xdr:spPr>
        <a:xfrm>
          <a:off x="13652500" y="1651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146423</xdr:rowOff>
    </xdr:from>
    <xdr:ext cx="534377" cy="259045"/>
    <xdr:sp macro="" textlink="">
      <xdr:nvSpPr>
        <xdr:cNvPr id="669" name="テキスト ボックス 668"/>
        <xdr:cNvSpPr txBox="1"/>
      </xdr:nvSpPr>
      <xdr:spPr>
        <a:xfrm>
          <a:off x="13436111" y="166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168979</xdr:rowOff>
    </xdr:from>
    <xdr:to>
      <xdr:col>18</xdr:col>
      <xdr:colOff>492125</xdr:colOff>
      <xdr:row>96</xdr:row>
      <xdr:rowOff>99129</xdr:rowOff>
    </xdr:to>
    <xdr:sp macro="" textlink="">
      <xdr:nvSpPr>
        <xdr:cNvPr id="670" name="フローチャート : 判断 669"/>
        <xdr:cNvSpPr/>
      </xdr:nvSpPr>
      <xdr:spPr>
        <a:xfrm>
          <a:off x="12763500" y="1645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90256</xdr:rowOff>
    </xdr:from>
    <xdr:ext cx="534377" cy="259045"/>
    <xdr:sp macro="" textlink="">
      <xdr:nvSpPr>
        <xdr:cNvPr id="671" name="テキスト ボックス 670"/>
        <xdr:cNvSpPr txBox="1"/>
      </xdr:nvSpPr>
      <xdr:spPr>
        <a:xfrm>
          <a:off x="12547111" y="1654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18,997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170213</xdr:rowOff>
    </xdr:from>
    <xdr:to>
      <xdr:col>23</xdr:col>
      <xdr:colOff>568325</xdr:colOff>
      <xdr:row>96</xdr:row>
      <xdr:rowOff>100363</xdr:rowOff>
    </xdr:to>
    <xdr:sp macro="" textlink="">
      <xdr:nvSpPr>
        <xdr:cNvPr id="677" name="円/楕円 676"/>
        <xdr:cNvSpPr/>
      </xdr:nvSpPr>
      <xdr:spPr>
        <a:xfrm>
          <a:off x="16268700" y="1645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21640</xdr:rowOff>
    </xdr:from>
    <xdr:ext cx="534377" cy="259045"/>
    <xdr:sp macro="" textlink="">
      <xdr:nvSpPr>
        <xdr:cNvPr id="678" name="積立金該当値テキスト"/>
        <xdr:cNvSpPr txBox="1"/>
      </xdr:nvSpPr>
      <xdr:spPr>
        <a:xfrm>
          <a:off x="16370300" y="1630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18,943</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33533</xdr:rowOff>
    </xdr:from>
    <xdr:to>
      <xdr:col>22</xdr:col>
      <xdr:colOff>415925</xdr:colOff>
      <xdr:row>94</xdr:row>
      <xdr:rowOff>135133</xdr:rowOff>
    </xdr:to>
    <xdr:sp macro="" textlink="">
      <xdr:nvSpPr>
        <xdr:cNvPr id="679" name="円/楕円 678"/>
        <xdr:cNvSpPr/>
      </xdr:nvSpPr>
      <xdr:spPr>
        <a:xfrm>
          <a:off x="15430500" y="1614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151660</xdr:rowOff>
    </xdr:from>
    <xdr:ext cx="534377" cy="259045"/>
    <xdr:sp macro="" textlink="">
      <xdr:nvSpPr>
        <xdr:cNvPr id="680" name="テキスト ボックス 679"/>
        <xdr:cNvSpPr txBox="1"/>
      </xdr:nvSpPr>
      <xdr:spPr>
        <a:xfrm>
          <a:off x="15214111" y="1592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32,422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117018</xdr:rowOff>
    </xdr:from>
    <xdr:to>
      <xdr:col>21</xdr:col>
      <xdr:colOff>212725</xdr:colOff>
      <xdr:row>96</xdr:row>
      <xdr:rowOff>47168</xdr:rowOff>
    </xdr:to>
    <xdr:sp macro="" textlink="">
      <xdr:nvSpPr>
        <xdr:cNvPr id="681" name="円/楕円 680"/>
        <xdr:cNvSpPr/>
      </xdr:nvSpPr>
      <xdr:spPr>
        <a:xfrm>
          <a:off x="14541500" y="1640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63695</xdr:rowOff>
    </xdr:from>
    <xdr:ext cx="534377" cy="259045"/>
    <xdr:sp macro="" textlink="">
      <xdr:nvSpPr>
        <xdr:cNvPr id="682" name="テキスト ボックス 681"/>
        <xdr:cNvSpPr txBox="1"/>
      </xdr:nvSpPr>
      <xdr:spPr>
        <a:xfrm>
          <a:off x="14325111" y="1617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21,270</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145707</xdr:rowOff>
    </xdr:from>
    <xdr:to>
      <xdr:col>20</xdr:col>
      <xdr:colOff>9525</xdr:colOff>
      <xdr:row>93</xdr:row>
      <xdr:rowOff>75857</xdr:rowOff>
    </xdr:to>
    <xdr:sp macro="" textlink="">
      <xdr:nvSpPr>
        <xdr:cNvPr id="683" name="円/楕円 682"/>
        <xdr:cNvSpPr/>
      </xdr:nvSpPr>
      <xdr:spPr>
        <a:xfrm>
          <a:off x="13652500" y="1591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92384</xdr:rowOff>
    </xdr:from>
    <xdr:ext cx="534377" cy="259045"/>
    <xdr:sp macro="" textlink="">
      <xdr:nvSpPr>
        <xdr:cNvPr id="684" name="テキスト ボックス 683"/>
        <xdr:cNvSpPr txBox="1"/>
      </xdr:nvSpPr>
      <xdr:spPr>
        <a:xfrm>
          <a:off x="13436111" y="1569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42,515</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53970</xdr:rowOff>
    </xdr:from>
    <xdr:to>
      <xdr:col>18</xdr:col>
      <xdr:colOff>492125</xdr:colOff>
      <xdr:row>93</xdr:row>
      <xdr:rowOff>155570</xdr:rowOff>
    </xdr:to>
    <xdr:sp macro="" textlink="">
      <xdr:nvSpPr>
        <xdr:cNvPr id="685" name="円/楕円 684"/>
        <xdr:cNvSpPr/>
      </xdr:nvSpPr>
      <xdr:spPr>
        <a:xfrm>
          <a:off x="12763500" y="159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647</xdr:rowOff>
    </xdr:from>
    <xdr:ext cx="534377" cy="259045"/>
    <xdr:sp macro="" textlink="">
      <xdr:nvSpPr>
        <xdr:cNvPr id="686" name="テキスト ボックス 685"/>
        <xdr:cNvSpPr txBox="1"/>
      </xdr:nvSpPr>
      <xdr:spPr>
        <a:xfrm>
          <a:off x="12547111" y="1577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7" name="直線コネクタ 69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8" name="テキスト ボックス 69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9" name="直線コネクタ 69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0" name="テキスト ボックス 69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1" name="直線コネクタ 70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2" name="テキスト ボックス 70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3" name="直線コネクタ 70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4" name="テキスト ボックス 70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5" name="直線コネクタ 70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6" name="テキスト ボックス 70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7" name="直線コネクタ 70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8" name="テキスト ボックス 70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118690</xdr:rowOff>
    </xdr:from>
    <xdr:to>
      <xdr:col>32</xdr:col>
      <xdr:colOff>186689</xdr:colOff>
      <xdr:row>39</xdr:row>
      <xdr:rowOff>98878</xdr:rowOff>
    </xdr:to>
    <xdr:cxnSp macro="">
      <xdr:nvCxnSpPr>
        <xdr:cNvPr id="712" name="直線コネクタ 711"/>
        <xdr:cNvCxnSpPr/>
      </xdr:nvCxnSpPr>
      <xdr:spPr>
        <a:xfrm flipV="1">
          <a:off x="22159595" y="5262190"/>
          <a:ext cx="1269" cy="152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4" name="直線コネクタ 71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65367</xdr:rowOff>
    </xdr:from>
    <xdr:ext cx="534377" cy="259045"/>
    <xdr:sp macro="" textlink="">
      <xdr:nvSpPr>
        <xdr:cNvPr id="715" name="投資及び出資金最大値テキスト"/>
        <xdr:cNvSpPr txBox="1"/>
      </xdr:nvSpPr>
      <xdr:spPr>
        <a:xfrm>
          <a:off x="22212300" y="503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13,993</a:t>
          </a:r>
          <a:endParaRPr kumimoji="1" lang="ja-JP" altLang="en-US" sz="1000" b="1">
            <a:latin typeface="ＭＳ Ｐゴシック"/>
          </a:endParaRPr>
        </a:p>
      </xdr:txBody>
    </xdr:sp>
    <xdr:clientData/>
  </xdr:oneCellAnchor>
  <xdr:twoCellAnchor>
    <xdr:from>
      <xdr:col>32</xdr:col>
      <xdr:colOff>98425</xdr:colOff>
      <xdr:row>30</xdr:row>
      <xdr:rowOff>118690</xdr:rowOff>
    </xdr:from>
    <xdr:to>
      <xdr:col>32</xdr:col>
      <xdr:colOff>276225</xdr:colOff>
      <xdr:row>30</xdr:row>
      <xdr:rowOff>118690</xdr:rowOff>
    </xdr:to>
    <xdr:cxnSp macro="">
      <xdr:nvCxnSpPr>
        <xdr:cNvPr id="716" name="直線コネクタ 715"/>
        <xdr:cNvCxnSpPr/>
      </xdr:nvCxnSpPr>
      <xdr:spPr>
        <a:xfrm>
          <a:off x="22072600" y="526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144272</xdr:rowOff>
    </xdr:from>
    <xdr:to>
      <xdr:col>32</xdr:col>
      <xdr:colOff>187325</xdr:colOff>
      <xdr:row>38</xdr:row>
      <xdr:rowOff>40858</xdr:rowOff>
    </xdr:to>
    <xdr:cxnSp macro="">
      <xdr:nvCxnSpPr>
        <xdr:cNvPr id="717" name="直線コネクタ 716"/>
        <xdr:cNvCxnSpPr/>
      </xdr:nvCxnSpPr>
      <xdr:spPr>
        <a:xfrm flipV="1">
          <a:off x="21323300" y="6487922"/>
          <a:ext cx="838200" cy="6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125130</xdr:rowOff>
    </xdr:from>
    <xdr:ext cx="469744" cy="259045"/>
    <xdr:sp macro="" textlink="">
      <xdr:nvSpPr>
        <xdr:cNvPr id="718" name="投資及び出資金平均値テキスト"/>
        <xdr:cNvSpPr txBox="1"/>
      </xdr:nvSpPr>
      <xdr:spPr>
        <a:xfrm>
          <a:off x="22212300" y="6468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146703</xdr:rowOff>
    </xdr:from>
    <xdr:to>
      <xdr:col>32</xdr:col>
      <xdr:colOff>238125</xdr:colOff>
      <xdr:row>38</xdr:row>
      <xdr:rowOff>76853</xdr:rowOff>
    </xdr:to>
    <xdr:sp macro="" textlink="">
      <xdr:nvSpPr>
        <xdr:cNvPr id="719" name="フローチャート : 判断 718"/>
        <xdr:cNvSpPr/>
      </xdr:nvSpPr>
      <xdr:spPr>
        <a:xfrm>
          <a:off x="221107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1125</xdr:rowOff>
    </xdr:from>
    <xdr:to>
      <xdr:col>31</xdr:col>
      <xdr:colOff>34925</xdr:colOff>
      <xdr:row>38</xdr:row>
      <xdr:rowOff>40858</xdr:rowOff>
    </xdr:to>
    <xdr:cxnSp macro="">
      <xdr:nvCxnSpPr>
        <xdr:cNvPr id="720" name="直線コネクタ 719"/>
        <xdr:cNvCxnSpPr/>
      </xdr:nvCxnSpPr>
      <xdr:spPr>
        <a:xfrm>
          <a:off x="20434300" y="6516225"/>
          <a:ext cx="889000" cy="3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41439</xdr:rowOff>
    </xdr:from>
    <xdr:to>
      <xdr:col>31</xdr:col>
      <xdr:colOff>85725</xdr:colOff>
      <xdr:row>38</xdr:row>
      <xdr:rowOff>143039</xdr:rowOff>
    </xdr:to>
    <xdr:sp macro="" textlink="">
      <xdr:nvSpPr>
        <xdr:cNvPr id="721" name="フローチャート : 判断 720"/>
        <xdr:cNvSpPr/>
      </xdr:nvSpPr>
      <xdr:spPr>
        <a:xfrm>
          <a:off x="21272500" y="655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134166</xdr:rowOff>
    </xdr:from>
    <xdr:ext cx="469744" cy="259045"/>
    <xdr:sp macro="" textlink="">
      <xdr:nvSpPr>
        <xdr:cNvPr id="722" name="テキスト ボックス 721"/>
        <xdr:cNvSpPr txBox="1"/>
      </xdr:nvSpPr>
      <xdr:spPr>
        <a:xfrm>
          <a:off x="21088427" y="66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1125</xdr:rowOff>
    </xdr:from>
    <xdr:to>
      <xdr:col>29</xdr:col>
      <xdr:colOff>517525</xdr:colOff>
      <xdr:row>38</xdr:row>
      <xdr:rowOff>160600</xdr:rowOff>
    </xdr:to>
    <xdr:cxnSp macro="">
      <xdr:nvCxnSpPr>
        <xdr:cNvPr id="723" name="直線コネクタ 722"/>
        <xdr:cNvCxnSpPr/>
      </xdr:nvCxnSpPr>
      <xdr:spPr>
        <a:xfrm flipV="1">
          <a:off x="19545300" y="6516225"/>
          <a:ext cx="889000" cy="15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66693</xdr:rowOff>
    </xdr:from>
    <xdr:to>
      <xdr:col>29</xdr:col>
      <xdr:colOff>568325</xdr:colOff>
      <xdr:row>38</xdr:row>
      <xdr:rowOff>168293</xdr:rowOff>
    </xdr:to>
    <xdr:sp macro="" textlink="">
      <xdr:nvSpPr>
        <xdr:cNvPr id="724" name="フローチャート : 判断 723"/>
        <xdr:cNvSpPr/>
      </xdr:nvSpPr>
      <xdr:spPr>
        <a:xfrm>
          <a:off x="20383500" y="658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159420</xdr:rowOff>
    </xdr:from>
    <xdr:ext cx="469744" cy="259045"/>
    <xdr:sp macro="" textlink="">
      <xdr:nvSpPr>
        <xdr:cNvPr id="725" name="テキスト ボックス 724"/>
        <xdr:cNvSpPr txBox="1"/>
      </xdr:nvSpPr>
      <xdr:spPr>
        <a:xfrm>
          <a:off x="20199427" y="667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126855</xdr:rowOff>
    </xdr:from>
    <xdr:to>
      <xdr:col>28</xdr:col>
      <xdr:colOff>314325</xdr:colOff>
      <xdr:row>38</xdr:row>
      <xdr:rowOff>160600</xdr:rowOff>
    </xdr:to>
    <xdr:cxnSp macro="">
      <xdr:nvCxnSpPr>
        <xdr:cNvPr id="726" name="直線コネクタ 725"/>
        <xdr:cNvCxnSpPr/>
      </xdr:nvCxnSpPr>
      <xdr:spPr>
        <a:xfrm>
          <a:off x="18656300" y="6641955"/>
          <a:ext cx="889000" cy="3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54392</xdr:rowOff>
    </xdr:from>
    <xdr:to>
      <xdr:col>28</xdr:col>
      <xdr:colOff>365125</xdr:colOff>
      <xdr:row>38</xdr:row>
      <xdr:rowOff>155992</xdr:rowOff>
    </xdr:to>
    <xdr:sp macro="" textlink="">
      <xdr:nvSpPr>
        <xdr:cNvPr id="727" name="フローチャート : 判断 726"/>
        <xdr:cNvSpPr/>
      </xdr:nvSpPr>
      <xdr:spPr>
        <a:xfrm>
          <a:off x="19494500" y="65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1069</xdr:rowOff>
    </xdr:from>
    <xdr:ext cx="469744" cy="259045"/>
    <xdr:sp macro="" textlink="">
      <xdr:nvSpPr>
        <xdr:cNvPr id="728" name="テキスト ボックス 727"/>
        <xdr:cNvSpPr txBox="1"/>
      </xdr:nvSpPr>
      <xdr:spPr>
        <a:xfrm>
          <a:off x="19310427" y="634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37411</xdr:rowOff>
    </xdr:from>
    <xdr:to>
      <xdr:col>27</xdr:col>
      <xdr:colOff>161925</xdr:colOff>
      <xdr:row>38</xdr:row>
      <xdr:rowOff>139011</xdr:rowOff>
    </xdr:to>
    <xdr:sp macro="" textlink="">
      <xdr:nvSpPr>
        <xdr:cNvPr id="729" name="フローチャート : 判断 728"/>
        <xdr:cNvSpPr/>
      </xdr:nvSpPr>
      <xdr:spPr>
        <a:xfrm>
          <a:off x="18605500" y="655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155538</xdr:rowOff>
    </xdr:from>
    <xdr:ext cx="469744" cy="259045"/>
    <xdr:sp macro="" textlink="">
      <xdr:nvSpPr>
        <xdr:cNvPr id="730" name="テキスト ボックス 729"/>
        <xdr:cNvSpPr txBox="1"/>
      </xdr:nvSpPr>
      <xdr:spPr>
        <a:xfrm>
          <a:off x="18421427" y="632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93472</xdr:rowOff>
    </xdr:from>
    <xdr:to>
      <xdr:col>32</xdr:col>
      <xdr:colOff>238125</xdr:colOff>
      <xdr:row>38</xdr:row>
      <xdr:rowOff>23622</xdr:rowOff>
    </xdr:to>
    <xdr:sp macro="" textlink="">
      <xdr:nvSpPr>
        <xdr:cNvPr id="736" name="円/楕円 735"/>
        <xdr:cNvSpPr/>
      </xdr:nvSpPr>
      <xdr:spPr>
        <a:xfrm>
          <a:off x="221107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116349</xdr:rowOff>
    </xdr:from>
    <xdr:ext cx="469744" cy="259045"/>
    <xdr:sp macro="" textlink="">
      <xdr:nvSpPr>
        <xdr:cNvPr id="737" name="投資及び出資金該当値テキスト"/>
        <xdr:cNvSpPr txBox="1"/>
      </xdr:nvSpPr>
      <xdr:spPr>
        <a:xfrm>
          <a:off x="22212300" y="628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2,733</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161508</xdr:rowOff>
    </xdr:from>
    <xdr:to>
      <xdr:col>31</xdr:col>
      <xdr:colOff>85725</xdr:colOff>
      <xdr:row>38</xdr:row>
      <xdr:rowOff>91658</xdr:rowOff>
    </xdr:to>
    <xdr:sp macro="" textlink="">
      <xdr:nvSpPr>
        <xdr:cNvPr id="738" name="円/楕円 737"/>
        <xdr:cNvSpPr/>
      </xdr:nvSpPr>
      <xdr:spPr>
        <a:xfrm>
          <a:off x="21272500" y="650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108185</xdr:rowOff>
    </xdr:from>
    <xdr:ext cx="469744" cy="259045"/>
    <xdr:sp macro="" textlink="">
      <xdr:nvSpPr>
        <xdr:cNvPr id="739" name="テキスト ボックス 738"/>
        <xdr:cNvSpPr txBox="1"/>
      </xdr:nvSpPr>
      <xdr:spPr>
        <a:xfrm>
          <a:off x="21088427" y="6280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2,108</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121775</xdr:rowOff>
    </xdr:from>
    <xdr:to>
      <xdr:col>29</xdr:col>
      <xdr:colOff>568325</xdr:colOff>
      <xdr:row>38</xdr:row>
      <xdr:rowOff>51925</xdr:rowOff>
    </xdr:to>
    <xdr:sp macro="" textlink="">
      <xdr:nvSpPr>
        <xdr:cNvPr id="740" name="円/楕円 739"/>
        <xdr:cNvSpPr/>
      </xdr:nvSpPr>
      <xdr:spPr>
        <a:xfrm>
          <a:off x="20383500" y="646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68452</xdr:rowOff>
    </xdr:from>
    <xdr:ext cx="469744" cy="259045"/>
    <xdr:sp macro="" textlink="">
      <xdr:nvSpPr>
        <xdr:cNvPr id="741" name="テキスト ボックス 740"/>
        <xdr:cNvSpPr txBox="1"/>
      </xdr:nvSpPr>
      <xdr:spPr>
        <a:xfrm>
          <a:off x="20199427" y="624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109800</xdr:rowOff>
    </xdr:from>
    <xdr:to>
      <xdr:col>28</xdr:col>
      <xdr:colOff>365125</xdr:colOff>
      <xdr:row>39</xdr:row>
      <xdr:rowOff>39950</xdr:rowOff>
    </xdr:to>
    <xdr:sp macro="" textlink="">
      <xdr:nvSpPr>
        <xdr:cNvPr id="742" name="円/楕円 741"/>
        <xdr:cNvSpPr/>
      </xdr:nvSpPr>
      <xdr:spPr>
        <a:xfrm>
          <a:off x="19494500" y="662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31077</xdr:rowOff>
    </xdr:from>
    <xdr:ext cx="469744" cy="259045"/>
    <xdr:sp macro="" textlink="">
      <xdr:nvSpPr>
        <xdr:cNvPr id="743" name="テキスト ボックス 742"/>
        <xdr:cNvSpPr txBox="1"/>
      </xdr:nvSpPr>
      <xdr:spPr>
        <a:xfrm>
          <a:off x="19310427" y="671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76055</xdr:rowOff>
    </xdr:from>
    <xdr:to>
      <xdr:col>27</xdr:col>
      <xdr:colOff>161925</xdr:colOff>
      <xdr:row>39</xdr:row>
      <xdr:rowOff>6205</xdr:rowOff>
    </xdr:to>
    <xdr:sp macro="" textlink="">
      <xdr:nvSpPr>
        <xdr:cNvPr id="744" name="円/楕円 743"/>
        <xdr:cNvSpPr/>
      </xdr:nvSpPr>
      <xdr:spPr>
        <a:xfrm>
          <a:off x="18605500" y="659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168782</xdr:rowOff>
    </xdr:from>
    <xdr:ext cx="469744" cy="259045"/>
    <xdr:sp macro="" textlink="">
      <xdr:nvSpPr>
        <xdr:cNvPr id="745" name="テキスト ボックス 744"/>
        <xdr:cNvSpPr txBox="1"/>
      </xdr:nvSpPr>
      <xdr:spPr>
        <a:xfrm>
          <a:off x="18421427" y="668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6" name="直線コネクタ 75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7" name="テキスト ボックス 75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8" name="直線コネクタ 75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9" name="テキスト ボックス 75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1" name="テキスト ボックス 76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2" name="直線コネクタ 76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3" name="テキスト ボックス 76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4" name="直線コネクタ 76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5" name="テキスト ボックス 76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138747</xdr:rowOff>
    </xdr:from>
    <xdr:to>
      <xdr:col>32</xdr:col>
      <xdr:colOff>186689</xdr:colOff>
      <xdr:row>59</xdr:row>
      <xdr:rowOff>32029</xdr:rowOff>
    </xdr:to>
    <xdr:cxnSp macro="">
      <xdr:nvCxnSpPr>
        <xdr:cNvPr id="769" name="直線コネクタ 768"/>
        <xdr:cNvCxnSpPr/>
      </xdr:nvCxnSpPr>
      <xdr:spPr>
        <a:xfrm flipV="1">
          <a:off x="22159595" y="8882697"/>
          <a:ext cx="1269" cy="1264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35856</xdr:rowOff>
    </xdr:from>
    <xdr:ext cx="378565" cy="259045"/>
    <xdr:sp macro="" textlink="">
      <xdr:nvSpPr>
        <xdr:cNvPr id="770" name="貸付金最小値テキスト"/>
        <xdr:cNvSpPr txBox="1"/>
      </xdr:nvSpPr>
      <xdr:spPr>
        <a:xfrm>
          <a:off x="22212300" y="10151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a:t>
          </a:r>
          <a:endParaRPr kumimoji="1" lang="ja-JP" altLang="en-US" sz="1000" b="1">
            <a:latin typeface="ＭＳ Ｐゴシック"/>
          </a:endParaRPr>
        </a:p>
      </xdr:txBody>
    </xdr:sp>
    <xdr:clientData/>
  </xdr:oneCellAnchor>
  <xdr:twoCellAnchor>
    <xdr:from>
      <xdr:col>32</xdr:col>
      <xdr:colOff>98425</xdr:colOff>
      <xdr:row>59</xdr:row>
      <xdr:rowOff>32029</xdr:rowOff>
    </xdr:from>
    <xdr:to>
      <xdr:col>32</xdr:col>
      <xdr:colOff>276225</xdr:colOff>
      <xdr:row>59</xdr:row>
      <xdr:rowOff>32029</xdr:rowOff>
    </xdr:to>
    <xdr:cxnSp macro="">
      <xdr:nvCxnSpPr>
        <xdr:cNvPr id="771" name="直線コネクタ 770"/>
        <xdr:cNvCxnSpPr/>
      </xdr:nvCxnSpPr>
      <xdr:spPr>
        <a:xfrm>
          <a:off x="22072600" y="101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85424</xdr:rowOff>
    </xdr:from>
    <xdr:ext cx="534377" cy="259045"/>
    <xdr:sp macro="" textlink="">
      <xdr:nvSpPr>
        <xdr:cNvPr id="772" name="貸付金最大値テキスト"/>
        <xdr:cNvSpPr txBox="1"/>
      </xdr:nvSpPr>
      <xdr:spPr>
        <a:xfrm>
          <a:off x="22212300" y="865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33,525</a:t>
          </a:r>
          <a:endParaRPr kumimoji="1" lang="ja-JP" altLang="en-US" sz="1000" b="1">
            <a:latin typeface="ＭＳ Ｐゴシック"/>
          </a:endParaRPr>
        </a:p>
      </xdr:txBody>
    </xdr:sp>
    <xdr:clientData/>
  </xdr:oneCellAnchor>
  <xdr:twoCellAnchor>
    <xdr:from>
      <xdr:col>32</xdr:col>
      <xdr:colOff>98425</xdr:colOff>
      <xdr:row>51</xdr:row>
      <xdr:rowOff>138747</xdr:rowOff>
    </xdr:from>
    <xdr:to>
      <xdr:col>32</xdr:col>
      <xdr:colOff>276225</xdr:colOff>
      <xdr:row>51</xdr:row>
      <xdr:rowOff>138747</xdr:rowOff>
    </xdr:to>
    <xdr:cxnSp macro="">
      <xdr:nvCxnSpPr>
        <xdr:cNvPr id="773" name="直線コネクタ 772"/>
        <xdr:cNvCxnSpPr/>
      </xdr:nvCxnSpPr>
      <xdr:spPr>
        <a:xfrm>
          <a:off x="22072600" y="8882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86208</xdr:rowOff>
    </xdr:from>
    <xdr:to>
      <xdr:col>32</xdr:col>
      <xdr:colOff>187325</xdr:colOff>
      <xdr:row>58</xdr:row>
      <xdr:rowOff>109715</xdr:rowOff>
    </xdr:to>
    <xdr:cxnSp macro="">
      <xdr:nvCxnSpPr>
        <xdr:cNvPr id="774" name="直線コネクタ 773"/>
        <xdr:cNvCxnSpPr/>
      </xdr:nvCxnSpPr>
      <xdr:spPr>
        <a:xfrm>
          <a:off x="21323300" y="10030308"/>
          <a:ext cx="838200" cy="2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114292</xdr:rowOff>
    </xdr:from>
    <xdr:ext cx="469744" cy="259045"/>
    <xdr:sp macro="" textlink="">
      <xdr:nvSpPr>
        <xdr:cNvPr id="775" name="貸付金平均値テキスト"/>
        <xdr:cNvSpPr txBox="1"/>
      </xdr:nvSpPr>
      <xdr:spPr>
        <a:xfrm>
          <a:off x="22212300" y="971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91415</xdr:rowOff>
    </xdr:from>
    <xdr:to>
      <xdr:col>32</xdr:col>
      <xdr:colOff>238125</xdr:colOff>
      <xdr:row>58</xdr:row>
      <xdr:rowOff>21565</xdr:rowOff>
    </xdr:to>
    <xdr:sp macro="" textlink="">
      <xdr:nvSpPr>
        <xdr:cNvPr id="776" name="フローチャート : 判断 775"/>
        <xdr:cNvSpPr/>
      </xdr:nvSpPr>
      <xdr:spPr>
        <a:xfrm>
          <a:off x="22110700" y="986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79121</xdr:rowOff>
    </xdr:from>
    <xdr:to>
      <xdr:col>31</xdr:col>
      <xdr:colOff>34925</xdr:colOff>
      <xdr:row>58</xdr:row>
      <xdr:rowOff>86208</xdr:rowOff>
    </xdr:to>
    <xdr:cxnSp macro="">
      <xdr:nvCxnSpPr>
        <xdr:cNvPr id="777" name="直線コネクタ 776"/>
        <xdr:cNvCxnSpPr/>
      </xdr:nvCxnSpPr>
      <xdr:spPr>
        <a:xfrm>
          <a:off x="20434300" y="10023221"/>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128486</xdr:rowOff>
    </xdr:from>
    <xdr:to>
      <xdr:col>31</xdr:col>
      <xdr:colOff>85725</xdr:colOff>
      <xdr:row>58</xdr:row>
      <xdr:rowOff>58636</xdr:rowOff>
    </xdr:to>
    <xdr:sp macro="" textlink="">
      <xdr:nvSpPr>
        <xdr:cNvPr id="778" name="フローチャート : 判断 777"/>
        <xdr:cNvSpPr/>
      </xdr:nvSpPr>
      <xdr:spPr>
        <a:xfrm>
          <a:off x="21272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75163</xdr:rowOff>
    </xdr:from>
    <xdr:ext cx="469744" cy="259045"/>
    <xdr:sp macro="" textlink="">
      <xdr:nvSpPr>
        <xdr:cNvPr id="779" name="テキスト ボックス 778"/>
        <xdr:cNvSpPr txBox="1"/>
      </xdr:nvSpPr>
      <xdr:spPr>
        <a:xfrm>
          <a:off x="21088427" y="96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79121</xdr:rowOff>
    </xdr:from>
    <xdr:to>
      <xdr:col>29</xdr:col>
      <xdr:colOff>517525</xdr:colOff>
      <xdr:row>58</xdr:row>
      <xdr:rowOff>80111</xdr:rowOff>
    </xdr:to>
    <xdr:cxnSp macro="">
      <xdr:nvCxnSpPr>
        <xdr:cNvPr id="780" name="直線コネクタ 779"/>
        <xdr:cNvCxnSpPr/>
      </xdr:nvCxnSpPr>
      <xdr:spPr>
        <a:xfrm flipV="1">
          <a:off x="19545300" y="10023221"/>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102578</xdr:rowOff>
    </xdr:from>
    <xdr:to>
      <xdr:col>29</xdr:col>
      <xdr:colOff>568325</xdr:colOff>
      <xdr:row>58</xdr:row>
      <xdr:rowOff>32728</xdr:rowOff>
    </xdr:to>
    <xdr:sp macro="" textlink="">
      <xdr:nvSpPr>
        <xdr:cNvPr id="781" name="フローチャート : 判断 780"/>
        <xdr:cNvSpPr/>
      </xdr:nvSpPr>
      <xdr:spPr>
        <a:xfrm>
          <a:off x="20383500" y="98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49255</xdr:rowOff>
    </xdr:from>
    <xdr:ext cx="469744" cy="259045"/>
    <xdr:sp macro="" textlink="">
      <xdr:nvSpPr>
        <xdr:cNvPr id="782" name="テキスト ボックス 781"/>
        <xdr:cNvSpPr txBox="1"/>
      </xdr:nvSpPr>
      <xdr:spPr>
        <a:xfrm>
          <a:off x="20199427" y="965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76226</xdr:rowOff>
    </xdr:from>
    <xdr:to>
      <xdr:col>28</xdr:col>
      <xdr:colOff>314325</xdr:colOff>
      <xdr:row>58</xdr:row>
      <xdr:rowOff>80111</xdr:rowOff>
    </xdr:to>
    <xdr:cxnSp macro="">
      <xdr:nvCxnSpPr>
        <xdr:cNvPr id="783" name="直線コネクタ 782"/>
        <xdr:cNvCxnSpPr/>
      </xdr:nvCxnSpPr>
      <xdr:spPr>
        <a:xfrm>
          <a:off x="18656300" y="10020326"/>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96177</xdr:rowOff>
    </xdr:from>
    <xdr:to>
      <xdr:col>28</xdr:col>
      <xdr:colOff>365125</xdr:colOff>
      <xdr:row>58</xdr:row>
      <xdr:rowOff>26327</xdr:rowOff>
    </xdr:to>
    <xdr:sp macro="" textlink="">
      <xdr:nvSpPr>
        <xdr:cNvPr id="784" name="フローチャート : 判断 783"/>
        <xdr:cNvSpPr/>
      </xdr:nvSpPr>
      <xdr:spPr>
        <a:xfrm>
          <a:off x="19494500" y="986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42854</xdr:rowOff>
    </xdr:from>
    <xdr:ext cx="469744" cy="259045"/>
    <xdr:sp macro="" textlink="">
      <xdr:nvSpPr>
        <xdr:cNvPr id="785" name="テキスト ボックス 784"/>
        <xdr:cNvSpPr txBox="1"/>
      </xdr:nvSpPr>
      <xdr:spPr>
        <a:xfrm>
          <a:off x="19310427" y="964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54648</xdr:rowOff>
    </xdr:from>
    <xdr:to>
      <xdr:col>27</xdr:col>
      <xdr:colOff>161925</xdr:colOff>
      <xdr:row>57</xdr:row>
      <xdr:rowOff>156248</xdr:rowOff>
    </xdr:to>
    <xdr:sp macro="" textlink="">
      <xdr:nvSpPr>
        <xdr:cNvPr id="786" name="フローチャート : 判断 785"/>
        <xdr:cNvSpPr/>
      </xdr:nvSpPr>
      <xdr:spPr>
        <a:xfrm>
          <a:off x="18605500" y="982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1325</xdr:rowOff>
    </xdr:from>
    <xdr:ext cx="469744" cy="259045"/>
    <xdr:sp macro="" textlink="">
      <xdr:nvSpPr>
        <xdr:cNvPr id="787" name="テキスト ボックス 786"/>
        <xdr:cNvSpPr txBox="1"/>
      </xdr:nvSpPr>
      <xdr:spPr>
        <a:xfrm>
          <a:off x="18421427" y="960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58915</xdr:rowOff>
    </xdr:from>
    <xdr:to>
      <xdr:col>32</xdr:col>
      <xdr:colOff>238125</xdr:colOff>
      <xdr:row>58</xdr:row>
      <xdr:rowOff>160515</xdr:rowOff>
    </xdr:to>
    <xdr:sp macro="" textlink="">
      <xdr:nvSpPr>
        <xdr:cNvPr id="793" name="円/楕円 792"/>
        <xdr:cNvSpPr/>
      </xdr:nvSpPr>
      <xdr:spPr>
        <a:xfrm>
          <a:off x="22110700" y="1000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145292</xdr:rowOff>
    </xdr:from>
    <xdr:ext cx="469744" cy="259045"/>
    <xdr:sp macro="" textlink="">
      <xdr:nvSpPr>
        <xdr:cNvPr id="794" name="貸付金該当値テキスト"/>
        <xdr:cNvSpPr txBox="1"/>
      </xdr:nvSpPr>
      <xdr:spPr>
        <a:xfrm>
          <a:off x="22212300" y="991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35408</xdr:rowOff>
    </xdr:from>
    <xdr:to>
      <xdr:col>31</xdr:col>
      <xdr:colOff>85725</xdr:colOff>
      <xdr:row>58</xdr:row>
      <xdr:rowOff>137008</xdr:rowOff>
    </xdr:to>
    <xdr:sp macro="" textlink="">
      <xdr:nvSpPr>
        <xdr:cNvPr id="795" name="円/楕円 794"/>
        <xdr:cNvSpPr/>
      </xdr:nvSpPr>
      <xdr:spPr>
        <a:xfrm>
          <a:off x="21272500" y="997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128135</xdr:rowOff>
    </xdr:from>
    <xdr:ext cx="469744" cy="259045"/>
    <xdr:sp macro="" textlink="">
      <xdr:nvSpPr>
        <xdr:cNvPr id="796" name="テキスト ボックス 795"/>
        <xdr:cNvSpPr txBox="1"/>
      </xdr:nvSpPr>
      <xdr:spPr>
        <a:xfrm>
          <a:off x="21088427" y="10072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28321</xdr:rowOff>
    </xdr:from>
    <xdr:to>
      <xdr:col>29</xdr:col>
      <xdr:colOff>568325</xdr:colOff>
      <xdr:row>58</xdr:row>
      <xdr:rowOff>129921</xdr:rowOff>
    </xdr:to>
    <xdr:sp macro="" textlink="">
      <xdr:nvSpPr>
        <xdr:cNvPr id="797" name="円/楕円 796"/>
        <xdr:cNvSpPr/>
      </xdr:nvSpPr>
      <xdr:spPr>
        <a:xfrm>
          <a:off x="20383500" y="99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121048</xdr:rowOff>
    </xdr:from>
    <xdr:ext cx="469744" cy="259045"/>
    <xdr:sp macro="" textlink="">
      <xdr:nvSpPr>
        <xdr:cNvPr id="798" name="テキスト ボックス 797"/>
        <xdr:cNvSpPr txBox="1"/>
      </xdr:nvSpPr>
      <xdr:spPr>
        <a:xfrm>
          <a:off x="20199427" y="1006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29311</xdr:rowOff>
    </xdr:from>
    <xdr:to>
      <xdr:col>28</xdr:col>
      <xdr:colOff>365125</xdr:colOff>
      <xdr:row>58</xdr:row>
      <xdr:rowOff>130911</xdr:rowOff>
    </xdr:to>
    <xdr:sp macro="" textlink="">
      <xdr:nvSpPr>
        <xdr:cNvPr id="799" name="円/楕円 798"/>
        <xdr:cNvSpPr/>
      </xdr:nvSpPr>
      <xdr:spPr>
        <a:xfrm>
          <a:off x="19494500" y="997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122038</xdr:rowOff>
    </xdr:from>
    <xdr:ext cx="469744" cy="259045"/>
    <xdr:sp macro="" textlink="">
      <xdr:nvSpPr>
        <xdr:cNvPr id="800" name="テキスト ボックス 799"/>
        <xdr:cNvSpPr txBox="1"/>
      </xdr:nvSpPr>
      <xdr:spPr>
        <a:xfrm>
          <a:off x="19310427" y="1006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25426</xdr:rowOff>
    </xdr:from>
    <xdr:to>
      <xdr:col>27</xdr:col>
      <xdr:colOff>161925</xdr:colOff>
      <xdr:row>58</xdr:row>
      <xdr:rowOff>127026</xdr:rowOff>
    </xdr:to>
    <xdr:sp macro="" textlink="">
      <xdr:nvSpPr>
        <xdr:cNvPr id="801" name="円/楕円 800"/>
        <xdr:cNvSpPr/>
      </xdr:nvSpPr>
      <xdr:spPr>
        <a:xfrm>
          <a:off x="18605500" y="996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118153</xdr:rowOff>
    </xdr:from>
    <xdr:ext cx="469744" cy="259045"/>
    <xdr:sp macro="" textlink="">
      <xdr:nvSpPr>
        <xdr:cNvPr id="802" name="テキスト ボックス 801"/>
        <xdr:cNvSpPr txBox="1"/>
      </xdr:nvSpPr>
      <xdr:spPr>
        <a:xfrm>
          <a:off x="18421427" y="1006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3" name="テキスト ボックス 81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4" name="直線コネクタ 81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5" name="テキスト ボックス 81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6" name="直線コネクタ 81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7" name="テキスト ボックス 81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8" name="直線コネクタ 81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9" name="テキスト ボックス 81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0" name="直線コネクタ 81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1" name="テキスト ボックス 82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2" name="直線コネクタ 82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3" name="テキスト ボックス 822"/>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4" name="直線コネクタ 82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5" name="テキスト ボックス 824"/>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7" name="テキスト ボックス 82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168439</xdr:rowOff>
    </xdr:from>
    <xdr:to>
      <xdr:col>32</xdr:col>
      <xdr:colOff>186689</xdr:colOff>
      <xdr:row>79</xdr:row>
      <xdr:rowOff>94698</xdr:rowOff>
    </xdr:to>
    <xdr:cxnSp macro="">
      <xdr:nvCxnSpPr>
        <xdr:cNvPr id="829" name="直線コネクタ 828"/>
        <xdr:cNvCxnSpPr/>
      </xdr:nvCxnSpPr>
      <xdr:spPr>
        <a:xfrm flipV="1">
          <a:off x="22159595" y="12169939"/>
          <a:ext cx="1269" cy="1469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98525</xdr:rowOff>
    </xdr:from>
    <xdr:ext cx="534377" cy="259045"/>
    <xdr:sp macro="" textlink="">
      <xdr:nvSpPr>
        <xdr:cNvPr id="830" name="繰出金最小値テキスト"/>
        <xdr:cNvSpPr txBox="1"/>
      </xdr:nvSpPr>
      <xdr:spPr>
        <a:xfrm>
          <a:off x="22212300" y="1364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30,128</a:t>
          </a:r>
          <a:endParaRPr kumimoji="1" lang="ja-JP" altLang="en-US" sz="1000" b="1">
            <a:latin typeface="ＭＳ Ｐゴシック"/>
          </a:endParaRPr>
        </a:p>
      </xdr:txBody>
    </xdr:sp>
    <xdr:clientData/>
  </xdr:oneCellAnchor>
  <xdr:twoCellAnchor>
    <xdr:from>
      <xdr:col>32</xdr:col>
      <xdr:colOff>98425</xdr:colOff>
      <xdr:row>79</xdr:row>
      <xdr:rowOff>94698</xdr:rowOff>
    </xdr:from>
    <xdr:to>
      <xdr:col>32</xdr:col>
      <xdr:colOff>276225</xdr:colOff>
      <xdr:row>79</xdr:row>
      <xdr:rowOff>94698</xdr:rowOff>
    </xdr:to>
    <xdr:cxnSp macro="">
      <xdr:nvCxnSpPr>
        <xdr:cNvPr id="831" name="直線コネクタ 830"/>
        <xdr:cNvCxnSpPr/>
      </xdr:nvCxnSpPr>
      <xdr:spPr>
        <a:xfrm>
          <a:off x="22072600" y="1363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115116</xdr:rowOff>
    </xdr:from>
    <xdr:ext cx="534377" cy="259045"/>
    <xdr:sp macro="" textlink="">
      <xdr:nvSpPr>
        <xdr:cNvPr id="832" name="繰出金最大値テキスト"/>
        <xdr:cNvSpPr txBox="1"/>
      </xdr:nvSpPr>
      <xdr:spPr>
        <a:xfrm>
          <a:off x="22212300" y="1194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75,120</a:t>
          </a:r>
          <a:endParaRPr kumimoji="1" lang="ja-JP" altLang="en-US" sz="1000" b="1">
            <a:latin typeface="ＭＳ Ｐゴシック"/>
          </a:endParaRPr>
        </a:p>
      </xdr:txBody>
    </xdr:sp>
    <xdr:clientData/>
  </xdr:oneCellAnchor>
  <xdr:twoCellAnchor>
    <xdr:from>
      <xdr:col>32</xdr:col>
      <xdr:colOff>98425</xdr:colOff>
      <xdr:row>70</xdr:row>
      <xdr:rowOff>168439</xdr:rowOff>
    </xdr:from>
    <xdr:to>
      <xdr:col>32</xdr:col>
      <xdr:colOff>276225</xdr:colOff>
      <xdr:row>70</xdr:row>
      <xdr:rowOff>168439</xdr:rowOff>
    </xdr:to>
    <xdr:cxnSp macro="">
      <xdr:nvCxnSpPr>
        <xdr:cNvPr id="833" name="直線コネクタ 832"/>
        <xdr:cNvCxnSpPr/>
      </xdr:nvCxnSpPr>
      <xdr:spPr>
        <a:xfrm>
          <a:off x="22072600" y="121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72002</xdr:rowOff>
    </xdr:from>
    <xdr:to>
      <xdr:col>32</xdr:col>
      <xdr:colOff>187325</xdr:colOff>
      <xdr:row>78</xdr:row>
      <xdr:rowOff>46399</xdr:rowOff>
    </xdr:to>
    <xdr:cxnSp macro="">
      <xdr:nvCxnSpPr>
        <xdr:cNvPr id="834" name="直線コネクタ 833"/>
        <xdr:cNvCxnSpPr/>
      </xdr:nvCxnSpPr>
      <xdr:spPr>
        <a:xfrm>
          <a:off x="21323300" y="13273652"/>
          <a:ext cx="838200" cy="1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125102</xdr:rowOff>
    </xdr:from>
    <xdr:ext cx="534377" cy="259045"/>
    <xdr:sp macro="" textlink="">
      <xdr:nvSpPr>
        <xdr:cNvPr id="835" name="繰出金平均値テキスト"/>
        <xdr:cNvSpPr txBox="1"/>
      </xdr:nvSpPr>
      <xdr:spPr>
        <a:xfrm>
          <a:off x="22212300" y="1298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44,092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102225</xdr:rowOff>
    </xdr:from>
    <xdr:to>
      <xdr:col>32</xdr:col>
      <xdr:colOff>238125</xdr:colOff>
      <xdr:row>77</xdr:row>
      <xdr:rowOff>32375</xdr:rowOff>
    </xdr:to>
    <xdr:sp macro="" textlink="">
      <xdr:nvSpPr>
        <xdr:cNvPr id="836" name="フローチャート : 判断 835"/>
        <xdr:cNvSpPr/>
      </xdr:nvSpPr>
      <xdr:spPr>
        <a:xfrm>
          <a:off x="22110700" y="13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72002</xdr:rowOff>
    </xdr:from>
    <xdr:to>
      <xdr:col>31</xdr:col>
      <xdr:colOff>34925</xdr:colOff>
      <xdr:row>77</xdr:row>
      <xdr:rowOff>156649</xdr:rowOff>
    </xdr:to>
    <xdr:cxnSp macro="">
      <xdr:nvCxnSpPr>
        <xdr:cNvPr id="837" name="直線コネクタ 836"/>
        <xdr:cNvCxnSpPr/>
      </xdr:nvCxnSpPr>
      <xdr:spPr>
        <a:xfrm flipV="1">
          <a:off x="20434300" y="13273652"/>
          <a:ext cx="889000" cy="8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161399</xdr:rowOff>
    </xdr:from>
    <xdr:to>
      <xdr:col>31</xdr:col>
      <xdr:colOff>85725</xdr:colOff>
      <xdr:row>77</xdr:row>
      <xdr:rowOff>91549</xdr:rowOff>
    </xdr:to>
    <xdr:sp macro="" textlink="">
      <xdr:nvSpPr>
        <xdr:cNvPr id="838" name="フローチャート : 判断 837"/>
        <xdr:cNvSpPr/>
      </xdr:nvSpPr>
      <xdr:spPr>
        <a:xfrm>
          <a:off x="21272500" y="1319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108076</xdr:rowOff>
    </xdr:from>
    <xdr:ext cx="534377" cy="259045"/>
    <xdr:sp macro="" textlink="">
      <xdr:nvSpPr>
        <xdr:cNvPr id="839" name="テキスト ボックス 838"/>
        <xdr:cNvSpPr txBox="1"/>
      </xdr:nvSpPr>
      <xdr:spPr>
        <a:xfrm>
          <a:off x="21056111" y="1296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145414</xdr:rowOff>
    </xdr:from>
    <xdr:to>
      <xdr:col>29</xdr:col>
      <xdr:colOff>517525</xdr:colOff>
      <xdr:row>77</xdr:row>
      <xdr:rowOff>156649</xdr:rowOff>
    </xdr:to>
    <xdr:cxnSp macro="">
      <xdr:nvCxnSpPr>
        <xdr:cNvPr id="840" name="直線コネクタ 839"/>
        <xdr:cNvCxnSpPr/>
      </xdr:nvCxnSpPr>
      <xdr:spPr>
        <a:xfrm>
          <a:off x="19545300" y="13347064"/>
          <a:ext cx="889000" cy="1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13756</xdr:rowOff>
    </xdr:from>
    <xdr:to>
      <xdr:col>29</xdr:col>
      <xdr:colOff>568325</xdr:colOff>
      <xdr:row>77</xdr:row>
      <xdr:rowOff>115356</xdr:rowOff>
    </xdr:to>
    <xdr:sp macro="" textlink="">
      <xdr:nvSpPr>
        <xdr:cNvPr id="841" name="フローチャート : 判断 840"/>
        <xdr:cNvSpPr/>
      </xdr:nvSpPr>
      <xdr:spPr>
        <a:xfrm>
          <a:off x="20383500" y="132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131883</xdr:rowOff>
    </xdr:from>
    <xdr:ext cx="534377" cy="259045"/>
    <xdr:sp macro="" textlink="">
      <xdr:nvSpPr>
        <xdr:cNvPr id="842" name="テキスト ボックス 841"/>
        <xdr:cNvSpPr txBox="1"/>
      </xdr:nvSpPr>
      <xdr:spPr>
        <a:xfrm>
          <a:off x="20167111" y="129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106423</xdr:rowOff>
    </xdr:from>
    <xdr:to>
      <xdr:col>28</xdr:col>
      <xdr:colOff>314325</xdr:colOff>
      <xdr:row>77</xdr:row>
      <xdr:rowOff>145414</xdr:rowOff>
    </xdr:to>
    <xdr:cxnSp macro="">
      <xdr:nvCxnSpPr>
        <xdr:cNvPr id="843" name="直線コネクタ 842"/>
        <xdr:cNvCxnSpPr/>
      </xdr:nvCxnSpPr>
      <xdr:spPr>
        <a:xfrm>
          <a:off x="18656300" y="13308073"/>
          <a:ext cx="889000" cy="3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6897</xdr:rowOff>
    </xdr:from>
    <xdr:to>
      <xdr:col>28</xdr:col>
      <xdr:colOff>365125</xdr:colOff>
      <xdr:row>77</xdr:row>
      <xdr:rowOff>108497</xdr:rowOff>
    </xdr:to>
    <xdr:sp macro="" textlink="">
      <xdr:nvSpPr>
        <xdr:cNvPr id="844" name="フローチャート : 判断 843"/>
        <xdr:cNvSpPr/>
      </xdr:nvSpPr>
      <xdr:spPr>
        <a:xfrm>
          <a:off x="19494500" y="1320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125024</xdr:rowOff>
    </xdr:from>
    <xdr:ext cx="534377" cy="259045"/>
    <xdr:sp macro="" textlink="">
      <xdr:nvSpPr>
        <xdr:cNvPr id="845" name="テキスト ボックス 844"/>
        <xdr:cNvSpPr txBox="1"/>
      </xdr:nvSpPr>
      <xdr:spPr>
        <a:xfrm>
          <a:off x="19278111" y="1298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156338</xdr:rowOff>
    </xdr:from>
    <xdr:to>
      <xdr:col>27</xdr:col>
      <xdr:colOff>161925</xdr:colOff>
      <xdr:row>77</xdr:row>
      <xdr:rowOff>86488</xdr:rowOff>
    </xdr:to>
    <xdr:sp macro="" textlink="">
      <xdr:nvSpPr>
        <xdr:cNvPr id="846" name="フローチャート : 判断 845"/>
        <xdr:cNvSpPr/>
      </xdr:nvSpPr>
      <xdr:spPr>
        <a:xfrm>
          <a:off x="18605500" y="131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103014</xdr:rowOff>
    </xdr:from>
    <xdr:ext cx="534377" cy="259045"/>
    <xdr:sp macro="" textlink="">
      <xdr:nvSpPr>
        <xdr:cNvPr id="847" name="テキスト ボックス 846"/>
        <xdr:cNvSpPr txBox="1"/>
      </xdr:nvSpPr>
      <xdr:spPr>
        <a:xfrm>
          <a:off x="18389111" y="1296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42,435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167049</xdr:rowOff>
    </xdr:from>
    <xdr:to>
      <xdr:col>32</xdr:col>
      <xdr:colOff>238125</xdr:colOff>
      <xdr:row>78</xdr:row>
      <xdr:rowOff>97199</xdr:rowOff>
    </xdr:to>
    <xdr:sp macro="" textlink="">
      <xdr:nvSpPr>
        <xdr:cNvPr id="853" name="円/楕円 852"/>
        <xdr:cNvSpPr/>
      </xdr:nvSpPr>
      <xdr:spPr>
        <a:xfrm>
          <a:off x="22110700" y="1336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145476</xdr:rowOff>
    </xdr:from>
    <xdr:ext cx="534377" cy="259045"/>
    <xdr:sp macro="" textlink="">
      <xdr:nvSpPr>
        <xdr:cNvPr id="854" name="繰出金該当値テキスト"/>
        <xdr:cNvSpPr txBox="1"/>
      </xdr:nvSpPr>
      <xdr:spPr>
        <a:xfrm>
          <a:off x="22212300" y="1334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36,857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21202</xdr:rowOff>
    </xdr:from>
    <xdr:to>
      <xdr:col>31</xdr:col>
      <xdr:colOff>85725</xdr:colOff>
      <xdr:row>77</xdr:row>
      <xdr:rowOff>122802</xdr:rowOff>
    </xdr:to>
    <xdr:sp macro="" textlink="">
      <xdr:nvSpPr>
        <xdr:cNvPr id="855" name="円/楕円 854"/>
        <xdr:cNvSpPr/>
      </xdr:nvSpPr>
      <xdr:spPr>
        <a:xfrm>
          <a:off x="21272500" y="1322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113929</xdr:rowOff>
    </xdr:from>
    <xdr:ext cx="534377" cy="259045"/>
    <xdr:sp macro="" textlink="">
      <xdr:nvSpPr>
        <xdr:cNvPr id="856" name="テキスト ボックス 855"/>
        <xdr:cNvSpPr txBox="1"/>
      </xdr:nvSpPr>
      <xdr:spPr>
        <a:xfrm>
          <a:off x="21056111" y="1331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41,323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105849</xdr:rowOff>
    </xdr:from>
    <xdr:to>
      <xdr:col>29</xdr:col>
      <xdr:colOff>568325</xdr:colOff>
      <xdr:row>78</xdr:row>
      <xdr:rowOff>35999</xdr:rowOff>
    </xdr:to>
    <xdr:sp macro="" textlink="">
      <xdr:nvSpPr>
        <xdr:cNvPr id="857" name="円/楕円 856"/>
        <xdr:cNvSpPr/>
      </xdr:nvSpPr>
      <xdr:spPr>
        <a:xfrm>
          <a:off x="20383500" y="1330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27126</xdr:rowOff>
    </xdr:from>
    <xdr:ext cx="534377" cy="259045"/>
    <xdr:sp macro="" textlink="">
      <xdr:nvSpPr>
        <xdr:cNvPr id="858" name="テキスト ボックス 857"/>
        <xdr:cNvSpPr txBox="1"/>
      </xdr:nvSpPr>
      <xdr:spPr>
        <a:xfrm>
          <a:off x="20167111" y="1340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38,731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94614</xdr:rowOff>
    </xdr:from>
    <xdr:to>
      <xdr:col>28</xdr:col>
      <xdr:colOff>365125</xdr:colOff>
      <xdr:row>78</xdr:row>
      <xdr:rowOff>24764</xdr:rowOff>
    </xdr:to>
    <xdr:sp macro="" textlink="">
      <xdr:nvSpPr>
        <xdr:cNvPr id="859" name="円/楕円 858"/>
        <xdr:cNvSpPr/>
      </xdr:nvSpPr>
      <xdr:spPr>
        <a:xfrm>
          <a:off x="19494500" y="1329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15891</xdr:rowOff>
    </xdr:from>
    <xdr:ext cx="534377" cy="259045"/>
    <xdr:sp macro="" textlink="">
      <xdr:nvSpPr>
        <xdr:cNvPr id="860" name="テキスト ボックス 859"/>
        <xdr:cNvSpPr txBox="1"/>
      </xdr:nvSpPr>
      <xdr:spPr>
        <a:xfrm>
          <a:off x="19278111" y="133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39,075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55623</xdr:rowOff>
    </xdr:from>
    <xdr:to>
      <xdr:col>27</xdr:col>
      <xdr:colOff>161925</xdr:colOff>
      <xdr:row>77</xdr:row>
      <xdr:rowOff>157223</xdr:rowOff>
    </xdr:to>
    <xdr:sp macro="" textlink="">
      <xdr:nvSpPr>
        <xdr:cNvPr id="861" name="円/楕円 860"/>
        <xdr:cNvSpPr/>
      </xdr:nvSpPr>
      <xdr:spPr>
        <a:xfrm>
          <a:off x="18605500" y="1325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148350</xdr:rowOff>
    </xdr:from>
    <xdr:ext cx="534377" cy="259045"/>
    <xdr:sp macro="" textlink="">
      <xdr:nvSpPr>
        <xdr:cNvPr id="862" name="テキスト ボックス 861"/>
        <xdr:cNvSpPr txBox="1"/>
      </xdr:nvSpPr>
      <xdr:spPr>
        <a:xfrm>
          <a:off x="18389111" y="133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40,269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歳出決算総額は、住民一人当たり約</a:t>
          </a:r>
          <a:r>
            <a:rPr kumimoji="1" lang="en-US" altLang="ja-JP" sz="1300">
              <a:latin typeface="ＭＳ Ｐゴシック"/>
            </a:rPr>
            <a:t>490,000</a:t>
          </a:r>
          <a:r>
            <a:rPr kumimoji="1" lang="ja-JP" altLang="en-US" sz="1300">
              <a:latin typeface="ＭＳ Ｐゴシック"/>
            </a:rPr>
            <a:t>円となっている。扶助費は、住民一人当たり</a:t>
          </a:r>
          <a:r>
            <a:rPr kumimoji="1" lang="en-US" altLang="ja-JP" sz="1300">
              <a:latin typeface="ＭＳ Ｐゴシック"/>
            </a:rPr>
            <a:t>67,146</a:t>
          </a:r>
          <a:r>
            <a:rPr kumimoji="1" lang="ja-JP" altLang="en-US" sz="1300">
              <a:latin typeface="ＭＳ Ｐゴシック"/>
            </a:rPr>
            <a:t>千円となっており、類似団体平均からは低い水準となっている。扶助費自体が増加傾向にある中、本市では平成</a:t>
          </a:r>
          <a:r>
            <a:rPr kumimoji="1" lang="en-US" altLang="ja-JP" sz="1300">
              <a:latin typeface="ＭＳ Ｐゴシック"/>
            </a:rPr>
            <a:t>26</a:t>
          </a:r>
          <a:r>
            <a:rPr kumimoji="1" lang="ja-JP" altLang="en-US" sz="1300">
              <a:latin typeface="ＭＳ Ｐゴシック"/>
            </a:rPr>
            <a:t>年度から特に増加額が大きくなってきている傾向にある。人口減少傾向はあるものの、今後も増加が考えられる。</a:t>
          </a:r>
        </a:p>
        <a:p>
          <a:r>
            <a:rPr kumimoji="1" lang="ja-JP" altLang="en-US" sz="1300">
              <a:latin typeface="ＭＳ Ｐゴシック"/>
            </a:rPr>
            <a:t>普通建設事業費は、住民一人当たり</a:t>
          </a:r>
          <a:r>
            <a:rPr kumimoji="1" lang="en-US" altLang="ja-JP" sz="1300">
              <a:latin typeface="ＭＳ Ｐゴシック"/>
            </a:rPr>
            <a:t>60,553</a:t>
          </a:r>
          <a:r>
            <a:rPr kumimoji="1" lang="ja-JP" altLang="en-US" sz="1300">
              <a:latin typeface="ＭＳ Ｐゴシック"/>
            </a:rPr>
            <a:t>円となっており、類似団体平均が、前年比で増加しているのに対し、前年比で大幅に減少し、類似団体平均を下回った。これは、梁川小学校改築事業や、粟野・堰本小学校屋内運動場改築事業、上保原・梁川こども遊び場整備事業等に係る事業費の減額が主な要因となっている。</a:t>
          </a:r>
        </a:p>
        <a:p>
          <a:r>
            <a:rPr kumimoji="1" lang="ja-JP" altLang="en-US" sz="1300">
              <a:latin typeface="ＭＳ Ｐゴシック"/>
            </a:rPr>
            <a:t>災害復旧事業費は、住民一人当たり</a:t>
          </a:r>
          <a:r>
            <a:rPr kumimoji="1" lang="en-US" altLang="ja-JP" sz="1300">
              <a:latin typeface="ＭＳ Ｐゴシック"/>
            </a:rPr>
            <a:t>32,133</a:t>
          </a:r>
          <a:r>
            <a:rPr kumimoji="1" lang="ja-JP" altLang="en-US" sz="1300">
              <a:latin typeface="ＭＳ Ｐゴシック"/>
            </a:rPr>
            <a:t>円となっており、類似団体との比較で１番多い額となっている。また、全国平均よりも多く、福島県の平均も上回っている。これは、、市内防火水槽除染事業の他、「関東・東北豪雨災害」に伴う道路橋梁、農業用施設や農道・林道の災害復旧事業に要した事業費での増額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福島県伊達市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63,015
62,664
265.12
32,764,051
30,677,340
1,718,798
18,108,839
35,841,930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31.8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66167</xdr:rowOff>
    </xdr:from>
    <xdr:to>
      <xdr:col>6</xdr:col>
      <xdr:colOff>510540</xdr:colOff>
      <xdr:row>38</xdr:row>
      <xdr:rowOff>25019</xdr:rowOff>
    </xdr:to>
    <xdr:cxnSp macro="">
      <xdr:nvCxnSpPr>
        <xdr:cNvPr id="56" name="直線コネクタ 55"/>
        <xdr:cNvCxnSpPr/>
      </xdr:nvCxnSpPr>
      <xdr:spPr>
        <a:xfrm flipV="1">
          <a:off x="4633595" y="5381117"/>
          <a:ext cx="127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28846</xdr:rowOff>
    </xdr:from>
    <xdr:ext cx="469744" cy="259045"/>
    <xdr:sp macro="" textlink="">
      <xdr:nvSpPr>
        <xdr:cNvPr id="57" name="議会費最小値テキスト"/>
        <xdr:cNvSpPr txBox="1"/>
      </xdr:nvSpPr>
      <xdr:spPr>
        <a:xfrm>
          <a:off x="4686300" y="65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2,501</a:t>
          </a:r>
          <a:endParaRPr kumimoji="1" lang="ja-JP" altLang="en-US" sz="1000" b="1">
            <a:latin typeface="ＭＳ Ｐゴシック"/>
          </a:endParaRPr>
        </a:p>
      </xdr:txBody>
    </xdr:sp>
    <xdr:clientData/>
  </xdr:oneCellAnchor>
  <xdr:twoCellAnchor>
    <xdr:from>
      <xdr:col>6</xdr:col>
      <xdr:colOff>422275</xdr:colOff>
      <xdr:row>38</xdr:row>
      <xdr:rowOff>25019</xdr:rowOff>
    </xdr:from>
    <xdr:to>
      <xdr:col>6</xdr:col>
      <xdr:colOff>600075</xdr:colOff>
      <xdr:row>38</xdr:row>
      <xdr:rowOff>25019</xdr:rowOff>
    </xdr:to>
    <xdr:cxnSp macro="">
      <xdr:nvCxnSpPr>
        <xdr:cNvPr id="58" name="直線コネクタ 57"/>
        <xdr:cNvCxnSpPr/>
      </xdr:nvCxnSpPr>
      <xdr:spPr>
        <a:xfrm>
          <a:off x="4546600" y="654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12844</xdr:rowOff>
    </xdr:from>
    <xdr:ext cx="469744" cy="259045"/>
    <xdr:sp macro="" textlink="">
      <xdr:nvSpPr>
        <xdr:cNvPr id="59" name="議会費最大値テキスト"/>
        <xdr:cNvSpPr txBox="1"/>
      </xdr:nvSpPr>
      <xdr:spPr>
        <a:xfrm>
          <a:off x="4686300" y="515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a:t>
          </a:r>
          <a:endParaRPr kumimoji="1" lang="ja-JP" altLang="en-US" sz="1000" b="1">
            <a:latin typeface="ＭＳ Ｐゴシック"/>
          </a:endParaRPr>
        </a:p>
      </xdr:txBody>
    </xdr:sp>
    <xdr:clientData/>
  </xdr:oneCellAnchor>
  <xdr:twoCellAnchor>
    <xdr:from>
      <xdr:col>6</xdr:col>
      <xdr:colOff>422275</xdr:colOff>
      <xdr:row>31</xdr:row>
      <xdr:rowOff>66167</xdr:rowOff>
    </xdr:from>
    <xdr:to>
      <xdr:col>6</xdr:col>
      <xdr:colOff>600075</xdr:colOff>
      <xdr:row>31</xdr:row>
      <xdr:rowOff>66167</xdr:rowOff>
    </xdr:to>
    <xdr:cxnSp macro="">
      <xdr:nvCxnSpPr>
        <xdr:cNvPr id="60" name="直線コネクタ 59"/>
        <xdr:cNvCxnSpPr/>
      </xdr:nvCxnSpPr>
      <xdr:spPr>
        <a:xfrm>
          <a:off x="4546600" y="5381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23876</xdr:rowOff>
    </xdr:from>
    <xdr:to>
      <xdr:col>6</xdr:col>
      <xdr:colOff>511175</xdr:colOff>
      <xdr:row>33</xdr:row>
      <xdr:rowOff>105410</xdr:rowOff>
    </xdr:to>
    <xdr:cxnSp macro="">
      <xdr:nvCxnSpPr>
        <xdr:cNvPr id="61" name="直線コネクタ 60"/>
        <xdr:cNvCxnSpPr/>
      </xdr:nvCxnSpPr>
      <xdr:spPr>
        <a:xfrm flipV="1">
          <a:off x="3797300" y="5681726"/>
          <a:ext cx="8382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139717</xdr:rowOff>
    </xdr:from>
    <xdr:ext cx="469744" cy="259045"/>
    <xdr:sp macro="" textlink="">
      <xdr:nvSpPr>
        <xdr:cNvPr id="62" name="議会費平均値テキスト"/>
        <xdr:cNvSpPr txBox="1"/>
      </xdr:nvSpPr>
      <xdr:spPr>
        <a:xfrm>
          <a:off x="4686300" y="5969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161290</xdr:rowOff>
    </xdr:from>
    <xdr:to>
      <xdr:col>6</xdr:col>
      <xdr:colOff>561975</xdr:colOff>
      <xdr:row>35</xdr:row>
      <xdr:rowOff>91440</xdr:rowOff>
    </xdr:to>
    <xdr:sp macro="" textlink="">
      <xdr:nvSpPr>
        <xdr:cNvPr id="63" name="フローチャート : 判断 62"/>
        <xdr:cNvSpPr/>
      </xdr:nvSpPr>
      <xdr:spPr>
        <a:xfrm>
          <a:off x="45847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72263</xdr:rowOff>
    </xdr:from>
    <xdr:to>
      <xdr:col>5</xdr:col>
      <xdr:colOff>358775</xdr:colOff>
      <xdr:row>33</xdr:row>
      <xdr:rowOff>105410</xdr:rowOff>
    </xdr:to>
    <xdr:cxnSp macro="">
      <xdr:nvCxnSpPr>
        <xdr:cNvPr id="64" name="直線コネクタ 63"/>
        <xdr:cNvCxnSpPr/>
      </xdr:nvCxnSpPr>
      <xdr:spPr>
        <a:xfrm>
          <a:off x="2908300" y="5730113"/>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64135</xdr:rowOff>
    </xdr:from>
    <xdr:to>
      <xdr:col>5</xdr:col>
      <xdr:colOff>409575</xdr:colOff>
      <xdr:row>35</xdr:row>
      <xdr:rowOff>165735</xdr:rowOff>
    </xdr:to>
    <xdr:sp macro="" textlink="">
      <xdr:nvSpPr>
        <xdr:cNvPr id="65" name="フローチャート : 判断 64"/>
        <xdr:cNvSpPr/>
      </xdr:nvSpPr>
      <xdr:spPr>
        <a:xfrm>
          <a:off x="3746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156862</xdr:rowOff>
    </xdr:from>
    <xdr:ext cx="469744" cy="259045"/>
    <xdr:sp macro="" textlink="">
      <xdr:nvSpPr>
        <xdr:cNvPr id="66" name="テキスト ボックス 65"/>
        <xdr:cNvSpPr txBox="1"/>
      </xdr:nvSpPr>
      <xdr:spPr>
        <a:xfrm>
          <a:off x="3562427" y="615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72263</xdr:rowOff>
    </xdr:from>
    <xdr:to>
      <xdr:col>4</xdr:col>
      <xdr:colOff>155575</xdr:colOff>
      <xdr:row>33</xdr:row>
      <xdr:rowOff>77597</xdr:rowOff>
    </xdr:to>
    <xdr:cxnSp macro="">
      <xdr:nvCxnSpPr>
        <xdr:cNvPr id="67" name="直線コネクタ 66"/>
        <xdr:cNvCxnSpPr/>
      </xdr:nvCxnSpPr>
      <xdr:spPr>
        <a:xfrm flipV="1">
          <a:off x="2019300" y="5730113"/>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85090</xdr:rowOff>
    </xdr:from>
    <xdr:to>
      <xdr:col>4</xdr:col>
      <xdr:colOff>206375</xdr:colOff>
      <xdr:row>36</xdr:row>
      <xdr:rowOff>15240</xdr:rowOff>
    </xdr:to>
    <xdr:sp macro="" textlink="">
      <xdr:nvSpPr>
        <xdr:cNvPr id="68" name="フローチャート : 判断 67"/>
        <xdr:cNvSpPr/>
      </xdr:nvSpPr>
      <xdr:spPr>
        <a:xfrm>
          <a:off x="2857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6367</xdr:rowOff>
    </xdr:from>
    <xdr:ext cx="469744" cy="259045"/>
    <xdr:sp macro="" textlink="">
      <xdr:nvSpPr>
        <xdr:cNvPr id="69" name="テキスト ボックス 68"/>
        <xdr:cNvSpPr txBox="1"/>
      </xdr:nvSpPr>
      <xdr:spPr>
        <a:xfrm>
          <a:off x="2673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40640</xdr:rowOff>
    </xdr:from>
    <xdr:to>
      <xdr:col>2</xdr:col>
      <xdr:colOff>638175</xdr:colOff>
      <xdr:row>33</xdr:row>
      <xdr:rowOff>77597</xdr:rowOff>
    </xdr:to>
    <xdr:cxnSp macro="">
      <xdr:nvCxnSpPr>
        <xdr:cNvPr id="70" name="直線コネクタ 69"/>
        <xdr:cNvCxnSpPr/>
      </xdr:nvCxnSpPr>
      <xdr:spPr>
        <a:xfrm>
          <a:off x="1130300" y="5527040"/>
          <a:ext cx="889000" cy="20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43561</xdr:rowOff>
    </xdr:from>
    <xdr:to>
      <xdr:col>3</xdr:col>
      <xdr:colOff>3175</xdr:colOff>
      <xdr:row>35</xdr:row>
      <xdr:rowOff>145161</xdr:rowOff>
    </xdr:to>
    <xdr:sp macro="" textlink="">
      <xdr:nvSpPr>
        <xdr:cNvPr id="71" name="フローチャート : 判断 70"/>
        <xdr:cNvSpPr/>
      </xdr:nvSpPr>
      <xdr:spPr>
        <a:xfrm>
          <a:off x="19685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136288</xdr:rowOff>
    </xdr:from>
    <xdr:ext cx="469744" cy="259045"/>
    <xdr:sp macro="" textlink="">
      <xdr:nvSpPr>
        <xdr:cNvPr id="72" name="テキスト ボックス 71"/>
        <xdr:cNvSpPr txBox="1"/>
      </xdr:nvSpPr>
      <xdr:spPr>
        <a:xfrm>
          <a:off x="1784427" y="613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139192</xdr:rowOff>
    </xdr:from>
    <xdr:to>
      <xdr:col>1</xdr:col>
      <xdr:colOff>485775</xdr:colOff>
      <xdr:row>34</xdr:row>
      <xdr:rowOff>69342</xdr:rowOff>
    </xdr:to>
    <xdr:sp macro="" textlink="">
      <xdr:nvSpPr>
        <xdr:cNvPr id="73" name="フローチャート : 判断 72"/>
        <xdr:cNvSpPr/>
      </xdr:nvSpPr>
      <xdr:spPr>
        <a:xfrm>
          <a:off x="1079500" y="579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60469</xdr:rowOff>
    </xdr:from>
    <xdr:ext cx="469744" cy="259045"/>
    <xdr:sp macro="" textlink="">
      <xdr:nvSpPr>
        <xdr:cNvPr id="74" name="テキスト ボックス 73"/>
        <xdr:cNvSpPr txBox="1"/>
      </xdr:nvSpPr>
      <xdr:spPr>
        <a:xfrm>
          <a:off x="895427" y="588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144526</xdr:rowOff>
    </xdr:from>
    <xdr:to>
      <xdr:col>6</xdr:col>
      <xdr:colOff>561975</xdr:colOff>
      <xdr:row>33</xdr:row>
      <xdr:rowOff>74676</xdr:rowOff>
    </xdr:to>
    <xdr:sp macro="" textlink="">
      <xdr:nvSpPr>
        <xdr:cNvPr id="80" name="円/楕円 79"/>
        <xdr:cNvSpPr/>
      </xdr:nvSpPr>
      <xdr:spPr>
        <a:xfrm>
          <a:off x="4584700" y="563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167403</xdr:rowOff>
    </xdr:from>
    <xdr:ext cx="469744" cy="259045"/>
    <xdr:sp macro="" textlink="">
      <xdr:nvSpPr>
        <xdr:cNvPr id="81" name="議会費該当値テキスト"/>
        <xdr:cNvSpPr txBox="1"/>
      </xdr:nvSpPr>
      <xdr:spPr>
        <a:xfrm>
          <a:off x="4686300" y="548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54610</xdr:rowOff>
    </xdr:from>
    <xdr:to>
      <xdr:col>5</xdr:col>
      <xdr:colOff>409575</xdr:colOff>
      <xdr:row>33</xdr:row>
      <xdr:rowOff>156210</xdr:rowOff>
    </xdr:to>
    <xdr:sp macro="" textlink="">
      <xdr:nvSpPr>
        <xdr:cNvPr id="82" name="円/楕円 81"/>
        <xdr:cNvSpPr/>
      </xdr:nvSpPr>
      <xdr:spPr>
        <a:xfrm>
          <a:off x="3746500" y="571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1287</xdr:rowOff>
    </xdr:from>
    <xdr:ext cx="469744" cy="259045"/>
    <xdr:sp macro="" textlink="">
      <xdr:nvSpPr>
        <xdr:cNvPr id="83" name="テキスト ボックス 82"/>
        <xdr:cNvSpPr txBox="1"/>
      </xdr:nvSpPr>
      <xdr:spPr>
        <a:xfrm>
          <a:off x="3562427" y="548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4,540</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21463</xdr:rowOff>
    </xdr:from>
    <xdr:to>
      <xdr:col>4</xdr:col>
      <xdr:colOff>206375</xdr:colOff>
      <xdr:row>33</xdr:row>
      <xdr:rowOff>123063</xdr:rowOff>
    </xdr:to>
    <xdr:sp macro="" textlink="">
      <xdr:nvSpPr>
        <xdr:cNvPr id="84" name="円/楕円 83"/>
        <xdr:cNvSpPr/>
      </xdr:nvSpPr>
      <xdr:spPr>
        <a:xfrm>
          <a:off x="2857500" y="567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139590</xdr:rowOff>
    </xdr:from>
    <xdr:ext cx="469744" cy="259045"/>
    <xdr:sp macro="" textlink="">
      <xdr:nvSpPr>
        <xdr:cNvPr id="85" name="テキスト ボックス 84"/>
        <xdr:cNvSpPr txBox="1"/>
      </xdr:nvSpPr>
      <xdr:spPr>
        <a:xfrm>
          <a:off x="2673427" y="54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26797</xdr:rowOff>
    </xdr:from>
    <xdr:to>
      <xdr:col>3</xdr:col>
      <xdr:colOff>3175</xdr:colOff>
      <xdr:row>33</xdr:row>
      <xdr:rowOff>128397</xdr:rowOff>
    </xdr:to>
    <xdr:sp macro="" textlink="">
      <xdr:nvSpPr>
        <xdr:cNvPr id="86" name="円/楕円 85"/>
        <xdr:cNvSpPr/>
      </xdr:nvSpPr>
      <xdr:spPr>
        <a:xfrm>
          <a:off x="1968500" y="568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144924</xdr:rowOff>
    </xdr:from>
    <xdr:ext cx="469744" cy="259045"/>
    <xdr:sp macro="" textlink="">
      <xdr:nvSpPr>
        <xdr:cNvPr id="87" name="テキスト ボックス 86"/>
        <xdr:cNvSpPr txBox="1"/>
      </xdr:nvSpPr>
      <xdr:spPr>
        <a:xfrm>
          <a:off x="1784427" y="545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4,613</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161290</xdr:rowOff>
    </xdr:from>
    <xdr:to>
      <xdr:col>1</xdr:col>
      <xdr:colOff>485775</xdr:colOff>
      <xdr:row>32</xdr:row>
      <xdr:rowOff>91440</xdr:rowOff>
    </xdr:to>
    <xdr:sp macro="" textlink="">
      <xdr:nvSpPr>
        <xdr:cNvPr id="88" name="円/楕円 87"/>
        <xdr:cNvSpPr/>
      </xdr:nvSpPr>
      <xdr:spPr>
        <a:xfrm>
          <a:off x="1079500" y="547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107967</xdr:rowOff>
    </xdr:from>
    <xdr:ext cx="469744" cy="259045"/>
    <xdr:sp macro="" textlink="">
      <xdr:nvSpPr>
        <xdr:cNvPr id="89" name="テキスト ボックス 88"/>
        <xdr:cNvSpPr txBox="1"/>
      </xdr:nvSpPr>
      <xdr:spPr>
        <a:xfrm>
          <a:off x="895427" y="525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123203</xdr:rowOff>
    </xdr:from>
    <xdr:to>
      <xdr:col>6</xdr:col>
      <xdr:colOff>510540</xdr:colOff>
      <xdr:row>58</xdr:row>
      <xdr:rowOff>77121</xdr:rowOff>
    </xdr:to>
    <xdr:cxnSp macro="">
      <xdr:nvCxnSpPr>
        <xdr:cNvPr id="114" name="直線コネクタ 113"/>
        <xdr:cNvCxnSpPr/>
      </xdr:nvCxnSpPr>
      <xdr:spPr>
        <a:xfrm flipV="1">
          <a:off x="4633595" y="8695703"/>
          <a:ext cx="1270" cy="1325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80948</xdr:rowOff>
    </xdr:from>
    <xdr:ext cx="534377" cy="259045"/>
    <xdr:sp macro="" textlink="">
      <xdr:nvSpPr>
        <xdr:cNvPr id="115" name="総務費最小値テキスト"/>
        <xdr:cNvSpPr txBox="1"/>
      </xdr:nvSpPr>
      <xdr:spPr>
        <a:xfrm>
          <a:off x="4686300" y="1002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47,285</a:t>
          </a:r>
          <a:endParaRPr kumimoji="1" lang="ja-JP" altLang="en-US" sz="1000" b="1">
            <a:latin typeface="ＭＳ Ｐゴシック"/>
          </a:endParaRPr>
        </a:p>
      </xdr:txBody>
    </xdr:sp>
    <xdr:clientData/>
  </xdr:oneCellAnchor>
  <xdr:twoCellAnchor>
    <xdr:from>
      <xdr:col>6</xdr:col>
      <xdr:colOff>422275</xdr:colOff>
      <xdr:row>58</xdr:row>
      <xdr:rowOff>77121</xdr:rowOff>
    </xdr:from>
    <xdr:to>
      <xdr:col>6</xdr:col>
      <xdr:colOff>600075</xdr:colOff>
      <xdr:row>58</xdr:row>
      <xdr:rowOff>77121</xdr:rowOff>
    </xdr:to>
    <xdr:cxnSp macro="">
      <xdr:nvCxnSpPr>
        <xdr:cNvPr id="116" name="直線コネクタ 115"/>
        <xdr:cNvCxnSpPr/>
      </xdr:nvCxnSpPr>
      <xdr:spPr>
        <a:xfrm>
          <a:off x="4546600" y="1002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69880</xdr:rowOff>
    </xdr:from>
    <xdr:ext cx="599010" cy="259045"/>
    <xdr:sp macro="" textlink="">
      <xdr:nvSpPr>
        <xdr:cNvPr id="117" name="総務費最大値テキスト"/>
        <xdr:cNvSpPr txBox="1"/>
      </xdr:nvSpPr>
      <xdr:spPr>
        <a:xfrm>
          <a:off x="4686300" y="847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116,866</a:t>
          </a:r>
          <a:endParaRPr kumimoji="1" lang="ja-JP" altLang="en-US" sz="1000" b="1">
            <a:latin typeface="ＭＳ Ｐゴシック"/>
          </a:endParaRPr>
        </a:p>
      </xdr:txBody>
    </xdr:sp>
    <xdr:clientData/>
  </xdr:oneCellAnchor>
  <xdr:twoCellAnchor>
    <xdr:from>
      <xdr:col>6</xdr:col>
      <xdr:colOff>422275</xdr:colOff>
      <xdr:row>50</xdr:row>
      <xdr:rowOff>123203</xdr:rowOff>
    </xdr:from>
    <xdr:to>
      <xdr:col>6</xdr:col>
      <xdr:colOff>600075</xdr:colOff>
      <xdr:row>50</xdr:row>
      <xdr:rowOff>123203</xdr:rowOff>
    </xdr:to>
    <xdr:cxnSp macro="">
      <xdr:nvCxnSpPr>
        <xdr:cNvPr id="118" name="直線コネクタ 117"/>
        <xdr:cNvCxnSpPr/>
      </xdr:nvCxnSpPr>
      <xdr:spPr>
        <a:xfrm>
          <a:off x="4546600" y="8695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32430</xdr:rowOff>
    </xdr:from>
    <xdr:to>
      <xdr:col>6</xdr:col>
      <xdr:colOff>511175</xdr:colOff>
      <xdr:row>55</xdr:row>
      <xdr:rowOff>132632</xdr:rowOff>
    </xdr:to>
    <xdr:cxnSp macro="">
      <xdr:nvCxnSpPr>
        <xdr:cNvPr id="119" name="直線コネクタ 118"/>
        <xdr:cNvCxnSpPr/>
      </xdr:nvCxnSpPr>
      <xdr:spPr>
        <a:xfrm>
          <a:off x="3797300" y="9290730"/>
          <a:ext cx="838200" cy="27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61669</xdr:rowOff>
    </xdr:from>
    <xdr:ext cx="534377" cy="259045"/>
    <xdr:sp macro="" textlink="">
      <xdr:nvSpPr>
        <xdr:cNvPr id="120" name="総務費平均値テキスト"/>
        <xdr:cNvSpPr txBox="1"/>
      </xdr:nvSpPr>
      <xdr:spPr>
        <a:xfrm>
          <a:off x="4686300" y="9491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71,297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83242</xdr:rowOff>
    </xdr:from>
    <xdr:to>
      <xdr:col>6</xdr:col>
      <xdr:colOff>561975</xdr:colOff>
      <xdr:row>56</xdr:row>
      <xdr:rowOff>13392</xdr:rowOff>
    </xdr:to>
    <xdr:sp macro="" textlink="">
      <xdr:nvSpPr>
        <xdr:cNvPr id="121" name="フローチャート : 判断 120"/>
        <xdr:cNvSpPr/>
      </xdr:nvSpPr>
      <xdr:spPr>
        <a:xfrm>
          <a:off x="4584700" y="951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32430</xdr:rowOff>
    </xdr:from>
    <xdr:to>
      <xdr:col>5</xdr:col>
      <xdr:colOff>358775</xdr:colOff>
      <xdr:row>55</xdr:row>
      <xdr:rowOff>126479</xdr:rowOff>
    </xdr:to>
    <xdr:cxnSp macro="">
      <xdr:nvCxnSpPr>
        <xdr:cNvPr id="122" name="直線コネクタ 121"/>
        <xdr:cNvCxnSpPr/>
      </xdr:nvCxnSpPr>
      <xdr:spPr>
        <a:xfrm flipV="1">
          <a:off x="2908300" y="9290730"/>
          <a:ext cx="889000" cy="26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67069</xdr:rowOff>
    </xdr:from>
    <xdr:to>
      <xdr:col>5</xdr:col>
      <xdr:colOff>409575</xdr:colOff>
      <xdr:row>56</xdr:row>
      <xdr:rowOff>168669</xdr:rowOff>
    </xdr:to>
    <xdr:sp macro="" textlink="">
      <xdr:nvSpPr>
        <xdr:cNvPr id="123" name="フローチャート : 判断 122"/>
        <xdr:cNvSpPr/>
      </xdr:nvSpPr>
      <xdr:spPr>
        <a:xfrm>
          <a:off x="3746500" y="96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159796</xdr:rowOff>
    </xdr:from>
    <xdr:ext cx="534377" cy="259045"/>
    <xdr:sp macro="" textlink="">
      <xdr:nvSpPr>
        <xdr:cNvPr id="124" name="テキスト ボックス 123"/>
        <xdr:cNvSpPr txBox="1"/>
      </xdr:nvSpPr>
      <xdr:spPr>
        <a:xfrm>
          <a:off x="3530111" y="976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113449</xdr:rowOff>
    </xdr:from>
    <xdr:to>
      <xdr:col>4</xdr:col>
      <xdr:colOff>155575</xdr:colOff>
      <xdr:row>55</xdr:row>
      <xdr:rowOff>126479</xdr:rowOff>
    </xdr:to>
    <xdr:cxnSp macro="">
      <xdr:nvCxnSpPr>
        <xdr:cNvPr id="125" name="直線コネクタ 124"/>
        <xdr:cNvCxnSpPr/>
      </xdr:nvCxnSpPr>
      <xdr:spPr>
        <a:xfrm>
          <a:off x="2019300" y="9543199"/>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8013</xdr:rowOff>
    </xdr:from>
    <xdr:to>
      <xdr:col>4</xdr:col>
      <xdr:colOff>206375</xdr:colOff>
      <xdr:row>56</xdr:row>
      <xdr:rowOff>109613</xdr:rowOff>
    </xdr:to>
    <xdr:sp macro="" textlink="">
      <xdr:nvSpPr>
        <xdr:cNvPr id="126" name="フローチャート : 判断 125"/>
        <xdr:cNvSpPr/>
      </xdr:nvSpPr>
      <xdr:spPr>
        <a:xfrm>
          <a:off x="2857500" y="960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100740</xdr:rowOff>
    </xdr:from>
    <xdr:ext cx="534377" cy="259045"/>
    <xdr:sp macro="" textlink="">
      <xdr:nvSpPr>
        <xdr:cNvPr id="127" name="テキスト ボックス 126"/>
        <xdr:cNvSpPr txBox="1"/>
      </xdr:nvSpPr>
      <xdr:spPr>
        <a:xfrm>
          <a:off x="2641111" y="97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129870</xdr:rowOff>
    </xdr:from>
    <xdr:to>
      <xdr:col>2</xdr:col>
      <xdr:colOff>638175</xdr:colOff>
      <xdr:row>55</xdr:row>
      <xdr:rowOff>113449</xdr:rowOff>
    </xdr:to>
    <xdr:cxnSp macro="">
      <xdr:nvCxnSpPr>
        <xdr:cNvPr id="128" name="直線コネクタ 127"/>
        <xdr:cNvCxnSpPr/>
      </xdr:nvCxnSpPr>
      <xdr:spPr>
        <a:xfrm>
          <a:off x="1130300" y="9216720"/>
          <a:ext cx="889000" cy="3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121418</xdr:rowOff>
    </xdr:from>
    <xdr:to>
      <xdr:col>3</xdr:col>
      <xdr:colOff>3175</xdr:colOff>
      <xdr:row>57</xdr:row>
      <xdr:rowOff>51568</xdr:rowOff>
    </xdr:to>
    <xdr:sp macro="" textlink="">
      <xdr:nvSpPr>
        <xdr:cNvPr id="129" name="フローチャート : 判断 128"/>
        <xdr:cNvSpPr/>
      </xdr:nvSpPr>
      <xdr:spPr>
        <a:xfrm>
          <a:off x="1968500" y="972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42695</xdr:rowOff>
    </xdr:from>
    <xdr:ext cx="534377" cy="259045"/>
    <xdr:sp macro="" textlink="">
      <xdr:nvSpPr>
        <xdr:cNvPr id="130" name="テキスト ボックス 129"/>
        <xdr:cNvSpPr txBox="1"/>
      </xdr:nvSpPr>
      <xdr:spPr>
        <a:xfrm>
          <a:off x="1752111" y="981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79699</xdr:rowOff>
    </xdr:from>
    <xdr:to>
      <xdr:col>1</xdr:col>
      <xdr:colOff>485775</xdr:colOff>
      <xdr:row>57</xdr:row>
      <xdr:rowOff>9849</xdr:rowOff>
    </xdr:to>
    <xdr:sp macro="" textlink="">
      <xdr:nvSpPr>
        <xdr:cNvPr id="131" name="フローチャート : 判断 130"/>
        <xdr:cNvSpPr/>
      </xdr:nvSpPr>
      <xdr:spPr>
        <a:xfrm>
          <a:off x="1079500" y="96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976</xdr:rowOff>
    </xdr:from>
    <xdr:ext cx="534377" cy="259045"/>
    <xdr:sp macro="" textlink="">
      <xdr:nvSpPr>
        <xdr:cNvPr id="132" name="テキスト ボックス 131"/>
        <xdr:cNvSpPr txBox="1"/>
      </xdr:nvSpPr>
      <xdr:spPr>
        <a:xfrm>
          <a:off x="863111" y="977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62,483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81832</xdr:rowOff>
    </xdr:from>
    <xdr:to>
      <xdr:col>6</xdr:col>
      <xdr:colOff>561975</xdr:colOff>
      <xdr:row>56</xdr:row>
      <xdr:rowOff>11982</xdr:rowOff>
    </xdr:to>
    <xdr:sp macro="" textlink="">
      <xdr:nvSpPr>
        <xdr:cNvPr id="138" name="円/楕円 137"/>
        <xdr:cNvSpPr/>
      </xdr:nvSpPr>
      <xdr:spPr>
        <a:xfrm>
          <a:off x="4584700" y="951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104709</xdr:rowOff>
    </xdr:from>
    <xdr:ext cx="534377" cy="259045"/>
    <xdr:sp macro="" textlink="">
      <xdr:nvSpPr>
        <xdr:cNvPr id="139" name="総務費該当値テキスト"/>
        <xdr:cNvSpPr txBox="1"/>
      </xdr:nvSpPr>
      <xdr:spPr>
        <a:xfrm>
          <a:off x="4686300" y="936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71,371</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153080</xdr:rowOff>
    </xdr:from>
    <xdr:to>
      <xdr:col>5</xdr:col>
      <xdr:colOff>409575</xdr:colOff>
      <xdr:row>54</xdr:row>
      <xdr:rowOff>83230</xdr:rowOff>
    </xdr:to>
    <xdr:sp macro="" textlink="">
      <xdr:nvSpPr>
        <xdr:cNvPr id="140" name="円/楕円 139"/>
        <xdr:cNvSpPr/>
      </xdr:nvSpPr>
      <xdr:spPr>
        <a:xfrm>
          <a:off x="3746500" y="923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99757</xdr:rowOff>
    </xdr:from>
    <xdr:ext cx="534377" cy="259045"/>
    <xdr:sp macro="" textlink="">
      <xdr:nvSpPr>
        <xdr:cNvPr id="141" name="テキスト ボックス 140"/>
        <xdr:cNvSpPr txBox="1"/>
      </xdr:nvSpPr>
      <xdr:spPr>
        <a:xfrm>
          <a:off x="3530111" y="901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85,631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75679</xdr:rowOff>
    </xdr:from>
    <xdr:to>
      <xdr:col>4</xdr:col>
      <xdr:colOff>206375</xdr:colOff>
      <xdr:row>56</xdr:row>
      <xdr:rowOff>5829</xdr:rowOff>
    </xdr:to>
    <xdr:sp macro="" textlink="">
      <xdr:nvSpPr>
        <xdr:cNvPr id="142" name="円/楕円 141"/>
        <xdr:cNvSpPr/>
      </xdr:nvSpPr>
      <xdr:spPr>
        <a:xfrm>
          <a:off x="2857500" y="95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22356</xdr:rowOff>
    </xdr:from>
    <xdr:ext cx="534377" cy="259045"/>
    <xdr:sp macro="" textlink="">
      <xdr:nvSpPr>
        <xdr:cNvPr id="143" name="テキスト ボックス 142"/>
        <xdr:cNvSpPr txBox="1"/>
      </xdr:nvSpPr>
      <xdr:spPr>
        <a:xfrm>
          <a:off x="2641111" y="928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71,694</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62649</xdr:rowOff>
    </xdr:from>
    <xdr:to>
      <xdr:col>3</xdr:col>
      <xdr:colOff>3175</xdr:colOff>
      <xdr:row>55</xdr:row>
      <xdr:rowOff>164249</xdr:rowOff>
    </xdr:to>
    <xdr:sp macro="" textlink="">
      <xdr:nvSpPr>
        <xdr:cNvPr id="144" name="円/楕円 143"/>
        <xdr:cNvSpPr/>
      </xdr:nvSpPr>
      <xdr:spPr>
        <a:xfrm>
          <a:off x="1968500" y="949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9326</xdr:rowOff>
    </xdr:from>
    <xdr:ext cx="534377" cy="259045"/>
    <xdr:sp macro="" textlink="">
      <xdr:nvSpPr>
        <xdr:cNvPr id="145" name="テキスト ボックス 144"/>
        <xdr:cNvSpPr txBox="1"/>
      </xdr:nvSpPr>
      <xdr:spPr>
        <a:xfrm>
          <a:off x="1752111" y="926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72,378</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79070</xdr:rowOff>
    </xdr:from>
    <xdr:to>
      <xdr:col>1</xdr:col>
      <xdr:colOff>485775</xdr:colOff>
      <xdr:row>54</xdr:row>
      <xdr:rowOff>9220</xdr:rowOff>
    </xdr:to>
    <xdr:sp macro="" textlink="">
      <xdr:nvSpPr>
        <xdr:cNvPr id="146" name="円/楕円 145"/>
        <xdr:cNvSpPr/>
      </xdr:nvSpPr>
      <xdr:spPr>
        <a:xfrm>
          <a:off x="1079500" y="91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25747</xdr:rowOff>
    </xdr:from>
    <xdr:ext cx="534377" cy="259045"/>
    <xdr:sp macro="" textlink="">
      <xdr:nvSpPr>
        <xdr:cNvPr id="147" name="テキスト ボックス 146"/>
        <xdr:cNvSpPr txBox="1"/>
      </xdr:nvSpPr>
      <xdr:spPr>
        <a:xfrm>
          <a:off x="863111" y="894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97126</xdr:rowOff>
    </xdr:from>
    <xdr:to>
      <xdr:col>6</xdr:col>
      <xdr:colOff>510540</xdr:colOff>
      <xdr:row>78</xdr:row>
      <xdr:rowOff>50354</xdr:rowOff>
    </xdr:to>
    <xdr:cxnSp macro="">
      <xdr:nvCxnSpPr>
        <xdr:cNvPr id="170" name="直線コネクタ 169"/>
        <xdr:cNvCxnSpPr/>
      </xdr:nvCxnSpPr>
      <xdr:spPr>
        <a:xfrm flipV="1">
          <a:off x="4633595" y="12098626"/>
          <a:ext cx="1270" cy="1324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54181</xdr:rowOff>
    </xdr:from>
    <xdr:ext cx="599010" cy="259045"/>
    <xdr:sp macro="" textlink="">
      <xdr:nvSpPr>
        <xdr:cNvPr id="171" name="民生費最小値テキスト"/>
        <xdr:cNvSpPr txBox="1"/>
      </xdr:nvSpPr>
      <xdr:spPr>
        <a:xfrm>
          <a:off x="4686300" y="1342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119,542</a:t>
          </a:r>
          <a:endParaRPr kumimoji="1" lang="ja-JP" altLang="en-US" sz="1000" b="1">
            <a:latin typeface="ＭＳ Ｐゴシック"/>
          </a:endParaRPr>
        </a:p>
      </xdr:txBody>
    </xdr:sp>
    <xdr:clientData/>
  </xdr:oneCellAnchor>
  <xdr:twoCellAnchor>
    <xdr:from>
      <xdr:col>6</xdr:col>
      <xdr:colOff>422275</xdr:colOff>
      <xdr:row>78</xdr:row>
      <xdr:rowOff>50354</xdr:rowOff>
    </xdr:from>
    <xdr:to>
      <xdr:col>6</xdr:col>
      <xdr:colOff>600075</xdr:colOff>
      <xdr:row>78</xdr:row>
      <xdr:rowOff>50354</xdr:rowOff>
    </xdr:to>
    <xdr:cxnSp macro="">
      <xdr:nvCxnSpPr>
        <xdr:cNvPr id="172" name="直線コネクタ 171"/>
        <xdr:cNvCxnSpPr/>
      </xdr:nvCxnSpPr>
      <xdr:spPr>
        <a:xfrm>
          <a:off x="4546600" y="13423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43803</xdr:rowOff>
    </xdr:from>
    <xdr:ext cx="599010" cy="259045"/>
    <xdr:sp macro="" textlink="">
      <xdr:nvSpPr>
        <xdr:cNvPr id="173" name="民生費最大値テキスト"/>
        <xdr:cNvSpPr txBox="1"/>
      </xdr:nvSpPr>
      <xdr:spPr>
        <a:xfrm>
          <a:off x="4686300" y="1187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409,312</a:t>
          </a:r>
          <a:endParaRPr kumimoji="1" lang="ja-JP" altLang="en-US" sz="1000" b="1">
            <a:latin typeface="ＭＳ Ｐゴシック"/>
          </a:endParaRPr>
        </a:p>
      </xdr:txBody>
    </xdr:sp>
    <xdr:clientData/>
  </xdr:oneCellAnchor>
  <xdr:twoCellAnchor>
    <xdr:from>
      <xdr:col>6</xdr:col>
      <xdr:colOff>422275</xdr:colOff>
      <xdr:row>70</xdr:row>
      <xdr:rowOff>97126</xdr:rowOff>
    </xdr:from>
    <xdr:to>
      <xdr:col>6</xdr:col>
      <xdr:colOff>600075</xdr:colOff>
      <xdr:row>70</xdr:row>
      <xdr:rowOff>97126</xdr:rowOff>
    </xdr:to>
    <xdr:cxnSp macro="">
      <xdr:nvCxnSpPr>
        <xdr:cNvPr id="174" name="直線コネクタ 173"/>
        <xdr:cNvCxnSpPr/>
      </xdr:nvCxnSpPr>
      <xdr:spPr>
        <a:xfrm>
          <a:off x="4546600" y="1209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35833</xdr:rowOff>
    </xdr:from>
    <xdr:to>
      <xdr:col>6</xdr:col>
      <xdr:colOff>511175</xdr:colOff>
      <xdr:row>77</xdr:row>
      <xdr:rowOff>55214</xdr:rowOff>
    </xdr:to>
    <xdr:cxnSp macro="">
      <xdr:nvCxnSpPr>
        <xdr:cNvPr id="175" name="直線コネクタ 174"/>
        <xdr:cNvCxnSpPr/>
      </xdr:nvCxnSpPr>
      <xdr:spPr>
        <a:xfrm flipV="1">
          <a:off x="3797300" y="13237483"/>
          <a:ext cx="838200" cy="1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162348</xdr:rowOff>
    </xdr:from>
    <xdr:ext cx="599010" cy="259045"/>
    <xdr:sp macro="" textlink="">
      <xdr:nvSpPr>
        <xdr:cNvPr id="176" name="民生費平均値テキスト"/>
        <xdr:cNvSpPr txBox="1"/>
      </xdr:nvSpPr>
      <xdr:spPr>
        <a:xfrm>
          <a:off x="4686300" y="13192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154,217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12471</xdr:rowOff>
    </xdr:from>
    <xdr:to>
      <xdr:col>6</xdr:col>
      <xdr:colOff>561975</xdr:colOff>
      <xdr:row>77</xdr:row>
      <xdr:rowOff>114071</xdr:rowOff>
    </xdr:to>
    <xdr:sp macro="" textlink="">
      <xdr:nvSpPr>
        <xdr:cNvPr id="177" name="フローチャート : 判断 176"/>
        <xdr:cNvSpPr/>
      </xdr:nvSpPr>
      <xdr:spPr>
        <a:xfrm>
          <a:off x="4584700" y="1321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131841</xdr:rowOff>
    </xdr:from>
    <xdr:to>
      <xdr:col>5</xdr:col>
      <xdr:colOff>358775</xdr:colOff>
      <xdr:row>77</xdr:row>
      <xdr:rowOff>55214</xdr:rowOff>
    </xdr:to>
    <xdr:cxnSp macro="">
      <xdr:nvCxnSpPr>
        <xdr:cNvPr id="178" name="直線コネクタ 177"/>
        <xdr:cNvCxnSpPr/>
      </xdr:nvCxnSpPr>
      <xdr:spPr>
        <a:xfrm>
          <a:off x="2908300" y="12133341"/>
          <a:ext cx="889000" cy="112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83948</xdr:rowOff>
    </xdr:from>
    <xdr:to>
      <xdr:col>5</xdr:col>
      <xdr:colOff>409575</xdr:colOff>
      <xdr:row>78</xdr:row>
      <xdr:rowOff>14098</xdr:rowOff>
    </xdr:to>
    <xdr:sp macro="" textlink="">
      <xdr:nvSpPr>
        <xdr:cNvPr id="179" name="フローチャート : 判断 178"/>
        <xdr:cNvSpPr/>
      </xdr:nvSpPr>
      <xdr:spPr>
        <a:xfrm>
          <a:off x="3746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5225</xdr:rowOff>
    </xdr:from>
    <xdr:ext cx="599010" cy="259045"/>
    <xdr:sp macro="" textlink="">
      <xdr:nvSpPr>
        <xdr:cNvPr id="180" name="テキスト ボックス 179"/>
        <xdr:cNvSpPr txBox="1"/>
      </xdr:nvSpPr>
      <xdr:spPr>
        <a:xfrm>
          <a:off x="3497794" y="1337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2</xdr:col>
      <xdr:colOff>638175</xdr:colOff>
      <xdr:row>70</xdr:row>
      <xdr:rowOff>131841</xdr:rowOff>
    </xdr:from>
    <xdr:to>
      <xdr:col>4</xdr:col>
      <xdr:colOff>155575</xdr:colOff>
      <xdr:row>74</xdr:row>
      <xdr:rowOff>79469</xdr:rowOff>
    </xdr:to>
    <xdr:cxnSp macro="">
      <xdr:nvCxnSpPr>
        <xdr:cNvPr id="181" name="直線コネクタ 180"/>
        <xdr:cNvCxnSpPr/>
      </xdr:nvCxnSpPr>
      <xdr:spPr>
        <a:xfrm flipV="1">
          <a:off x="2019300" y="12133341"/>
          <a:ext cx="889000" cy="63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97335</xdr:rowOff>
    </xdr:from>
    <xdr:to>
      <xdr:col>4</xdr:col>
      <xdr:colOff>206375</xdr:colOff>
      <xdr:row>78</xdr:row>
      <xdr:rowOff>27485</xdr:rowOff>
    </xdr:to>
    <xdr:sp macro="" textlink="">
      <xdr:nvSpPr>
        <xdr:cNvPr id="182" name="フローチャート : 判断 181"/>
        <xdr:cNvSpPr/>
      </xdr:nvSpPr>
      <xdr:spPr>
        <a:xfrm>
          <a:off x="2857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18612</xdr:rowOff>
    </xdr:from>
    <xdr:ext cx="599010" cy="259045"/>
    <xdr:sp macro="" textlink="">
      <xdr:nvSpPr>
        <xdr:cNvPr id="183" name="テキスト ボックス 182"/>
        <xdr:cNvSpPr txBox="1"/>
      </xdr:nvSpPr>
      <xdr:spPr>
        <a:xfrm>
          <a:off x="2608794" y="13391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79469</xdr:rowOff>
    </xdr:from>
    <xdr:to>
      <xdr:col>2</xdr:col>
      <xdr:colOff>638175</xdr:colOff>
      <xdr:row>77</xdr:row>
      <xdr:rowOff>151843</xdr:rowOff>
    </xdr:to>
    <xdr:cxnSp macro="">
      <xdr:nvCxnSpPr>
        <xdr:cNvPr id="184" name="直線コネクタ 183"/>
        <xdr:cNvCxnSpPr/>
      </xdr:nvCxnSpPr>
      <xdr:spPr>
        <a:xfrm flipV="1">
          <a:off x="1130300" y="12766769"/>
          <a:ext cx="889000" cy="58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115230</xdr:rowOff>
    </xdr:from>
    <xdr:to>
      <xdr:col>3</xdr:col>
      <xdr:colOff>3175</xdr:colOff>
      <xdr:row>78</xdr:row>
      <xdr:rowOff>45380</xdr:rowOff>
    </xdr:to>
    <xdr:sp macro="" textlink="">
      <xdr:nvSpPr>
        <xdr:cNvPr id="185" name="フローチャート : 判断 184"/>
        <xdr:cNvSpPr/>
      </xdr:nvSpPr>
      <xdr:spPr>
        <a:xfrm>
          <a:off x="1968500" y="1331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36507</xdr:rowOff>
    </xdr:from>
    <xdr:ext cx="599010" cy="259045"/>
    <xdr:sp macro="" textlink="">
      <xdr:nvSpPr>
        <xdr:cNvPr id="186" name="テキスト ボックス 185"/>
        <xdr:cNvSpPr txBox="1"/>
      </xdr:nvSpPr>
      <xdr:spPr>
        <a:xfrm>
          <a:off x="1719794" y="1340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156136</xdr:rowOff>
    </xdr:from>
    <xdr:to>
      <xdr:col>1</xdr:col>
      <xdr:colOff>485775</xdr:colOff>
      <xdr:row>78</xdr:row>
      <xdr:rowOff>86286</xdr:rowOff>
    </xdr:to>
    <xdr:sp macro="" textlink="">
      <xdr:nvSpPr>
        <xdr:cNvPr id="187" name="フローチャート : 判断 186"/>
        <xdr:cNvSpPr/>
      </xdr:nvSpPr>
      <xdr:spPr>
        <a:xfrm>
          <a:off x="1079500" y="133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77413</xdr:rowOff>
    </xdr:from>
    <xdr:ext cx="599010" cy="259045"/>
    <xdr:sp macro="" textlink="">
      <xdr:nvSpPr>
        <xdr:cNvPr id="188" name="テキスト ボックス 187"/>
        <xdr:cNvSpPr txBox="1"/>
      </xdr:nvSpPr>
      <xdr:spPr>
        <a:xfrm>
          <a:off x="830794" y="13450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156483</xdr:rowOff>
    </xdr:from>
    <xdr:to>
      <xdr:col>6</xdr:col>
      <xdr:colOff>561975</xdr:colOff>
      <xdr:row>77</xdr:row>
      <xdr:rowOff>86633</xdr:rowOff>
    </xdr:to>
    <xdr:sp macro="" textlink="">
      <xdr:nvSpPr>
        <xdr:cNvPr id="194" name="円/楕円 193"/>
        <xdr:cNvSpPr/>
      </xdr:nvSpPr>
      <xdr:spPr>
        <a:xfrm>
          <a:off x="4584700" y="1318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7910</xdr:rowOff>
    </xdr:from>
    <xdr:ext cx="599010" cy="259045"/>
    <xdr:sp macro="" textlink="">
      <xdr:nvSpPr>
        <xdr:cNvPr id="195" name="民生費該当値テキスト"/>
        <xdr:cNvSpPr txBox="1"/>
      </xdr:nvSpPr>
      <xdr:spPr>
        <a:xfrm>
          <a:off x="4686300" y="13038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160,218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4414</xdr:rowOff>
    </xdr:from>
    <xdr:to>
      <xdr:col>5</xdr:col>
      <xdr:colOff>409575</xdr:colOff>
      <xdr:row>77</xdr:row>
      <xdr:rowOff>106014</xdr:rowOff>
    </xdr:to>
    <xdr:sp macro="" textlink="">
      <xdr:nvSpPr>
        <xdr:cNvPr id="196" name="円/楕円 195"/>
        <xdr:cNvSpPr/>
      </xdr:nvSpPr>
      <xdr:spPr>
        <a:xfrm>
          <a:off x="3746500" y="1320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122541</xdr:rowOff>
    </xdr:from>
    <xdr:ext cx="599010" cy="259045"/>
    <xdr:sp macro="" textlink="">
      <xdr:nvSpPr>
        <xdr:cNvPr id="197" name="テキスト ボックス 196"/>
        <xdr:cNvSpPr txBox="1"/>
      </xdr:nvSpPr>
      <xdr:spPr>
        <a:xfrm>
          <a:off x="3497794" y="1298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155,979</a:t>
          </a:r>
          <a:endParaRPr kumimoji="1" lang="ja-JP" altLang="en-US" sz="1000" b="1">
            <a:solidFill>
              <a:srgbClr val="FF0000"/>
            </a:solidFill>
            <a:latin typeface="ＭＳ Ｐゴシック"/>
          </a:endParaRPr>
        </a:p>
      </xdr:txBody>
    </xdr:sp>
    <xdr:clientData/>
  </xdr:oneCellAnchor>
  <xdr:twoCellAnchor>
    <xdr:from>
      <xdr:col>4</xdr:col>
      <xdr:colOff>104775</xdr:colOff>
      <xdr:row>70</xdr:row>
      <xdr:rowOff>81041</xdr:rowOff>
    </xdr:from>
    <xdr:to>
      <xdr:col>4</xdr:col>
      <xdr:colOff>206375</xdr:colOff>
      <xdr:row>71</xdr:row>
      <xdr:rowOff>11191</xdr:rowOff>
    </xdr:to>
    <xdr:sp macro="" textlink="">
      <xdr:nvSpPr>
        <xdr:cNvPr id="198" name="円/楕円 197"/>
        <xdr:cNvSpPr/>
      </xdr:nvSpPr>
      <xdr:spPr>
        <a:xfrm>
          <a:off x="2857500" y="1208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69</xdr:row>
      <xdr:rowOff>27718</xdr:rowOff>
    </xdr:from>
    <xdr:ext cx="599010" cy="259045"/>
    <xdr:sp macro="" textlink="">
      <xdr:nvSpPr>
        <xdr:cNvPr id="199" name="テキスト ボックス 198"/>
        <xdr:cNvSpPr txBox="1"/>
      </xdr:nvSpPr>
      <xdr:spPr>
        <a:xfrm>
          <a:off x="2608794" y="11857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401,719</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28669</xdr:rowOff>
    </xdr:from>
    <xdr:to>
      <xdr:col>3</xdr:col>
      <xdr:colOff>3175</xdr:colOff>
      <xdr:row>74</xdr:row>
      <xdr:rowOff>130269</xdr:rowOff>
    </xdr:to>
    <xdr:sp macro="" textlink="">
      <xdr:nvSpPr>
        <xdr:cNvPr id="200" name="円/楕円 199"/>
        <xdr:cNvSpPr/>
      </xdr:nvSpPr>
      <xdr:spPr>
        <a:xfrm>
          <a:off x="1968500" y="1271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146796</xdr:rowOff>
    </xdr:from>
    <xdr:ext cx="599010" cy="259045"/>
    <xdr:sp macro="" textlink="">
      <xdr:nvSpPr>
        <xdr:cNvPr id="201" name="テキスト ボックス 200"/>
        <xdr:cNvSpPr txBox="1"/>
      </xdr:nvSpPr>
      <xdr:spPr>
        <a:xfrm>
          <a:off x="1719794" y="1249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263,174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101043</xdr:rowOff>
    </xdr:from>
    <xdr:to>
      <xdr:col>1</xdr:col>
      <xdr:colOff>485775</xdr:colOff>
      <xdr:row>78</xdr:row>
      <xdr:rowOff>31193</xdr:rowOff>
    </xdr:to>
    <xdr:sp macro="" textlink="">
      <xdr:nvSpPr>
        <xdr:cNvPr id="202" name="円/楕円 201"/>
        <xdr:cNvSpPr/>
      </xdr:nvSpPr>
      <xdr:spPr>
        <a:xfrm>
          <a:off x="1079500" y="1330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47720</xdr:rowOff>
    </xdr:from>
    <xdr:ext cx="599010" cy="259045"/>
    <xdr:sp macro="" textlink="">
      <xdr:nvSpPr>
        <xdr:cNvPr id="203" name="テキスト ボックス 202"/>
        <xdr:cNvSpPr txBox="1"/>
      </xdr:nvSpPr>
      <xdr:spPr>
        <a:xfrm>
          <a:off x="830794" y="13077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41173</xdr:rowOff>
    </xdr:from>
    <xdr:to>
      <xdr:col>6</xdr:col>
      <xdr:colOff>510540</xdr:colOff>
      <xdr:row>98</xdr:row>
      <xdr:rowOff>134465</xdr:rowOff>
    </xdr:to>
    <xdr:cxnSp macro="">
      <xdr:nvCxnSpPr>
        <xdr:cNvPr id="226" name="直線コネクタ 225"/>
        <xdr:cNvCxnSpPr/>
      </xdr:nvCxnSpPr>
      <xdr:spPr>
        <a:xfrm flipV="1">
          <a:off x="4633595" y="15643123"/>
          <a:ext cx="1270" cy="129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138292</xdr:rowOff>
    </xdr:from>
    <xdr:ext cx="534377" cy="259045"/>
    <xdr:sp macro="" textlink="">
      <xdr:nvSpPr>
        <xdr:cNvPr id="227" name="衛生費最小値テキスト"/>
        <xdr:cNvSpPr txBox="1"/>
      </xdr:nvSpPr>
      <xdr:spPr>
        <a:xfrm>
          <a:off x="4686300" y="1694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20,229</a:t>
          </a:r>
          <a:endParaRPr kumimoji="1" lang="ja-JP" altLang="en-US" sz="1000" b="1">
            <a:latin typeface="ＭＳ Ｐゴシック"/>
          </a:endParaRPr>
        </a:p>
      </xdr:txBody>
    </xdr:sp>
    <xdr:clientData/>
  </xdr:oneCellAnchor>
  <xdr:twoCellAnchor>
    <xdr:from>
      <xdr:col>6</xdr:col>
      <xdr:colOff>422275</xdr:colOff>
      <xdr:row>98</xdr:row>
      <xdr:rowOff>134465</xdr:rowOff>
    </xdr:from>
    <xdr:to>
      <xdr:col>6</xdr:col>
      <xdr:colOff>600075</xdr:colOff>
      <xdr:row>98</xdr:row>
      <xdr:rowOff>134465</xdr:rowOff>
    </xdr:to>
    <xdr:cxnSp macro="">
      <xdr:nvCxnSpPr>
        <xdr:cNvPr id="228" name="直線コネクタ 227"/>
        <xdr:cNvCxnSpPr/>
      </xdr:nvCxnSpPr>
      <xdr:spPr>
        <a:xfrm>
          <a:off x="4546600" y="16936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159300</xdr:rowOff>
    </xdr:from>
    <xdr:ext cx="534377" cy="259045"/>
    <xdr:sp macro="" textlink="">
      <xdr:nvSpPr>
        <xdr:cNvPr id="229" name="衛生費最大値テキスト"/>
        <xdr:cNvSpPr txBox="1"/>
      </xdr:nvSpPr>
      <xdr:spPr>
        <a:xfrm>
          <a:off x="4686300" y="1541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76,810</a:t>
          </a:r>
          <a:endParaRPr kumimoji="1" lang="ja-JP" altLang="en-US" sz="1000" b="1">
            <a:latin typeface="ＭＳ Ｐゴシック"/>
          </a:endParaRPr>
        </a:p>
      </xdr:txBody>
    </xdr:sp>
    <xdr:clientData/>
  </xdr:oneCellAnchor>
  <xdr:twoCellAnchor>
    <xdr:from>
      <xdr:col>6</xdr:col>
      <xdr:colOff>422275</xdr:colOff>
      <xdr:row>91</xdr:row>
      <xdr:rowOff>41173</xdr:rowOff>
    </xdr:from>
    <xdr:to>
      <xdr:col>6</xdr:col>
      <xdr:colOff>600075</xdr:colOff>
      <xdr:row>91</xdr:row>
      <xdr:rowOff>41173</xdr:rowOff>
    </xdr:to>
    <xdr:cxnSp macro="">
      <xdr:nvCxnSpPr>
        <xdr:cNvPr id="230" name="直線コネクタ 229"/>
        <xdr:cNvCxnSpPr/>
      </xdr:nvCxnSpPr>
      <xdr:spPr>
        <a:xfrm>
          <a:off x="4546600" y="1564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99512</xdr:rowOff>
    </xdr:from>
    <xdr:to>
      <xdr:col>6</xdr:col>
      <xdr:colOff>511175</xdr:colOff>
      <xdr:row>97</xdr:row>
      <xdr:rowOff>65176</xdr:rowOff>
    </xdr:to>
    <xdr:cxnSp macro="">
      <xdr:nvCxnSpPr>
        <xdr:cNvPr id="231" name="直線コネクタ 230"/>
        <xdr:cNvCxnSpPr/>
      </xdr:nvCxnSpPr>
      <xdr:spPr>
        <a:xfrm flipV="1">
          <a:off x="3797300" y="16558712"/>
          <a:ext cx="838200" cy="13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152536</xdr:rowOff>
    </xdr:from>
    <xdr:ext cx="534377" cy="259045"/>
    <xdr:sp macro="" textlink="">
      <xdr:nvSpPr>
        <xdr:cNvPr id="232" name="衛生費平均値テキスト"/>
        <xdr:cNvSpPr txBox="1"/>
      </xdr:nvSpPr>
      <xdr:spPr>
        <a:xfrm>
          <a:off x="4686300" y="16268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40,717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129659</xdr:rowOff>
    </xdr:from>
    <xdr:to>
      <xdr:col>6</xdr:col>
      <xdr:colOff>561975</xdr:colOff>
      <xdr:row>96</xdr:row>
      <xdr:rowOff>59809</xdr:rowOff>
    </xdr:to>
    <xdr:sp macro="" textlink="">
      <xdr:nvSpPr>
        <xdr:cNvPr id="233" name="フローチャート : 判断 232"/>
        <xdr:cNvSpPr/>
      </xdr:nvSpPr>
      <xdr:spPr>
        <a:xfrm>
          <a:off x="4584700" y="1641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19754</xdr:rowOff>
    </xdr:from>
    <xdr:to>
      <xdr:col>5</xdr:col>
      <xdr:colOff>358775</xdr:colOff>
      <xdr:row>97</xdr:row>
      <xdr:rowOff>65176</xdr:rowOff>
    </xdr:to>
    <xdr:cxnSp macro="">
      <xdr:nvCxnSpPr>
        <xdr:cNvPr id="234" name="直線コネクタ 233"/>
        <xdr:cNvCxnSpPr/>
      </xdr:nvCxnSpPr>
      <xdr:spPr>
        <a:xfrm>
          <a:off x="2908300" y="16650404"/>
          <a:ext cx="889000" cy="4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28687</xdr:rowOff>
    </xdr:from>
    <xdr:to>
      <xdr:col>5</xdr:col>
      <xdr:colOff>409575</xdr:colOff>
      <xdr:row>96</xdr:row>
      <xdr:rowOff>130287</xdr:rowOff>
    </xdr:to>
    <xdr:sp macro="" textlink="">
      <xdr:nvSpPr>
        <xdr:cNvPr id="235" name="フローチャート : 判断 234"/>
        <xdr:cNvSpPr/>
      </xdr:nvSpPr>
      <xdr:spPr>
        <a:xfrm>
          <a:off x="3746500" y="1648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146814</xdr:rowOff>
    </xdr:from>
    <xdr:ext cx="534377" cy="259045"/>
    <xdr:sp macro="" textlink="">
      <xdr:nvSpPr>
        <xdr:cNvPr id="236" name="テキスト ボックス 235"/>
        <xdr:cNvSpPr txBox="1"/>
      </xdr:nvSpPr>
      <xdr:spPr>
        <a:xfrm>
          <a:off x="3530111" y="1626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126236</xdr:rowOff>
    </xdr:from>
    <xdr:to>
      <xdr:col>4</xdr:col>
      <xdr:colOff>155575</xdr:colOff>
      <xdr:row>97</xdr:row>
      <xdr:rowOff>19754</xdr:rowOff>
    </xdr:to>
    <xdr:cxnSp macro="">
      <xdr:nvCxnSpPr>
        <xdr:cNvPr id="237" name="直線コネクタ 236"/>
        <xdr:cNvCxnSpPr/>
      </xdr:nvCxnSpPr>
      <xdr:spPr>
        <a:xfrm>
          <a:off x="2019300" y="16585436"/>
          <a:ext cx="889000" cy="6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61925</xdr:rowOff>
    </xdr:from>
    <xdr:to>
      <xdr:col>4</xdr:col>
      <xdr:colOff>206375</xdr:colOff>
      <xdr:row>96</xdr:row>
      <xdr:rowOff>163525</xdr:rowOff>
    </xdr:to>
    <xdr:sp macro="" textlink="">
      <xdr:nvSpPr>
        <xdr:cNvPr id="238" name="フローチャート : 判断 237"/>
        <xdr:cNvSpPr/>
      </xdr:nvSpPr>
      <xdr:spPr>
        <a:xfrm>
          <a:off x="2857500" y="165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8602</xdr:rowOff>
    </xdr:from>
    <xdr:ext cx="534377" cy="259045"/>
    <xdr:sp macro="" textlink="">
      <xdr:nvSpPr>
        <xdr:cNvPr id="239" name="テキスト ボックス 238"/>
        <xdr:cNvSpPr txBox="1"/>
      </xdr:nvSpPr>
      <xdr:spPr>
        <a:xfrm>
          <a:off x="2641111" y="1629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126236</xdr:rowOff>
    </xdr:from>
    <xdr:to>
      <xdr:col>2</xdr:col>
      <xdr:colOff>638175</xdr:colOff>
      <xdr:row>97</xdr:row>
      <xdr:rowOff>35252</xdr:rowOff>
    </xdr:to>
    <xdr:cxnSp macro="">
      <xdr:nvCxnSpPr>
        <xdr:cNvPr id="240" name="直線コネクタ 239"/>
        <xdr:cNvCxnSpPr/>
      </xdr:nvCxnSpPr>
      <xdr:spPr>
        <a:xfrm flipV="1">
          <a:off x="1130300" y="16585436"/>
          <a:ext cx="889000" cy="8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61857</xdr:rowOff>
    </xdr:from>
    <xdr:to>
      <xdr:col>3</xdr:col>
      <xdr:colOff>3175</xdr:colOff>
      <xdr:row>96</xdr:row>
      <xdr:rowOff>163457</xdr:rowOff>
    </xdr:to>
    <xdr:sp macro="" textlink="">
      <xdr:nvSpPr>
        <xdr:cNvPr id="241" name="フローチャート : 判断 240"/>
        <xdr:cNvSpPr/>
      </xdr:nvSpPr>
      <xdr:spPr>
        <a:xfrm>
          <a:off x="1968500" y="1652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8534</xdr:rowOff>
    </xdr:from>
    <xdr:ext cx="534377" cy="259045"/>
    <xdr:sp macro="" textlink="">
      <xdr:nvSpPr>
        <xdr:cNvPr id="242" name="テキスト ボックス 241"/>
        <xdr:cNvSpPr txBox="1"/>
      </xdr:nvSpPr>
      <xdr:spPr>
        <a:xfrm>
          <a:off x="1752111" y="1629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38700</xdr:rowOff>
    </xdr:from>
    <xdr:to>
      <xdr:col>1</xdr:col>
      <xdr:colOff>485775</xdr:colOff>
      <xdr:row>96</xdr:row>
      <xdr:rowOff>140300</xdr:rowOff>
    </xdr:to>
    <xdr:sp macro="" textlink="">
      <xdr:nvSpPr>
        <xdr:cNvPr id="243" name="フローチャート : 判断 242"/>
        <xdr:cNvSpPr/>
      </xdr:nvSpPr>
      <xdr:spPr>
        <a:xfrm>
          <a:off x="1079500" y="1649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156827</xdr:rowOff>
    </xdr:from>
    <xdr:ext cx="534377" cy="259045"/>
    <xdr:sp macro="" textlink="">
      <xdr:nvSpPr>
        <xdr:cNvPr id="244" name="テキスト ボックス 243"/>
        <xdr:cNvSpPr txBox="1"/>
      </xdr:nvSpPr>
      <xdr:spPr>
        <a:xfrm>
          <a:off x="863111" y="1627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48712</xdr:rowOff>
    </xdr:from>
    <xdr:to>
      <xdr:col>6</xdr:col>
      <xdr:colOff>561975</xdr:colOff>
      <xdr:row>96</xdr:row>
      <xdr:rowOff>150312</xdr:rowOff>
    </xdr:to>
    <xdr:sp macro="" textlink="">
      <xdr:nvSpPr>
        <xdr:cNvPr id="250" name="円/楕円 249"/>
        <xdr:cNvSpPr/>
      </xdr:nvSpPr>
      <xdr:spPr>
        <a:xfrm>
          <a:off x="4584700" y="165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27139</xdr:rowOff>
    </xdr:from>
    <xdr:ext cx="534377" cy="259045"/>
    <xdr:sp macro="" textlink="">
      <xdr:nvSpPr>
        <xdr:cNvPr id="251" name="衛生費該当値テキスト"/>
        <xdr:cNvSpPr txBox="1"/>
      </xdr:nvSpPr>
      <xdr:spPr>
        <a:xfrm>
          <a:off x="4686300" y="1648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36,758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14376</xdr:rowOff>
    </xdr:from>
    <xdr:to>
      <xdr:col>5</xdr:col>
      <xdr:colOff>409575</xdr:colOff>
      <xdr:row>97</xdr:row>
      <xdr:rowOff>115976</xdr:rowOff>
    </xdr:to>
    <xdr:sp macro="" textlink="">
      <xdr:nvSpPr>
        <xdr:cNvPr id="252" name="円/楕円 251"/>
        <xdr:cNvSpPr/>
      </xdr:nvSpPr>
      <xdr:spPr>
        <a:xfrm>
          <a:off x="3746500" y="166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107103</xdr:rowOff>
    </xdr:from>
    <xdr:ext cx="534377" cy="259045"/>
    <xdr:sp macro="" textlink="">
      <xdr:nvSpPr>
        <xdr:cNvPr id="253" name="テキスト ボックス 252"/>
        <xdr:cNvSpPr txBox="1"/>
      </xdr:nvSpPr>
      <xdr:spPr>
        <a:xfrm>
          <a:off x="3530111" y="1673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30,760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140404</xdr:rowOff>
    </xdr:from>
    <xdr:to>
      <xdr:col>4</xdr:col>
      <xdr:colOff>206375</xdr:colOff>
      <xdr:row>97</xdr:row>
      <xdr:rowOff>70554</xdr:rowOff>
    </xdr:to>
    <xdr:sp macro="" textlink="">
      <xdr:nvSpPr>
        <xdr:cNvPr id="254" name="円/楕円 253"/>
        <xdr:cNvSpPr/>
      </xdr:nvSpPr>
      <xdr:spPr>
        <a:xfrm>
          <a:off x="2857500" y="1659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61681</xdr:rowOff>
    </xdr:from>
    <xdr:ext cx="534377" cy="259045"/>
    <xdr:sp macro="" textlink="">
      <xdr:nvSpPr>
        <xdr:cNvPr id="255" name="テキスト ボックス 254"/>
        <xdr:cNvSpPr txBox="1"/>
      </xdr:nvSpPr>
      <xdr:spPr>
        <a:xfrm>
          <a:off x="2641111" y="1669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32,747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75436</xdr:rowOff>
    </xdr:from>
    <xdr:to>
      <xdr:col>3</xdr:col>
      <xdr:colOff>3175</xdr:colOff>
      <xdr:row>97</xdr:row>
      <xdr:rowOff>5586</xdr:rowOff>
    </xdr:to>
    <xdr:sp macro="" textlink="">
      <xdr:nvSpPr>
        <xdr:cNvPr id="256" name="円/楕円 255"/>
        <xdr:cNvSpPr/>
      </xdr:nvSpPr>
      <xdr:spPr>
        <a:xfrm>
          <a:off x="1968500" y="1653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168163</xdr:rowOff>
    </xdr:from>
    <xdr:ext cx="534377" cy="259045"/>
    <xdr:sp macro="" textlink="">
      <xdr:nvSpPr>
        <xdr:cNvPr id="257" name="テキスト ボックス 256"/>
        <xdr:cNvSpPr txBox="1"/>
      </xdr:nvSpPr>
      <xdr:spPr>
        <a:xfrm>
          <a:off x="1752111" y="1662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35,589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155902</xdr:rowOff>
    </xdr:from>
    <xdr:to>
      <xdr:col>1</xdr:col>
      <xdr:colOff>485775</xdr:colOff>
      <xdr:row>97</xdr:row>
      <xdr:rowOff>86052</xdr:rowOff>
    </xdr:to>
    <xdr:sp macro="" textlink="">
      <xdr:nvSpPr>
        <xdr:cNvPr id="258" name="円/楕円 257"/>
        <xdr:cNvSpPr/>
      </xdr:nvSpPr>
      <xdr:spPr>
        <a:xfrm>
          <a:off x="1079500" y="166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77179</xdr:rowOff>
    </xdr:from>
    <xdr:ext cx="534377" cy="259045"/>
    <xdr:sp macro="" textlink="">
      <xdr:nvSpPr>
        <xdr:cNvPr id="259" name="テキスト ボックス 258"/>
        <xdr:cNvSpPr txBox="1"/>
      </xdr:nvSpPr>
      <xdr:spPr>
        <a:xfrm>
          <a:off x="863111" y="167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162560</xdr:rowOff>
    </xdr:from>
    <xdr:to>
      <xdr:col>15</xdr:col>
      <xdr:colOff>180340</xdr:colOff>
      <xdr:row>39</xdr:row>
      <xdr:rowOff>47607</xdr:rowOff>
    </xdr:to>
    <xdr:cxnSp macro="">
      <xdr:nvCxnSpPr>
        <xdr:cNvPr id="285" name="直線コネクタ 284"/>
        <xdr:cNvCxnSpPr/>
      </xdr:nvCxnSpPr>
      <xdr:spPr>
        <a:xfrm flipV="1">
          <a:off x="10475595" y="5306060"/>
          <a:ext cx="1270" cy="142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51434</xdr:rowOff>
    </xdr:from>
    <xdr:ext cx="378565" cy="259045"/>
    <xdr:sp macro="" textlink="">
      <xdr:nvSpPr>
        <xdr:cNvPr id="286" name="労働費最小値テキスト"/>
        <xdr:cNvSpPr txBox="1"/>
      </xdr:nvSpPr>
      <xdr:spPr>
        <a:xfrm>
          <a:off x="10528300" y="6737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15</xdr:col>
      <xdr:colOff>92075</xdr:colOff>
      <xdr:row>39</xdr:row>
      <xdr:rowOff>47607</xdr:rowOff>
    </xdr:from>
    <xdr:to>
      <xdr:col>15</xdr:col>
      <xdr:colOff>269875</xdr:colOff>
      <xdr:row>39</xdr:row>
      <xdr:rowOff>47607</xdr:rowOff>
    </xdr:to>
    <xdr:cxnSp macro="">
      <xdr:nvCxnSpPr>
        <xdr:cNvPr id="287" name="直線コネクタ 286"/>
        <xdr:cNvCxnSpPr/>
      </xdr:nvCxnSpPr>
      <xdr:spPr>
        <a:xfrm>
          <a:off x="10388600" y="673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109237</xdr:rowOff>
    </xdr:from>
    <xdr:ext cx="469744" cy="259045"/>
    <xdr:sp macro="" textlink="">
      <xdr:nvSpPr>
        <xdr:cNvPr id="288" name="労働費最大値テキスト"/>
        <xdr:cNvSpPr txBox="1"/>
      </xdr:nvSpPr>
      <xdr:spPr>
        <a:xfrm>
          <a:off x="10528300" y="508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4,530</a:t>
          </a:r>
          <a:endParaRPr kumimoji="1" lang="ja-JP" altLang="en-US" sz="1000" b="1">
            <a:latin typeface="ＭＳ Ｐゴシック"/>
          </a:endParaRPr>
        </a:p>
      </xdr:txBody>
    </xdr:sp>
    <xdr:clientData/>
  </xdr:oneCellAnchor>
  <xdr:twoCellAnchor>
    <xdr:from>
      <xdr:col>15</xdr:col>
      <xdr:colOff>92075</xdr:colOff>
      <xdr:row>30</xdr:row>
      <xdr:rowOff>162560</xdr:rowOff>
    </xdr:from>
    <xdr:to>
      <xdr:col>15</xdr:col>
      <xdr:colOff>269875</xdr:colOff>
      <xdr:row>30</xdr:row>
      <xdr:rowOff>162560</xdr:rowOff>
    </xdr:to>
    <xdr:cxnSp macro="">
      <xdr:nvCxnSpPr>
        <xdr:cNvPr id="289" name="直線コネクタ 288"/>
        <xdr:cNvCxnSpPr/>
      </xdr:nvCxnSpPr>
      <xdr:spPr>
        <a:xfrm>
          <a:off x="10388600" y="5306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50219</xdr:rowOff>
    </xdr:from>
    <xdr:to>
      <xdr:col>15</xdr:col>
      <xdr:colOff>180975</xdr:colOff>
      <xdr:row>37</xdr:row>
      <xdr:rowOff>105084</xdr:rowOff>
    </xdr:to>
    <xdr:cxnSp macro="">
      <xdr:nvCxnSpPr>
        <xdr:cNvPr id="290" name="直線コネクタ 289"/>
        <xdr:cNvCxnSpPr/>
      </xdr:nvCxnSpPr>
      <xdr:spPr>
        <a:xfrm>
          <a:off x="9639300" y="6050969"/>
          <a:ext cx="838200" cy="39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55607</xdr:rowOff>
    </xdr:from>
    <xdr:ext cx="469744" cy="259045"/>
    <xdr:sp macro="" textlink="">
      <xdr:nvSpPr>
        <xdr:cNvPr id="291" name="労働費平均値テキスト"/>
        <xdr:cNvSpPr txBox="1"/>
      </xdr:nvSpPr>
      <xdr:spPr>
        <a:xfrm>
          <a:off x="10528300" y="6227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32730</xdr:rowOff>
    </xdr:from>
    <xdr:to>
      <xdr:col>15</xdr:col>
      <xdr:colOff>231775</xdr:colOff>
      <xdr:row>37</xdr:row>
      <xdr:rowOff>134330</xdr:rowOff>
    </xdr:to>
    <xdr:sp macro="" textlink="">
      <xdr:nvSpPr>
        <xdr:cNvPr id="292" name="フローチャート : 判断 291"/>
        <xdr:cNvSpPr/>
      </xdr:nvSpPr>
      <xdr:spPr>
        <a:xfrm>
          <a:off x="10426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142966</xdr:rowOff>
    </xdr:from>
    <xdr:to>
      <xdr:col>14</xdr:col>
      <xdr:colOff>28575</xdr:colOff>
      <xdr:row>35</xdr:row>
      <xdr:rowOff>50219</xdr:rowOff>
    </xdr:to>
    <xdr:cxnSp macro="">
      <xdr:nvCxnSpPr>
        <xdr:cNvPr id="293" name="直線コネクタ 292"/>
        <xdr:cNvCxnSpPr/>
      </xdr:nvCxnSpPr>
      <xdr:spPr>
        <a:xfrm>
          <a:off x="8750300" y="5972266"/>
          <a:ext cx="889000" cy="7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53630</xdr:rowOff>
    </xdr:from>
    <xdr:to>
      <xdr:col>14</xdr:col>
      <xdr:colOff>79375</xdr:colOff>
      <xdr:row>36</xdr:row>
      <xdr:rowOff>155230</xdr:rowOff>
    </xdr:to>
    <xdr:sp macro="" textlink="">
      <xdr:nvSpPr>
        <xdr:cNvPr id="294" name="フローチャート : 判断 293"/>
        <xdr:cNvSpPr/>
      </xdr:nvSpPr>
      <xdr:spPr>
        <a:xfrm>
          <a:off x="9588500" y="622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146357</xdr:rowOff>
    </xdr:from>
    <xdr:ext cx="469744" cy="259045"/>
    <xdr:sp macro="" textlink="">
      <xdr:nvSpPr>
        <xdr:cNvPr id="295" name="テキスト ボックス 294"/>
        <xdr:cNvSpPr txBox="1"/>
      </xdr:nvSpPr>
      <xdr:spPr>
        <a:xfrm>
          <a:off x="9404427" y="631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89081</xdr:rowOff>
    </xdr:from>
    <xdr:to>
      <xdr:col>12</xdr:col>
      <xdr:colOff>511175</xdr:colOff>
      <xdr:row>34</xdr:row>
      <xdr:rowOff>142966</xdr:rowOff>
    </xdr:to>
    <xdr:cxnSp macro="">
      <xdr:nvCxnSpPr>
        <xdr:cNvPr id="296" name="直線コネクタ 295"/>
        <xdr:cNvCxnSpPr/>
      </xdr:nvCxnSpPr>
      <xdr:spPr>
        <a:xfrm>
          <a:off x="7861300" y="5918381"/>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95105</xdr:rowOff>
    </xdr:from>
    <xdr:to>
      <xdr:col>12</xdr:col>
      <xdr:colOff>561975</xdr:colOff>
      <xdr:row>36</xdr:row>
      <xdr:rowOff>25255</xdr:rowOff>
    </xdr:to>
    <xdr:sp macro="" textlink="">
      <xdr:nvSpPr>
        <xdr:cNvPr id="297" name="フローチャート : 判断 296"/>
        <xdr:cNvSpPr/>
      </xdr:nvSpPr>
      <xdr:spPr>
        <a:xfrm>
          <a:off x="8699500" y="609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16382</xdr:rowOff>
    </xdr:from>
    <xdr:ext cx="469744" cy="259045"/>
    <xdr:sp macro="" textlink="">
      <xdr:nvSpPr>
        <xdr:cNvPr id="298" name="テキスト ボックス 297"/>
        <xdr:cNvSpPr txBox="1"/>
      </xdr:nvSpPr>
      <xdr:spPr>
        <a:xfrm>
          <a:off x="8515427" y="618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58057</xdr:rowOff>
    </xdr:from>
    <xdr:to>
      <xdr:col>11</xdr:col>
      <xdr:colOff>307975</xdr:colOff>
      <xdr:row>34</xdr:row>
      <xdr:rowOff>89081</xdr:rowOff>
    </xdr:to>
    <xdr:cxnSp macro="">
      <xdr:nvCxnSpPr>
        <xdr:cNvPr id="299" name="直線コネクタ 298"/>
        <xdr:cNvCxnSpPr/>
      </xdr:nvCxnSpPr>
      <xdr:spPr>
        <a:xfrm>
          <a:off x="6972300" y="5544457"/>
          <a:ext cx="889000" cy="37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163685</xdr:rowOff>
    </xdr:from>
    <xdr:to>
      <xdr:col>11</xdr:col>
      <xdr:colOff>358775</xdr:colOff>
      <xdr:row>35</xdr:row>
      <xdr:rowOff>93835</xdr:rowOff>
    </xdr:to>
    <xdr:sp macro="" textlink="">
      <xdr:nvSpPr>
        <xdr:cNvPr id="300" name="フローチャート : 判断 299"/>
        <xdr:cNvSpPr/>
      </xdr:nvSpPr>
      <xdr:spPr>
        <a:xfrm>
          <a:off x="7810500" y="599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84962</xdr:rowOff>
    </xdr:from>
    <xdr:ext cx="469744" cy="259045"/>
    <xdr:sp macro="" textlink="">
      <xdr:nvSpPr>
        <xdr:cNvPr id="301" name="テキスト ボックス 300"/>
        <xdr:cNvSpPr txBox="1"/>
      </xdr:nvSpPr>
      <xdr:spPr>
        <a:xfrm>
          <a:off x="7626427" y="60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128742</xdr:rowOff>
    </xdr:from>
    <xdr:to>
      <xdr:col>10</xdr:col>
      <xdr:colOff>155575</xdr:colOff>
      <xdr:row>34</xdr:row>
      <xdr:rowOff>58892</xdr:rowOff>
    </xdr:to>
    <xdr:sp macro="" textlink="">
      <xdr:nvSpPr>
        <xdr:cNvPr id="302" name="フローチャート : 判断 301"/>
        <xdr:cNvSpPr/>
      </xdr:nvSpPr>
      <xdr:spPr>
        <a:xfrm>
          <a:off x="6921500" y="578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50019</xdr:rowOff>
    </xdr:from>
    <xdr:ext cx="469744" cy="259045"/>
    <xdr:sp macro="" textlink="">
      <xdr:nvSpPr>
        <xdr:cNvPr id="303" name="テキスト ボックス 302"/>
        <xdr:cNvSpPr txBox="1"/>
      </xdr:nvSpPr>
      <xdr:spPr>
        <a:xfrm>
          <a:off x="6737427" y="587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54284</xdr:rowOff>
    </xdr:from>
    <xdr:to>
      <xdr:col>15</xdr:col>
      <xdr:colOff>231775</xdr:colOff>
      <xdr:row>37</xdr:row>
      <xdr:rowOff>155884</xdr:rowOff>
    </xdr:to>
    <xdr:sp macro="" textlink="">
      <xdr:nvSpPr>
        <xdr:cNvPr id="309" name="円/楕円 308"/>
        <xdr:cNvSpPr/>
      </xdr:nvSpPr>
      <xdr:spPr>
        <a:xfrm>
          <a:off x="10426700" y="63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32711</xdr:rowOff>
    </xdr:from>
    <xdr:ext cx="469744" cy="259045"/>
    <xdr:sp macro="" textlink="">
      <xdr:nvSpPr>
        <xdr:cNvPr id="310" name="労働費該当値テキスト"/>
        <xdr:cNvSpPr txBox="1"/>
      </xdr:nvSpPr>
      <xdr:spPr>
        <a:xfrm>
          <a:off x="10528300" y="6376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170869</xdr:rowOff>
    </xdr:from>
    <xdr:to>
      <xdr:col>14</xdr:col>
      <xdr:colOff>79375</xdr:colOff>
      <xdr:row>35</xdr:row>
      <xdr:rowOff>101019</xdr:rowOff>
    </xdr:to>
    <xdr:sp macro="" textlink="">
      <xdr:nvSpPr>
        <xdr:cNvPr id="311" name="円/楕円 310"/>
        <xdr:cNvSpPr/>
      </xdr:nvSpPr>
      <xdr:spPr>
        <a:xfrm>
          <a:off x="9588500" y="600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117546</xdr:rowOff>
    </xdr:from>
    <xdr:ext cx="469744" cy="259045"/>
    <xdr:sp macro="" textlink="">
      <xdr:nvSpPr>
        <xdr:cNvPr id="312" name="テキスト ボックス 311"/>
        <xdr:cNvSpPr txBox="1"/>
      </xdr:nvSpPr>
      <xdr:spPr>
        <a:xfrm>
          <a:off x="9404427" y="577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92166</xdr:rowOff>
    </xdr:from>
    <xdr:to>
      <xdr:col>12</xdr:col>
      <xdr:colOff>561975</xdr:colOff>
      <xdr:row>35</xdr:row>
      <xdr:rowOff>22316</xdr:rowOff>
    </xdr:to>
    <xdr:sp macro="" textlink="">
      <xdr:nvSpPr>
        <xdr:cNvPr id="313" name="円/楕円 312"/>
        <xdr:cNvSpPr/>
      </xdr:nvSpPr>
      <xdr:spPr>
        <a:xfrm>
          <a:off x="8699500" y="592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38843</xdr:rowOff>
    </xdr:from>
    <xdr:ext cx="469744" cy="259045"/>
    <xdr:sp macro="" textlink="">
      <xdr:nvSpPr>
        <xdr:cNvPr id="314" name="テキスト ボックス 313"/>
        <xdr:cNvSpPr txBox="1"/>
      </xdr:nvSpPr>
      <xdr:spPr>
        <a:xfrm>
          <a:off x="8515427" y="56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2,490</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38281</xdr:rowOff>
    </xdr:from>
    <xdr:to>
      <xdr:col>11</xdr:col>
      <xdr:colOff>358775</xdr:colOff>
      <xdr:row>34</xdr:row>
      <xdr:rowOff>139881</xdr:rowOff>
    </xdr:to>
    <xdr:sp macro="" textlink="">
      <xdr:nvSpPr>
        <xdr:cNvPr id="315" name="円/楕円 314"/>
        <xdr:cNvSpPr/>
      </xdr:nvSpPr>
      <xdr:spPr>
        <a:xfrm>
          <a:off x="7810500" y="58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156408</xdr:rowOff>
    </xdr:from>
    <xdr:ext cx="469744" cy="259045"/>
    <xdr:sp macro="" textlink="">
      <xdr:nvSpPr>
        <xdr:cNvPr id="316" name="テキスト ボックス 315"/>
        <xdr:cNvSpPr txBox="1"/>
      </xdr:nvSpPr>
      <xdr:spPr>
        <a:xfrm>
          <a:off x="7626427" y="564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2,655</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7257</xdr:rowOff>
    </xdr:from>
    <xdr:to>
      <xdr:col>10</xdr:col>
      <xdr:colOff>155575</xdr:colOff>
      <xdr:row>32</xdr:row>
      <xdr:rowOff>108857</xdr:rowOff>
    </xdr:to>
    <xdr:sp macro="" textlink="">
      <xdr:nvSpPr>
        <xdr:cNvPr id="317" name="円/楕円 316"/>
        <xdr:cNvSpPr/>
      </xdr:nvSpPr>
      <xdr:spPr>
        <a:xfrm>
          <a:off x="6921500" y="549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125384</xdr:rowOff>
    </xdr:from>
    <xdr:ext cx="469744" cy="259045"/>
    <xdr:sp macro="" textlink="">
      <xdr:nvSpPr>
        <xdr:cNvPr id="318" name="テキスト ボックス 317"/>
        <xdr:cNvSpPr txBox="1"/>
      </xdr:nvSpPr>
      <xdr:spPr>
        <a:xfrm>
          <a:off x="6737427" y="526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0" name="テキスト ボックス 339"/>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38234</xdr:rowOff>
    </xdr:from>
    <xdr:to>
      <xdr:col>15</xdr:col>
      <xdr:colOff>180340</xdr:colOff>
      <xdr:row>58</xdr:row>
      <xdr:rowOff>37647</xdr:rowOff>
    </xdr:to>
    <xdr:cxnSp macro="">
      <xdr:nvCxnSpPr>
        <xdr:cNvPr id="344" name="直線コネクタ 343"/>
        <xdr:cNvCxnSpPr/>
      </xdr:nvCxnSpPr>
      <xdr:spPr>
        <a:xfrm flipV="1">
          <a:off x="10475595" y="8782184"/>
          <a:ext cx="1270" cy="119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41474</xdr:rowOff>
    </xdr:from>
    <xdr:ext cx="469744" cy="259045"/>
    <xdr:sp macro="" textlink="">
      <xdr:nvSpPr>
        <xdr:cNvPr id="345" name="農林水産業費最小値テキスト"/>
        <xdr:cNvSpPr txBox="1"/>
      </xdr:nvSpPr>
      <xdr:spPr>
        <a:xfrm>
          <a:off x="10528300" y="998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7,125</a:t>
          </a:r>
          <a:endParaRPr kumimoji="1" lang="ja-JP" altLang="en-US" sz="1000" b="1">
            <a:latin typeface="ＭＳ Ｐゴシック"/>
          </a:endParaRPr>
        </a:p>
      </xdr:txBody>
    </xdr:sp>
    <xdr:clientData/>
  </xdr:oneCellAnchor>
  <xdr:twoCellAnchor>
    <xdr:from>
      <xdr:col>15</xdr:col>
      <xdr:colOff>92075</xdr:colOff>
      <xdr:row>58</xdr:row>
      <xdr:rowOff>37647</xdr:rowOff>
    </xdr:from>
    <xdr:to>
      <xdr:col>15</xdr:col>
      <xdr:colOff>269875</xdr:colOff>
      <xdr:row>58</xdr:row>
      <xdr:rowOff>37647</xdr:rowOff>
    </xdr:to>
    <xdr:cxnSp macro="">
      <xdr:nvCxnSpPr>
        <xdr:cNvPr id="346" name="直線コネクタ 345"/>
        <xdr:cNvCxnSpPr/>
      </xdr:nvCxnSpPr>
      <xdr:spPr>
        <a:xfrm>
          <a:off x="10388600" y="998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156361</xdr:rowOff>
    </xdr:from>
    <xdr:ext cx="534377" cy="259045"/>
    <xdr:sp macro="" textlink="">
      <xdr:nvSpPr>
        <xdr:cNvPr id="347" name="農林水産業費最大値テキスト"/>
        <xdr:cNvSpPr txBox="1"/>
      </xdr:nvSpPr>
      <xdr:spPr>
        <a:xfrm>
          <a:off x="10528300" y="855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43,857</a:t>
          </a:r>
          <a:endParaRPr kumimoji="1" lang="ja-JP" altLang="en-US" sz="1000" b="1">
            <a:latin typeface="ＭＳ Ｐゴシック"/>
          </a:endParaRPr>
        </a:p>
      </xdr:txBody>
    </xdr:sp>
    <xdr:clientData/>
  </xdr:oneCellAnchor>
  <xdr:twoCellAnchor>
    <xdr:from>
      <xdr:col>15</xdr:col>
      <xdr:colOff>92075</xdr:colOff>
      <xdr:row>51</xdr:row>
      <xdr:rowOff>38234</xdr:rowOff>
    </xdr:from>
    <xdr:to>
      <xdr:col>15</xdr:col>
      <xdr:colOff>269875</xdr:colOff>
      <xdr:row>51</xdr:row>
      <xdr:rowOff>38234</xdr:rowOff>
    </xdr:to>
    <xdr:cxnSp macro="">
      <xdr:nvCxnSpPr>
        <xdr:cNvPr id="348" name="直線コネクタ 347"/>
        <xdr:cNvCxnSpPr/>
      </xdr:nvCxnSpPr>
      <xdr:spPr>
        <a:xfrm>
          <a:off x="10388600" y="878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159359</xdr:rowOff>
    </xdr:from>
    <xdr:to>
      <xdr:col>15</xdr:col>
      <xdr:colOff>180975</xdr:colOff>
      <xdr:row>56</xdr:row>
      <xdr:rowOff>25825</xdr:rowOff>
    </xdr:to>
    <xdr:cxnSp macro="">
      <xdr:nvCxnSpPr>
        <xdr:cNvPr id="349" name="直線コネクタ 348"/>
        <xdr:cNvCxnSpPr/>
      </xdr:nvCxnSpPr>
      <xdr:spPr>
        <a:xfrm>
          <a:off x="9639300" y="9417659"/>
          <a:ext cx="838200" cy="20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30591</xdr:rowOff>
    </xdr:from>
    <xdr:ext cx="534377" cy="259045"/>
    <xdr:sp macro="" textlink="">
      <xdr:nvSpPr>
        <xdr:cNvPr id="350" name="農林水産業費平均値テキスト"/>
        <xdr:cNvSpPr txBox="1"/>
      </xdr:nvSpPr>
      <xdr:spPr>
        <a:xfrm>
          <a:off x="10528300" y="9288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22,236</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7714</xdr:rowOff>
    </xdr:from>
    <xdr:to>
      <xdr:col>15</xdr:col>
      <xdr:colOff>231775</xdr:colOff>
      <xdr:row>55</xdr:row>
      <xdr:rowOff>109314</xdr:rowOff>
    </xdr:to>
    <xdr:sp macro="" textlink="">
      <xdr:nvSpPr>
        <xdr:cNvPr id="351" name="フローチャート : 判断 350"/>
        <xdr:cNvSpPr/>
      </xdr:nvSpPr>
      <xdr:spPr>
        <a:xfrm>
          <a:off x="10426700" y="943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159359</xdr:rowOff>
    </xdr:from>
    <xdr:to>
      <xdr:col>14</xdr:col>
      <xdr:colOff>28575</xdr:colOff>
      <xdr:row>56</xdr:row>
      <xdr:rowOff>115044</xdr:rowOff>
    </xdr:to>
    <xdr:cxnSp macro="">
      <xdr:nvCxnSpPr>
        <xdr:cNvPr id="352" name="直線コネクタ 351"/>
        <xdr:cNvCxnSpPr/>
      </xdr:nvCxnSpPr>
      <xdr:spPr>
        <a:xfrm flipV="1">
          <a:off x="8750300" y="9417659"/>
          <a:ext cx="889000" cy="29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36550</xdr:rowOff>
    </xdr:from>
    <xdr:to>
      <xdr:col>14</xdr:col>
      <xdr:colOff>79375</xdr:colOff>
      <xdr:row>56</xdr:row>
      <xdr:rowOff>138150</xdr:rowOff>
    </xdr:to>
    <xdr:sp macro="" textlink="">
      <xdr:nvSpPr>
        <xdr:cNvPr id="353" name="フローチャート : 判断 352"/>
        <xdr:cNvSpPr/>
      </xdr:nvSpPr>
      <xdr:spPr>
        <a:xfrm>
          <a:off x="9588500" y="96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129277</xdr:rowOff>
    </xdr:from>
    <xdr:ext cx="534377" cy="259045"/>
    <xdr:sp macro="" textlink="">
      <xdr:nvSpPr>
        <xdr:cNvPr id="354" name="テキスト ボックス 353"/>
        <xdr:cNvSpPr txBox="1"/>
      </xdr:nvSpPr>
      <xdr:spPr>
        <a:xfrm>
          <a:off x="9372111" y="97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115044</xdr:rowOff>
    </xdr:from>
    <xdr:to>
      <xdr:col>12</xdr:col>
      <xdr:colOff>511175</xdr:colOff>
      <xdr:row>57</xdr:row>
      <xdr:rowOff>116677</xdr:rowOff>
    </xdr:to>
    <xdr:cxnSp macro="">
      <xdr:nvCxnSpPr>
        <xdr:cNvPr id="355" name="直線コネクタ 354"/>
        <xdr:cNvCxnSpPr/>
      </xdr:nvCxnSpPr>
      <xdr:spPr>
        <a:xfrm flipV="1">
          <a:off x="7861300" y="9716244"/>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58986</xdr:rowOff>
    </xdr:from>
    <xdr:to>
      <xdr:col>12</xdr:col>
      <xdr:colOff>561975</xdr:colOff>
      <xdr:row>56</xdr:row>
      <xdr:rowOff>160586</xdr:rowOff>
    </xdr:to>
    <xdr:sp macro="" textlink="">
      <xdr:nvSpPr>
        <xdr:cNvPr id="356" name="フローチャート : 判断 355"/>
        <xdr:cNvSpPr/>
      </xdr:nvSpPr>
      <xdr:spPr>
        <a:xfrm>
          <a:off x="8699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5663</xdr:rowOff>
    </xdr:from>
    <xdr:ext cx="534377" cy="259045"/>
    <xdr:sp macro="" textlink="">
      <xdr:nvSpPr>
        <xdr:cNvPr id="357" name="テキスト ボックス 356"/>
        <xdr:cNvSpPr txBox="1"/>
      </xdr:nvSpPr>
      <xdr:spPr>
        <a:xfrm>
          <a:off x="8483111" y="94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116677</xdr:rowOff>
    </xdr:from>
    <xdr:to>
      <xdr:col>11</xdr:col>
      <xdr:colOff>307975</xdr:colOff>
      <xdr:row>57</xdr:row>
      <xdr:rowOff>119616</xdr:rowOff>
    </xdr:to>
    <xdr:cxnSp macro="">
      <xdr:nvCxnSpPr>
        <xdr:cNvPr id="358" name="直線コネクタ 357"/>
        <xdr:cNvCxnSpPr/>
      </xdr:nvCxnSpPr>
      <xdr:spPr>
        <a:xfrm flipV="1">
          <a:off x="6972300" y="9889327"/>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96836</xdr:rowOff>
    </xdr:from>
    <xdr:to>
      <xdr:col>11</xdr:col>
      <xdr:colOff>358775</xdr:colOff>
      <xdr:row>57</xdr:row>
      <xdr:rowOff>26986</xdr:rowOff>
    </xdr:to>
    <xdr:sp macro="" textlink="">
      <xdr:nvSpPr>
        <xdr:cNvPr id="359" name="フローチャート : 判断 358"/>
        <xdr:cNvSpPr/>
      </xdr:nvSpPr>
      <xdr:spPr>
        <a:xfrm>
          <a:off x="7810500" y="969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43513</xdr:rowOff>
    </xdr:from>
    <xdr:ext cx="534377" cy="259045"/>
    <xdr:sp macro="" textlink="">
      <xdr:nvSpPr>
        <xdr:cNvPr id="360" name="テキスト ボックス 359"/>
        <xdr:cNvSpPr txBox="1"/>
      </xdr:nvSpPr>
      <xdr:spPr>
        <a:xfrm>
          <a:off x="7594111" y="947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104216</xdr:rowOff>
    </xdr:from>
    <xdr:to>
      <xdr:col>10</xdr:col>
      <xdr:colOff>155575</xdr:colOff>
      <xdr:row>57</xdr:row>
      <xdr:rowOff>34366</xdr:rowOff>
    </xdr:to>
    <xdr:sp macro="" textlink="">
      <xdr:nvSpPr>
        <xdr:cNvPr id="361" name="フローチャート : 判断 360"/>
        <xdr:cNvSpPr/>
      </xdr:nvSpPr>
      <xdr:spPr>
        <a:xfrm>
          <a:off x="6921500" y="970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50893</xdr:rowOff>
    </xdr:from>
    <xdr:ext cx="534377" cy="259045"/>
    <xdr:sp macro="" textlink="">
      <xdr:nvSpPr>
        <xdr:cNvPr id="362" name="テキスト ボックス 361"/>
        <xdr:cNvSpPr txBox="1"/>
      </xdr:nvSpPr>
      <xdr:spPr>
        <a:xfrm>
          <a:off x="6705111" y="948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14,031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146475</xdr:rowOff>
    </xdr:from>
    <xdr:to>
      <xdr:col>15</xdr:col>
      <xdr:colOff>231775</xdr:colOff>
      <xdr:row>56</xdr:row>
      <xdr:rowOff>76625</xdr:rowOff>
    </xdr:to>
    <xdr:sp macro="" textlink="">
      <xdr:nvSpPr>
        <xdr:cNvPr id="368" name="円/楕円 367"/>
        <xdr:cNvSpPr/>
      </xdr:nvSpPr>
      <xdr:spPr>
        <a:xfrm>
          <a:off x="10426700" y="957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124902</xdr:rowOff>
    </xdr:from>
    <xdr:ext cx="534377" cy="259045"/>
    <xdr:sp macro="" textlink="">
      <xdr:nvSpPr>
        <xdr:cNvPr id="369" name="農林水産業費該当値テキスト"/>
        <xdr:cNvSpPr txBox="1"/>
      </xdr:nvSpPr>
      <xdr:spPr>
        <a:xfrm>
          <a:off x="10528300" y="955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17,987</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108559</xdr:rowOff>
    </xdr:from>
    <xdr:to>
      <xdr:col>14</xdr:col>
      <xdr:colOff>79375</xdr:colOff>
      <xdr:row>55</xdr:row>
      <xdr:rowOff>38709</xdr:rowOff>
    </xdr:to>
    <xdr:sp macro="" textlink="">
      <xdr:nvSpPr>
        <xdr:cNvPr id="370" name="円/楕円 369"/>
        <xdr:cNvSpPr/>
      </xdr:nvSpPr>
      <xdr:spPr>
        <a:xfrm>
          <a:off x="9588500" y="936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55236</xdr:rowOff>
    </xdr:from>
    <xdr:ext cx="534377" cy="259045"/>
    <xdr:sp macro="" textlink="">
      <xdr:nvSpPr>
        <xdr:cNvPr id="371" name="テキスト ボックス 370"/>
        <xdr:cNvSpPr txBox="1"/>
      </xdr:nvSpPr>
      <xdr:spPr>
        <a:xfrm>
          <a:off x="9372111" y="914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24,398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64244</xdr:rowOff>
    </xdr:from>
    <xdr:to>
      <xdr:col>12</xdr:col>
      <xdr:colOff>561975</xdr:colOff>
      <xdr:row>56</xdr:row>
      <xdr:rowOff>165844</xdr:rowOff>
    </xdr:to>
    <xdr:sp macro="" textlink="">
      <xdr:nvSpPr>
        <xdr:cNvPr id="372" name="円/楕円 371"/>
        <xdr:cNvSpPr/>
      </xdr:nvSpPr>
      <xdr:spPr>
        <a:xfrm>
          <a:off x="8699500" y="966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156971</xdr:rowOff>
    </xdr:from>
    <xdr:ext cx="534377" cy="259045"/>
    <xdr:sp macro="" textlink="">
      <xdr:nvSpPr>
        <xdr:cNvPr id="373" name="テキスト ボックス 372"/>
        <xdr:cNvSpPr txBox="1"/>
      </xdr:nvSpPr>
      <xdr:spPr>
        <a:xfrm>
          <a:off x="8483111" y="97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65877</xdr:rowOff>
    </xdr:from>
    <xdr:to>
      <xdr:col>11</xdr:col>
      <xdr:colOff>358775</xdr:colOff>
      <xdr:row>57</xdr:row>
      <xdr:rowOff>167477</xdr:rowOff>
    </xdr:to>
    <xdr:sp macro="" textlink="">
      <xdr:nvSpPr>
        <xdr:cNvPr id="374" name="円/楕円 373"/>
        <xdr:cNvSpPr/>
      </xdr:nvSpPr>
      <xdr:spPr>
        <a:xfrm>
          <a:off x="7810500" y="983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158604</xdr:rowOff>
    </xdr:from>
    <xdr:ext cx="469744" cy="259045"/>
    <xdr:sp macro="" textlink="">
      <xdr:nvSpPr>
        <xdr:cNvPr id="375" name="テキスト ボックス 374"/>
        <xdr:cNvSpPr txBox="1"/>
      </xdr:nvSpPr>
      <xdr:spPr>
        <a:xfrm>
          <a:off x="7626427" y="993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68816</xdr:rowOff>
    </xdr:from>
    <xdr:to>
      <xdr:col>10</xdr:col>
      <xdr:colOff>155575</xdr:colOff>
      <xdr:row>57</xdr:row>
      <xdr:rowOff>170416</xdr:rowOff>
    </xdr:to>
    <xdr:sp macro="" textlink="">
      <xdr:nvSpPr>
        <xdr:cNvPr id="376" name="円/楕円 375"/>
        <xdr:cNvSpPr/>
      </xdr:nvSpPr>
      <xdr:spPr>
        <a:xfrm>
          <a:off x="6921500" y="984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161543</xdr:rowOff>
    </xdr:from>
    <xdr:ext cx="469744" cy="259045"/>
    <xdr:sp macro="" textlink="">
      <xdr:nvSpPr>
        <xdr:cNvPr id="377" name="テキスト ボックス 376"/>
        <xdr:cNvSpPr txBox="1"/>
      </xdr:nvSpPr>
      <xdr:spPr>
        <a:xfrm>
          <a:off x="6737427" y="993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77978</xdr:rowOff>
    </xdr:from>
    <xdr:to>
      <xdr:col>15</xdr:col>
      <xdr:colOff>180340</xdr:colOff>
      <xdr:row>77</xdr:row>
      <xdr:rowOff>101203</xdr:rowOff>
    </xdr:to>
    <xdr:cxnSp macro="">
      <xdr:nvCxnSpPr>
        <xdr:cNvPr id="399" name="直線コネクタ 398"/>
        <xdr:cNvCxnSpPr/>
      </xdr:nvCxnSpPr>
      <xdr:spPr>
        <a:xfrm flipV="1">
          <a:off x="10475595" y="12079478"/>
          <a:ext cx="1270" cy="1223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105030</xdr:rowOff>
    </xdr:from>
    <xdr:ext cx="469744" cy="259045"/>
    <xdr:sp macro="" textlink="">
      <xdr:nvSpPr>
        <xdr:cNvPr id="400" name="商工費最小値テキスト"/>
        <xdr:cNvSpPr txBox="1"/>
      </xdr:nvSpPr>
      <xdr:spPr>
        <a:xfrm>
          <a:off x="10528300" y="1330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4,592</a:t>
          </a:r>
          <a:endParaRPr kumimoji="1" lang="ja-JP" altLang="en-US" sz="1000" b="1">
            <a:latin typeface="ＭＳ Ｐゴシック"/>
          </a:endParaRPr>
        </a:p>
      </xdr:txBody>
    </xdr:sp>
    <xdr:clientData/>
  </xdr:oneCellAnchor>
  <xdr:twoCellAnchor>
    <xdr:from>
      <xdr:col>15</xdr:col>
      <xdr:colOff>92075</xdr:colOff>
      <xdr:row>77</xdr:row>
      <xdr:rowOff>101203</xdr:rowOff>
    </xdr:from>
    <xdr:to>
      <xdr:col>15</xdr:col>
      <xdr:colOff>269875</xdr:colOff>
      <xdr:row>77</xdr:row>
      <xdr:rowOff>101203</xdr:rowOff>
    </xdr:to>
    <xdr:cxnSp macro="">
      <xdr:nvCxnSpPr>
        <xdr:cNvPr id="401" name="直線コネクタ 400"/>
        <xdr:cNvCxnSpPr/>
      </xdr:nvCxnSpPr>
      <xdr:spPr>
        <a:xfrm>
          <a:off x="10388600" y="133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24655</xdr:rowOff>
    </xdr:from>
    <xdr:ext cx="534377" cy="259045"/>
    <xdr:sp macro="" textlink="">
      <xdr:nvSpPr>
        <xdr:cNvPr id="402" name="商工費最大値テキスト"/>
        <xdr:cNvSpPr txBox="1"/>
      </xdr:nvSpPr>
      <xdr:spPr>
        <a:xfrm>
          <a:off x="10528300" y="1185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31,350</a:t>
          </a:r>
          <a:endParaRPr kumimoji="1" lang="ja-JP" altLang="en-US" sz="1000" b="1">
            <a:latin typeface="ＭＳ Ｐゴシック"/>
          </a:endParaRPr>
        </a:p>
      </xdr:txBody>
    </xdr:sp>
    <xdr:clientData/>
  </xdr:oneCellAnchor>
  <xdr:twoCellAnchor>
    <xdr:from>
      <xdr:col>15</xdr:col>
      <xdr:colOff>92075</xdr:colOff>
      <xdr:row>70</xdr:row>
      <xdr:rowOff>77978</xdr:rowOff>
    </xdr:from>
    <xdr:to>
      <xdr:col>15</xdr:col>
      <xdr:colOff>269875</xdr:colOff>
      <xdr:row>70</xdr:row>
      <xdr:rowOff>77978</xdr:rowOff>
    </xdr:to>
    <xdr:cxnSp macro="">
      <xdr:nvCxnSpPr>
        <xdr:cNvPr id="403" name="直線コネクタ 402"/>
        <xdr:cNvCxnSpPr/>
      </xdr:nvCxnSpPr>
      <xdr:spPr>
        <a:xfrm>
          <a:off x="10388600" y="1207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28372</xdr:rowOff>
    </xdr:from>
    <xdr:to>
      <xdr:col>15</xdr:col>
      <xdr:colOff>180975</xdr:colOff>
      <xdr:row>76</xdr:row>
      <xdr:rowOff>89088</xdr:rowOff>
    </xdr:to>
    <xdr:cxnSp macro="">
      <xdr:nvCxnSpPr>
        <xdr:cNvPr id="404" name="直線コネクタ 403"/>
        <xdr:cNvCxnSpPr/>
      </xdr:nvCxnSpPr>
      <xdr:spPr>
        <a:xfrm>
          <a:off x="9639300" y="13058572"/>
          <a:ext cx="838200" cy="6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73</xdr:row>
      <xdr:rowOff>159829</xdr:rowOff>
    </xdr:from>
    <xdr:ext cx="534377" cy="259045"/>
    <xdr:sp macro="" textlink="">
      <xdr:nvSpPr>
        <xdr:cNvPr id="405" name="商工費平均値テキスト"/>
        <xdr:cNvSpPr txBox="1"/>
      </xdr:nvSpPr>
      <xdr:spPr>
        <a:xfrm>
          <a:off x="10528300" y="1267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13,949</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136952</xdr:rowOff>
    </xdr:from>
    <xdr:to>
      <xdr:col>15</xdr:col>
      <xdr:colOff>231775</xdr:colOff>
      <xdr:row>75</xdr:row>
      <xdr:rowOff>67102</xdr:rowOff>
    </xdr:to>
    <xdr:sp macro="" textlink="">
      <xdr:nvSpPr>
        <xdr:cNvPr id="406" name="フローチャート : 判断 405"/>
        <xdr:cNvSpPr/>
      </xdr:nvSpPr>
      <xdr:spPr>
        <a:xfrm>
          <a:off x="10426700" y="1282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28372</xdr:rowOff>
    </xdr:from>
    <xdr:to>
      <xdr:col>14</xdr:col>
      <xdr:colOff>28575</xdr:colOff>
      <xdr:row>76</xdr:row>
      <xdr:rowOff>168366</xdr:rowOff>
    </xdr:to>
    <xdr:cxnSp macro="">
      <xdr:nvCxnSpPr>
        <xdr:cNvPr id="407" name="直線コネクタ 406"/>
        <xdr:cNvCxnSpPr/>
      </xdr:nvCxnSpPr>
      <xdr:spPr>
        <a:xfrm flipV="1">
          <a:off x="8750300" y="13058572"/>
          <a:ext cx="889000" cy="13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98135</xdr:rowOff>
    </xdr:from>
    <xdr:to>
      <xdr:col>14</xdr:col>
      <xdr:colOff>79375</xdr:colOff>
      <xdr:row>76</xdr:row>
      <xdr:rowOff>28285</xdr:rowOff>
    </xdr:to>
    <xdr:sp macro="" textlink="">
      <xdr:nvSpPr>
        <xdr:cNvPr id="408" name="フローチャート : 判断 407"/>
        <xdr:cNvSpPr/>
      </xdr:nvSpPr>
      <xdr:spPr>
        <a:xfrm>
          <a:off x="9588500" y="1295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44812</xdr:rowOff>
    </xdr:from>
    <xdr:ext cx="534377" cy="259045"/>
    <xdr:sp macro="" textlink="">
      <xdr:nvSpPr>
        <xdr:cNvPr id="409" name="テキスト ボックス 408"/>
        <xdr:cNvSpPr txBox="1"/>
      </xdr:nvSpPr>
      <xdr:spPr>
        <a:xfrm>
          <a:off x="9372111" y="1273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168366</xdr:rowOff>
    </xdr:from>
    <xdr:to>
      <xdr:col>12</xdr:col>
      <xdr:colOff>511175</xdr:colOff>
      <xdr:row>77</xdr:row>
      <xdr:rowOff>4598</xdr:rowOff>
    </xdr:to>
    <xdr:cxnSp macro="">
      <xdr:nvCxnSpPr>
        <xdr:cNvPr id="410" name="直線コネクタ 409"/>
        <xdr:cNvCxnSpPr/>
      </xdr:nvCxnSpPr>
      <xdr:spPr>
        <a:xfrm flipV="1">
          <a:off x="7861300" y="13198566"/>
          <a:ext cx="889000" cy="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100604</xdr:rowOff>
    </xdr:from>
    <xdr:to>
      <xdr:col>12</xdr:col>
      <xdr:colOff>561975</xdr:colOff>
      <xdr:row>76</xdr:row>
      <xdr:rowOff>30755</xdr:rowOff>
    </xdr:to>
    <xdr:sp macro="" textlink="">
      <xdr:nvSpPr>
        <xdr:cNvPr id="411" name="フローチャート : 判断 410"/>
        <xdr:cNvSpPr/>
      </xdr:nvSpPr>
      <xdr:spPr>
        <a:xfrm>
          <a:off x="8699500" y="129593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47281</xdr:rowOff>
    </xdr:from>
    <xdr:ext cx="534377" cy="259045"/>
    <xdr:sp macro="" textlink="">
      <xdr:nvSpPr>
        <xdr:cNvPr id="412" name="テキスト ボックス 411"/>
        <xdr:cNvSpPr txBox="1"/>
      </xdr:nvSpPr>
      <xdr:spPr>
        <a:xfrm>
          <a:off x="8483111" y="1273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158170</xdr:rowOff>
    </xdr:from>
    <xdr:to>
      <xdr:col>11</xdr:col>
      <xdr:colOff>307975</xdr:colOff>
      <xdr:row>77</xdr:row>
      <xdr:rowOff>4598</xdr:rowOff>
    </xdr:to>
    <xdr:cxnSp macro="">
      <xdr:nvCxnSpPr>
        <xdr:cNvPr id="413" name="直線コネクタ 412"/>
        <xdr:cNvCxnSpPr/>
      </xdr:nvCxnSpPr>
      <xdr:spPr>
        <a:xfrm>
          <a:off x="6972300" y="13188370"/>
          <a:ext cx="889000" cy="1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94707</xdr:rowOff>
    </xdr:from>
    <xdr:to>
      <xdr:col>11</xdr:col>
      <xdr:colOff>358775</xdr:colOff>
      <xdr:row>76</xdr:row>
      <xdr:rowOff>24857</xdr:rowOff>
    </xdr:to>
    <xdr:sp macro="" textlink="">
      <xdr:nvSpPr>
        <xdr:cNvPr id="414" name="フローチャート : 判断 413"/>
        <xdr:cNvSpPr/>
      </xdr:nvSpPr>
      <xdr:spPr>
        <a:xfrm>
          <a:off x="7810500" y="1295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41384</xdr:rowOff>
    </xdr:from>
    <xdr:ext cx="534377" cy="259045"/>
    <xdr:sp macro="" textlink="">
      <xdr:nvSpPr>
        <xdr:cNvPr id="415" name="テキスト ボックス 414"/>
        <xdr:cNvSpPr txBox="1"/>
      </xdr:nvSpPr>
      <xdr:spPr>
        <a:xfrm>
          <a:off x="7594111" y="1272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67046</xdr:rowOff>
    </xdr:from>
    <xdr:to>
      <xdr:col>10</xdr:col>
      <xdr:colOff>155575</xdr:colOff>
      <xdr:row>75</xdr:row>
      <xdr:rowOff>168646</xdr:rowOff>
    </xdr:to>
    <xdr:sp macro="" textlink="">
      <xdr:nvSpPr>
        <xdr:cNvPr id="416" name="フローチャート : 判断 415"/>
        <xdr:cNvSpPr/>
      </xdr:nvSpPr>
      <xdr:spPr>
        <a:xfrm>
          <a:off x="6921500" y="129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13723</xdr:rowOff>
    </xdr:from>
    <xdr:ext cx="534377" cy="259045"/>
    <xdr:sp macro="" textlink="">
      <xdr:nvSpPr>
        <xdr:cNvPr id="417" name="テキスト ボックス 416"/>
        <xdr:cNvSpPr txBox="1"/>
      </xdr:nvSpPr>
      <xdr:spPr>
        <a:xfrm>
          <a:off x="6705111" y="1270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38288</xdr:rowOff>
    </xdr:from>
    <xdr:to>
      <xdr:col>15</xdr:col>
      <xdr:colOff>231775</xdr:colOff>
      <xdr:row>76</xdr:row>
      <xdr:rowOff>139888</xdr:rowOff>
    </xdr:to>
    <xdr:sp macro="" textlink="">
      <xdr:nvSpPr>
        <xdr:cNvPr id="423" name="円/楕円 422"/>
        <xdr:cNvSpPr/>
      </xdr:nvSpPr>
      <xdr:spPr>
        <a:xfrm>
          <a:off x="10426700" y="1306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16715</xdr:rowOff>
    </xdr:from>
    <xdr:ext cx="469744" cy="259045"/>
    <xdr:sp macro="" textlink="">
      <xdr:nvSpPr>
        <xdr:cNvPr id="424" name="商工費該当値テキスト"/>
        <xdr:cNvSpPr txBox="1"/>
      </xdr:nvSpPr>
      <xdr:spPr>
        <a:xfrm>
          <a:off x="10528300" y="1304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8,607</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149022</xdr:rowOff>
    </xdr:from>
    <xdr:to>
      <xdr:col>14</xdr:col>
      <xdr:colOff>79375</xdr:colOff>
      <xdr:row>76</xdr:row>
      <xdr:rowOff>79172</xdr:rowOff>
    </xdr:to>
    <xdr:sp macro="" textlink="">
      <xdr:nvSpPr>
        <xdr:cNvPr id="425" name="円/楕円 424"/>
        <xdr:cNvSpPr/>
      </xdr:nvSpPr>
      <xdr:spPr>
        <a:xfrm>
          <a:off x="9588500" y="1300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70299</xdr:rowOff>
    </xdr:from>
    <xdr:ext cx="469744" cy="259045"/>
    <xdr:sp macro="" textlink="">
      <xdr:nvSpPr>
        <xdr:cNvPr id="426" name="テキスト ボックス 425"/>
        <xdr:cNvSpPr txBox="1"/>
      </xdr:nvSpPr>
      <xdr:spPr>
        <a:xfrm>
          <a:off x="9404427" y="1310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117566</xdr:rowOff>
    </xdr:from>
    <xdr:to>
      <xdr:col>12</xdr:col>
      <xdr:colOff>561975</xdr:colOff>
      <xdr:row>77</xdr:row>
      <xdr:rowOff>47716</xdr:rowOff>
    </xdr:to>
    <xdr:sp macro="" textlink="">
      <xdr:nvSpPr>
        <xdr:cNvPr id="427" name="円/楕円 426"/>
        <xdr:cNvSpPr/>
      </xdr:nvSpPr>
      <xdr:spPr>
        <a:xfrm>
          <a:off x="8699500" y="1314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38843</xdr:rowOff>
    </xdr:from>
    <xdr:ext cx="469744" cy="259045"/>
    <xdr:sp macro="" textlink="">
      <xdr:nvSpPr>
        <xdr:cNvPr id="428" name="テキスト ボックス 427"/>
        <xdr:cNvSpPr txBox="1"/>
      </xdr:nvSpPr>
      <xdr:spPr>
        <a:xfrm>
          <a:off x="8515427" y="1324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6,873</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125248</xdr:rowOff>
    </xdr:from>
    <xdr:to>
      <xdr:col>11</xdr:col>
      <xdr:colOff>358775</xdr:colOff>
      <xdr:row>77</xdr:row>
      <xdr:rowOff>55398</xdr:rowOff>
    </xdr:to>
    <xdr:sp macro="" textlink="">
      <xdr:nvSpPr>
        <xdr:cNvPr id="429" name="円/楕円 428"/>
        <xdr:cNvSpPr/>
      </xdr:nvSpPr>
      <xdr:spPr>
        <a:xfrm>
          <a:off x="7810500" y="131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46525</xdr:rowOff>
    </xdr:from>
    <xdr:ext cx="469744" cy="259045"/>
    <xdr:sp macro="" textlink="">
      <xdr:nvSpPr>
        <xdr:cNvPr id="430" name="テキスト ボックス 429"/>
        <xdr:cNvSpPr txBox="1"/>
      </xdr:nvSpPr>
      <xdr:spPr>
        <a:xfrm>
          <a:off x="7626427" y="1324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6,705</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107370</xdr:rowOff>
    </xdr:from>
    <xdr:to>
      <xdr:col>10</xdr:col>
      <xdr:colOff>155575</xdr:colOff>
      <xdr:row>77</xdr:row>
      <xdr:rowOff>37520</xdr:rowOff>
    </xdr:to>
    <xdr:sp macro="" textlink="">
      <xdr:nvSpPr>
        <xdr:cNvPr id="431" name="円/楕円 430"/>
        <xdr:cNvSpPr/>
      </xdr:nvSpPr>
      <xdr:spPr>
        <a:xfrm>
          <a:off x="6921500" y="1313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28647</xdr:rowOff>
    </xdr:from>
    <xdr:ext cx="469744" cy="259045"/>
    <xdr:sp macro="" textlink="">
      <xdr:nvSpPr>
        <xdr:cNvPr id="432" name="テキスト ボックス 431"/>
        <xdr:cNvSpPr txBox="1"/>
      </xdr:nvSpPr>
      <xdr:spPr>
        <a:xfrm>
          <a:off x="6737427" y="1323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3" name="テキスト ボックス 442"/>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5" name="テキスト ボックス 444"/>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55" name="テキスト ボックス 45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120726</xdr:rowOff>
    </xdr:from>
    <xdr:to>
      <xdr:col>15</xdr:col>
      <xdr:colOff>180340</xdr:colOff>
      <xdr:row>99</xdr:row>
      <xdr:rowOff>89408</xdr:rowOff>
    </xdr:to>
    <xdr:cxnSp macro="">
      <xdr:nvCxnSpPr>
        <xdr:cNvPr id="459" name="直線コネクタ 458"/>
        <xdr:cNvCxnSpPr/>
      </xdr:nvCxnSpPr>
      <xdr:spPr>
        <a:xfrm flipV="1">
          <a:off x="10475595" y="15551226"/>
          <a:ext cx="1270" cy="1511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93235</xdr:rowOff>
    </xdr:from>
    <xdr:ext cx="534377" cy="259045"/>
    <xdr:sp macro="" textlink="">
      <xdr:nvSpPr>
        <xdr:cNvPr id="460" name="土木費最小値テキスト"/>
        <xdr:cNvSpPr txBox="1"/>
      </xdr:nvSpPr>
      <xdr:spPr>
        <a:xfrm>
          <a:off x="10528300" y="1706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30,290</a:t>
          </a:r>
          <a:endParaRPr kumimoji="1" lang="ja-JP" altLang="en-US" sz="1000" b="1">
            <a:latin typeface="ＭＳ Ｐゴシック"/>
          </a:endParaRPr>
        </a:p>
      </xdr:txBody>
    </xdr:sp>
    <xdr:clientData/>
  </xdr:oneCellAnchor>
  <xdr:twoCellAnchor>
    <xdr:from>
      <xdr:col>15</xdr:col>
      <xdr:colOff>92075</xdr:colOff>
      <xdr:row>99</xdr:row>
      <xdr:rowOff>89408</xdr:rowOff>
    </xdr:from>
    <xdr:to>
      <xdr:col>15</xdr:col>
      <xdr:colOff>269875</xdr:colOff>
      <xdr:row>99</xdr:row>
      <xdr:rowOff>89408</xdr:rowOff>
    </xdr:to>
    <xdr:cxnSp macro="">
      <xdr:nvCxnSpPr>
        <xdr:cNvPr id="461" name="直線コネクタ 460"/>
        <xdr:cNvCxnSpPr/>
      </xdr:nvCxnSpPr>
      <xdr:spPr>
        <a:xfrm>
          <a:off x="10388600" y="1706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67403</xdr:rowOff>
    </xdr:from>
    <xdr:ext cx="534377" cy="259045"/>
    <xdr:sp macro="" textlink="">
      <xdr:nvSpPr>
        <xdr:cNvPr id="462" name="土木費最大値テキスト"/>
        <xdr:cNvSpPr txBox="1"/>
      </xdr:nvSpPr>
      <xdr:spPr>
        <a:xfrm>
          <a:off x="10528300" y="1532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76,581</a:t>
          </a:r>
          <a:endParaRPr kumimoji="1" lang="ja-JP" altLang="en-US" sz="1000" b="1">
            <a:latin typeface="ＭＳ Ｐゴシック"/>
          </a:endParaRPr>
        </a:p>
      </xdr:txBody>
    </xdr:sp>
    <xdr:clientData/>
  </xdr:oneCellAnchor>
  <xdr:twoCellAnchor>
    <xdr:from>
      <xdr:col>15</xdr:col>
      <xdr:colOff>92075</xdr:colOff>
      <xdr:row>90</xdr:row>
      <xdr:rowOff>120726</xdr:rowOff>
    </xdr:from>
    <xdr:to>
      <xdr:col>15</xdr:col>
      <xdr:colOff>269875</xdr:colOff>
      <xdr:row>90</xdr:row>
      <xdr:rowOff>120726</xdr:rowOff>
    </xdr:to>
    <xdr:cxnSp macro="">
      <xdr:nvCxnSpPr>
        <xdr:cNvPr id="463" name="直線コネクタ 462"/>
        <xdr:cNvCxnSpPr/>
      </xdr:nvCxnSpPr>
      <xdr:spPr>
        <a:xfrm>
          <a:off x="10388600" y="1555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19228</xdr:rowOff>
    </xdr:from>
    <xdr:to>
      <xdr:col>15</xdr:col>
      <xdr:colOff>180975</xdr:colOff>
      <xdr:row>99</xdr:row>
      <xdr:rowOff>24257</xdr:rowOff>
    </xdr:to>
    <xdr:cxnSp macro="">
      <xdr:nvCxnSpPr>
        <xdr:cNvPr id="464" name="直線コネクタ 463"/>
        <xdr:cNvCxnSpPr/>
      </xdr:nvCxnSpPr>
      <xdr:spPr>
        <a:xfrm flipV="1">
          <a:off x="9639300" y="16992778"/>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64523</xdr:rowOff>
    </xdr:from>
    <xdr:ext cx="534377" cy="259045"/>
    <xdr:sp macro="" textlink="">
      <xdr:nvSpPr>
        <xdr:cNvPr id="465" name="土木費平均値テキスト"/>
        <xdr:cNvSpPr txBox="1"/>
      </xdr:nvSpPr>
      <xdr:spPr>
        <a:xfrm>
          <a:off x="10528300" y="16352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45,947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41646</xdr:rowOff>
    </xdr:from>
    <xdr:to>
      <xdr:col>15</xdr:col>
      <xdr:colOff>231775</xdr:colOff>
      <xdr:row>96</xdr:row>
      <xdr:rowOff>143246</xdr:rowOff>
    </xdr:to>
    <xdr:sp macro="" textlink="">
      <xdr:nvSpPr>
        <xdr:cNvPr id="466" name="フローチャート : 判断 465"/>
        <xdr:cNvSpPr/>
      </xdr:nvSpPr>
      <xdr:spPr>
        <a:xfrm>
          <a:off x="10426700" y="1650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160731</xdr:rowOff>
    </xdr:from>
    <xdr:to>
      <xdr:col>14</xdr:col>
      <xdr:colOff>28575</xdr:colOff>
      <xdr:row>99</xdr:row>
      <xdr:rowOff>24257</xdr:rowOff>
    </xdr:to>
    <xdr:cxnSp macro="">
      <xdr:nvCxnSpPr>
        <xdr:cNvPr id="467" name="直線コネクタ 466"/>
        <xdr:cNvCxnSpPr/>
      </xdr:nvCxnSpPr>
      <xdr:spPr>
        <a:xfrm>
          <a:off x="8750300" y="16791381"/>
          <a:ext cx="889000" cy="20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2358</xdr:rowOff>
    </xdr:from>
    <xdr:to>
      <xdr:col>14</xdr:col>
      <xdr:colOff>79375</xdr:colOff>
      <xdr:row>96</xdr:row>
      <xdr:rowOff>103958</xdr:rowOff>
    </xdr:to>
    <xdr:sp macro="" textlink="">
      <xdr:nvSpPr>
        <xdr:cNvPr id="468" name="フローチャート : 判断 467"/>
        <xdr:cNvSpPr/>
      </xdr:nvSpPr>
      <xdr:spPr>
        <a:xfrm>
          <a:off x="9588500" y="1646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120485</xdr:rowOff>
    </xdr:from>
    <xdr:ext cx="534377" cy="259045"/>
    <xdr:sp macro="" textlink="">
      <xdr:nvSpPr>
        <xdr:cNvPr id="469" name="テキスト ボックス 468"/>
        <xdr:cNvSpPr txBox="1"/>
      </xdr:nvSpPr>
      <xdr:spPr>
        <a:xfrm>
          <a:off x="9372111" y="1623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160731</xdr:rowOff>
    </xdr:from>
    <xdr:to>
      <xdr:col>12</xdr:col>
      <xdr:colOff>511175</xdr:colOff>
      <xdr:row>99</xdr:row>
      <xdr:rowOff>108316</xdr:rowOff>
    </xdr:to>
    <xdr:cxnSp macro="">
      <xdr:nvCxnSpPr>
        <xdr:cNvPr id="470" name="直線コネクタ 469"/>
        <xdr:cNvCxnSpPr/>
      </xdr:nvCxnSpPr>
      <xdr:spPr>
        <a:xfrm flipV="1">
          <a:off x="7861300" y="16791381"/>
          <a:ext cx="889000" cy="29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170380</xdr:rowOff>
    </xdr:from>
    <xdr:to>
      <xdr:col>12</xdr:col>
      <xdr:colOff>561975</xdr:colOff>
      <xdr:row>96</xdr:row>
      <xdr:rowOff>100530</xdr:rowOff>
    </xdr:to>
    <xdr:sp macro="" textlink="">
      <xdr:nvSpPr>
        <xdr:cNvPr id="471" name="フローチャート : 判断 470"/>
        <xdr:cNvSpPr/>
      </xdr:nvSpPr>
      <xdr:spPr>
        <a:xfrm>
          <a:off x="8699500" y="164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117057</xdr:rowOff>
    </xdr:from>
    <xdr:ext cx="534377" cy="259045"/>
    <xdr:sp macro="" textlink="">
      <xdr:nvSpPr>
        <xdr:cNvPr id="472" name="テキスト ボックス 471"/>
        <xdr:cNvSpPr txBox="1"/>
      </xdr:nvSpPr>
      <xdr:spPr>
        <a:xfrm>
          <a:off x="8483111" y="1623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108316</xdr:rowOff>
    </xdr:from>
    <xdr:to>
      <xdr:col>11</xdr:col>
      <xdr:colOff>307975</xdr:colOff>
      <xdr:row>99</xdr:row>
      <xdr:rowOff>159751</xdr:rowOff>
    </xdr:to>
    <xdr:cxnSp macro="">
      <xdr:nvCxnSpPr>
        <xdr:cNvPr id="473" name="直線コネクタ 472"/>
        <xdr:cNvCxnSpPr/>
      </xdr:nvCxnSpPr>
      <xdr:spPr>
        <a:xfrm flipV="1">
          <a:off x="6972300" y="17081866"/>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164240</xdr:rowOff>
    </xdr:from>
    <xdr:to>
      <xdr:col>11</xdr:col>
      <xdr:colOff>358775</xdr:colOff>
      <xdr:row>97</xdr:row>
      <xdr:rowOff>94390</xdr:rowOff>
    </xdr:to>
    <xdr:sp macro="" textlink="">
      <xdr:nvSpPr>
        <xdr:cNvPr id="474" name="フローチャート : 判断 473"/>
        <xdr:cNvSpPr/>
      </xdr:nvSpPr>
      <xdr:spPr>
        <a:xfrm>
          <a:off x="7810500" y="1662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110917</xdr:rowOff>
    </xdr:from>
    <xdr:ext cx="534377" cy="259045"/>
    <xdr:sp macro="" textlink="">
      <xdr:nvSpPr>
        <xdr:cNvPr id="475" name="テキスト ボックス 474"/>
        <xdr:cNvSpPr txBox="1"/>
      </xdr:nvSpPr>
      <xdr:spPr>
        <a:xfrm>
          <a:off x="7594111" y="1639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113883</xdr:rowOff>
    </xdr:from>
    <xdr:to>
      <xdr:col>10</xdr:col>
      <xdr:colOff>155575</xdr:colOff>
      <xdr:row>97</xdr:row>
      <xdr:rowOff>44033</xdr:rowOff>
    </xdr:to>
    <xdr:sp macro="" textlink="">
      <xdr:nvSpPr>
        <xdr:cNvPr id="476" name="フローチャート : 判断 475"/>
        <xdr:cNvSpPr/>
      </xdr:nvSpPr>
      <xdr:spPr>
        <a:xfrm>
          <a:off x="6921500" y="1657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60560</xdr:rowOff>
    </xdr:from>
    <xdr:ext cx="534377" cy="259045"/>
    <xdr:sp macro="" textlink="">
      <xdr:nvSpPr>
        <xdr:cNvPr id="477" name="テキスト ボックス 476"/>
        <xdr:cNvSpPr txBox="1"/>
      </xdr:nvSpPr>
      <xdr:spPr>
        <a:xfrm>
          <a:off x="6705111" y="1634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139878</xdr:rowOff>
    </xdr:from>
    <xdr:to>
      <xdr:col>15</xdr:col>
      <xdr:colOff>231775</xdr:colOff>
      <xdr:row>99</xdr:row>
      <xdr:rowOff>70028</xdr:rowOff>
    </xdr:to>
    <xdr:sp macro="" textlink="">
      <xdr:nvSpPr>
        <xdr:cNvPr id="483" name="円/楕円 482"/>
        <xdr:cNvSpPr/>
      </xdr:nvSpPr>
      <xdr:spPr>
        <a:xfrm>
          <a:off x="10426700" y="1694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54805</xdr:rowOff>
    </xdr:from>
    <xdr:ext cx="534377" cy="259045"/>
    <xdr:sp macro="" textlink="">
      <xdr:nvSpPr>
        <xdr:cNvPr id="484" name="土木費該当値テキスト"/>
        <xdr:cNvSpPr txBox="1"/>
      </xdr:nvSpPr>
      <xdr:spPr>
        <a:xfrm>
          <a:off x="10528300" y="1685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32,439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144907</xdr:rowOff>
    </xdr:from>
    <xdr:to>
      <xdr:col>14</xdr:col>
      <xdr:colOff>79375</xdr:colOff>
      <xdr:row>99</xdr:row>
      <xdr:rowOff>75057</xdr:rowOff>
    </xdr:to>
    <xdr:sp macro="" textlink="">
      <xdr:nvSpPr>
        <xdr:cNvPr id="485" name="円/楕円 484"/>
        <xdr:cNvSpPr/>
      </xdr:nvSpPr>
      <xdr:spPr>
        <a:xfrm>
          <a:off x="9588500" y="1694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66184</xdr:rowOff>
    </xdr:from>
    <xdr:ext cx="534377" cy="259045"/>
    <xdr:sp macro="" textlink="">
      <xdr:nvSpPr>
        <xdr:cNvPr id="486" name="テキスト ボックス 485"/>
        <xdr:cNvSpPr txBox="1"/>
      </xdr:nvSpPr>
      <xdr:spPr>
        <a:xfrm>
          <a:off x="9372111" y="1703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32,285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109931</xdr:rowOff>
    </xdr:from>
    <xdr:to>
      <xdr:col>12</xdr:col>
      <xdr:colOff>561975</xdr:colOff>
      <xdr:row>98</xdr:row>
      <xdr:rowOff>40081</xdr:rowOff>
    </xdr:to>
    <xdr:sp macro="" textlink="">
      <xdr:nvSpPr>
        <xdr:cNvPr id="487" name="円/楕円 486"/>
        <xdr:cNvSpPr/>
      </xdr:nvSpPr>
      <xdr:spPr>
        <a:xfrm>
          <a:off x="8699500" y="1674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31208</xdr:rowOff>
    </xdr:from>
    <xdr:ext cx="534377" cy="259045"/>
    <xdr:sp macro="" textlink="">
      <xdr:nvSpPr>
        <xdr:cNvPr id="488" name="テキスト ボックス 487"/>
        <xdr:cNvSpPr txBox="1"/>
      </xdr:nvSpPr>
      <xdr:spPr>
        <a:xfrm>
          <a:off x="8483111" y="1683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38,606</a:t>
          </a:r>
          <a:endParaRPr kumimoji="1" lang="ja-JP" altLang="en-US" sz="1000" b="1">
            <a:solidFill>
              <a:srgbClr val="FF0000"/>
            </a:solidFill>
            <a:latin typeface="ＭＳ Ｐゴシック"/>
          </a:endParaRPr>
        </a:p>
      </xdr:txBody>
    </xdr:sp>
    <xdr:clientData/>
  </xdr:oneCellAnchor>
  <xdr:twoCellAnchor>
    <xdr:from>
      <xdr:col>11</xdr:col>
      <xdr:colOff>257175</xdr:colOff>
      <xdr:row>99</xdr:row>
      <xdr:rowOff>57516</xdr:rowOff>
    </xdr:from>
    <xdr:to>
      <xdr:col>11</xdr:col>
      <xdr:colOff>358775</xdr:colOff>
      <xdr:row>99</xdr:row>
      <xdr:rowOff>159116</xdr:rowOff>
    </xdr:to>
    <xdr:sp macro="" textlink="">
      <xdr:nvSpPr>
        <xdr:cNvPr id="489" name="円/楕円 488"/>
        <xdr:cNvSpPr/>
      </xdr:nvSpPr>
      <xdr:spPr>
        <a:xfrm>
          <a:off x="7810500" y="1703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150243</xdr:rowOff>
    </xdr:from>
    <xdr:ext cx="534377" cy="259045"/>
    <xdr:sp macro="" textlink="">
      <xdr:nvSpPr>
        <xdr:cNvPr id="490" name="テキスト ボックス 489"/>
        <xdr:cNvSpPr txBox="1"/>
      </xdr:nvSpPr>
      <xdr:spPr>
        <a:xfrm>
          <a:off x="7594111" y="1712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29,711</a:t>
          </a:r>
          <a:endParaRPr kumimoji="1" lang="ja-JP" altLang="en-US" sz="1000" b="1">
            <a:solidFill>
              <a:srgbClr val="FF0000"/>
            </a:solidFill>
            <a:latin typeface="ＭＳ Ｐゴシック"/>
          </a:endParaRPr>
        </a:p>
      </xdr:txBody>
    </xdr:sp>
    <xdr:clientData/>
  </xdr:oneCellAnchor>
  <xdr:twoCellAnchor>
    <xdr:from>
      <xdr:col>10</xdr:col>
      <xdr:colOff>53975</xdr:colOff>
      <xdr:row>99</xdr:row>
      <xdr:rowOff>108951</xdr:rowOff>
    </xdr:from>
    <xdr:to>
      <xdr:col>10</xdr:col>
      <xdr:colOff>155575</xdr:colOff>
      <xdr:row>100</xdr:row>
      <xdr:rowOff>39101</xdr:rowOff>
    </xdr:to>
    <xdr:sp macro="" textlink="">
      <xdr:nvSpPr>
        <xdr:cNvPr id="491" name="円/楕円 490"/>
        <xdr:cNvSpPr/>
      </xdr:nvSpPr>
      <xdr:spPr>
        <a:xfrm>
          <a:off x="6921500" y="1708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100</xdr:row>
      <xdr:rowOff>30228</xdr:rowOff>
    </xdr:from>
    <xdr:ext cx="534377" cy="259045"/>
    <xdr:sp macro="" textlink="">
      <xdr:nvSpPr>
        <xdr:cNvPr id="492" name="テキスト ボックス 491"/>
        <xdr:cNvSpPr txBox="1"/>
      </xdr:nvSpPr>
      <xdr:spPr>
        <a:xfrm>
          <a:off x="6705111" y="1717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165577</xdr:rowOff>
    </xdr:from>
    <xdr:to>
      <xdr:col>23</xdr:col>
      <xdr:colOff>516889</xdr:colOff>
      <xdr:row>38</xdr:row>
      <xdr:rowOff>98827</xdr:rowOff>
    </xdr:to>
    <xdr:cxnSp macro="">
      <xdr:nvCxnSpPr>
        <xdr:cNvPr id="515" name="直線コネクタ 514"/>
        <xdr:cNvCxnSpPr/>
      </xdr:nvCxnSpPr>
      <xdr:spPr>
        <a:xfrm flipV="1">
          <a:off x="16317595" y="5480527"/>
          <a:ext cx="1269" cy="1133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102654</xdr:rowOff>
    </xdr:from>
    <xdr:ext cx="534377" cy="259045"/>
    <xdr:sp macro="" textlink="">
      <xdr:nvSpPr>
        <xdr:cNvPr id="516" name="消防費最小値テキスト"/>
        <xdr:cNvSpPr txBox="1"/>
      </xdr:nvSpPr>
      <xdr:spPr>
        <a:xfrm>
          <a:off x="16370300" y="66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a:t>
          </a:r>
          <a:endParaRPr kumimoji="1" lang="ja-JP" altLang="en-US" sz="1000" b="1">
            <a:latin typeface="ＭＳ Ｐゴシック"/>
          </a:endParaRPr>
        </a:p>
      </xdr:txBody>
    </xdr:sp>
    <xdr:clientData/>
  </xdr:oneCellAnchor>
  <xdr:twoCellAnchor>
    <xdr:from>
      <xdr:col>23</xdr:col>
      <xdr:colOff>428625</xdr:colOff>
      <xdr:row>38</xdr:row>
      <xdr:rowOff>98827</xdr:rowOff>
    </xdr:from>
    <xdr:to>
      <xdr:col>23</xdr:col>
      <xdr:colOff>606425</xdr:colOff>
      <xdr:row>38</xdr:row>
      <xdr:rowOff>98827</xdr:rowOff>
    </xdr:to>
    <xdr:cxnSp macro="">
      <xdr:nvCxnSpPr>
        <xdr:cNvPr id="517" name="直線コネクタ 516"/>
        <xdr:cNvCxnSpPr/>
      </xdr:nvCxnSpPr>
      <xdr:spPr>
        <a:xfrm>
          <a:off x="16230600" y="661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112254</xdr:rowOff>
    </xdr:from>
    <xdr:ext cx="534377" cy="259045"/>
    <xdr:sp macro="" textlink="">
      <xdr:nvSpPr>
        <xdr:cNvPr id="518" name="消防費最大値テキスト"/>
        <xdr:cNvSpPr txBox="1"/>
      </xdr:nvSpPr>
      <xdr:spPr>
        <a:xfrm>
          <a:off x="16370300" y="525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35,684</a:t>
          </a:r>
          <a:endParaRPr kumimoji="1" lang="ja-JP" altLang="en-US" sz="1000" b="1">
            <a:latin typeface="ＭＳ Ｐゴシック"/>
          </a:endParaRPr>
        </a:p>
      </xdr:txBody>
    </xdr:sp>
    <xdr:clientData/>
  </xdr:oneCellAnchor>
  <xdr:twoCellAnchor>
    <xdr:from>
      <xdr:col>23</xdr:col>
      <xdr:colOff>428625</xdr:colOff>
      <xdr:row>31</xdr:row>
      <xdr:rowOff>165577</xdr:rowOff>
    </xdr:from>
    <xdr:to>
      <xdr:col>23</xdr:col>
      <xdr:colOff>606425</xdr:colOff>
      <xdr:row>31</xdr:row>
      <xdr:rowOff>165577</xdr:rowOff>
    </xdr:to>
    <xdr:cxnSp macro="">
      <xdr:nvCxnSpPr>
        <xdr:cNvPr id="519" name="直線コネクタ 518"/>
        <xdr:cNvCxnSpPr/>
      </xdr:nvCxnSpPr>
      <xdr:spPr>
        <a:xfrm>
          <a:off x="16230600" y="5480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64399</xdr:rowOff>
    </xdr:from>
    <xdr:to>
      <xdr:col>23</xdr:col>
      <xdr:colOff>517525</xdr:colOff>
      <xdr:row>35</xdr:row>
      <xdr:rowOff>152044</xdr:rowOff>
    </xdr:to>
    <xdr:cxnSp macro="">
      <xdr:nvCxnSpPr>
        <xdr:cNvPr id="520" name="直線コネクタ 519"/>
        <xdr:cNvCxnSpPr/>
      </xdr:nvCxnSpPr>
      <xdr:spPr>
        <a:xfrm>
          <a:off x="15481300" y="5893699"/>
          <a:ext cx="838200" cy="25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80586</xdr:rowOff>
    </xdr:from>
    <xdr:ext cx="534377" cy="259045"/>
    <xdr:sp macro="" textlink="">
      <xdr:nvSpPr>
        <xdr:cNvPr id="521" name="消防費平均値テキスト"/>
        <xdr:cNvSpPr txBox="1"/>
      </xdr:nvSpPr>
      <xdr:spPr>
        <a:xfrm>
          <a:off x="16370300" y="6081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20,960</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102159</xdr:rowOff>
    </xdr:from>
    <xdr:to>
      <xdr:col>23</xdr:col>
      <xdr:colOff>568325</xdr:colOff>
      <xdr:row>36</xdr:row>
      <xdr:rowOff>32309</xdr:rowOff>
    </xdr:to>
    <xdr:sp macro="" textlink="">
      <xdr:nvSpPr>
        <xdr:cNvPr id="522" name="フローチャート : 判断 521"/>
        <xdr:cNvSpPr/>
      </xdr:nvSpPr>
      <xdr:spPr>
        <a:xfrm>
          <a:off x="162687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64399</xdr:rowOff>
    </xdr:from>
    <xdr:to>
      <xdr:col>22</xdr:col>
      <xdr:colOff>365125</xdr:colOff>
      <xdr:row>36</xdr:row>
      <xdr:rowOff>11273</xdr:rowOff>
    </xdr:to>
    <xdr:cxnSp macro="">
      <xdr:nvCxnSpPr>
        <xdr:cNvPr id="523" name="直線コネクタ 522"/>
        <xdr:cNvCxnSpPr/>
      </xdr:nvCxnSpPr>
      <xdr:spPr>
        <a:xfrm flipV="1">
          <a:off x="14592300" y="5893699"/>
          <a:ext cx="889000" cy="28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151719</xdr:rowOff>
    </xdr:from>
    <xdr:to>
      <xdr:col>22</xdr:col>
      <xdr:colOff>415925</xdr:colOff>
      <xdr:row>36</xdr:row>
      <xdr:rowOff>81869</xdr:rowOff>
    </xdr:to>
    <xdr:sp macro="" textlink="">
      <xdr:nvSpPr>
        <xdr:cNvPr id="524" name="フローチャート : 判断 523"/>
        <xdr:cNvSpPr/>
      </xdr:nvSpPr>
      <xdr:spPr>
        <a:xfrm>
          <a:off x="15430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72996</xdr:rowOff>
    </xdr:from>
    <xdr:ext cx="534377" cy="259045"/>
    <xdr:sp macro="" textlink="">
      <xdr:nvSpPr>
        <xdr:cNvPr id="525" name="テキスト ボックス 524"/>
        <xdr:cNvSpPr txBox="1"/>
      </xdr:nvSpPr>
      <xdr:spPr>
        <a:xfrm>
          <a:off x="15214111" y="624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11273</xdr:rowOff>
    </xdr:from>
    <xdr:to>
      <xdr:col>21</xdr:col>
      <xdr:colOff>161925</xdr:colOff>
      <xdr:row>36</xdr:row>
      <xdr:rowOff>128956</xdr:rowOff>
    </xdr:to>
    <xdr:cxnSp macro="">
      <xdr:nvCxnSpPr>
        <xdr:cNvPr id="526" name="直線コネクタ 525"/>
        <xdr:cNvCxnSpPr/>
      </xdr:nvCxnSpPr>
      <xdr:spPr>
        <a:xfrm flipV="1">
          <a:off x="13703300" y="6183473"/>
          <a:ext cx="889000" cy="11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61697</xdr:rowOff>
    </xdr:from>
    <xdr:to>
      <xdr:col>21</xdr:col>
      <xdr:colOff>212725</xdr:colOff>
      <xdr:row>36</xdr:row>
      <xdr:rowOff>163297</xdr:rowOff>
    </xdr:to>
    <xdr:sp macro="" textlink="">
      <xdr:nvSpPr>
        <xdr:cNvPr id="527" name="フローチャート : 判断 526"/>
        <xdr:cNvSpPr/>
      </xdr:nvSpPr>
      <xdr:spPr>
        <a:xfrm>
          <a:off x="14541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154424</xdr:rowOff>
    </xdr:from>
    <xdr:ext cx="534377" cy="259045"/>
    <xdr:sp macro="" textlink="">
      <xdr:nvSpPr>
        <xdr:cNvPr id="528" name="テキスト ボックス 527"/>
        <xdr:cNvSpPr txBox="1"/>
      </xdr:nvSpPr>
      <xdr:spPr>
        <a:xfrm>
          <a:off x="14325111" y="632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37424</xdr:rowOff>
    </xdr:from>
    <xdr:to>
      <xdr:col>19</xdr:col>
      <xdr:colOff>644525</xdr:colOff>
      <xdr:row>36</xdr:row>
      <xdr:rowOff>128956</xdr:rowOff>
    </xdr:to>
    <xdr:cxnSp macro="">
      <xdr:nvCxnSpPr>
        <xdr:cNvPr id="529" name="直線コネクタ 528"/>
        <xdr:cNvCxnSpPr/>
      </xdr:nvCxnSpPr>
      <xdr:spPr>
        <a:xfrm>
          <a:off x="12814300" y="6209624"/>
          <a:ext cx="889000" cy="9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135763</xdr:rowOff>
    </xdr:from>
    <xdr:to>
      <xdr:col>20</xdr:col>
      <xdr:colOff>9525</xdr:colOff>
      <xdr:row>37</xdr:row>
      <xdr:rowOff>65913</xdr:rowOff>
    </xdr:to>
    <xdr:sp macro="" textlink="">
      <xdr:nvSpPr>
        <xdr:cNvPr id="530" name="フローチャート : 判断 529"/>
        <xdr:cNvSpPr/>
      </xdr:nvSpPr>
      <xdr:spPr>
        <a:xfrm>
          <a:off x="13652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57040</xdr:rowOff>
    </xdr:from>
    <xdr:ext cx="534377" cy="259045"/>
    <xdr:sp macro="" textlink="">
      <xdr:nvSpPr>
        <xdr:cNvPr id="531" name="テキスト ボックス 530"/>
        <xdr:cNvSpPr txBox="1"/>
      </xdr:nvSpPr>
      <xdr:spPr>
        <a:xfrm>
          <a:off x="13436111" y="640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128631</xdr:rowOff>
    </xdr:from>
    <xdr:to>
      <xdr:col>18</xdr:col>
      <xdr:colOff>492125</xdr:colOff>
      <xdr:row>37</xdr:row>
      <xdr:rowOff>58781</xdr:rowOff>
    </xdr:to>
    <xdr:sp macro="" textlink="">
      <xdr:nvSpPr>
        <xdr:cNvPr id="532" name="フローチャート : 判断 531"/>
        <xdr:cNvSpPr/>
      </xdr:nvSpPr>
      <xdr:spPr>
        <a:xfrm>
          <a:off x="12763500" y="630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49908</xdr:rowOff>
    </xdr:from>
    <xdr:ext cx="534377" cy="259045"/>
    <xdr:sp macro="" textlink="">
      <xdr:nvSpPr>
        <xdr:cNvPr id="533" name="テキスト ボックス 532"/>
        <xdr:cNvSpPr txBox="1"/>
      </xdr:nvSpPr>
      <xdr:spPr>
        <a:xfrm>
          <a:off x="12547111" y="639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101244</xdr:rowOff>
    </xdr:from>
    <xdr:to>
      <xdr:col>23</xdr:col>
      <xdr:colOff>568325</xdr:colOff>
      <xdr:row>36</xdr:row>
      <xdr:rowOff>31394</xdr:rowOff>
    </xdr:to>
    <xdr:sp macro="" textlink="">
      <xdr:nvSpPr>
        <xdr:cNvPr id="539" name="円/楕円 538"/>
        <xdr:cNvSpPr/>
      </xdr:nvSpPr>
      <xdr:spPr>
        <a:xfrm>
          <a:off x="16268700" y="610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124121</xdr:rowOff>
    </xdr:from>
    <xdr:ext cx="534377" cy="259045"/>
    <xdr:sp macro="" textlink="">
      <xdr:nvSpPr>
        <xdr:cNvPr id="540" name="消防費該当値テキスト"/>
        <xdr:cNvSpPr txBox="1"/>
      </xdr:nvSpPr>
      <xdr:spPr>
        <a:xfrm>
          <a:off x="16370300" y="595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20,980</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13599</xdr:rowOff>
    </xdr:from>
    <xdr:to>
      <xdr:col>22</xdr:col>
      <xdr:colOff>415925</xdr:colOff>
      <xdr:row>34</xdr:row>
      <xdr:rowOff>115199</xdr:rowOff>
    </xdr:to>
    <xdr:sp macro="" textlink="">
      <xdr:nvSpPr>
        <xdr:cNvPr id="541" name="円/楕円 540"/>
        <xdr:cNvSpPr/>
      </xdr:nvSpPr>
      <xdr:spPr>
        <a:xfrm>
          <a:off x="15430500" y="584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131726</xdr:rowOff>
    </xdr:from>
    <xdr:ext cx="534377" cy="259045"/>
    <xdr:sp macro="" textlink="">
      <xdr:nvSpPr>
        <xdr:cNvPr id="542" name="テキスト ボックス 541"/>
        <xdr:cNvSpPr txBox="1"/>
      </xdr:nvSpPr>
      <xdr:spPr>
        <a:xfrm>
          <a:off x="15214111" y="561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26,647</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131923</xdr:rowOff>
    </xdr:from>
    <xdr:to>
      <xdr:col>21</xdr:col>
      <xdr:colOff>212725</xdr:colOff>
      <xdr:row>36</xdr:row>
      <xdr:rowOff>62073</xdr:rowOff>
    </xdr:to>
    <xdr:sp macro="" textlink="">
      <xdr:nvSpPr>
        <xdr:cNvPr id="543" name="円/楕円 542"/>
        <xdr:cNvSpPr/>
      </xdr:nvSpPr>
      <xdr:spPr>
        <a:xfrm>
          <a:off x="14541500" y="613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78600</xdr:rowOff>
    </xdr:from>
    <xdr:ext cx="534377" cy="259045"/>
    <xdr:sp macro="" textlink="">
      <xdr:nvSpPr>
        <xdr:cNvPr id="544" name="テキスト ボックス 543"/>
        <xdr:cNvSpPr txBox="1"/>
      </xdr:nvSpPr>
      <xdr:spPr>
        <a:xfrm>
          <a:off x="14325111" y="590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78156</xdr:rowOff>
    </xdr:from>
    <xdr:to>
      <xdr:col>20</xdr:col>
      <xdr:colOff>9525</xdr:colOff>
      <xdr:row>37</xdr:row>
      <xdr:rowOff>8306</xdr:rowOff>
    </xdr:to>
    <xdr:sp macro="" textlink="">
      <xdr:nvSpPr>
        <xdr:cNvPr id="545" name="円/楕円 544"/>
        <xdr:cNvSpPr/>
      </xdr:nvSpPr>
      <xdr:spPr>
        <a:xfrm>
          <a:off x="13652500" y="625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24833</xdr:rowOff>
    </xdr:from>
    <xdr:ext cx="534377" cy="259045"/>
    <xdr:sp macro="" textlink="">
      <xdr:nvSpPr>
        <xdr:cNvPr id="546" name="テキスト ボックス 545"/>
        <xdr:cNvSpPr txBox="1"/>
      </xdr:nvSpPr>
      <xdr:spPr>
        <a:xfrm>
          <a:off x="13436111" y="60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17,735</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158074</xdr:rowOff>
    </xdr:from>
    <xdr:to>
      <xdr:col>18</xdr:col>
      <xdr:colOff>492125</xdr:colOff>
      <xdr:row>36</xdr:row>
      <xdr:rowOff>88224</xdr:rowOff>
    </xdr:to>
    <xdr:sp macro="" textlink="">
      <xdr:nvSpPr>
        <xdr:cNvPr id="547" name="円/楕円 546"/>
        <xdr:cNvSpPr/>
      </xdr:nvSpPr>
      <xdr:spPr>
        <a:xfrm>
          <a:off x="12763500" y="615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104751</xdr:rowOff>
    </xdr:from>
    <xdr:ext cx="534377" cy="259045"/>
    <xdr:sp macro="" textlink="">
      <xdr:nvSpPr>
        <xdr:cNvPr id="548" name="テキスト ボックス 547"/>
        <xdr:cNvSpPr txBox="1"/>
      </xdr:nvSpPr>
      <xdr:spPr>
        <a:xfrm>
          <a:off x="12547111" y="59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36513</xdr:rowOff>
    </xdr:from>
    <xdr:to>
      <xdr:col>23</xdr:col>
      <xdr:colOff>516889</xdr:colOff>
      <xdr:row>59</xdr:row>
      <xdr:rowOff>30582</xdr:rowOff>
    </xdr:to>
    <xdr:cxnSp macro="">
      <xdr:nvCxnSpPr>
        <xdr:cNvPr id="573" name="直線コネクタ 572"/>
        <xdr:cNvCxnSpPr/>
      </xdr:nvCxnSpPr>
      <xdr:spPr>
        <a:xfrm flipV="1">
          <a:off x="16317595" y="8609013"/>
          <a:ext cx="1269" cy="1537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34409</xdr:rowOff>
    </xdr:from>
    <xdr:ext cx="534377" cy="259045"/>
    <xdr:sp macro="" textlink="">
      <xdr:nvSpPr>
        <xdr:cNvPr id="574" name="教育費最小値テキスト"/>
        <xdr:cNvSpPr txBox="1"/>
      </xdr:nvSpPr>
      <xdr:spPr>
        <a:xfrm>
          <a:off x="16370300" y="1014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31,092</a:t>
          </a:r>
          <a:endParaRPr kumimoji="1" lang="ja-JP" altLang="en-US" sz="1000" b="1">
            <a:latin typeface="ＭＳ Ｐゴシック"/>
          </a:endParaRPr>
        </a:p>
      </xdr:txBody>
    </xdr:sp>
    <xdr:clientData/>
  </xdr:oneCellAnchor>
  <xdr:twoCellAnchor>
    <xdr:from>
      <xdr:col>23</xdr:col>
      <xdr:colOff>428625</xdr:colOff>
      <xdr:row>59</xdr:row>
      <xdr:rowOff>30582</xdr:rowOff>
    </xdr:from>
    <xdr:to>
      <xdr:col>23</xdr:col>
      <xdr:colOff>606425</xdr:colOff>
      <xdr:row>59</xdr:row>
      <xdr:rowOff>30582</xdr:rowOff>
    </xdr:to>
    <xdr:cxnSp macro="">
      <xdr:nvCxnSpPr>
        <xdr:cNvPr id="575" name="直線コネクタ 574"/>
        <xdr:cNvCxnSpPr/>
      </xdr:nvCxnSpPr>
      <xdr:spPr>
        <a:xfrm>
          <a:off x="16230600" y="1014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154640</xdr:rowOff>
    </xdr:from>
    <xdr:ext cx="599010" cy="259045"/>
    <xdr:sp macro="" textlink="">
      <xdr:nvSpPr>
        <xdr:cNvPr id="576" name="教育費最大値テキスト"/>
        <xdr:cNvSpPr txBox="1"/>
      </xdr:nvSpPr>
      <xdr:spPr>
        <a:xfrm>
          <a:off x="16370300" y="838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152,125</a:t>
          </a:r>
          <a:endParaRPr kumimoji="1" lang="ja-JP" altLang="en-US" sz="1000" b="1">
            <a:latin typeface="ＭＳ Ｐゴシック"/>
          </a:endParaRPr>
        </a:p>
      </xdr:txBody>
    </xdr:sp>
    <xdr:clientData/>
  </xdr:oneCellAnchor>
  <xdr:twoCellAnchor>
    <xdr:from>
      <xdr:col>23</xdr:col>
      <xdr:colOff>428625</xdr:colOff>
      <xdr:row>50</xdr:row>
      <xdr:rowOff>36513</xdr:rowOff>
    </xdr:from>
    <xdr:to>
      <xdr:col>23</xdr:col>
      <xdr:colOff>606425</xdr:colOff>
      <xdr:row>50</xdr:row>
      <xdr:rowOff>36513</xdr:rowOff>
    </xdr:to>
    <xdr:cxnSp macro="">
      <xdr:nvCxnSpPr>
        <xdr:cNvPr id="577" name="直線コネクタ 576"/>
        <xdr:cNvCxnSpPr/>
      </xdr:nvCxnSpPr>
      <xdr:spPr>
        <a:xfrm>
          <a:off x="16230600" y="8609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54305</xdr:rowOff>
    </xdr:from>
    <xdr:to>
      <xdr:col>23</xdr:col>
      <xdr:colOff>517525</xdr:colOff>
      <xdr:row>58</xdr:row>
      <xdr:rowOff>3264</xdr:rowOff>
    </xdr:to>
    <xdr:cxnSp macro="">
      <xdr:nvCxnSpPr>
        <xdr:cNvPr id="578" name="直線コネクタ 577"/>
        <xdr:cNvCxnSpPr/>
      </xdr:nvCxnSpPr>
      <xdr:spPr>
        <a:xfrm>
          <a:off x="15481300" y="9484055"/>
          <a:ext cx="838200" cy="46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155694</xdr:rowOff>
    </xdr:from>
    <xdr:ext cx="534377" cy="259045"/>
    <xdr:sp macro="" textlink="">
      <xdr:nvSpPr>
        <xdr:cNvPr id="579" name="教育費平均値テキスト"/>
        <xdr:cNvSpPr txBox="1"/>
      </xdr:nvSpPr>
      <xdr:spPr>
        <a:xfrm>
          <a:off x="16370300" y="9585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59,542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132817</xdr:rowOff>
    </xdr:from>
    <xdr:to>
      <xdr:col>23</xdr:col>
      <xdr:colOff>568325</xdr:colOff>
      <xdr:row>57</xdr:row>
      <xdr:rowOff>62967</xdr:rowOff>
    </xdr:to>
    <xdr:sp macro="" textlink="">
      <xdr:nvSpPr>
        <xdr:cNvPr id="580" name="フローチャート : 判断 579"/>
        <xdr:cNvSpPr/>
      </xdr:nvSpPr>
      <xdr:spPr>
        <a:xfrm>
          <a:off x="16268700" y="973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54305</xdr:rowOff>
    </xdr:from>
    <xdr:to>
      <xdr:col>22</xdr:col>
      <xdr:colOff>365125</xdr:colOff>
      <xdr:row>56</xdr:row>
      <xdr:rowOff>128727</xdr:rowOff>
    </xdr:to>
    <xdr:cxnSp macro="">
      <xdr:nvCxnSpPr>
        <xdr:cNvPr id="581" name="直線コネクタ 580"/>
        <xdr:cNvCxnSpPr/>
      </xdr:nvCxnSpPr>
      <xdr:spPr>
        <a:xfrm flipV="1">
          <a:off x="14592300" y="9484055"/>
          <a:ext cx="889000" cy="24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39904</xdr:rowOff>
    </xdr:from>
    <xdr:to>
      <xdr:col>22</xdr:col>
      <xdr:colOff>415925</xdr:colOff>
      <xdr:row>57</xdr:row>
      <xdr:rowOff>141504</xdr:rowOff>
    </xdr:to>
    <xdr:sp macro="" textlink="">
      <xdr:nvSpPr>
        <xdr:cNvPr id="582" name="フローチャート : 判断 581"/>
        <xdr:cNvSpPr/>
      </xdr:nvSpPr>
      <xdr:spPr>
        <a:xfrm>
          <a:off x="15430500" y="981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132631</xdr:rowOff>
    </xdr:from>
    <xdr:ext cx="534377" cy="259045"/>
    <xdr:sp macro="" textlink="">
      <xdr:nvSpPr>
        <xdr:cNvPr id="583" name="テキスト ボックス 582"/>
        <xdr:cNvSpPr txBox="1"/>
      </xdr:nvSpPr>
      <xdr:spPr>
        <a:xfrm>
          <a:off x="15214111" y="990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128727</xdr:rowOff>
    </xdr:from>
    <xdr:to>
      <xdr:col>21</xdr:col>
      <xdr:colOff>161925</xdr:colOff>
      <xdr:row>56</xdr:row>
      <xdr:rowOff>156184</xdr:rowOff>
    </xdr:to>
    <xdr:cxnSp macro="">
      <xdr:nvCxnSpPr>
        <xdr:cNvPr id="584" name="直線コネクタ 583"/>
        <xdr:cNvCxnSpPr/>
      </xdr:nvCxnSpPr>
      <xdr:spPr>
        <a:xfrm flipV="1">
          <a:off x="13703300" y="9729927"/>
          <a:ext cx="889000" cy="2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38926</xdr:rowOff>
    </xdr:from>
    <xdr:to>
      <xdr:col>21</xdr:col>
      <xdr:colOff>212725</xdr:colOff>
      <xdr:row>57</xdr:row>
      <xdr:rowOff>140526</xdr:rowOff>
    </xdr:to>
    <xdr:sp macro="" textlink="">
      <xdr:nvSpPr>
        <xdr:cNvPr id="585" name="フローチャート : 判断 584"/>
        <xdr:cNvSpPr/>
      </xdr:nvSpPr>
      <xdr:spPr>
        <a:xfrm>
          <a:off x="14541500" y="981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131653</xdr:rowOff>
    </xdr:from>
    <xdr:ext cx="534377" cy="259045"/>
    <xdr:sp macro="" textlink="">
      <xdr:nvSpPr>
        <xdr:cNvPr id="586" name="テキスト ボックス 585"/>
        <xdr:cNvSpPr txBox="1"/>
      </xdr:nvSpPr>
      <xdr:spPr>
        <a:xfrm>
          <a:off x="14325111" y="990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43815</xdr:rowOff>
    </xdr:from>
    <xdr:to>
      <xdr:col>19</xdr:col>
      <xdr:colOff>644525</xdr:colOff>
      <xdr:row>56</xdr:row>
      <xdr:rowOff>156184</xdr:rowOff>
    </xdr:to>
    <xdr:cxnSp macro="">
      <xdr:nvCxnSpPr>
        <xdr:cNvPr id="587" name="直線コネクタ 586"/>
        <xdr:cNvCxnSpPr/>
      </xdr:nvCxnSpPr>
      <xdr:spPr>
        <a:xfrm>
          <a:off x="12814300" y="9473565"/>
          <a:ext cx="889000" cy="2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100736</xdr:rowOff>
    </xdr:from>
    <xdr:to>
      <xdr:col>20</xdr:col>
      <xdr:colOff>9525</xdr:colOff>
      <xdr:row>58</xdr:row>
      <xdr:rowOff>30886</xdr:rowOff>
    </xdr:to>
    <xdr:sp macro="" textlink="">
      <xdr:nvSpPr>
        <xdr:cNvPr id="588" name="フローチャート : 判断 587"/>
        <xdr:cNvSpPr/>
      </xdr:nvSpPr>
      <xdr:spPr>
        <a:xfrm>
          <a:off x="13652500" y="987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22013</xdr:rowOff>
    </xdr:from>
    <xdr:ext cx="534377" cy="259045"/>
    <xdr:sp macro="" textlink="">
      <xdr:nvSpPr>
        <xdr:cNvPr id="589" name="テキスト ボックス 588"/>
        <xdr:cNvSpPr txBox="1"/>
      </xdr:nvSpPr>
      <xdr:spPr>
        <a:xfrm>
          <a:off x="13436111" y="996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87770</xdr:rowOff>
    </xdr:from>
    <xdr:to>
      <xdr:col>18</xdr:col>
      <xdr:colOff>492125</xdr:colOff>
      <xdr:row>58</xdr:row>
      <xdr:rowOff>17920</xdr:rowOff>
    </xdr:to>
    <xdr:sp macro="" textlink="">
      <xdr:nvSpPr>
        <xdr:cNvPr id="590" name="フローチャート : 判断 589"/>
        <xdr:cNvSpPr/>
      </xdr:nvSpPr>
      <xdr:spPr>
        <a:xfrm>
          <a:off x="12763500" y="986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9047</xdr:rowOff>
    </xdr:from>
    <xdr:ext cx="534377" cy="259045"/>
    <xdr:sp macro="" textlink="">
      <xdr:nvSpPr>
        <xdr:cNvPr id="591" name="テキスト ボックス 590"/>
        <xdr:cNvSpPr txBox="1"/>
      </xdr:nvSpPr>
      <xdr:spPr>
        <a:xfrm>
          <a:off x="12547111" y="995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123914</xdr:rowOff>
    </xdr:from>
    <xdr:to>
      <xdr:col>23</xdr:col>
      <xdr:colOff>568325</xdr:colOff>
      <xdr:row>58</xdr:row>
      <xdr:rowOff>54064</xdr:rowOff>
    </xdr:to>
    <xdr:sp macro="" textlink="">
      <xdr:nvSpPr>
        <xdr:cNvPr id="597" name="円/楕円 596"/>
        <xdr:cNvSpPr/>
      </xdr:nvSpPr>
      <xdr:spPr>
        <a:xfrm>
          <a:off x="16268700" y="989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102341</xdr:rowOff>
    </xdr:from>
    <xdr:ext cx="534377" cy="259045"/>
    <xdr:sp macro="" textlink="">
      <xdr:nvSpPr>
        <xdr:cNvPr id="598" name="教育費該当値テキスト"/>
        <xdr:cNvSpPr txBox="1"/>
      </xdr:nvSpPr>
      <xdr:spPr>
        <a:xfrm>
          <a:off x="16370300" y="987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46,743</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3505</xdr:rowOff>
    </xdr:from>
    <xdr:to>
      <xdr:col>22</xdr:col>
      <xdr:colOff>415925</xdr:colOff>
      <xdr:row>55</xdr:row>
      <xdr:rowOff>105105</xdr:rowOff>
    </xdr:to>
    <xdr:sp macro="" textlink="">
      <xdr:nvSpPr>
        <xdr:cNvPr id="599" name="円/楕円 598"/>
        <xdr:cNvSpPr/>
      </xdr:nvSpPr>
      <xdr:spPr>
        <a:xfrm>
          <a:off x="15430500" y="943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121632</xdr:rowOff>
    </xdr:from>
    <xdr:ext cx="534377" cy="259045"/>
    <xdr:sp macro="" textlink="">
      <xdr:nvSpPr>
        <xdr:cNvPr id="600" name="テキスト ボックス 599"/>
        <xdr:cNvSpPr txBox="1"/>
      </xdr:nvSpPr>
      <xdr:spPr>
        <a:xfrm>
          <a:off x="15214111" y="920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83,224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77927</xdr:rowOff>
    </xdr:from>
    <xdr:to>
      <xdr:col>21</xdr:col>
      <xdr:colOff>212725</xdr:colOff>
      <xdr:row>57</xdr:row>
      <xdr:rowOff>8077</xdr:rowOff>
    </xdr:to>
    <xdr:sp macro="" textlink="">
      <xdr:nvSpPr>
        <xdr:cNvPr id="601" name="円/楕円 600"/>
        <xdr:cNvSpPr/>
      </xdr:nvSpPr>
      <xdr:spPr>
        <a:xfrm>
          <a:off x="14541500" y="967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24604</xdr:rowOff>
    </xdr:from>
    <xdr:ext cx="534377" cy="259045"/>
    <xdr:sp macro="" textlink="">
      <xdr:nvSpPr>
        <xdr:cNvPr id="602" name="テキスト ボックス 601"/>
        <xdr:cNvSpPr txBox="1"/>
      </xdr:nvSpPr>
      <xdr:spPr>
        <a:xfrm>
          <a:off x="14325111" y="945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63,864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105384</xdr:rowOff>
    </xdr:from>
    <xdr:to>
      <xdr:col>20</xdr:col>
      <xdr:colOff>9525</xdr:colOff>
      <xdr:row>57</xdr:row>
      <xdr:rowOff>35534</xdr:rowOff>
    </xdr:to>
    <xdr:sp macro="" textlink="">
      <xdr:nvSpPr>
        <xdr:cNvPr id="603" name="円/楕円 602"/>
        <xdr:cNvSpPr/>
      </xdr:nvSpPr>
      <xdr:spPr>
        <a:xfrm>
          <a:off x="13652500" y="970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52061</xdr:rowOff>
    </xdr:from>
    <xdr:ext cx="534377" cy="259045"/>
    <xdr:sp macro="" textlink="">
      <xdr:nvSpPr>
        <xdr:cNvPr id="604" name="テキスト ボックス 603"/>
        <xdr:cNvSpPr txBox="1"/>
      </xdr:nvSpPr>
      <xdr:spPr>
        <a:xfrm>
          <a:off x="13436111" y="9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61,702</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164465</xdr:rowOff>
    </xdr:from>
    <xdr:to>
      <xdr:col>18</xdr:col>
      <xdr:colOff>492125</xdr:colOff>
      <xdr:row>55</xdr:row>
      <xdr:rowOff>94615</xdr:rowOff>
    </xdr:to>
    <xdr:sp macro="" textlink="">
      <xdr:nvSpPr>
        <xdr:cNvPr id="605" name="円/楕円 604"/>
        <xdr:cNvSpPr/>
      </xdr:nvSpPr>
      <xdr:spPr>
        <a:xfrm>
          <a:off x="12763500" y="942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111142</xdr:rowOff>
    </xdr:from>
    <xdr:ext cx="534377" cy="259045"/>
    <xdr:sp macro="" textlink="">
      <xdr:nvSpPr>
        <xdr:cNvPr id="606" name="テキスト ボックス 605"/>
        <xdr:cNvSpPr txBox="1"/>
      </xdr:nvSpPr>
      <xdr:spPr>
        <a:xfrm>
          <a:off x="12547111" y="919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84,050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42180</xdr:rowOff>
    </xdr:from>
    <xdr:to>
      <xdr:col>23</xdr:col>
      <xdr:colOff>516889</xdr:colOff>
      <xdr:row>78</xdr:row>
      <xdr:rowOff>139700</xdr:rowOff>
    </xdr:to>
    <xdr:cxnSp macro="">
      <xdr:nvCxnSpPr>
        <xdr:cNvPr id="628" name="直線コネクタ 627"/>
        <xdr:cNvCxnSpPr/>
      </xdr:nvCxnSpPr>
      <xdr:spPr>
        <a:xfrm flipV="1">
          <a:off x="16317595" y="12043680"/>
          <a:ext cx="1269" cy="1469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160307</xdr:rowOff>
    </xdr:from>
    <xdr:ext cx="534377" cy="259045"/>
    <xdr:sp macro="" textlink="">
      <xdr:nvSpPr>
        <xdr:cNvPr id="631" name="災害復旧費最大値テキスト"/>
        <xdr:cNvSpPr txBox="1"/>
      </xdr:nvSpPr>
      <xdr:spPr>
        <a:xfrm>
          <a:off x="16370300" y="1181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32,133</a:t>
          </a:r>
          <a:endParaRPr kumimoji="1" lang="ja-JP" altLang="en-US" sz="1000" b="1">
            <a:latin typeface="ＭＳ Ｐゴシック"/>
          </a:endParaRPr>
        </a:p>
      </xdr:txBody>
    </xdr:sp>
    <xdr:clientData/>
  </xdr:oneCellAnchor>
  <xdr:twoCellAnchor>
    <xdr:from>
      <xdr:col>23</xdr:col>
      <xdr:colOff>428625</xdr:colOff>
      <xdr:row>70</xdr:row>
      <xdr:rowOff>42180</xdr:rowOff>
    </xdr:from>
    <xdr:to>
      <xdr:col>23</xdr:col>
      <xdr:colOff>606425</xdr:colOff>
      <xdr:row>70</xdr:row>
      <xdr:rowOff>42180</xdr:rowOff>
    </xdr:to>
    <xdr:cxnSp macro="">
      <xdr:nvCxnSpPr>
        <xdr:cNvPr id="632" name="直線コネクタ 631"/>
        <xdr:cNvCxnSpPr/>
      </xdr:nvCxnSpPr>
      <xdr:spPr>
        <a:xfrm>
          <a:off x="16230600" y="1204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70</xdr:row>
      <xdr:rowOff>42180</xdr:rowOff>
    </xdr:from>
    <xdr:to>
      <xdr:col>23</xdr:col>
      <xdr:colOff>517525</xdr:colOff>
      <xdr:row>75</xdr:row>
      <xdr:rowOff>11638</xdr:rowOff>
    </xdr:to>
    <xdr:cxnSp macro="">
      <xdr:nvCxnSpPr>
        <xdr:cNvPr id="633" name="直線コネクタ 632"/>
        <xdr:cNvCxnSpPr/>
      </xdr:nvCxnSpPr>
      <xdr:spPr>
        <a:xfrm flipV="1">
          <a:off x="15481300" y="12043680"/>
          <a:ext cx="838200" cy="8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140250</xdr:rowOff>
    </xdr:from>
    <xdr:ext cx="469744" cy="259045"/>
    <xdr:sp macro="" textlink="">
      <xdr:nvSpPr>
        <xdr:cNvPr id="634" name="災害復旧費平均値テキスト"/>
        <xdr:cNvSpPr txBox="1"/>
      </xdr:nvSpPr>
      <xdr:spPr>
        <a:xfrm>
          <a:off x="16370300" y="13170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161823</xdr:rowOff>
    </xdr:from>
    <xdr:to>
      <xdr:col>23</xdr:col>
      <xdr:colOff>568325</xdr:colOff>
      <xdr:row>77</xdr:row>
      <xdr:rowOff>91973</xdr:rowOff>
    </xdr:to>
    <xdr:sp macro="" textlink="">
      <xdr:nvSpPr>
        <xdr:cNvPr id="635" name="フローチャート : 判断 634"/>
        <xdr:cNvSpPr/>
      </xdr:nvSpPr>
      <xdr:spPr>
        <a:xfrm>
          <a:off x="16268700" y="1319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150124</xdr:rowOff>
    </xdr:from>
    <xdr:to>
      <xdr:col>22</xdr:col>
      <xdr:colOff>365125</xdr:colOff>
      <xdr:row>75</xdr:row>
      <xdr:rowOff>11638</xdr:rowOff>
    </xdr:to>
    <xdr:cxnSp macro="">
      <xdr:nvCxnSpPr>
        <xdr:cNvPr id="636" name="直線コネクタ 635"/>
        <xdr:cNvCxnSpPr/>
      </xdr:nvCxnSpPr>
      <xdr:spPr>
        <a:xfrm>
          <a:off x="14592300" y="12665974"/>
          <a:ext cx="889000" cy="20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64577</xdr:rowOff>
    </xdr:from>
    <xdr:to>
      <xdr:col>22</xdr:col>
      <xdr:colOff>415925</xdr:colOff>
      <xdr:row>77</xdr:row>
      <xdr:rowOff>166177</xdr:rowOff>
    </xdr:to>
    <xdr:sp macro="" textlink="">
      <xdr:nvSpPr>
        <xdr:cNvPr id="637" name="フローチャート : 判断 636"/>
        <xdr:cNvSpPr/>
      </xdr:nvSpPr>
      <xdr:spPr>
        <a:xfrm>
          <a:off x="15430500" y="13266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157304</xdr:rowOff>
    </xdr:from>
    <xdr:ext cx="469744" cy="259045"/>
    <xdr:sp macro="" textlink="">
      <xdr:nvSpPr>
        <xdr:cNvPr id="638" name="テキスト ボックス 637"/>
        <xdr:cNvSpPr txBox="1"/>
      </xdr:nvSpPr>
      <xdr:spPr>
        <a:xfrm>
          <a:off x="15246427" y="1335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48077</xdr:rowOff>
    </xdr:from>
    <xdr:to>
      <xdr:col>21</xdr:col>
      <xdr:colOff>161925</xdr:colOff>
      <xdr:row>73</xdr:row>
      <xdr:rowOff>150124</xdr:rowOff>
    </xdr:to>
    <xdr:cxnSp macro="">
      <xdr:nvCxnSpPr>
        <xdr:cNvPr id="639" name="直線コネクタ 638"/>
        <xdr:cNvCxnSpPr/>
      </xdr:nvCxnSpPr>
      <xdr:spPr>
        <a:xfrm>
          <a:off x="13703300" y="12563927"/>
          <a:ext cx="889000" cy="10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63159</xdr:rowOff>
    </xdr:from>
    <xdr:to>
      <xdr:col>21</xdr:col>
      <xdr:colOff>212725</xdr:colOff>
      <xdr:row>76</xdr:row>
      <xdr:rowOff>164759</xdr:rowOff>
    </xdr:to>
    <xdr:sp macro="" textlink="">
      <xdr:nvSpPr>
        <xdr:cNvPr id="640" name="フローチャート : 判断 639"/>
        <xdr:cNvSpPr/>
      </xdr:nvSpPr>
      <xdr:spPr>
        <a:xfrm>
          <a:off x="14541500" y="1309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155886</xdr:rowOff>
    </xdr:from>
    <xdr:ext cx="469744" cy="259045"/>
    <xdr:sp macro="" textlink="">
      <xdr:nvSpPr>
        <xdr:cNvPr id="641" name="テキスト ボックス 640"/>
        <xdr:cNvSpPr txBox="1"/>
      </xdr:nvSpPr>
      <xdr:spPr>
        <a:xfrm>
          <a:off x="14357427" y="13186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115605</xdr:rowOff>
    </xdr:from>
    <xdr:to>
      <xdr:col>19</xdr:col>
      <xdr:colOff>644525</xdr:colOff>
      <xdr:row>73</xdr:row>
      <xdr:rowOff>48077</xdr:rowOff>
    </xdr:to>
    <xdr:cxnSp macro="">
      <xdr:nvCxnSpPr>
        <xdr:cNvPr id="642" name="直線コネクタ 641"/>
        <xdr:cNvCxnSpPr/>
      </xdr:nvCxnSpPr>
      <xdr:spPr>
        <a:xfrm>
          <a:off x="12814300" y="12288555"/>
          <a:ext cx="889000" cy="27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65948</xdr:rowOff>
    </xdr:from>
    <xdr:to>
      <xdr:col>20</xdr:col>
      <xdr:colOff>9525</xdr:colOff>
      <xdr:row>76</xdr:row>
      <xdr:rowOff>167548</xdr:rowOff>
    </xdr:to>
    <xdr:sp macro="" textlink="">
      <xdr:nvSpPr>
        <xdr:cNvPr id="643" name="フローチャート : 判断 642"/>
        <xdr:cNvSpPr/>
      </xdr:nvSpPr>
      <xdr:spPr>
        <a:xfrm>
          <a:off x="13652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158675</xdr:rowOff>
    </xdr:from>
    <xdr:ext cx="469744" cy="259045"/>
    <xdr:sp macro="" textlink="">
      <xdr:nvSpPr>
        <xdr:cNvPr id="644" name="テキスト ボックス 643"/>
        <xdr:cNvSpPr txBox="1"/>
      </xdr:nvSpPr>
      <xdr:spPr>
        <a:xfrm>
          <a:off x="13468427" y="1318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122732</xdr:rowOff>
    </xdr:from>
    <xdr:to>
      <xdr:col>18</xdr:col>
      <xdr:colOff>492125</xdr:colOff>
      <xdr:row>77</xdr:row>
      <xdr:rowOff>52882</xdr:rowOff>
    </xdr:to>
    <xdr:sp macro="" textlink="">
      <xdr:nvSpPr>
        <xdr:cNvPr id="645" name="フローチャート : 判断 644"/>
        <xdr:cNvSpPr/>
      </xdr:nvSpPr>
      <xdr:spPr>
        <a:xfrm>
          <a:off x="12763500" y="1315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44009</xdr:rowOff>
    </xdr:from>
    <xdr:ext cx="469744" cy="259045"/>
    <xdr:sp macro="" textlink="">
      <xdr:nvSpPr>
        <xdr:cNvPr id="646" name="テキスト ボックス 645"/>
        <xdr:cNvSpPr txBox="1"/>
      </xdr:nvSpPr>
      <xdr:spPr>
        <a:xfrm>
          <a:off x="12579427" y="1324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69</xdr:row>
      <xdr:rowOff>162830</xdr:rowOff>
    </xdr:from>
    <xdr:to>
      <xdr:col>23</xdr:col>
      <xdr:colOff>568325</xdr:colOff>
      <xdr:row>70</xdr:row>
      <xdr:rowOff>92980</xdr:rowOff>
    </xdr:to>
    <xdr:sp macro="" textlink="">
      <xdr:nvSpPr>
        <xdr:cNvPr id="652" name="円/楕円 651"/>
        <xdr:cNvSpPr/>
      </xdr:nvSpPr>
      <xdr:spPr>
        <a:xfrm>
          <a:off x="16268700" y="1199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69</xdr:row>
      <xdr:rowOff>115857</xdr:rowOff>
    </xdr:from>
    <xdr:ext cx="534377" cy="259045"/>
    <xdr:sp macro="" textlink="">
      <xdr:nvSpPr>
        <xdr:cNvPr id="653" name="災害復旧費該当値テキスト"/>
        <xdr:cNvSpPr txBox="1"/>
      </xdr:nvSpPr>
      <xdr:spPr>
        <a:xfrm>
          <a:off x="16370300" y="1194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32,133</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132288</xdr:rowOff>
    </xdr:from>
    <xdr:to>
      <xdr:col>22</xdr:col>
      <xdr:colOff>415925</xdr:colOff>
      <xdr:row>75</xdr:row>
      <xdr:rowOff>62438</xdr:rowOff>
    </xdr:to>
    <xdr:sp macro="" textlink="">
      <xdr:nvSpPr>
        <xdr:cNvPr id="654" name="円/楕円 653"/>
        <xdr:cNvSpPr/>
      </xdr:nvSpPr>
      <xdr:spPr>
        <a:xfrm>
          <a:off x="15430500" y="1281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78965</xdr:rowOff>
    </xdr:from>
    <xdr:ext cx="534377" cy="259045"/>
    <xdr:sp macro="" textlink="">
      <xdr:nvSpPr>
        <xdr:cNvPr id="655" name="テキスト ボックス 654"/>
        <xdr:cNvSpPr txBox="1"/>
      </xdr:nvSpPr>
      <xdr:spPr>
        <a:xfrm>
          <a:off x="15214111" y="1259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14,051</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99324</xdr:rowOff>
    </xdr:from>
    <xdr:to>
      <xdr:col>21</xdr:col>
      <xdr:colOff>212725</xdr:colOff>
      <xdr:row>74</xdr:row>
      <xdr:rowOff>29474</xdr:rowOff>
    </xdr:to>
    <xdr:sp macro="" textlink="">
      <xdr:nvSpPr>
        <xdr:cNvPr id="656" name="円/楕円 655"/>
        <xdr:cNvSpPr/>
      </xdr:nvSpPr>
      <xdr:spPr>
        <a:xfrm>
          <a:off x="14541500" y="1261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46001</xdr:rowOff>
    </xdr:from>
    <xdr:ext cx="534377" cy="259045"/>
    <xdr:sp macro="" textlink="">
      <xdr:nvSpPr>
        <xdr:cNvPr id="657" name="テキスト ボックス 656"/>
        <xdr:cNvSpPr txBox="1"/>
      </xdr:nvSpPr>
      <xdr:spPr>
        <a:xfrm>
          <a:off x="14325111" y="1239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18,522</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168727</xdr:rowOff>
    </xdr:from>
    <xdr:to>
      <xdr:col>20</xdr:col>
      <xdr:colOff>9525</xdr:colOff>
      <xdr:row>73</xdr:row>
      <xdr:rowOff>98877</xdr:rowOff>
    </xdr:to>
    <xdr:sp macro="" textlink="">
      <xdr:nvSpPr>
        <xdr:cNvPr id="658" name="円/楕円 657"/>
        <xdr:cNvSpPr/>
      </xdr:nvSpPr>
      <xdr:spPr>
        <a:xfrm>
          <a:off x="13652500" y="1251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115404</xdr:rowOff>
    </xdr:from>
    <xdr:ext cx="534377" cy="259045"/>
    <xdr:sp macro="" textlink="">
      <xdr:nvSpPr>
        <xdr:cNvPr id="659" name="テキスト ボックス 658"/>
        <xdr:cNvSpPr txBox="1"/>
      </xdr:nvSpPr>
      <xdr:spPr>
        <a:xfrm>
          <a:off x="13436111" y="1228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20,754</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64805</xdr:rowOff>
    </xdr:from>
    <xdr:to>
      <xdr:col>18</xdr:col>
      <xdr:colOff>492125</xdr:colOff>
      <xdr:row>71</xdr:row>
      <xdr:rowOff>166405</xdr:rowOff>
    </xdr:to>
    <xdr:sp macro="" textlink="">
      <xdr:nvSpPr>
        <xdr:cNvPr id="660" name="円/楕円 659"/>
        <xdr:cNvSpPr/>
      </xdr:nvSpPr>
      <xdr:spPr>
        <a:xfrm>
          <a:off x="12763500" y="1223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11482</xdr:rowOff>
    </xdr:from>
    <xdr:ext cx="534377" cy="259045"/>
    <xdr:sp macro="" textlink="">
      <xdr:nvSpPr>
        <xdr:cNvPr id="661" name="テキスト ボックス 660"/>
        <xdr:cNvSpPr txBox="1"/>
      </xdr:nvSpPr>
      <xdr:spPr>
        <a:xfrm>
          <a:off x="12547111" y="1201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26,777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72" name="テキスト ボックス 671"/>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74" name="テキスト ボックス 673"/>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8" name="テキスト ボックス 67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0" name="テキスト ボックス 67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2" name="テキスト ボックス 68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84" name="テキスト ボックス 683"/>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6" name="テキスト ボックス 68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48848</xdr:rowOff>
    </xdr:from>
    <xdr:to>
      <xdr:col>23</xdr:col>
      <xdr:colOff>516889</xdr:colOff>
      <xdr:row>99</xdr:row>
      <xdr:rowOff>26412</xdr:rowOff>
    </xdr:to>
    <xdr:cxnSp macro="">
      <xdr:nvCxnSpPr>
        <xdr:cNvPr id="688" name="直線コネクタ 687"/>
        <xdr:cNvCxnSpPr/>
      </xdr:nvCxnSpPr>
      <xdr:spPr>
        <a:xfrm flipV="1">
          <a:off x="16317595" y="15479348"/>
          <a:ext cx="1269" cy="1520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30239</xdr:rowOff>
    </xdr:from>
    <xdr:ext cx="534377" cy="259045"/>
    <xdr:sp macro="" textlink="">
      <xdr:nvSpPr>
        <xdr:cNvPr id="689" name="公債費最小値テキスト"/>
        <xdr:cNvSpPr txBox="1"/>
      </xdr:nvSpPr>
      <xdr:spPr>
        <a:xfrm>
          <a:off x="16370300" y="1700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22,219</a:t>
          </a:r>
          <a:endParaRPr kumimoji="1" lang="ja-JP" altLang="en-US" sz="1000" b="1">
            <a:latin typeface="ＭＳ Ｐゴシック"/>
          </a:endParaRPr>
        </a:p>
      </xdr:txBody>
    </xdr:sp>
    <xdr:clientData/>
  </xdr:oneCellAnchor>
  <xdr:twoCellAnchor>
    <xdr:from>
      <xdr:col>23</xdr:col>
      <xdr:colOff>428625</xdr:colOff>
      <xdr:row>99</xdr:row>
      <xdr:rowOff>26412</xdr:rowOff>
    </xdr:from>
    <xdr:to>
      <xdr:col>23</xdr:col>
      <xdr:colOff>606425</xdr:colOff>
      <xdr:row>99</xdr:row>
      <xdr:rowOff>26412</xdr:rowOff>
    </xdr:to>
    <xdr:cxnSp macro="">
      <xdr:nvCxnSpPr>
        <xdr:cNvPr id="690" name="直線コネクタ 689"/>
        <xdr:cNvCxnSpPr/>
      </xdr:nvCxnSpPr>
      <xdr:spPr>
        <a:xfrm>
          <a:off x="16230600" y="16999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166975</xdr:rowOff>
    </xdr:from>
    <xdr:ext cx="534377" cy="259045"/>
    <xdr:sp macro="" textlink="">
      <xdr:nvSpPr>
        <xdr:cNvPr id="691" name="公債費最大値テキスト"/>
        <xdr:cNvSpPr txBox="1"/>
      </xdr:nvSpPr>
      <xdr:spPr>
        <a:xfrm>
          <a:off x="16370300" y="1525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68,782</a:t>
          </a:r>
          <a:endParaRPr kumimoji="1" lang="ja-JP" altLang="en-US" sz="1000" b="1">
            <a:latin typeface="ＭＳ Ｐゴシック"/>
          </a:endParaRPr>
        </a:p>
      </xdr:txBody>
    </xdr:sp>
    <xdr:clientData/>
  </xdr:oneCellAnchor>
  <xdr:twoCellAnchor>
    <xdr:from>
      <xdr:col>23</xdr:col>
      <xdr:colOff>428625</xdr:colOff>
      <xdr:row>90</xdr:row>
      <xdr:rowOff>48848</xdr:rowOff>
    </xdr:from>
    <xdr:to>
      <xdr:col>23</xdr:col>
      <xdr:colOff>606425</xdr:colOff>
      <xdr:row>90</xdr:row>
      <xdr:rowOff>48848</xdr:rowOff>
    </xdr:to>
    <xdr:cxnSp macro="">
      <xdr:nvCxnSpPr>
        <xdr:cNvPr id="692" name="直線コネクタ 691"/>
        <xdr:cNvCxnSpPr/>
      </xdr:nvCxnSpPr>
      <xdr:spPr>
        <a:xfrm>
          <a:off x="16230600" y="15479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155212</xdr:rowOff>
    </xdr:from>
    <xdr:to>
      <xdr:col>23</xdr:col>
      <xdr:colOff>517525</xdr:colOff>
      <xdr:row>93</xdr:row>
      <xdr:rowOff>23538</xdr:rowOff>
    </xdr:to>
    <xdr:cxnSp macro="">
      <xdr:nvCxnSpPr>
        <xdr:cNvPr id="693" name="直線コネクタ 692"/>
        <xdr:cNvCxnSpPr/>
      </xdr:nvCxnSpPr>
      <xdr:spPr>
        <a:xfrm>
          <a:off x="15481300" y="15928612"/>
          <a:ext cx="8382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130323</xdr:rowOff>
    </xdr:from>
    <xdr:ext cx="534377" cy="259045"/>
    <xdr:sp macro="" textlink="">
      <xdr:nvSpPr>
        <xdr:cNvPr id="694" name="公債費平均値テキスト"/>
        <xdr:cNvSpPr txBox="1"/>
      </xdr:nvSpPr>
      <xdr:spPr>
        <a:xfrm>
          <a:off x="16370300" y="1607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151896</xdr:rowOff>
    </xdr:from>
    <xdr:to>
      <xdr:col>23</xdr:col>
      <xdr:colOff>568325</xdr:colOff>
      <xdr:row>94</xdr:row>
      <xdr:rowOff>82046</xdr:rowOff>
    </xdr:to>
    <xdr:sp macro="" textlink="">
      <xdr:nvSpPr>
        <xdr:cNvPr id="695" name="フローチャート : 判断 694"/>
        <xdr:cNvSpPr/>
      </xdr:nvSpPr>
      <xdr:spPr>
        <a:xfrm>
          <a:off x="16268700" y="1609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110308</xdr:rowOff>
    </xdr:from>
    <xdr:to>
      <xdr:col>22</xdr:col>
      <xdr:colOff>365125</xdr:colOff>
      <xdr:row>92</xdr:row>
      <xdr:rowOff>155212</xdr:rowOff>
    </xdr:to>
    <xdr:cxnSp macro="">
      <xdr:nvCxnSpPr>
        <xdr:cNvPr id="696" name="直線コネクタ 695"/>
        <xdr:cNvCxnSpPr/>
      </xdr:nvCxnSpPr>
      <xdr:spPr>
        <a:xfrm>
          <a:off x="14592300" y="15712258"/>
          <a:ext cx="889000" cy="21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52096</xdr:rowOff>
    </xdr:from>
    <xdr:to>
      <xdr:col>22</xdr:col>
      <xdr:colOff>415925</xdr:colOff>
      <xdr:row>94</xdr:row>
      <xdr:rowOff>153696</xdr:rowOff>
    </xdr:to>
    <xdr:sp macro="" textlink="">
      <xdr:nvSpPr>
        <xdr:cNvPr id="697" name="フローチャート : 判断 696"/>
        <xdr:cNvSpPr/>
      </xdr:nvSpPr>
      <xdr:spPr>
        <a:xfrm>
          <a:off x="15430500" y="161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144823</xdr:rowOff>
    </xdr:from>
    <xdr:ext cx="534377" cy="259045"/>
    <xdr:sp macro="" textlink="">
      <xdr:nvSpPr>
        <xdr:cNvPr id="698" name="テキスト ボックス 697"/>
        <xdr:cNvSpPr txBox="1"/>
      </xdr:nvSpPr>
      <xdr:spPr>
        <a:xfrm>
          <a:off x="15214111" y="1626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110308</xdr:rowOff>
    </xdr:from>
    <xdr:to>
      <xdr:col>21</xdr:col>
      <xdr:colOff>161925</xdr:colOff>
      <xdr:row>92</xdr:row>
      <xdr:rowOff>62564</xdr:rowOff>
    </xdr:to>
    <xdr:cxnSp macro="">
      <xdr:nvCxnSpPr>
        <xdr:cNvPr id="699" name="直線コネクタ 698"/>
        <xdr:cNvCxnSpPr/>
      </xdr:nvCxnSpPr>
      <xdr:spPr>
        <a:xfrm flipV="1">
          <a:off x="13703300" y="15712258"/>
          <a:ext cx="889000" cy="12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31195</xdr:rowOff>
    </xdr:from>
    <xdr:to>
      <xdr:col>21</xdr:col>
      <xdr:colOff>212725</xdr:colOff>
      <xdr:row>94</xdr:row>
      <xdr:rowOff>132795</xdr:rowOff>
    </xdr:to>
    <xdr:sp macro="" textlink="">
      <xdr:nvSpPr>
        <xdr:cNvPr id="700" name="フローチャート : 判断 699"/>
        <xdr:cNvSpPr/>
      </xdr:nvSpPr>
      <xdr:spPr>
        <a:xfrm>
          <a:off x="14541500" y="1614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123922</xdr:rowOff>
    </xdr:from>
    <xdr:ext cx="534377" cy="259045"/>
    <xdr:sp macro="" textlink="">
      <xdr:nvSpPr>
        <xdr:cNvPr id="701" name="テキスト ボックス 700"/>
        <xdr:cNvSpPr txBox="1"/>
      </xdr:nvSpPr>
      <xdr:spPr>
        <a:xfrm>
          <a:off x="14325111" y="162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62564</xdr:rowOff>
    </xdr:from>
    <xdr:to>
      <xdr:col>19</xdr:col>
      <xdr:colOff>644525</xdr:colOff>
      <xdr:row>92</xdr:row>
      <xdr:rowOff>127812</xdr:rowOff>
    </xdr:to>
    <xdr:cxnSp macro="">
      <xdr:nvCxnSpPr>
        <xdr:cNvPr id="702" name="直線コネクタ 701"/>
        <xdr:cNvCxnSpPr/>
      </xdr:nvCxnSpPr>
      <xdr:spPr>
        <a:xfrm flipV="1">
          <a:off x="12814300" y="15835964"/>
          <a:ext cx="889000" cy="6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10751</xdr:rowOff>
    </xdr:from>
    <xdr:to>
      <xdr:col>20</xdr:col>
      <xdr:colOff>9525</xdr:colOff>
      <xdr:row>94</xdr:row>
      <xdr:rowOff>112351</xdr:rowOff>
    </xdr:to>
    <xdr:sp macro="" textlink="">
      <xdr:nvSpPr>
        <xdr:cNvPr id="703" name="フローチャート : 判断 702"/>
        <xdr:cNvSpPr/>
      </xdr:nvSpPr>
      <xdr:spPr>
        <a:xfrm>
          <a:off x="13652500" y="161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103478</xdr:rowOff>
    </xdr:from>
    <xdr:ext cx="534377" cy="259045"/>
    <xdr:sp macro="" textlink="">
      <xdr:nvSpPr>
        <xdr:cNvPr id="704" name="テキスト ボックス 703"/>
        <xdr:cNvSpPr txBox="1"/>
      </xdr:nvSpPr>
      <xdr:spPr>
        <a:xfrm>
          <a:off x="13436111" y="1621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142980</xdr:rowOff>
    </xdr:from>
    <xdr:to>
      <xdr:col>18</xdr:col>
      <xdr:colOff>492125</xdr:colOff>
      <xdr:row>94</xdr:row>
      <xdr:rowOff>73130</xdr:rowOff>
    </xdr:to>
    <xdr:sp macro="" textlink="">
      <xdr:nvSpPr>
        <xdr:cNvPr id="705" name="フローチャート : 判断 704"/>
        <xdr:cNvSpPr/>
      </xdr:nvSpPr>
      <xdr:spPr>
        <a:xfrm>
          <a:off x="12763500" y="1608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64257</xdr:rowOff>
    </xdr:from>
    <xdr:ext cx="534377" cy="259045"/>
    <xdr:sp macro="" textlink="">
      <xdr:nvSpPr>
        <xdr:cNvPr id="706" name="テキスト ボックス 705"/>
        <xdr:cNvSpPr txBox="1"/>
      </xdr:nvSpPr>
      <xdr:spPr>
        <a:xfrm>
          <a:off x="12547111" y="1618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144188</xdr:rowOff>
    </xdr:from>
    <xdr:to>
      <xdr:col>23</xdr:col>
      <xdr:colOff>568325</xdr:colOff>
      <xdr:row>93</xdr:row>
      <xdr:rowOff>74338</xdr:rowOff>
    </xdr:to>
    <xdr:sp macro="" textlink="">
      <xdr:nvSpPr>
        <xdr:cNvPr id="712" name="円/楕円 711"/>
        <xdr:cNvSpPr/>
      </xdr:nvSpPr>
      <xdr:spPr>
        <a:xfrm>
          <a:off x="16268700" y="159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167065</xdr:rowOff>
    </xdr:from>
    <xdr:ext cx="534377" cy="259045"/>
    <xdr:sp macro="" textlink="">
      <xdr:nvSpPr>
        <xdr:cNvPr id="713" name="公債費該当値テキスト"/>
        <xdr:cNvSpPr txBox="1"/>
      </xdr:nvSpPr>
      <xdr:spPr>
        <a:xfrm>
          <a:off x="16370300" y="1576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53,807</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104412</xdr:rowOff>
    </xdr:from>
    <xdr:to>
      <xdr:col>22</xdr:col>
      <xdr:colOff>415925</xdr:colOff>
      <xdr:row>93</xdr:row>
      <xdr:rowOff>34562</xdr:rowOff>
    </xdr:to>
    <xdr:sp macro="" textlink="">
      <xdr:nvSpPr>
        <xdr:cNvPr id="714" name="円/楕円 713"/>
        <xdr:cNvSpPr/>
      </xdr:nvSpPr>
      <xdr:spPr>
        <a:xfrm>
          <a:off x="15430500" y="1587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51089</xdr:rowOff>
    </xdr:from>
    <xdr:ext cx="534377" cy="259045"/>
    <xdr:sp macro="" textlink="">
      <xdr:nvSpPr>
        <xdr:cNvPr id="715" name="テキスト ボックス 714"/>
        <xdr:cNvSpPr txBox="1"/>
      </xdr:nvSpPr>
      <xdr:spPr>
        <a:xfrm>
          <a:off x="15214111" y="1565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55,025</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59508</xdr:rowOff>
    </xdr:from>
    <xdr:to>
      <xdr:col>21</xdr:col>
      <xdr:colOff>212725</xdr:colOff>
      <xdr:row>91</xdr:row>
      <xdr:rowOff>161108</xdr:rowOff>
    </xdr:to>
    <xdr:sp macro="" textlink="">
      <xdr:nvSpPr>
        <xdr:cNvPr id="716" name="円/楕円 715"/>
        <xdr:cNvSpPr/>
      </xdr:nvSpPr>
      <xdr:spPr>
        <a:xfrm>
          <a:off x="14541500" y="1566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6185</xdr:rowOff>
    </xdr:from>
    <xdr:ext cx="534377" cy="259045"/>
    <xdr:sp macro="" textlink="">
      <xdr:nvSpPr>
        <xdr:cNvPr id="717" name="テキスト ボックス 716"/>
        <xdr:cNvSpPr txBox="1"/>
      </xdr:nvSpPr>
      <xdr:spPr>
        <a:xfrm>
          <a:off x="14325111" y="1543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61,650</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11764</xdr:rowOff>
    </xdr:from>
    <xdr:to>
      <xdr:col>20</xdr:col>
      <xdr:colOff>9525</xdr:colOff>
      <xdr:row>92</xdr:row>
      <xdr:rowOff>113364</xdr:rowOff>
    </xdr:to>
    <xdr:sp macro="" textlink="">
      <xdr:nvSpPr>
        <xdr:cNvPr id="718" name="円/楕円 717"/>
        <xdr:cNvSpPr/>
      </xdr:nvSpPr>
      <xdr:spPr>
        <a:xfrm>
          <a:off x="13652500" y="1578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129891</xdr:rowOff>
    </xdr:from>
    <xdr:ext cx="534377" cy="259045"/>
    <xdr:sp macro="" textlink="">
      <xdr:nvSpPr>
        <xdr:cNvPr id="719" name="テキスト ボックス 718"/>
        <xdr:cNvSpPr txBox="1"/>
      </xdr:nvSpPr>
      <xdr:spPr>
        <a:xfrm>
          <a:off x="13436111" y="1556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57,862</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77012</xdr:rowOff>
    </xdr:from>
    <xdr:to>
      <xdr:col>18</xdr:col>
      <xdr:colOff>492125</xdr:colOff>
      <xdr:row>93</xdr:row>
      <xdr:rowOff>7162</xdr:rowOff>
    </xdr:to>
    <xdr:sp macro="" textlink="">
      <xdr:nvSpPr>
        <xdr:cNvPr id="720" name="円/楕円 719"/>
        <xdr:cNvSpPr/>
      </xdr:nvSpPr>
      <xdr:spPr>
        <a:xfrm>
          <a:off x="12763500" y="1585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23689</xdr:rowOff>
    </xdr:from>
    <xdr:ext cx="534377" cy="259045"/>
    <xdr:sp macro="" textlink="">
      <xdr:nvSpPr>
        <xdr:cNvPr id="721" name="テキスト ボックス 720"/>
        <xdr:cNvSpPr txBox="1"/>
      </xdr:nvSpPr>
      <xdr:spPr>
        <a:xfrm>
          <a:off x="12547111" y="1562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5" name="テキスト ボックス 734"/>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74778</xdr:rowOff>
    </xdr:from>
    <xdr:to>
      <xdr:col>32</xdr:col>
      <xdr:colOff>186689</xdr:colOff>
      <xdr:row>38</xdr:row>
      <xdr:rowOff>139700</xdr:rowOff>
    </xdr:to>
    <xdr:cxnSp macro="">
      <xdr:nvCxnSpPr>
        <xdr:cNvPr id="743" name="直線コネクタ 742"/>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21455</xdr:rowOff>
    </xdr:from>
    <xdr:ext cx="469744" cy="259045"/>
    <xdr:sp macro="" textlink="">
      <xdr:nvSpPr>
        <xdr:cNvPr id="746"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a:t>
          </a:r>
          <a:endParaRPr kumimoji="1" lang="ja-JP" altLang="en-US" sz="1000" b="1">
            <a:latin typeface="ＭＳ Ｐゴシック"/>
          </a:endParaRPr>
        </a:p>
      </xdr:txBody>
    </xdr:sp>
    <xdr:clientData/>
  </xdr:oneCellAnchor>
  <xdr:twoCellAnchor>
    <xdr:from>
      <xdr:col>32</xdr:col>
      <xdr:colOff>98425</xdr:colOff>
      <xdr:row>30</xdr:row>
      <xdr:rowOff>74778</xdr:rowOff>
    </xdr:from>
    <xdr:to>
      <xdr:col>32</xdr:col>
      <xdr:colOff>276225</xdr:colOff>
      <xdr:row>30</xdr:row>
      <xdr:rowOff>74778</xdr:rowOff>
    </xdr:to>
    <xdr:cxnSp macro="">
      <xdr:nvCxnSpPr>
        <xdr:cNvPr id="747" name="直線コネクタ 746"/>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129608</xdr:rowOff>
    </xdr:from>
    <xdr:ext cx="378565" cy="259045"/>
    <xdr:sp macro="" textlink="">
      <xdr:nvSpPr>
        <xdr:cNvPr id="749" name="諸支出金平均値テキスト"/>
        <xdr:cNvSpPr txBox="1"/>
      </xdr:nvSpPr>
      <xdr:spPr>
        <a:xfrm>
          <a:off x="22212300" y="6301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106731</xdr:rowOff>
    </xdr:from>
    <xdr:to>
      <xdr:col>32</xdr:col>
      <xdr:colOff>238125</xdr:colOff>
      <xdr:row>38</xdr:row>
      <xdr:rowOff>36881</xdr:rowOff>
    </xdr:to>
    <xdr:sp macro="" textlink="">
      <xdr:nvSpPr>
        <xdr:cNvPr id="750" name="フローチャート : 判断 749"/>
        <xdr:cNvSpPr/>
      </xdr:nvSpPr>
      <xdr:spPr>
        <a:xfrm>
          <a:off x="22110700" y="64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61468</xdr:rowOff>
    </xdr:from>
    <xdr:to>
      <xdr:col>31</xdr:col>
      <xdr:colOff>85725</xdr:colOff>
      <xdr:row>38</xdr:row>
      <xdr:rowOff>163068</xdr:rowOff>
    </xdr:to>
    <xdr:sp macro="" textlink="">
      <xdr:nvSpPr>
        <xdr:cNvPr id="752" name="フローチャート : 判断 751"/>
        <xdr:cNvSpPr/>
      </xdr:nvSpPr>
      <xdr:spPr>
        <a:xfrm>
          <a:off x="21272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8145</xdr:rowOff>
    </xdr:from>
    <xdr:ext cx="313932" cy="259045"/>
    <xdr:sp macro="" textlink="">
      <xdr:nvSpPr>
        <xdr:cNvPr id="753" name="テキスト ボックス 752"/>
        <xdr:cNvSpPr txBox="1"/>
      </xdr:nvSpPr>
      <xdr:spPr>
        <a:xfrm>
          <a:off x="21166333" y="63517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15748</xdr:rowOff>
    </xdr:from>
    <xdr:to>
      <xdr:col>29</xdr:col>
      <xdr:colOff>568325</xdr:colOff>
      <xdr:row>38</xdr:row>
      <xdr:rowOff>117348</xdr:rowOff>
    </xdr:to>
    <xdr:sp macro="" textlink="">
      <xdr:nvSpPr>
        <xdr:cNvPr id="755" name="フローチャート : 判断 754"/>
        <xdr:cNvSpPr/>
      </xdr:nvSpPr>
      <xdr:spPr>
        <a:xfrm>
          <a:off x="203835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133875</xdr:rowOff>
    </xdr:from>
    <xdr:ext cx="313932" cy="259045"/>
    <xdr:sp macro="" textlink="">
      <xdr:nvSpPr>
        <xdr:cNvPr id="756" name="テキスト ボックス 755"/>
        <xdr:cNvSpPr txBox="1"/>
      </xdr:nvSpPr>
      <xdr:spPr>
        <a:xfrm>
          <a:off x="20277333" y="6306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47752</xdr:rowOff>
    </xdr:from>
    <xdr:to>
      <xdr:col>28</xdr:col>
      <xdr:colOff>365125</xdr:colOff>
      <xdr:row>38</xdr:row>
      <xdr:rowOff>149352</xdr:rowOff>
    </xdr:to>
    <xdr:sp macro="" textlink="">
      <xdr:nvSpPr>
        <xdr:cNvPr id="758" name="フローチャート : 判断 757"/>
        <xdr:cNvSpPr/>
      </xdr:nvSpPr>
      <xdr:spPr>
        <a:xfrm>
          <a:off x="19494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36</xdr:row>
      <xdr:rowOff>165879</xdr:rowOff>
    </xdr:from>
    <xdr:ext cx="313932" cy="259045"/>
    <xdr:sp macro="" textlink="">
      <xdr:nvSpPr>
        <xdr:cNvPr id="759" name="テキスト ボックス 758"/>
        <xdr:cNvSpPr txBox="1"/>
      </xdr:nvSpPr>
      <xdr:spPr>
        <a:xfrm>
          <a:off x="19388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143307</xdr:rowOff>
    </xdr:from>
    <xdr:to>
      <xdr:col>27</xdr:col>
      <xdr:colOff>161925</xdr:colOff>
      <xdr:row>38</xdr:row>
      <xdr:rowOff>73457</xdr:rowOff>
    </xdr:to>
    <xdr:sp macro="" textlink="">
      <xdr:nvSpPr>
        <xdr:cNvPr id="760" name="フローチャート : 判断 759"/>
        <xdr:cNvSpPr/>
      </xdr:nvSpPr>
      <xdr:spPr>
        <a:xfrm>
          <a:off x="18605500" y="64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89984</xdr:rowOff>
    </xdr:from>
    <xdr:ext cx="378565" cy="259045"/>
    <xdr:sp macro="" textlink="">
      <xdr:nvSpPr>
        <xdr:cNvPr id="761" name="テキスト ボックス 760"/>
        <xdr:cNvSpPr txBox="1"/>
      </xdr:nvSpPr>
      <xdr:spPr>
        <a:xfrm>
          <a:off x="18467017" y="626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7" name="円/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8"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9" name="円/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0" name="テキスト ボックス 76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1" name="円/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2" name="テキスト ボックス 77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3" name="円/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4" name="テキスト ボックス 77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5" name="円/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6" name="テキスト ボックス 77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民生費は、住民一人当たり</a:t>
          </a:r>
          <a:r>
            <a:rPr kumimoji="1" lang="en-US" altLang="ja-JP" sz="1300">
              <a:latin typeface="ＭＳ Ｐゴシック"/>
            </a:rPr>
            <a:t>160,218</a:t>
          </a:r>
          <a:r>
            <a:rPr kumimoji="1" lang="ja-JP" altLang="en-US" sz="1300">
              <a:latin typeface="ＭＳ Ｐゴシック"/>
            </a:rPr>
            <a:t>円となっている。このうち、児童福祉費の割合（約</a:t>
          </a:r>
          <a:r>
            <a:rPr kumimoji="1" lang="en-US" altLang="ja-JP" sz="1300">
              <a:latin typeface="ＭＳ Ｐゴシック"/>
            </a:rPr>
            <a:t>44%</a:t>
          </a:r>
          <a:r>
            <a:rPr kumimoji="1" lang="ja-JP" altLang="en-US" sz="1300">
              <a:latin typeface="ＭＳ Ｐゴシック"/>
            </a:rPr>
            <a:t>）が一番高く、こども遊び場整備事業や子育て世代臨時特例給付金では減額となったが、保原屋内プール整備事業や出産祝金支給事業で増額となり、毎年児童福祉に係る事業が継続されていることを表している。また、災害救助費は前年比で減額となっており、除染対策事業等での事業完了に伴う減額が主な要因となっている。</a:t>
          </a:r>
        </a:p>
        <a:p>
          <a:r>
            <a:rPr kumimoji="1" lang="ja-JP" altLang="en-US" sz="1300">
              <a:latin typeface="ＭＳ Ｐゴシック"/>
            </a:rPr>
            <a:t>教育費は、住民一人当たり</a:t>
          </a:r>
          <a:r>
            <a:rPr kumimoji="1" lang="en-US" altLang="ja-JP" sz="1300">
              <a:latin typeface="ＭＳ Ｐゴシック"/>
            </a:rPr>
            <a:t>46,743</a:t>
          </a:r>
          <a:r>
            <a:rPr kumimoji="1" lang="ja-JP" altLang="en-US" sz="1300">
              <a:latin typeface="ＭＳ Ｐゴシック"/>
            </a:rPr>
            <a:t>円となっている。前年度から大きく減少した要因としては、梁川小学校改築事業の完了、粟野・堰本小学校屋内運動場改築事業の完了等によるものである。今後は、現有教育施設の維持管理経費をどのように確保していくかが重要となってくる。また、教育施設整備基金の残高状況も考えながら、有効かつ効率的な基金の運用が必要となる。</a:t>
          </a:r>
        </a:p>
        <a:p>
          <a:r>
            <a:rPr kumimoji="1" lang="ja-JP" altLang="en-US" sz="1300">
              <a:latin typeface="ＭＳ Ｐゴシック"/>
            </a:rPr>
            <a:t>災害復旧費は、住民一人当たり</a:t>
          </a:r>
          <a:r>
            <a:rPr kumimoji="1" lang="en-US" altLang="ja-JP" sz="1300">
              <a:latin typeface="ＭＳ Ｐゴシック"/>
            </a:rPr>
            <a:t>32,133</a:t>
          </a:r>
          <a:r>
            <a:rPr kumimoji="1" lang="ja-JP" altLang="en-US" sz="1300">
              <a:latin typeface="ＭＳ Ｐゴシック"/>
            </a:rPr>
            <a:t>円となっており、類似団体平均を大きく上回り、類似団体内でも１位となった。これは、性質別歳出決算と同様、関東・東北豪雨災害復旧事業に要する事業費が増額となったことによる。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福島県伊達市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実質単年度収支は</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年度以降黒字化し</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年度まで改善してきた。</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年度については、東日本大震災による放射能対策のため積極的に除染や健康管理事業に取組んだため、歳出が大幅に増加し、実質単年度収支が減少した。</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年度は、実質単年度収支比率がマイナスに転じていたが、</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年度は、実質収支の赤字が減少し、財政調整基金や減債基金等基金の積立を行ったことにより、実質単年度収支比率はプラスになった。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福島県伊達市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各会計とも歳入の確保と歳出の適正な執行に努めたことにより黒字となった。</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は、東日本大震災への対応において、除染や健康管理事業等の放射能対策事業に積極的に取組んだことと、国、県と協議を重ね財源を確保することに努めたことや、震災復興特別交付税の国の財政措置がなされたこと等により一般会計の割合が大きくなっていたが、</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年度では、除染事業に関係する除染対策交付金等県支出金が大幅に減少したため、一般会計の割合が</a:t>
          </a:r>
          <a:r>
            <a:rPr kumimoji="1" lang="en-US" altLang="ja-JP" sz="1400">
              <a:latin typeface="ＭＳ ゴシック" pitchFamily="49" charset="-128"/>
              <a:ea typeface="ＭＳ ゴシック" pitchFamily="49" charset="-128"/>
            </a:rPr>
            <a:t>4.5%</a:t>
          </a:r>
          <a:r>
            <a:rPr kumimoji="1" lang="ja-JP" altLang="en-US" sz="1400">
              <a:latin typeface="ＭＳ ゴシック" pitchFamily="49" charset="-128"/>
              <a:ea typeface="ＭＳ ゴシック" pitchFamily="49" charset="-128"/>
            </a:rPr>
            <a:t>減少した。</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年度は、一般会計では市内防火水槽除染や健康管理事業等の放射能対策事業を実施したことにより前年比</a:t>
          </a:r>
          <a:r>
            <a:rPr kumimoji="1" lang="en-US" altLang="ja-JP" sz="1400">
              <a:latin typeface="ＭＳ ゴシック" pitchFamily="49" charset="-128"/>
              <a:ea typeface="ＭＳ ゴシック" pitchFamily="49" charset="-128"/>
            </a:rPr>
            <a:t>0.97%</a:t>
          </a:r>
          <a:r>
            <a:rPr kumimoji="1" lang="ja-JP" altLang="en-US" sz="1400">
              <a:latin typeface="ＭＳ ゴシック" pitchFamily="49" charset="-128"/>
              <a:ea typeface="ＭＳ ゴシック" pitchFamily="49" charset="-128"/>
            </a:rPr>
            <a:t>増加し、また、国民健康保険特別会計で</a:t>
          </a:r>
          <a:r>
            <a:rPr kumimoji="1" lang="en-US" altLang="ja-JP" sz="1400">
              <a:latin typeface="ＭＳ ゴシック" pitchFamily="49" charset="-128"/>
              <a:ea typeface="ＭＳ ゴシック" pitchFamily="49" charset="-128"/>
            </a:rPr>
            <a:t>0.75%</a:t>
          </a:r>
          <a:r>
            <a:rPr kumimoji="1" lang="ja-JP" altLang="en-US" sz="1400">
              <a:latin typeface="ＭＳ ゴシック" pitchFamily="49" charset="-128"/>
              <a:ea typeface="ＭＳ ゴシック" pitchFamily="49" charset="-128"/>
            </a:rPr>
            <a:t>、介護保険特別会計で</a:t>
          </a:r>
          <a:r>
            <a:rPr kumimoji="1" lang="en-US" altLang="ja-JP" sz="1400">
              <a:latin typeface="ＭＳ ゴシック" pitchFamily="49" charset="-128"/>
              <a:ea typeface="ＭＳ ゴシック" pitchFamily="49" charset="-128"/>
            </a:rPr>
            <a:t>0.54%</a:t>
          </a:r>
          <a:r>
            <a:rPr kumimoji="1" lang="ja-JP" altLang="en-US" sz="1400">
              <a:latin typeface="ＭＳ ゴシック" pitchFamily="49" charset="-128"/>
              <a:ea typeface="ＭＳ ゴシック" pitchFamily="49" charset="-128"/>
            </a:rPr>
            <a:t>それぞれ増加した。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32764051</v>
      </c>
      <c r="BO4" s="379"/>
      <c r="BP4" s="379"/>
      <c r="BQ4" s="379"/>
      <c r="BR4" s="379"/>
      <c r="BS4" s="379"/>
      <c r="BT4" s="379"/>
      <c r="BU4" s="380"/>
      <c r="BV4" s="378">
        <v>35494432</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9.5</v>
      </c>
      <c r="CU4" s="385"/>
      <c r="CV4" s="385"/>
      <c r="CW4" s="385"/>
      <c r="CX4" s="385"/>
      <c r="CY4" s="385"/>
      <c r="CZ4" s="385"/>
      <c r="DA4" s="386"/>
      <c r="DB4" s="384">
        <v>9.9</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30677340</v>
      </c>
      <c r="BO5" s="416"/>
      <c r="BP5" s="416"/>
      <c r="BQ5" s="416"/>
      <c r="BR5" s="416"/>
      <c r="BS5" s="416"/>
      <c r="BT5" s="416"/>
      <c r="BU5" s="417"/>
      <c r="BV5" s="415">
        <v>33453774</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86.3</v>
      </c>
      <c r="CU5" s="413"/>
      <c r="CV5" s="413"/>
      <c r="CW5" s="413"/>
      <c r="CX5" s="413"/>
      <c r="CY5" s="413"/>
      <c r="CZ5" s="413"/>
      <c r="DA5" s="414"/>
      <c r="DB5" s="412">
        <v>87.2</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2086711</v>
      </c>
      <c r="BO6" s="416"/>
      <c r="BP6" s="416"/>
      <c r="BQ6" s="416"/>
      <c r="BR6" s="416"/>
      <c r="BS6" s="416"/>
      <c r="BT6" s="416"/>
      <c r="BU6" s="417"/>
      <c r="BV6" s="415">
        <v>2040658</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91.4</v>
      </c>
      <c r="CU6" s="453"/>
      <c r="CV6" s="453"/>
      <c r="CW6" s="453"/>
      <c r="CX6" s="453"/>
      <c r="CY6" s="453"/>
      <c r="CZ6" s="453"/>
      <c r="DA6" s="454"/>
      <c r="DB6" s="452">
        <v>93</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367913</v>
      </c>
      <c r="BO7" s="416"/>
      <c r="BP7" s="416"/>
      <c r="BQ7" s="416"/>
      <c r="BR7" s="416"/>
      <c r="BS7" s="416"/>
      <c r="BT7" s="416"/>
      <c r="BU7" s="417"/>
      <c r="BV7" s="415">
        <v>284612</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18108839</v>
      </c>
      <c r="CU7" s="416"/>
      <c r="CV7" s="416"/>
      <c r="CW7" s="416"/>
      <c r="CX7" s="416"/>
      <c r="CY7" s="416"/>
      <c r="CZ7" s="416"/>
      <c r="DA7" s="417"/>
      <c r="DB7" s="415">
        <v>17727231</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1718798</v>
      </c>
      <c r="BO8" s="416"/>
      <c r="BP8" s="416"/>
      <c r="BQ8" s="416"/>
      <c r="BR8" s="416"/>
      <c r="BS8" s="416"/>
      <c r="BT8" s="416"/>
      <c r="BU8" s="417"/>
      <c r="BV8" s="415">
        <v>1756046</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0.4</v>
      </c>
      <c r="CU8" s="456"/>
      <c r="CV8" s="456"/>
      <c r="CW8" s="456"/>
      <c r="CX8" s="456"/>
      <c r="CY8" s="456"/>
      <c r="CZ8" s="456"/>
      <c r="DA8" s="457"/>
      <c r="DB8" s="455">
        <v>0.39</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62400</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-37248</v>
      </c>
      <c r="BO9" s="416"/>
      <c r="BP9" s="416"/>
      <c r="BQ9" s="416"/>
      <c r="BR9" s="416"/>
      <c r="BS9" s="416"/>
      <c r="BT9" s="416"/>
      <c r="BU9" s="417"/>
      <c r="BV9" s="415">
        <v>-591476</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14.9</v>
      </c>
      <c r="CU9" s="413"/>
      <c r="CV9" s="413"/>
      <c r="CW9" s="413"/>
      <c r="CX9" s="413"/>
      <c r="CY9" s="413"/>
      <c r="CZ9" s="413"/>
      <c r="DA9" s="414"/>
      <c r="DB9" s="412">
        <v>15.6</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66027</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123461</v>
      </c>
      <c r="BO10" s="416"/>
      <c r="BP10" s="416"/>
      <c r="BQ10" s="416"/>
      <c r="BR10" s="416"/>
      <c r="BS10" s="416"/>
      <c r="BT10" s="416"/>
      <c r="BU10" s="417"/>
      <c r="BV10" s="415">
        <v>5537</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v>100000</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63015</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62664</v>
      </c>
      <c r="S13" s="497"/>
      <c r="T13" s="497"/>
      <c r="U13" s="497"/>
      <c r="V13" s="498"/>
      <c r="W13" s="431" t="s">
        <v>120</v>
      </c>
      <c r="X13" s="432"/>
      <c r="Y13" s="432"/>
      <c r="Z13" s="432"/>
      <c r="AA13" s="432"/>
      <c r="AB13" s="422"/>
      <c r="AC13" s="466">
        <v>4303</v>
      </c>
      <c r="AD13" s="467"/>
      <c r="AE13" s="467"/>
      <c r="AF13" s="467"/>
      <c r="AG13" s="506"/>
      <c r="AH13" s="466">
        <v>5816</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86213</v>
      </c>
      <c r="BO13" s="416"/>
      <c r="BP13" s="416"/>
      <c r="BQ13" s="416"/>
      <c r="BR13" s="416"/>
      <c r="BS13" s="416"/>
      <c r="BT13" s="416"/>
      <c r="BU13" s="417"/>
      <c r="BV13" s="415">
        <v>-485939</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6.8</v>
      </c>
      <c r="CU13" s="413"/>
      <c r="CV13" s="413"/>
      <c r="CW13" s="413"/>
      <c r="CX13" s="413"/>
      <c r="CY13" s="413"/>
      <c r="CZ13" s="413"/>
      <c r="DA13" s="414"/>
      <c r="DB13" s="412">
        <v>7.4</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63755</v>
      </c>
      <c r="S14" s="497"/>
      <c r="T14" s="497"/>
      <c r="U14" s="497"/>
      <c r="V14" s="498"/>
      <c r="W14" s="405"/>
      <c r="X14" s="406"/>
      <c r="Y14" s="406"/>
      <c r="Z14" s="406"/>
      <c r="AA14" s="406"/>
      <c r="AB14" s="395"/>
      <c r="AC14" s="499">
        <v>14</v>
      </c>
      <c r="AD14" s="500"/>
      <c r="AE14" s="500"/>
      <c r="AF14" s="500"/>
      <c r="AG14" s="501"/>
      <c r="AH14" s="499">
        <v>16.3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31.8</v>
      </c>
      <c r="CU14" s="511"/>
      <c r="CV14" s="511"/>
      <c r="CW14" s="511"/>
      <c r="CX14" s="511"/>
      <c r="CY14" s="511"/>
      <c r="CZ14" s="511"/>
      <c r="DA14" s="512"/>
      <c r="DB14" s="510">
        <v>35.4</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63459</v>
      </c>
      <c r="S15" s="497"/>
      <c r="T15" s="497"/>
      <c r="U15" s="497"/>
      <c r="V15" s="498"/>
      <c r="W15" s="431" t="s">
        <v>127</v>
      </c>
      <c r="X15" s="432"/>
      <c r="Y15" s="432"/>
      <c r="Z15" s="432"/>
      <c r="AA15" s="432"/>
      <c r="AB15" s="422"/>
      <c r="AC15" s="466">
        <v>9789</v>
      </c>
      <c r="AD15" s="467"/>
      <c r="AE15" s="467"/>
      <c r="AF15" s="467"/>
      <c r="AG15" s="506"/>
      <c r="AH15" s="466">
        <v>11640</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5628787</v>
      </c>
      <c r="BO15" s="379"/>
      <c r="BP15" s="379"/>
      <c r="BQ15" s="379"/>
      <c r="BR15" s="379"/>
      <c r="BS15" s="379"/>
      <c r="BT15" s="379"/>
      <c r="BU15" s="380"/>
      <c r="BV15" s="378">
        <v>5172516</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31.9</v>
      </c>
      <c r="AD16" s="500"/>
      <c r="AE16" s="500"/>
      <c r="AF16" s="500"/>
      <c r="AG16" s="501"/>
      <c r="AH16" s="499">
        <v>32.700000000000003</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13812124</v>
      </c>
      <c r="BO16" s="416"/>
      <c r="BP16" s="416"/>
      <c r="BQ16" s="416"/>
      <c r="BR16" s="416"/>
      <c r="BS16" s="416"/>
      <c r="BT16" s="416"/>
      <c r="BU16" s="417"/>
      <c r="BV16" s="415">
        <v>12981293</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16606</v>
      </c>
      <c r="AD17" s="467"/>
      <c r="AE17" s="467"/>
      <c r="AF17" s="467"/>
      <c r="AG17" s="506"/>
      <c r="AH17" s="466">
        <v>18147</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7044010</v>
      </c>
      <c r="BO17" s="416"/>
      <c r="BP17" s="416"/>
      <c r="BQ17" s="416"/>
      <c r="BR17" s="416"/>
      <c r="BS17" s="416"/>
      <c r="BT17" s="416"/>
      <c r="BU17" s="417"/>
      <c r="BV17" s="415">
        <v>6555598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265.12</v>
      </c>
      <c r="M18" s="528"/>
      <c r="N18" s="528"/>
      <c r="O18" s="528"/>
      <c r="P18" s="528"/>
      <c r="Q18" s="528"/>
      <c r="R18" s="529"/>
      <c r="S18" s="529"/>
      <c r="T18" s="529"/>
      <c r="U18" s="529"/>
      <c r="V18" s="530"/>
      <c r="W18" s="433"/>
      <c r="X18" s="434"/>
      <c r="Y18" s="434"/>
      <c r="Z18" s="434"/>
      <c r="AA18" s="434"/>
      <c r="AB18" s="425"/>
      <c r="AC18" s="531">
        <v>54.1</v>
      </c>
      <c r="AD18" s="532"/>
      <c r="AE18" s="532"/>
      <c r="AF18" s="532"/>
      <c r="AG18" s="533"/>
      <c r="AH18" s="531">
        <v>50.9</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15715543</v>
      </c>
      <c r="BO18" s="416"/>
      <c r="BP18" s="416"/>
      <c r="BQ18" s="416"/>
      <c r="BR18" s="416"/>
      <c r="BS18" s="416"/>
      <c r="BT18" s="416"/>
      <c r="BU18" s="417"/>
      <c r="BV18" s="415">
        <v>15558227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235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22226927</v>
      </c>
      <c r="BO19" s="416"/>
      <c r="BP19" s="416"/>
      <c r="BQ19" s="416"/>
      <c r="BR19" s="416"/>
      <c r="BS19" s="416"/>
      <c r="BT19" s="416"/>
      <c r="BU19" s="417"/>
      <c r="BV19" s="415">
        <v>21911545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21624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35841930</v>
      </c>
      <c r="BO23" s="416"/>
      <c r="BP23" s="416"/>
      <c r="BQ23" s="416"/>
      <c r="BR23" s="416"/>
      <c r="BS23" s="416"/>
      <c r="BT23" s="416"/>
      <c r="BU23" s="417"/>
      <c r="BV23" s="415">
        <v>36493165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9810</v>
      </c>
      <c r="R24" s="467"/>
      <c r="S24" s="467"/>
      <c r="T24" s="467"/>
      <c r="U24" s="467"/>
      <c r="V24" s="506"/>
      <c r="W24" s="561"/>
      <c r="X24" s="549"/>
      <c r="Y24" s="550"/>
      <c r="Z24" s="465" t="s">
        <v>151</v>
      </c>
      <c r="AA24" s="445"/>
      <c r="AB24" s="445"/>
      <c r="AC24" s="445"/>
      <c r="AD24" s="445"/>
      <c r="AE24" s="445"/>
      <c r="AF24" s="445"/>
      <c r="AG24" s="446"/>
      <c r="AH24" s="466">
        <v>449</v>
      </c>
      <c r="AI24" s="467"/>
      <c r="AJ24" s="467"/>
      <c r="AK24" s="467"/>
      <c r="AL24" s="506"/>
      <c r="AM24" s="466">
        <v>1382471</v>
      </c>
      <c r="AN24" s="467"/>
      <c r="AO24" s="467"/>
      <c r="AP24" s="467"/>
      <c r="AQ24" s="467"/>
      <c r="AR24" s="506"/>
      <c r="AS24" s="466">
        <v>3079</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18812477</v>
      </c>
      <c r="BO24" s="416"/>
      <c r="BP24" s="416"/>
      <c r="BQ24" s="416"/>
      <c r="BR24" s="416"/>
      <c r="BS24" s="416"/>
      <c r="BT24" s="416"/>
      <c r="BU24" s="417"/>
      <c r="BV24" s="415">
        <v>19016557</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7770</v>
      </c>
      <c r="R25" s="467"/>
      <c r="S25" s="467"/>
      <c r="T25" s="467"/>
      <c r="U25" s="467"/>
      <c r="V25" s="506"/>
      <c r="W25" s="561"/>
      <c r="X25" s="549"/>
      <c r="Y25" s="550"/>
      <c r="Z25" s="465" t="s">
        <v>154</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479946</v>
      </c>
      <c r="BO25" s="379"/>
      <c r="BP25" s="379"/>
      <c r="BQ25" s="379"/>
      <c r="BR25" s="379"/>
      <c r="BS25" s="379"/>
      <c r="BT25" s="379"/>
      <c r="BU25" s="380"/>
      <c r="BV25" s="378">
        <v>505804</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7290</v>
      </c>
      <c r="R26" s="467"/>
      <c r="S26" s="467"/>
      <c r="T26" s="467"/>
      <c r="U26" s="467"/>
      <c r="V26" s="506"/>
      <c r="W26" s="561"/>
      <c r="X26" s="549"/>
      <c r="Y26" s="550"/>
      <c r="Z26" s="465" t="s">
        <v>157</v>
      </c>
      <c r="AA26" s="571"/>
      <c r="AB26" s="571"/>
      <c r="AC26" s="571"/>
      <c r="AD26" s="571"/>
      <c r="AE26" s="571"/>
      <c r="AF26" s="571"/>
      <c r="AG26" s="572"/>
      <c r="AH26" s="466">
        <v>15</v>
      </c>
      <c r="AI26" s="467"/>
      <c r="AJ26" s="467"/>
      <c r="AK26" s="467"/>
      <c r="AL26" s="506"/>
      <c r="AM26" s="466">
        <v>51030</v>
      </c>
      <c r="AN26" s="467"/>
      <c r="AO26" s="467"/>
      <c r="AP26" s="467"/>
      <c r="AQ26" s="467"/>
      <c r="AR26" s="506"/>
      <c r="AS26" s="466">
        <v>3402</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4630</v>
      </c>
      <c r="R27" s="467"/>
      <c r="S27" s="467"/>
      <c r="T27" s="467"/>
      <c r="U27" s="467"/>
      <c r="V27" s="506"/>
      <c r="W27" s="561"/>
      <c r="X27" s="549"/>
      <c r="Y27" s="550"/>
      <c r="Z27" s="465" t="s">
        <v>160</v>
      </c>
      <c r="AA27" s="445"/>
      <c r="AB27" s="445"/>
      <c r="AC27" s="445"/>
      <c r="AD27" s="445"/>
      <c r="AE27" s="445"/>
      <c r="AF27" s="445"/>
      <c r="AG27" s="446"/>
      <c r="AH27" s="466">
        <v>29</v>
      </c>
      <c r="AI27" s="467"/>
      <c r="AJ27" s="467"/>
      <c r="AK27" s="467"/>
      <c r="AL27" s="506"/>
      <c r="AM27" s="466">
        <v>99588</v>
      </c>
      <c r="AN27" s="467"/>
      <c r="AO27" s="467"/>
      <c r="AP27" s="467"/>
      <c r="AQ27" s="467"/>
      <c r="AR27" s="506"/>
      <c r="AS27" s="466">
        <v>3434</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t="s">
        <v>117</v>
      </c>
      <c r="BO27" s="585"/>
      <c r="BP27" s="585"/>
      <c r="BQ27" s="585"/>
      <c r="BR27" s="585"/>
      <c r="BS27" s="585"/>
      <c r="BT27" s="585"/>
      <c r="BU27" s="586"/>
      <c r="BV27" s="584" t="s">
        <v>117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4060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4363707</v>
      </c>
      <c r="BO28" s="379"/>
      <c r="BP28" s="379"/>
      <c r="BQ28" s="379"/>
      <c r="BR28" s="379"/>
      <c r="BS28" s="379"/>
      <c r="BT28" s="379"/>
      <c r="BU28" s="380"/>
      <c r="BV28" s="378">
        <v>4240246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24</v>
      </c>
      <c r="M29" s="467"/>
      <c r="N29" s="467"/>
      <c r="O29" s="467"/>
      <c r="P29" s="506"/>
      <c r="Q29" s="466">
        <v>3850</v>
      </c>
      <c r="R29" s="467"/>
      <c r="S29" s="467"/>
      <c r="T29" s="467"/>
      <c r="U29" s="467"/>
      <c r="V29" s="506"/>
      <c r="W29" s="562"/>
      <c r="X29" s="563"/>
      <c r="Y29" s="564"/>
      <c r="Z29" s="465" t="s">
        <v>167</v>
      </c>
      <c r="AA29" s="445"/>
      <c r="AB29" s="445"/>
      <c r="AC29" s="445"/>
      <c r="AD29" s="445"/>
      <c r="AE29" s="445"/>
      <c r="AF29" s="445"/>
      <c r="AG29" s="446"/>
      <c r="AH29" s="466">
        <v>478</v>
      </c>
      <c r="AI29" s="467"/>
      <c r="AJ29" s="467"/>
      <c r="AK29" s="467"/>
      <c r="AL29" s="506"/>
      <c r="AM29" s="466">
        <v>1482059</v>
      </c>
      <c r="AN29" s="467"/>
      <c r="AO29" s="467"/>
      <c r="AP29" s="467"/>
      <c r="AQ29" s="467"/>
      <c r="AR29" s="506"/>
      <c r="AS29" s="466">
        <v>3101</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1259604</v>
      </c>
      <c r="BO29" s="416"/>
      <c r="BP29" s="416"/>
      <c r="BQ29" s="416"/>
      <c r="BR29" s="416"/>
      <c r="BS29" s="416"/>
      <c r="BT29" s="416"/>
      <c r="BU29" s="417"/>
      <c r="BV29" s="415">
        <v>859378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98.3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9380809</v>
      </c>
      <c r="BO30" s="585"/>
      <c r="BP30" s="585"/>
      <c r="BQ30" s="585"/>
      <c r="BR30" s="585"/>
      <c r="BS30" s="585"/>
      <c r="BT30" s="585"/>
      <c r="BU30" s="586"/>
      <c r="BV30" s="584">
        <v>9422287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伊達地方消防組合　一般会計</v>
      </c>
      <c r="BZ34" s="597"/>
      <c r="CA34" s="597"/>
      <c r="CB34" s="597"/>
      <c r="CC34" s="597"/>
      <c r="CD34" s="597"/>
      <c r="CE34" s="597"/>
      <c r="CF34" s="597"/>
      <c r="CG34" s="597"/>
      <c r="CH34" s="597"/>
      <c r="CI34" s="597"/>
      <c r="CJ34" s="597"/>
      <c r="CK34" s="597"/>
      <c r="CL34" s="597"/>
      <c r="CM34" s="597"/>
      <c r="CN34" s="165"/>
      <c r="CO34" s="596">
        <f>IF(CQ34="","",MAX(C34:D43,U34:V43,AM34:AN43,BE34:BF43,BW34:BX43)+1)</f>
        <v>20</v>
      </c>
      <c r="CP34" s="596"/>
      <c r="CQ34" s="597" t="str">
        <f>IF('各会計、関係団体の財政状況及び健全化判断比率'!BS7="","",'各会計、関係団体の財政状況及び健全化判断比率'!BS7)</f>
        <v>福島土地開発公社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IF('各会計、関係団体の財政状況及び健全化判断比率'!B33="","",'各会計、関係団体の財政状況及び健全化判断比率'!B33)</f>
        <v>粟野地区農業集落排水処理事業特別会計</v>
      </c>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伊達地方衛生処理組合　一般会計</v>
      </c>
      <c r="BZ35" s="597"/>
      <c r="CA35" s="597"/>
      <c r="CB35" s="597"/>
      <c r="CC35" s="597"/>
      <c r="CD35" s="597"/>
      <c r="CE35" s="597"/>
      <c r="CF35" s="597"/>
      <c r="CG35" s="597"/>
      <c r="CH35" s="597"/>
      <c r="CI35" s="597"/>
      <c r="CJ35" s="597"/>
      <c r="CK35" s="597"/>
      <c r="CL35" s="597"/>
      <c r="CM35" s="597"/>
      <c r="CN35" s="165"/>
      <c r="CO35" s="596">
        <f t="shared" ref="CO35:CO43" si="3">IF(CQ35="","",CO34+1)</f>
        <v>21</v>
      </c>
      <c r="CP35" s="596"/>
      <c r="CQ35" s="597" t="str">
        <f>IF('各会計、関係団体の財政状況及び健全化判断比率'!BS8="","",'各会計、関係団体の財政状況及び健全化判断比率'!BS8)</f>
        <v>保原振興公社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8</v>
      </c>
      <c r="BF36" s="596"/>
      <c r="BG36" s="597" t="str">
        <f>IF('各会計、関係団体の財政状況及び健全化判断比率'!B34="","",'各会計、関係団体の財政状況及び健全化判断比率'!B34)</f>
        <v>工業団地特別会計</v>
      </c>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伊達地方衛生処理組合　し尿処理事業特別会計</v>
      </c>
      <c r="BZ36" s="597"/>
      <c r="CA36" s="597"/>
      <c r="CB36" s="597"/>
      <c r="CC36" s="597"/>
      <c r="CD36" s="597"/>
      <c r="CE36" s="597"/>
      <c r="CF36" s="597"/>
      <c r="CG36" s="597"/>
      <c r="CH36" s="597"/>
      <c r="CI36" s="597"/>
      <c r="CJ36" s="597"/>
      <c r="CK36" s="597"/>
      <c r="CL36" s="597"/>
      <c r="CM36" s="597"/>
      <c r="CN36" s="165"/>
      <c r="CO36" s="596">
        <f t="shared" si="3"/>
        <v>22</v>
      </c>
      <c r="CP36" s="596"/>
      <c r="CQ36" s="597" t="str">
        <f>IF('各会計、関係団体の財政状況及び健全化判断比率'!BS9="","",'各会計、関係団体の財政状況及び健全化判断比率'!BS9)</f>
        <v>つきだて振興公社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9</v>
      </c>
      <c r="BF37" s="596"/>
      <c r="BG37" s="597" t="str">
        <f>IF('各会計、関係団体の財政状況及び健全化判断比率'!B35="","",'各会計、関係団体の財政状況及び健全化判断比率'!B35)</f>
        <v>月舘宅地造成事業特別会計</v>
      </c>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伊達地方衛生処理組合　ごみ処理事業特別会計</v>
      </c>
      <c r="BZ37" s="597"/>
      <c r="CA37" s="597"/>
      <c r="CB37" s="597"/>
      <c r="CC37" s="597"/>
      <c r="CD37" s="597"/>
      <c r="CE37" s="597"/>
      <c r="CF37" s="597"/>
      <c r="CG37" s="597"/>
      <c r="CH37" s="597"/>
      <c r="CI37" s="597"/>
      <c r="CJ37" s="597"/>
      <c r="CK37" s="597"/>
      <c r="CL37" s="597"/>
      <c r="CM37" s="597"/>
      <c r="CN37" s="165"/>
      <c r="CO37" s="596">
        <f t="shared" si="3"/>
        <v>23</v>
      </c>
      <c r="CP37" s="596"/>
      <c r="CQ37" s="597" t="str">
        <f>IF('各会計、関係団体の財政状況及び健全化判断比率'!BS10="","",'各会計、関係団体の財政状況及び健全化判断比率'!BS10)</f>
        <v>伊達市農林業振興公社</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福島地方水道用水供給企業団　水道用水供給事業会計</v>
      </c>
      <c r="BZ38" s="597"/>
      <c r="CA38" s="597"/>
      <c r="CB38" s="597"/>
      <c r="CC38" s="597"/>
      <c r="CD38" s="597"/>
      <c r="CE38" s="597"/>
      <c r="CF38" s="597"/>
      <c r="CG38" s="597"/>
      <c r="CH38" s="597"/>
      <c r="CI38" s="597"/>
      <c r="CJ38" s="597"/>
      <c r="CK38" s="597"/>
      <c r="CL38" s="597"/>
      <c r="CM38" s="597"/>
      <c r="CN38" s="165"/>
      <c r="CO38" s="596">
        <f t="shared" si="3"/>
        <v>24</v>
      </c>
      <c r="CP38" s="596"/>
      <c r="CQ38" s="597" t="str">
        <f>IF('各会計、関係団体の財政状況及び健全化判断比率'!BS11="","",'各会計、関係団体の財政状況及び健全化判断比率'!BS11)</f>
        <v>伊達市スポーツ振興公社</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公立藤田病院組合　病院事業会計</v>
      </c>
      <c r="BZ39" s="597"/>
      <c r="CA39" s="597"/>
      <c r="CB39" s="597"/>
      <c r="CC39" s="597"/>
      <c r="CD39" s="597"/>
      <c r="CE39" s="597"/>
      <c r="CF39" s="597"/>
      <c r="CG39" s="597"/>
      <c r="CH39" s="597"/>
      <c r="CI39" s="597"/>
      <c r="CJ39" s="597"/>
      <c r="CK39" s="597"/>
      <c r="CL39" s="597"/>
      <c r="CM39" s="597"/>
      <c r="CN39" s="165"/>
      <c r="CO39" s="596">
        <f t="shared" si="3"/>
        <v>25</v>
      </c>
      <c r="CP39" s="596"/>
      <c r="CQ39" s="597" t="str">
        <f>IF('各会計、関係団体の財政状況及び健全化判断比率'!BS12="","",'各会計、関係団体の財政状況及び健全化判断比率'!BS12)</f>
        <v>りょうぜん振興公社</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福島県市町村総合事務組合　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17</v>
      </c>
      <c r="BX41" s="596"/>
      <c r="BY41" s="597" t="str">
        <f>IF('各会計、関係団体の財政状況及び健全化判断比率'!B75="","",'各会計、関係団体の財政状況及び健全化判断比率'!B75)</f>
        <v>福島県市町村総合事務組合　消防補償等特別会計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18</v>
      </c>
      <c r="BX42" s="596"/>
      <c r="BY42" s="597" t="str">
        <f>IF('各会計、関係団体の財政状況及び健全化判断比率'!B76="","",'各会計、関係団体の財政状況及び健全化判断比率'!B76)</f>
        <v>福島県市町村総合事務組合　消防賞じゅつ金特別会計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19</v>
      </c>
      <c r="BX43" s="596"/>
      <c r="BY43" s="597" t="str">
        <f>IF('各会計、関係団体の財政状況及び健全化判断比率'!B77="","",'各会計、関係団体の財政状況及び健全化判断比率'!B77)</f>
        <v>福島県市町村総合事務組合　非常勤特別職員公務災害補償特別会計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81" t="s">
        <v>534</v>
      </c>
      <c r="D34" s="1181"/>
      <c r="E34" s="1182"/>
      <c r="F34" s="32">
        <v>12.94</v>
      </c>
      <c r="G34" s="33">
        <v>12.14</v>
      </c>
      <c r="H34" s="33">
        <v>13.02</v>
      </c>
      <c r="I34" s="33">
        <v>8.52</v>
      </c>
      <c r="J34" s="34">
        <v>9.49</v>
      </c>
      <c r="K34" s="22"/>
      <c r="L34" s="22"/>
      <c r="M34" s="22"/>
      <c r="N34" s="22"/>
      <c r="O34" s="22"/>
      <c r="P34" s="22"/>
    </row>
    <row r="35" spans="1:16" ht="39" customHeight="1">
      <c r="A35" s="22"/>
      <c r="B35" s="35"/>
      <c r="C35" s="1175" t="s">
        <v>535</v>
      </c>
      <c r="D35" s="1176"/>
      <c r="E35" s="1177"/>
      <c r="F35" s="36">
        <v>3.62</v>
      </c>
      <c r="G35" s="37">
        <v>4</v>
      </c>
      <c r="H35" s="37">
        <v>4.07</v>
      </c>
      <c r="I35" s="37">
        <v>4.25</v>
      </c>
      <c r="J35" s="38">
        <v>4.17</v>
      </c>
      <c r="K35" s="22"/>
      <c r="L35" s="22"/>
      <c r="M35" s="22"/>
      <c r="N35" s="22"/>
      <c r="O35" s="22"/>
      <c r="P35" s="22"/>
    </row>
    <row r="36" spans="1:16" ht="39" customHeight="1">
      <c r="A36" s="22"/>
      <c r="B36" s="35"/>
      <c r="C36" s="1175" t="s">
        <v>536</v>
      </c>
      <c r="D36" s="1176"/>
      <c r="E36" s="1177"/>
      <c r="F36" s="36">
        <v>1.49</v>
      </c>
      <c r="G36" s="37">
        <v>1.33</v>
      </c>
      <c r="H36" s="37">
        <v>1.55</v>
      </c>
      <c r="I36" s="37">
        <v>1.76</v>
      </c>
      <c r="J36" s="38">
        <v>2.5099999999999998</v>
      </c>
      <c r="K36" s="22"/>
      <c r="L36" s="22"/>
      <c r="M36" s="22"/>
      <c r="N36" s="22"/>
      <c r="O36" s="22"/>
      <c r="P36" s="22"/>
    </row>
    <row r="37" spans="1:16" ht="39" customHeight="1">
      <c r="A37" s="22"/>
      <c r="B37" s="35"/>
      <c r="C37" s="1175" t="s">
        <v>537</v>
      </c>
      <c r="D37" s="1176"/>
      <c r="E37" s="1177"/>
      <c r="F37" s="36">
        <v>0.85</v>
      </c>
      <c r="G37" s="37">
        <v>1.25</v>
      </c>
      <c r="H37" s="37">
        <v>0.64</v>
      </c>
      <c r="I37" s="37">
        <v>0</v>
      </c>
      <c r="J37" s="38">
        <v>0.54</v>
      </c>
      <c r="K37" s="22"/>
      <c r="L37" s="22"/>
      <c r="M37" s="22"/>
      <c r="N37" s="22"/>
      <c r="O37" s="22"/>
      <c r="P37" s="22"/>
    </row>
    <row r="38" spans="1:16" ht="39" customHeight="1">
      <c r="A38" s="22"/>
      <c r="B38" s="35"/>
      <c r="C38" s="1175" t="s">
        <v>538</v>
      </c>
      <c r="D38" s="1176"/>
      <c r="E38" s="1177"/>
      <c r="F38" s="36">
        <v>0.26</v>
      </c>
      <c r="G38" s="37">
        <v>0.2</v>
      </c>
      <c r="H38" s="37">
        <v>0.2</v>
      </c>
      <c r="I38" s="37">
        <v>0.12</v>
      </c>
      <c r="J38" s="38">
        <v>0.22</v>
      </c>
      <c r="K38" s="22"/>
      <c r="L38" s="22"/>
      <c r="M38" s="22"/>
      <c r="N38" s="22"/>
      <c r="O38" s="22"/>
      <c r="P38" s="22"/>
    </row>
    <row r="39" spans="1:16" ht="39" customHeight="1">
      <c r="A39" s="22"/>
      <c r="B39" s="35"/>
      <c r="C39" s="1175" t="s">
        <v>539</v>
      </c>
      <c r="D39" s="1176"/>
      <c r="E39" s="1177"/>
      <c r="F39" s="36">
        <v>0.12</v>
      </c>
      <c r="G39" s="37">
        <v>0.12</v>
      </c>
      <c r="H39" s="37">
        <v>0.11</v>
      </c>
      <c r="I39" s="37">
        <v>0.11</v>
      </c>
      <c r="J39" s="38">
        <v>0.11</v>
      </c>
      <c r="K39" s="22"/>
      <c r="L39" s="22"/>
      <c r="M39" s="22"/>
      <c r="N39" s="22"/>
      <c r="O39" s="22"/>
      <c r="P39" s="22"/>
    </row>
    <row r="40" spans="1:16" ht="39" customHeight="1">
      <c r="A40" s="22"/>
      <c r="B40" s="35"/>
      <c r="C40" s="1175" t="s">
        <v>540</v>
      </c>
      <c r="D40" s="1176"/>
      <c r="E40" s="1177"/>
      <c r="F40" s="36">
        <v>0</v>
      </c>
      <c r="G40" s="37">
        <v>0</v>
      </c>
      <c r="H40" s="37">
        <v>0.05</v>
      </c>
      <c r="I40" s="37">
        <v>0.11</v>
      </c>
      <c r="J40" s="38">
        <v>0.09</v>
      </c>
      <c r="K40" s="22"/>
      <c r="L40" s="22"/>
      <c r="M40" s="22"/>
      <c r="N40" s="22"/>
      <c r="O40" s="22"/>
      <c r="P40" s="22"/>
    </row>
    <row r="41" spans="1:16" ht="39" customHeight="1">
      <c r="A41" s="22"/>
      <c r="B41" s="35"/>
      <c r="C41" s="1175" t="s">
        <v>541</v>
      </c>
      <c r="D41" s="1176"/>
      <c r="E41" s="1177"/>
      <c r="F41" s="36">
        <v>0.01</v>
      </c>
      <c r="G41" s="37">
        <v>0.02</v>
      </c>
      <c r="H41" s="37">
        <v>0.02</v>
      </c>
      <c r="I41" s="37">
        <v>0.01</v>
      </c>
      <c r="J41" s="38">
        <v>0.01</v>
      </c>
      <c r="K41" s="22"/>
      <c r="L41" s="22"/>
      <c r="M41" s="22"/>
      <c r="N41" s="22"/>
      <c r="O41" s="22"/>
      <c r="P41" s="22"/>
    </row>
    <row r="42" spans="1:16" ht="39" customHeight="1">
      <c r="A42" s="22"/>
      <c r="B42" s="39"/>
      <c r="C42" s="1175" t="s">
        <v>542</v>
      </c>
      <c r="D42" s="1176"/>
      <c r="E42" s="1177"/>
      <c r="F42" s="36" t="s">
        <v>488</v>
      </c>
      <c r="G42" s="37" t="s">
        <v>488</v>
      </c>
      <c r="H42" s="37" t="s">
        <v>488</v>
      </c>
      <c r="I42" s="37" t="s">
        <v>488</v>
      </c>
      <c r="J42" s="38" t="s">
        <v>488</v>
      </c>
      <c r="K42" s="22"/>
      <c r="L42" s="22"/>
      <c r="M42" s="22"/>
      <c r="N42" s="22"/>
      <c r="O42" s="22"/>
      <c r="P42" s="22"/>
    </row>
    <row r="43" spans="1:16" ht="39" customHeight="1" thickBot="1">
      <c r="A43" s="22"/>
      <c r="B43" s="40"/>
      <c r="C43" s="1178" t="s">
        <v>543</v>
      </c>
      <c r="D43" s="1179"/>
      <c r="E43" s="1180"/>
      <c r="F43" s="41">
        <v>1.1100000000000001</v>
      </c>
      <c r="G43" s="42">
        <v>0</v>
      </c>
      <c r="H43" s="42">
        <v>0</v>
      </c>
      <c r="I43" s="42">
        <v>0.01</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91" t="s">
        <v>10</v>
      </c>
      <c r="C45" s="1192"/>
      <c r="D45" s="58"/>
      <c r="E45" s="1197" t="s">
        <v>11</v>
      </c>
      <c r="F45" s="1197"/>
      <c r="G45" s="1197"/>
      <c r="H45" s="1197"/>
      <c r="I45" s="1197"/>
      <c r="J45" s="1198"/>
      <c r="K45" s="59">
        <v>3302</v>
      </c>
      <c r="L45" s="60">
        <v>3271</v>
      </c>
      <c r="M45" s="60">
        <v>3302</v>
      </c>
      <c r="N45" s="60">
        <v>3214</v>
      </c>
      <c r="O45" s="61">
        <v>3197</v>
      </c>
      <c r="P45" s="48"/>
      <c r="Q45" s="48"/>
      <c r="R45" s="48"/>
      <c r="S45" s="48"/>
      <c r="T45" s="48"/>
      <c r="U45" s="48"/>
    </row>
    <row r="46" spans="1:21" ht="30.75" customHeight="1">
      <c r="A46" s="48"/>
      <c r="B46" s="1193"/>
      <c r="C46" s="1194"/>
      <c r="D46" s="62"/>
      <c r="E46" s="1185" t="s">
        <v>12</v>
      </c>
      <c r="F46" s="1185"/>
      <c r="G46" s="1185"/>
      <c r="H46" s="1185"/>
      <c r="I46" s="1185"/>
      <c r="J46" s="1186"/>
      <c r="K46" s="63" t="s">
        <v>488</v>
      </c>
      <c r="L46" s="64" t="s">
        <v>488</v>
      </c>
      <c r="M46" s="64" t="s">
        <v>488</v>
      </c>
      <c r="N46" s="64" t="s">
        <v>488</v>
      </c>
      <c r="O46" s="65" t="s">
        <v>488</v>
      </c>
      <c r="P46" s="48"/>
      <c r="Q46" s="48"/>
      <c r="R46" s="48"/>
      <c r="S46" s="48"/>
      <c r="T46" s="48"/>
      <c r="U46" s="48"/>
    </row>
    <row r="47" spans="1:21" ht="30.75" customHeight="1">
      <c r="A47" s="48"/>
      <c r="B47" s="1193"/>
      <c r="C47" s="1194"/>
      <c r="D47" s="62"/>
      <c r="E47" s="1185" t="s">
        <v>13</v>
      </c>
      <c r="F47" s="1185"/>
      <c r="G47" s="1185"/>
      <c r="H47" s="1185"/>
      <c r="I47" s="1185"/>
      <c r="J47" s="1186"/>
      <c r="K47" s="63">
        <v>27</v>
      </c>
      <c r="L47" s="64">
        <v>33</v>
      </c>
      <c r="M47" s="64">
        <v>40</v>
      </c>
      <c r="N47" s="64">
        <v>47</v>
      </c>
      <c r="O47" s="65">
        <v>53</v>
      </c>
      <c r="P47" s="48"/>
      <c r="Q47" s="48"/>
      <c r="R47" s="48"/>
      <c r="S47" s="48"/>
      <c r="T47" s="48"/>
      <c r="U47" s="48"/>
    </row>
    <row r="48" spans="1:21" ht="30.75" customHeight="1">
      <c r="A48" s="48"/>
      <c r="B48" s="1193"/>
      <c r="C48" s="1194"/>
      <c r="D48" s="62"/>
      <c r="E48" s="1185" t="s">
        <v>14</v>
      </c>
      <c r="F48" s="1185"/>
      <c r="G48" s="1185"/>
      <c r="H48" s="1185"/>
      <c r="I48" s="1185"/>
      <c r="J48" s="1186"/>
      <c r="K48" s="63">
        <v>322</v>
      </c>
      <c r="L48" s="64">
        <v>413</v>
      </c>
      <c r="M48" s="64">
        <v>371</v>
      </c>
      <c r="N48" s="64">
        <v>400</v>
      </c>
      <c r="O48" s="65">
        <v>441</v>
      </c>
      <c r="P48" s="48"/>
      <c r="Q48" s="48"/>
      <c r="R48" s="48"/>
      <c r="S48" s="48"/>
      <c r="T48" s="48"/>
      <c r="U48" s="48"/>
    </row>
    <row r="49" spans="1:21" ht="30.75" customHeight="1">
      <c r="A49" s="48"/>
      <c r="B49" s="1193"/>
      <c r="C49" s="1194"/>
      <c r="D49" s="62"/>
      <c r="E49" s="1185" t="s">
        <v>15</v>
      </c>
      <c r="F49" s="1185"/>
      <c r="G49" s="1185"/>
      <c r="H49" s="1185"/>
      <c r="I49" s="1185"/>
      <c r="J49" s="1186"/>
      <c r="K49" s="63">
        <v>221</v>
      </c>
      <c r="L49" s="64">
        <v>176</v>
      </c>
      <c r="M49" s="64">
        <v>131</v>
      </c>
      <c r="N49" s="64">
        <v>140</v>
      </c>
      <c r="O49" s="65">
        <v>180</v>
      </c>
      <c r="P49" s="48"/>
      <c r="Q49" s="48"/>
      <c r="R49" s="48"/>
      <c r="S49" s="48"/>
      <c r="T49" s="48"/>
      <c r="U49" s="48"/>
    </row>
    <row r="50" spans="1:21" ht="30.75" customHeight="1">
      <c r="A50" s="48"/>
      <c r="B50" s="1193"/>
      <c r="C50" s="1194"/>
      <c r="D50" s="62"/>
      <c r="E50" s="1185" t="s">
        <v>16</v>
      </c>
      <c r="F50" s="1185"/>
      <c r="G50" s="1185"/>
      <c r="H50" s="1185"/>
      <c r="I50" s="1185"/>
      <c r="J50" s="1186"/>
      <c r="K50" s="63">
        <v>138</v>
      </c>
      <c r="L50" s="64">
        <v>53</v>
      </c>
      <c r="M50" s="64">
        <v>50</v>
      </c>
      <c r="N50" s="64">
        <v>47</v>
      </c>
      <c r="O50" s="65">
        <v>14</v>
      </c>
      <c r="P50" s="48"/>
      <c r="Q50" s="48"/>
      <c r="R50" s="48"/>
      <c r="S50" s="48"/>
      <c r="T50" s="48"/>
      <c r="U50" s="48"/>
    </row>
    <row r="51" spans="1:21" ht="30.75" customHeight="1">
      <c r="A51" s="48"/>
      <c r="B51" s="1195"/>
      <c r="C51" s="1196"/>
      <c r="D51" s="66"/>
      <c r="E51" s="1185" t="s">
        <v>17</v>
      </c>
      <c r="F51" s="1185"/>
      <c r="G51" s="1185"/>
      <c r="H51" s="1185"/>
      <c r="I51" s="1185"/>
      <c r="J51" s="1186"/>
      <c r="K51" s="63">
        <v>0</v>
      </c>
      <c r="L51" s="64" t="s">
        <v>488</v>
      </c>
      <c r="M51" s="64" t="s">
        <v>488</v>
      </c>
      <c r="N51" s="64" t="s">
        <v>488</v>
      </c>
      <c r="O51" s="65" t="s">
        <v>488</v>
      </c>
      <c r="P51" s="48"/>
      <c r="Q51" s="48"/>
      <c r="R51" s="48"/>
      <c r="S51" s="48"/>
      <c r="T51" s="48"/>
      <c r="U51" s="48"/>
    </row>
    <row r="52" spans="1:21" ht="30.75" customHeight="1">
      <c r="A52" s="48"/>
      <c r="B52" s="1183" t="s">
        <v>18</v>
      </c>
      <c r="C52" s="1184"/>
      <c r="D52" s="66"/>
      <c r="E52" s="1185" t="s">
        <v>19</v>
      </c>
      <c r="F52" s="1185"/>
      <c r="G52" s="1185"/>
      <c r="H52" s="1185"/>
      <c r="I52" s="1185"/>
      <c r="J52" s="1186"/>
      <c r="K52" s="63">
        <v>2566</v>
      </c>
      <c r="L52" s="64">
        <v>2632</v>
      </c>
      <c r="M52" s="64">
        <v>2769</v>
      </c>
      <c r="N52" s="64">
        <v>2879</v>
      </c>
      <c r="O52" s="65">
        <v>2860</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1444</v>
      </c>
      <c r="L53" s="69">
        <v>1314</v>
      </c>
      <c r="M53" s="69">
        <v>1125</v>
      </c>
      <c r="N53" s="69">
        <v>969</v>
      </c>
      <c r="O53" s="70">
        <v>1025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528</v>
      </c>
      <c r="J40" s="79" t="s">
        <v>529</v>
      </c>
      <c r="K40" s="79" t="s">
        <v>530</v>
      </c>
      <c r="L40" s="79" t="s">
        <v>531</v>
      </c>
      <c r="M40" s="80" t="s">
        <v>532</v>
      </c>
    </row>
    <row r="41" spans="2:13" ht="27.75" customHeight="1">
      <c r="B41" s="1199" t="s">
        <v>23</v>
      </c>
      <c r="C41" s="1200"/>
      <c r="D41" s="81"/>
      <c r="E41" s="1205" t="s">
        <v>24</v>
      </c>
      <c r="F41" s="1205"/>
      <c r="G41" s="1205"/>
      <c r="H41" s="1206"/>
      <c r="I41" s="82">
        <v>36024</v>
      </c>
      <c r="J41" s="83">
        <v>35515</v>
      </c>
      <c r="K41" s="83">
        <v>35707</v>
      </c>
      <c r="L41" s="83">
        <v>36922</v>
      </c>
      <c r="M41" s="84">
        <v>36264</v>
      </c>
    </row>
    <row r="42" spans="2:13" ht="27.75" customHeight="1">
      <c r="B42" s="1201"/>
      <c r="C42" s="1202"/>
      <c r="D42" s="85"/>
      <c r="E42" s="1207" t="s">
        <v>25</v>
      </c>
      <c r="F42" s="1207"/>
      <c r="G42" s="1207"/>
      <c r="H42" s="1208"/>
      <c r="I42" s="86">
        <v>189</v>
      </c>
      <c r="J42" s="87">
        <v>143</v>
      </c>
      <c r="K42" s="87">
        <v>97</v>
      </c>
      <c r="L42" s="87">
        <v>52</v>
      </c>
      <c r="M42" s="88">
        <v>87</v>
      </c>
    </row>
    <row r="43" spans="2:13" ht="27.75" customHeight="1">
      <c r="B43" s="1201"/>
      <c r="C43" s="1202"/>
      <c r="D43" s="85"/>
      <c r="E43" s="1207" t="s">
        <v>26</v>
      </c>
      <c r="F43" s="1207"/>
      <c r="G43" s="1207"/>
      <c r="H43" s="1208"/>
      <c r="I43" s="86">
        <v>5948</v>
      </c>
      <c r="J43" s="87">
        <v>6030</v>
      </c>
      <c r="K43" s="87">
        <v>5164</v>
      </c>
      <c r="L43" s="87">
        <v>5645</v>
      </c>
      <c r="M43" s="88">
        <v>6037</v>
      </c>
    </row>
    <row r="44" spans="2:13" ht="27.75" customHeight="1">
      <c r="B44" s="1201"/>
      <c r="C44" s="1202"/>
      <c r="D44" s="85"/>
      <c r="E44" s="1207" t="s">
        <v>27</v>
      </c>
      <c r="F44" s="1207"/>
      <c r="G44" s="1207"/>
      <c r="H44" s="1208"/>
      <c r="I44" s="86">
        <v>1598</v>
      </c>
      <c r="J44" s="87">
        <v>1486</v>
      </c>
      <c r="K44" s="87">
        <v>1474</v>
      </c>
      <c r="L44" s="87">
        <v>1866</v>
      </c>
      <c r="M44" s="88">
        <v>2232</v>
      </c>
    </row>
    <row r="45" spans="2:13" ht="27.75" customHeight="1">
      <c r="B45" s="1201"/>
      <c r="C45" s="1202"/>
      <c r="D45" s="85"/>
      <c r="E45" s="1207" t="s">
        <v>28</v>
      </c>
      <c r="F45" s="1207"/>
      <c r="G45" s="1207"/>
      <c r="H45" s="1208"/>
      <c r="I45" s="86">
        <v>6258</v>
      </c>
      <c r="J45" s="87">
        <v>6081</v>
      </c>
      <c r="K45" s="87">
        <v>5720</v>
      </c>
      <c r="L45" s="87">
        <v>5161</v>
      </c>
      <c r="M45" s="88">
        <v>4747</v>
      </c>
    </row>
    <row r="46" spans="2:13" ht="27.75" customHeight="1">
      <c r="B46" s="1201"/>
      <c r="C46" s="1202"/>
      <c r="D46" s="85"/>
      <c r="E46" s="1207" t="s">
        <v>29</v>
      </c>
      <c r="F46" s="1207"/>
      <c r="G46" s="1207"/>
      <c r="H46" s="1208"/>
      <c r="I46" s="86" t="s">
        <v>488</v>
      </c>
      <c r="J46" s="87" t="s">
        <v>488</v>
      </c>
      <c r="K46" s="87" t="s">
        <v>488</v>
      </c>
      <c r="L46" s="87" t="s">
        <v>488</v>
      </c>
      <c r="M46" s="88" t="s">
        <v>488</v>
      </c>
    </row>
    <row r="47" spans="2:13" ht="27.75" customHeight="1">
      <c r="B47" s="1201"/>
      <c r="C47" s="1202"/>
      <c r="D47" s="85"/>
      <c r="E47" s="1207" t="s">
        <v>30</v>
      </c>
      <c r="F47" s="1207"/>
      <c r="G47" s="1207"/>
      <c r="H47" s="1208"/>
      <c r="I47" s="86" t="s">
        <v>488</v>
      </c>
      <c r="J47" s="87" t="s">
        <v>488</v>
      </c>
      <c r="K47" s="87" t="s">
        <v>488</v>
      </c>
      <c r="L47" s="87" t="s">
        <v>488</v>
      </c>
      <c r="M47" s="88" t="s">
        <v>488</v>
      </c>
    </row>
    <row r="48" spans="2:13" ht="27.75" customHeight="1">
      <c r="B48" s="1203"/>
      <c r="C48" s="1204"/>
      <c r="D48" s="85"/>
      <c r="E48" s="1207" t="s">
        <v>31</v>
      </c>
      <c r="F48" s="1207"/>
      <c r="G48" s="1207"/>
      <c r="H48" s="1208"/>
      <c r="I48" s="86" t="s">
        <v>488</v>
      </c>
      <c r="J48" s="87" t="s">
        <v>488</v>
      </c>
      <c r="K48" s="87" t="s">
        <v>488</v>
      </c>
      <c r="L48" s="87" t="s">
        <v>488</v>
      </c>
      <c r="M48" s="88" t="s">
        <v>488</v>
      </c>
    </row>
    <row r="49" spans="2:13" ht="27.75" customHeight="1">
      <c r="B49" s="1209" t="s">
        <v>32</v>
      </c>
      <c r="C49" s="1210"/>
      <c r="D49" s="89"/>
      <c r="E49" s="1207" t="s">
        <v>33</v>
      </c>
      <c r="F49" s="1207"/>
      <c r="G49" s="1207"/>
      <c r="H49" s="1208"/>
      <c r="I49" s="86">
        <v>6694</v>
      </c>
      <c r="J49" s="87">
        <v>9256</v>
      </c>
      <c r="K49" s="87">
        <v>10188</v>
      </c>
      <c r="L49" s="87">
        <v>11396</v>
      </c>
      <c r="M49" s="88">
        <v>11855</v>
      </c>
    </row>
    <row r="50" spans="2:13" ht="27.75" customHeight="1">
      <c r="B50" s="1201"/>
      <c r="C50" s="1202"/>
      <c r="D50" s="85"/>
      <c r="E50" s="1207" t="s">
        <v>34</v>
      </c>
      <c r="F50" s="1207"/>
      <c r="G50" s="1207"/>
      <c r="H50" s="1208"/>
      <c r="I50" s="86">
        <v>438</v>
      </c>
      <c r="J50" s="87">
        <v>410</v>
      </c>
      <c r="K50" s="87">
        <v>330</v>
      </c>
      <c r="L50" s="87">
        <v>344</v>
      </c>
      <c r="M50" s="88">
        <v>282</v>
      </c>
    </row>
    <row r="51" spans="2:13" ht="27.75" customHeight="1">
      <c r="B51" s="1203"/>
      <c r="C51" s="1204"/>
      <c r="D51" s="85"/>
      <c r="E51" s="1207" t="s">
        <v>35</v>
      </c>
      <c r="F51" s="1207"/>
      <c r="G51" s="1207"/>
      <c r="H51" s="1208"/>
      <c r="I51" s="86">
        <v>30268</v>
      </c>
      <c r="J51" s="87">
        <v>30654</v>
      </c>
      <c r="K51" s="87">
        <v>31402</v>
      </c>
      <c r="L51" s="87">
        <v>32605</v>
      </c>
      <c r="M51" s="88">
        <v>32349</v>
      </c>
    </row>
    <row r="52" spans="2:13" ht="27.75" customHeight="1" thickBot="1">
      <c r="B52" s="1211" t="s">
        <v>36</v>
      </c>
      <c r="C52" s="1212"/>
      <c r="D52" s="90"/>
      <c r="E52" s="1213" t="s">
        <v>37</v>
      </c>
      <c r="F52" s="1213"/>
      <c r="G52" s="1213"/>
      <c r="H52" s="1214"/>
      <c r="I52" s="91">
        <v>12618</v>
      </c>
      <c r="J52" s="92">
        <v>8935</v>
      </c>
      <c r="K52" s="92">
        <v>6244</v>
      </c>
      <c r="L52" s="92">
        <v>5300</v>
      </c>
      <c r="M52" s="93">
        <v>4881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573</v>
      </c>
      <c r="C41" s="246"/>
      <c r="D41" s="246"/>
      <c r="E41" s="246"/>
      <c r="F41" s="246"/>
      <c r="G41" s="246"/>
      <c r="H41" s="246"/>
      <c r="I41" s="246"/>
      <c r="J41" s="246"/>
      <c r="K41" s="246"/>
      <c r="L41" s="246"/>
      <c r="M41" s="246"/>
      <c r="N41" s="246"/>
      <c r="O41" s="246"/>
      <c r="P41" s="247"/>
    </row>
    <row r="42" spans="2:17">
      <c r="B42" s="248"/>
      <c r="C42" s="244"/>
      <c r="D42" s="244"/>
      <c r="E42" s="244"/>
      <c r="F42" s="244"/>
      <c r="G42" s="351" t="s">
        <v>574</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575</v>
      </c>
    </row>
    <row r="50" spans="1:17">
      <c r="B50" s="248"/>
      <c r="C50" s="244"/>
      <c r="D50" s="244"/>
      <c r="E50" s="244"/>
      <c r="F50" s="244"/>
      <c r="G50" s="1224"/>
      <c r="H50" s="1225"/>
      <c r="I50" s="1225"/>
      <c r="J50" s="1226"/>
      <c r="K50" s="354" t="s">
        <v>528</v>
      </c>
      <c r="L50" s="354" t="s">
        <v>529</v>
      </c>
      <c r="M50" s="354" t="s">
        <v>530</v>
      </c>
      <c r="N50" s="354" t="s">
        <v>531</v>
      </c>
      <c r="O50" s="354" t="s">
        <v>532</v>
      </c>
    </row>
    <row r="51" spans="1:17">
      <c r="B51" s="248"/>
      <c r="C51" s="244"/>
      <c r="D51" s="244"/>
      <c r="E51" s="244"/>
      <c r="F51" s="244"/>
      <c r="G51" s="1227" t="s">
        <v>576</v>
      </c>
      <c r="H51" s="1228"/>
      <c r="I51" s="1233" t="s">
        <v>577</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578</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579</v>
      </c>
      <c r="H55" s="1241"/>
      <c r="I55" s="1237" t="s">
        <v>577</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578</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580</v>
      </c>
      <c r="C63" s="244"/>
      <c r="D63" s="244"/>
      <c r="E63" s="244"/>
      <c r="F63" s="244"/>
      <c r="G63" s="244"/>
      <c r="H63" s="244"/>
      <c r="I63" s="244"/>
      <c r="J63" s="244"/>
      <c r="K63" s="244"/>
      <c r="L63" s="244"/>
      <c r="M63" s="244"/>
      <c r="N63" s="244"/>
      <c r="O63" s="244"/>
    </row>
    <row r="64" spans="1:17">
      <c r="B64" s="248"/>
      <c r="C64" s="244"/>
      <c r="D64" s="244"/>
      <c r="E64" s="244"/>
      <c r="F64" s="244"/>
      <c r="G64" s="351" t="s">
        <v>574</v>
      </c>
      <c r="I64" s="352"/>
      <c r="J64" s="352"/>
      <c r="K64" s="352"/>
      <c r="L64" s="244"/>
      <c r="M64" s="244"/>
      <c r="N64" s="244"/>
      <c r="O64" s="244"/>
    </row>
    <row r="65" spans="2:30">
      <c r="B65" s="248"/>
      <c r="C65" s="244"/>
      <c r="D65" s="244"/>
      <c r="E65" s="244"/>
      <c r="F65" s="244"/>
      <c r="G65" s="1247" t="s">
        <v>583</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581</v>
      </c>
      <c r="I71" s="368"/>
      <c r="J71" s="364"/>
      <c r="K71" s="364"/>
      <c r="L71" s="365"/>
      <c r="M71" s="364"/>
      <c r="N71" s="365"/>
      <c r="O71" s="366"/>
    </row>
    <row r="72" spans="2:30">
      <c r="B72" s="248"/>
      <c r="C72" s="244"/>
      <c r="D72" s="244"/>
      <c r="E72" s="244"/>
      <c r="F72" s="244"/>
      <c r="G72" s="1224"/>
      <c r="H72" s="1225"/>
      <c r="I72" s="1225"/>
      <c r="J72" s="1226"/>
      <c r="K72" s="354" t="s">
        <v>528</v>
      </c>
      <c r="L72" s="354" t="s">
        <v>529</v>
      </c>
      <c r="M72" s="354" t="s">
        <v>530</v>
      </c>
      <c r="N72" s="354" t="s">
        <v>531</v>
      </c>
      <c r="O72" s="354" t="s">
        <v>532</v>
      </c>
    </row>
    <row r="73" spans="2:30">
      <c r="B73" s="248"/>
      <c r="C73" s="244"/>
      <c r="D73" s="244"/>
      <c r="E73" s="244"/>
      <c r="F73" s="244"/>
      <c r="G73" s="1227" t="s">
        <v>576</v>
      </c>
      <c r="H73" s="1228"/>
      <c r="I73" s="1233" t="s">
        <v>577</v>
      </c>
      <c r="J73" s="1233"/>
      <c r="K73" s="1248">
        <v>80.5</v>
      </c>
      <c r="L73" s="1248">
        <v>58.3</v>
      </c>
      <c r="M73" s="1236">
        <v>40.6</v>
      </c>
      <c r="N73" s="1236">
        <v>35.4</v>
      </c>
      <c r="O73" s="1236">
        <v>31.8</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582</v>
      </c>
      <c r="J75" s="1237"/>
      <c r="K75" s="1249">
        <v>11.6</v>
      </c>
      <c r="L75" s="1249">
        <v>9.8000000000000007</v>
      </c>
      <c r="M75" s="1249">
        <v>8.3000000000000007</v>
      </c>
      <c r="N75" s="1249">
        <v>7.4</v>
      </c>
      <c r="O75" s="1249">
        <v>6.8</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579</v>
      </c>
      <c r="H77" s="1241"/>
      <c r="I77" s="1237" t="s">
        <v>577</v>
      </c>
      <c r="J77" s="1237"/>
      <c r="K77" s="1248">
        <v>58.6</v>
      </c>
      <c r="L77" s="1248">
        <v>52.6</v>
      </c>
      <c r="M77" s="1236">
        <v>41.3</v>
      </c>
      <c r="N77" s="1236">
        <v>33</v>
      </c>
      <c r="O77" s="1236">
        <v>35.700000000000003</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582</v>
      </c>
      <c r="J79" s="1246"/>
      <c r="K79" s="1251">
        <v>11.1</v>
      </c>
      <c r="L79" s="1251">
        <v>10.4</v>
      </c>
      <c r="M79" s="1251">
        <v>9.6</v>
      </c>
      <c r="N79" s="1251">
        <v>8.5</v>
      </c>
      <c r="O79" s="1251">
        <v>8</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527</v>
      </c>
      <c r="G2" s="111"/>
      <c r="H2" s="112"/>
    </row>
    <row r="3" spans="1:8">
      <c r="A3" s="108" t="s">
        <v>520</v>
      </c>
      <c r="B3" s="113"/>
      <c r="C3" s="114"/>
      <c r="D3" s="115">
        <v>70331</v>
      </c>
      <c r="E3" s="116"/>
      <c r="F3" s="117">
        <v>51704</v>
      </c>
      <c r="G3" s="118"/>
      <c r="H3" s="119"/>
    </row>
    <row r="4" spans="1:8">
      <c r="A4" s="120"/>
      <c r="B4" s="121"/>
      <c r="C4" s="122"/>
      <c r="D4" s="123">
        <v>29470</v>
      </c>
      <c r="E4" s="124"/>
      <c r="F4" s="125">
        <v>26896</v>
      </c>
      <c r="G4" s="126"/>
      <c r="H4" s="127"/>
    </row>
    <row r="5" spans="1:8">
      <c r="A5" s="108" t="s">
        <v>522</v>
      </c>
      <c r="B5" s="113"/>
      <c r="C5" s="114"/>
      <c r="D5" s="115">
        <v>45981</v>
      </c>
      <c r="E5" s="116"/>
      <c r="F5" s="117">
        <v>52678</v>
      </c>
      <c r="G5" s="118"/>
      <c r="H5" s="119"/>
    </row>
    <row r="6" spans="1:8">
      <c r="A6" s="120"/>
      <c r="B6" s="121"/>
      <c r="C6" s="122"/>
      <c r="D6" s="123">
        <v>25338</v>
      </c>
      <c r="E6" s="124"/>
      <c r="F6" s="125">
        <v>30185</v>
      </c>
      <c r="G6" s="126"/>
      <c r="H6" s="127"/>
    </row>
    <row r="7" spans="1:8">
      <c r="A7" s="108" t="s">
        <v>523</v>
      </c>
      <c r="B7" s="113"/>
      <c r="C7" s="114"/>
      <c r="D7" s="115">
        <v>70976</v>
      </c>
      <c r="E7" s="116"/>
      <c r="F7" s="117">
        <v>69560</v>
      </c>
      <c r="G7" s="118"/>
      <c r="H7" s="119"/>
    </row>
    <row r="8" spans="1:8">
      <c r="A8" s="120"/>
      <c r="B8" s="121"/>
      <c r="C8" s="122"/>
      <c r="D8" s="123">
        <v>33456</v>
      </c>
      <c r="E8" s="124"/>
      <c r="F8" s="125">
        <v>35305</v>
      </c>
      <c r="G8" s="126"/>
      <c r="H8" s="127"/>
    </row>
    <row r="9" spans="1:8">
      <c r="A9" s="108" t="s">
        <v>524</v>
      </c>
      <c r="B9" s="113"/>
      <c r="C9" s="114"/>
      <c r="D9" s="115">
        <v>107267</v>
      </c>
      <c r="E9" s="116"/>
      <c r="F9" s="117">
        <v>65988</v>
      </c>
      <c r="G9" s="118"/>
      <c r="H9" s="119"/>
    </row>
    <row r="10" spans="1:8">
      <c r="A10" s="120"/>
      <c r="B10" s="121"/>
      <c r="C10" s="122"/>
      <c r="D10" s="123">
        <v>28041</v>
      </c>
      <c r="E10" s="124"/>
      <c r="F10" s="125">
        <v>36473</v>
      </c>
      <c r="G10" s="126"/>
      <c r="H10" s="127"/>
    </row>
    <row r="11" spans="1:8">
      <c r="A11" s="108" t="s">
        <v>525</v>
      </c>
      <c r="B11" s="113"/>
      <c r="C11" s="114"/>
      <c r="D11" s="115">
        <v>60553</v>
      </c>
      <c r="E11" s="116"/>
      <c r="F11" s="117">
        <v>77507</v>
      </c>
      <c r="G11" s="118"/>
      <c r="H11" s="119"/>
    </row>
    <row r="12" spans="1:8">
      <c r="A12" s="120"/>
      <c r="B12" s="121"/>
      <c r="C12" s="128"/>
      <c r="D12" s="123">
        <v>26430</v>
      </c>
      <c r="E12" s="124"/>
      <c r="F12" s="125">
        <v>42788</v>
      </c>
      <c r="G12" s="126"/>
      <c r="H12" s="127"/>
    </row>
    <row r="13" spans="1:8">
      <c r="A13" s="108"/>
      <c r="B13" s="113"/>
      <c r="C13" s="129"/>
      <c r="D13" s="130">
        <v>71022</v>
      </c>
      <c r="E13" s="131"/>
      <c r="F13" s="132">
        <v>63487</v>
      </c>
      <c r="G13" s="133"/>
      <c r="H13" s="119"/>
    </row>
    <row r="14" spans="1:8">
      <c r="A14" s="120"/>
      <c r="B14" s="121"/>
      <c r="C14" s="122"/>
      <c r="D14" s="123">
        <v>28547</v>
      </c>
      <c r="E14" s="124"/>
      <c r="F14" s="125">
        <v>34329</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12.95</v>
      </c>
      <c r="C19" s="134">
        <f>ROUND(VALUE(SUBSTITUTE(実質収支比率等に係る経年分析!G$48,"▲","-")),2)</f>
        <v>12.14</v>
      </c>
      <c r="D19" s="134">
        <f>ROUND(VALUE(SUBSTITUTE(実質収支比率等に係る経年分析!H$48,"▲","-")),2)</f>
        <v>13.02</v>
      </c>
      <c r="E19" s="134">
        <f>ROUND(VALUE(SUBSTITUTE(実質収支比率等に係る経年分析!I$48,"▲","-")),2)</f>
        <v>9.91</v>
      </c>
      <c r="F19" s="134">
        <f>ROUND(VALUE(SUBSTITUTE(実質収支比率等に係る経年分析!J$48,"▲","-")),2)</f>
        <v>9.49</v>
      </c>
    </row>
    <row r="20" spans="1:11">
      <c r="A20" s="134" t="s">
        <v>42</v>
      </c>
      <c r="B20" s="134">
        <f>ROUND(VALUE(SUBSTITUTE(実質収支比率等に係る経年分析!F$47,"▲","-")),2)</f>
        <v>17.61</v>
      </c>
      <c r="C20" s="134">
        <f>ROUND(VALUE(SUBSTITUTE(実質収支比率等に係る経年分析!G$47,"▲","-")),2)</f>
        <v>23.23</v>
      </c>
      <c r="D20" s="134">
        <f>ROUND(VALUE(SUBSTITUTE(実質収支比率等に係る経年分析!H$47,"▲","-")),2)</f>
        <v>23.49</v>
      </c>
      <c r="E20" s="134">
        <f>ROUND(VALUE(SUBSTITUTE(実質収支比率等に係る経年分析!I$47,"▲","-")),2)</f>
        <v>23.92</v>
      </c>
      <c r="F20" s="134">
        <f>ROUND(VALUE(SUBSTITUTE(実質収支比率等に係る経年分析!J$47,"▲","-")),2)</f>
        <v>24.1</v>
      </c>
    </row>
    <row r="21" spans="1:11">
      <c r="A21" s="134" t="s">
        <v>43</v>
      </c>
      <c r="B21" s="134">
        <f>IF(ISNUMBER(VALUE(SUBSTITUTE(実質収支比率等に係る経年分析!F$49,"▲","-"))),ROUND(VALUE(SUBSTITUTE(実質収支比率等に係る経年分析!F$49,"▲","-")),2),NA())</f>
        <v>9.2200000000000006</v>
      </c>
      <c r="C21" s="134">
        <f>IF(ISNUMBER(VALUE(SUBSTITUTE(実質収支比率等に係る経年分析!G$49,"▲","-"))),ROUND(VALUE(SUBSTITUTE(実質収支比率等に係る経年分析!G$49,"▲","-")),2),NA())</f>
        <v>5.63</v>
      </c>
      <c r="D21" s="134">
        <f>IF(ISNUMBER(VALUE(SUBSTITUTE(実質収支比率等に係る経年分析!H$49,"▲","-"))),ROUND(VALUE(SUBSTITUTE(実質収支比率等に係る経年分析!H$49,"▲","-")),2),NA())</f>
        <v>4.07</v>
      </c>
      <c r="E21" s="134">
        <f>IF(ISNUMBER(VALUE(SUBSTITUTE(実質収支比率等に係る経年分析!I$49,"▲","-"))),ROUND(VALUE(SUBSTITUTE(実質収支比率等に係る経年分析!I$49,"▲","-")),2),NA())</f>
        <v>-2.74</v>
      </c>
      <c r="F21" s="134">
        <f>IF(ISNUMBER(VALUE(SUBSTITUTE(実質収支比率等に係る経年分析!J$49,"▲","-"))),ROUND(VALUE(SUBSTITUTE(実質収支比率等に係る経年分析!J$49,"▲","-")),2),NA())</f>
        <v>0.48</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1.1100000000000001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粟野地区農業集落排水処理事業特別会計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月舘宅地造成事業特別会計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c r="A31" s="135" t="str">
        <f>IF(連結実質赤字比率に係る赤字・黒字の構成分析!C$39="",NA(),連結実質赤字比率に係る赤字・黒字の構成分析!C$39)</f>
        <v>工業団地特別会計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0.54</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2.5099999999999998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3.62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4.07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4.25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4.17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12.94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12.14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8.52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9.49</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2566</v>
      </c>
      <c r="E42" s="136"/>
      <c r="F42" s="136"/>
      <c r="G42" s="136">
        <f>'実質公債費比率（分子）の構造'!L$52</f>
        <v>2632</v>
      </c>
      <c r="H42" s="136"/>
      <c r="I42" s="136"/>
      <c r="J42" s="136">
        <f>'実質公債費比率（分子）の構造'!M$52</f>
        <v>2769</v>
      </c>
      <c r="K42" s="136"/>
      <c r="L42" s="136"/>
      <c r="M42" s="136">
        <f>'実質公債費比率（分子）の構造'!N$52</f>
        <v>2879</v>
      </c>
      <c r="N42" s="136"/>
      <c r="O42" s="136"/>
      <c r="P42" s="136">
        <f>'実質公債費比率（分子）の構造'!O$52</f>
        <v>2860</v>
      </c>
    </row>
    <row r="43" spans="1:16">
      <c r="A43" s="136" t="s">
        <v>51</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138</v>
      </c>
      <c r="C44" s="136"/>
      <c r="D44" s="136"/>
      <c r="E44" s="136">
        <f>'実質公債費比率（分子）の構造'!L$50</f>
        <v>53</v>
      </c>
      <c r="F44" s="136"/>
      <c r="G44" s="136"/>
      <c r="H44" s="136">
        <f>'実質公債費比率（分子）の構造'!M$50</f>
        <v>50</v>
      </c>
      <c r="I44" s="136"/>
      <c r="J44" s="136"/>
      <c r="K44" s="136">
        <f>'実質公債費比率（分子）の構造'!N$50</f>
        <v>47</v>
      </c>
      <c r="L44" s="136"/>
      <c r="M44" s="136"/>
      <c r="N44" s="136">
        <f>'実質公債費比率（分子）の構造'!O$50</f>
        <v>14</v>
      </c>
      <c r="O44" s="136"/>
      <c r="P44" s="136"/>
    </row>
    <row r="45" spans="1:16">
      <c r="A45" s="136" t="s">
        <v>53</v>
      </c>
      <c r="B45" s="136">
        <f>'実質公債費比率（分子）の構造'!K$49</f>
        <v>221</v>
      </c>
      <c r="C45" s="136"/>
      <c r="D45" s="136"/>
      <c r="E45" s="136">
        <f>'実質公債費比率（分子）の構造'!L$49</f>
        <v>176</v>
      </c>
      <c r="F45" s="136"/>
      <c r="G45" s="136"/>
      <c r="H45" s="136">
        <f>'実質公債費比率（分子）の構造'!M$49</f>
        <v>131</v>
      </c>
      <c r="I45" s="136"/>
      <c r="J45" s="136"/>
      <c r="K45" s="136">
        <f>'実質公債費比率（分子）の構造'!N$49</f>
        <v>140</v>
      </c>
      <c r="L45" s="136"/>
      <c r="M45" s="136"/>
      <c r="N45" s="136">
        <f>'実質公債費比率（分子）の構造'!O$49</f>
        <v>180</v>
      </c>
      <c r="O45" s="136"/>
      <c r="P45" s="136"/>
    </row>
    <row r="46" spans="1:16">
      <c r="A46" s="136" t="s">
        <v>54</v>
      </c>
      <c r="B46" s="136">
        <f>'実質公債費比率（分子）の構造'!K$48</f>
        <v>322</v>
      </c>
      <c r="C46" s="136"/>
      <c r="D46" s="136"/>
      <c r="E46" s="136">
        <f>'実質公債費比率（分子）の構造'!L$48</f>
        <v>413</v>
      </c>
      <c r="F46" s="136"/>
      <c r="G46" s="136"/>
      <c r="H46" s="136">
        <f>'実質公債費比率（分子）の構造'!M$48</f>
        <v>371</v>
      </c>
      <c r="I46" s="136"/>
      <c r="J46" s="136"/>
      <c r="K46" s="136">
        <f>'実質公債費比率（分子）の構造'!N$48</f>
        <v>400</v>
      </c>
      <c r="L46" s="136"/>
      <c r="M46" s="136"/>
      <c r="N46" s="136">
        <f>'実質公債費比率（分子）の構造'!O$48</f>
        <v>441</v>
      </c>
      <c r="O46" s="136"/>
      <c r="P46" s="136"/>
    </row>
    <row r="47" spans="1:16">
      <c r="A47" s="136" t="s">
        <v>55</v>
      </c>
      <c r="B47" s="136">
        <f>'実質公債費比率（分子）の構造'!K$47</f>
        <v>27</v>
      </c>
      <c r="C47" s="136"/>
      <c r="D47" s="136"/>
      <c r="E47" s="136">
        <f>'実質公債費比率（分子）の構造'!L$47</f>
        <v>33</v>
      </c>
      <c r="F47" s="136"/>
      <c r="G47" s="136"/>
      <c r="H47" s="136">
        <f>'実質公債費比率（分子）の構造'!M$47</f>
        <v>40</v>
      </c>
      <c r="I47" s="136"/>
      <c r="J47" s="136"/>
      <c r="K47" s="136">
        <f>'実質公債費比率（分子）の構造'!N$47</f>
        <v>47</v>
      </c>
      <c r="L47" s="136"/>
      <c r="M47" s="136"/>
      <c r="N47" s="136">
        <f>'実質公債費比率（分子）の構造'!O$47</f>
        <v>53</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3302</v>
      </c>
      <c r="C49" s="136"/>
      <c r="D49" s="136"/>
      <c r="E49" s="136">
        <f>'実質公債費比率（分子）の構造'!L$45</f>
        <v>3271</v>
      </c>
      <c r="F49" s="136"/>
      <c r="G49" s="136"/>
      <c r="H49" s="136">
        <f>'実質公債費比率（分子）の構造'!M$45</f>
        <v>3302</v>
      </c>
      <c r="I49" s="136"/>
      <c r="J49" s="136"/>
      <c r="K49" s="136">
        <f>'実質公債費比率（分子）の構造'!N$45</f>
        <v>3214</v>
      </c>
      <c r="L49" s="136"/>
      <c r="M49" s="136"/>
      <c r="N49" s="136">
        <f>'実質公債費比率（分子）の構造'!O$45</f>
        <v>3197</v>
      </c>
      <c r="O49" s="136"/>
      <c r="P49" s="136"/>
    </row>
    <row r="50" spans="1:16">
      <c r="A50" s="136" t="s">
        <v>58</v>
      </c>
      <c r="B50" s="136" t="e">
        <f>NA()</f>
        <v>#N/A</v>
      </c>
      <c r="C50" s="136">
        <f>IF(ISNUMBER('実質公債費比率（分子）の構造'!K$53),'実質公債費比率（分子）の構造'!K$53,NA())</f>
        <v>1444</v>
      </c>
      <c r="D50" s="136" t="e">
        <f>NA()</f>
        <v>#N/A</v>
      </c>
      <c r="E50" s="136" t="e">
        <f>NA()</f>
        <v>#N/A</v>
      </c>
      <c r="F50" s="136">
        <f>IF(ISNUMBER('実質公債費比率（分子）の構造'!L$53),'実質公債費比率（分子）の構造'!L$53,NA())</f>
        <v>1314</v>
      </c>
      <c r="G50" s="136" t="e">
        <f>NA()</f>
        <v>#N/A</v>
      </c>
      <c r="H50" s="136" t="e">
        <f>NA()</f>
        <v>#N/A</v>
      </c>
      <c r="I50" s="136">
        <f>IF(ISNUMBER('実質公債費比率（分子）の構造'!M$53),'実質公債費比率（分子）の構造'!M$53,NA())</f>
        <v>1125</v>
      </c>
      <c r="J50" s="136" t="e">
        <f>NA()</f>
        <v>#N/A</v>
      </c>
      <c r="K50" s="136" t="e">
        <f>NA()</f>
        <v>#N/A</v>
      </c>
      <c r="L50" s="136">
        <f>IF(ISNUMBER('実質公債費比率（分子）の構造'!N$53),'実質公債費比率（分子）の構造'!N$53,NA())</f>
        <v>969</v>
      </c>
      <c r="M50" s="136" t="e">
        <f>NA()</f>
        <v>#N/A</v>
      </c>
      <c r="N50" s="136" t="e">
        <f>NA()</f>
        <v>#N/A</v>
      </c>
      <c r="O50" s="136">
        <f>IF(ISNUMBER('実質公債費比率（分子）の構造'!O$53),'実質公債費比率（分子）の構造'!O$53,NA())</f>
        <v>1025</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30268</v>
      </c>
      <c r="E56" s="135"/>
      <c r="F56" s="135"/>
      <c r="G56" s="135">
        <f>'将来負担比率（分子）の構造'!J$51</f>
        <v>30654</v>
      </c>
      <c r="H56" s="135"/>
      <c r="I56" s="135"/>
      <c r="J56" s="135">
        <f>'将来負担比率（分子）の構造'!K$51</f>
        <v>31402</v>
      </c>
      <c r="K56" s="135"/>
      <c r="L56" s="135"/>
      <c r="M56" s="135">
        <f>'将来負担比率（分子）の構造'!L$51</f>
        <v>32605</v>
      </c>
      <c r="N56" s="135"/>
      <c r="O56" s="135"/>
      <c r="P56" s="135">
        <f>'将来負担比率（分子）の構造'!M$51</f>
        <v>32349</v>
      </c>
    </row>
    <row r="57" spans="1:16">
      <c r="A57" s="135" t="s">
        <v>34</v>
      </c>
      <c r="B57" s="135"/>
      <c r="C57" s="135"/>
      <c r="D57" s="135">
        <f>'将来負担比率（分子）の構造'!I$50</f>
        <v>438</v>
      </c>
      <c r="E57" s="135"/>
      <c r="F57" s="135"/>
      <c r="G57" s="135">
        <f>'将来負担比率（分子）の構造'!J$50</f>
        <v>410</v>
      </c>
      <c r="H57" s="135"/>
      <c r="I57" s="135"/>
      <c r="J57" s="135">
        <f>'将来負担比率（分子）の構造'!K$50</f>
        <v>330</v>
      </c>
      <c r="K57" s="135"/>
      <c r="L57" s="135"/>
      <c r="M57" s="135">
        <f>'将来負担比率（分子）の構造'!L$50</f>
        <v>344</v>
      </c>
      <c r="N57" s="135"/>
      <c r="O57" s="135"/>
      <c r="P57" s="135">
        <f>'将来負担比率（分子）の構造'!M$50</f>
        <v>282</v>
      </c>
    </row>
    <row r="58" spans="1:16">
      <c r="A58" s="135" t="s">
        <v>33</v>
      </c>
      <c r="B58" s="135"/>
      <c r="C58" s="135"/>
      <c r="D58" s="135">
        <f>'将来負担比率（分子）の構造'!I$49</f>
        <v>6694</v>
      </c>
      <c r="E58" s="135"/>
      <c r="F58" s="135"/>
      <c r="G58" s="135">
        <f>'将来負担比率（分子）の構造'!J$49</f>
        <v>9256</v>
      </c>
      <c r="H58" s="135"/>
      <c r="I58" s="135"/>
      <c r="J58" s="135">
        <f>'将来負担比率（分子）の構造'!K$49</f>
        <v>10188</v>
      </c>
      <c r="K58" s="135"/>
      <c r="L58" s="135"/>
      <c r="M58" s="135">
        <f>'将来負担比率（分子）の構造'!L$49</f>
        <v>11396</v>
      </c>
      <c r="N58" s="135"/>
      <c r="O58" s="135"/>
      <c r="P58" s="135">
        <f>'将来負担比率（分子）の構造'!M$49</f>
        <v>11855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6258</v>
      </c>
      <c r="C62" s="135"/>
      <c r="D62" s="135"/>
      <c r="E62" s="135">
        <f>'将来負担比率（分子）の構造'!J$45</f>
        <v>6081</v>
      </c>
      <c r="F62" s="135"/>
      <c r="G62" s="135"/>
      <c r="H62" s="135">
        <f>'将来負担比率（分子）の構造'!K$45</f>
        <v>5720</v>
      </c>
      <c r="I62" s="135"/>
      <c r="J62" s="135"/>
      <c r="K62" s="135">
        <f>'将来負担比率（分子）の構造'!L$45</f>
        <v>5161</v>
      </c>
      <c r="L62" s="135"/>
      <c r="M62" s="135"/>
      <c r="N62" s="135">
        <f>'将来負担比率（分子）の構造'!M$45</f>
        <v>4747</v>
      </c>
      <c r="O62" s="135"/>
      <c r="P62" s="135"/>
    </row>
    <row r="63" spans="1:16">
      <c r="A63" s="135" t="s">
        <v>27</v>
      </c>
      <c r="B63" s="135">
        <f>'将来負担比率（分子）の構造'!I$44</f>
        <v>1598</v>
      </c>
      <c r="C63" s="135"/>
      <c r="D63" s="135"/>
      <c r="E63" s="135">
        <f>'将来負担比率（分子）の構造'!J$44</f>
        <v>1486</v>
      </c>
      <c r="F63" s="135"/>
      <c r="G63" s="135"/>
      <c r="H63" s="135">
        <f>'将来負担比率（分子）の構造'!K$44</f>
        <v>1474</v>
      </c>
      <c r="I63" s="135"/>
      <c r="J63" s="135"/>
      <c r="K63" s="135">
        <f>'将来負担比率（分子）の構造'!L$44</f>
        <v>1866</v>
      </c>
      <c r="L63" s="135"/>
      <c r="M63" s="135"/>
      <c r="N63" s="135">
        <f>'将来負担比率（分子）の構造'!M$44</f>
        <v>2232</v>
      </c>
      <c r="O63" s="135"/>
      <c r="P63" s="135"/>
    </row>
    <row r="64" spans="1:16">
      <c r="A64" s="135" t="s">
        <v>26</v>
      </c>
      <c r="B64" s="135">
        <f>'将来負担比率（分子）の構造'!I$43</f>
        <v>5948</v>
      </c>
      <c r="C64" s="135"/>
      <c r="D64" s="135"/>
      <c r="E64" s="135">
        <f>'将来負担比率（分子）の構造'!J$43</f>
        <v>6030</v>
      </c>
      <c r="F64" s="135"/>
      <c r="G64" s="135"/>
      <c r="H64" s="135">
        <f>'将来負担比率（分子）の構造'!K$43</f>
        <v>5164</v>
      </c>
      <c r="I64" s="135"/>
      <c r="J64" s="135"/>
      <c r="K64" s="135">
        <f>'将来負担比率（分子）の構造'!L$43</f>
        <v>5645</v>
      </c>
      <c r="L64" s="135"/>
      <c r="M64" s="135"/>
      <c r="N64" s="135">
        <f>'将来負担比率（分子）の構造'!M$43</f>
        <v>6037</v>
      </c>
      <c r="O64" s="135"/>
      <c r="P64" s="135"/>
    </row>
    <row r="65" spans="1:16">
      <c r="A65" s="135" t="s">
        <v>25</v>
      </c>
      <c r="B65" s="135">
        <f>'将来負担比率（分子）の構造'!I$42</f>
        <v>189</v>
      </c>
      <c r="C65" s="135"/>
      <c r="D65" s="135"/>
      <c r="E65" s="135">
        <f>'将来負担比率（分子）の構造'!J$42</f>
        <v>143</v>
      </c>
      <c r="F65" s="135"/>
      <c r="G65" s="135"/>
      <c r="H65" s="135">
        <f>'将来負担比率（分子）の構造'!K$42</f>
        <v>97</v>
      </c>
      <c r="I65" s="135"/>
      <c r="J65" s="135"/>
      <c r="K65" s="135">
        <f>'将来負担比率（分子）の構造'!L$42</f>
        <v>52</v>
      </c>
      <c r="L65" s="135"/>
      <c r="M65" s="135"/>
      <c r="N65" s="135">
        <f>'将来負担比率（分子）の構造'!M$42</f>
        <v>87</v>
      </c>
      <c r="O65" s="135"/>
      <c r="P65" s="135"/>
    </row>
    <row r="66" spans="1:16">
      <c r="A66" s="135" t="s">
        <v>24</v>
      </c>
      <c r="B66" s="135">
        <f>'将来負担比率（分子）の構造'!I$41</f>
        <v>36024</v>
      </c>
      <c r="C66" s="135"/>
      <c r="D66" s="135"/>
      <c r="E66" s="135">
        <f>'将来負担比率（分子）の構造'!J$41</f>
        <v>35515</v>
      </c>
      <c r="F66" s="135"/>
      <c r="G66" s="135"/>
      <c r="H66" s="135">
        <f>'将来負担比率（分子）の構造'!K$41</f>
        <v>35707</v>
      </c>
      <c r="I66" s="135"/>
      <c r="J66" s="135"/>
      <c r="K66" s="135">
        <f>'将来負担比率（分子）の構造'!L$41</f>
        <v>36922</v>
      </c>
      <c r="L66" s="135"/>
      <c r="M66" s="135"/>
      <c r="N66" s="135">
        <f>'将来負担比率（分子）の構造'!M$41</f>
        <v>36264</v>
      </c>
      <c r="O66" s="135"/>
      <c r="P66" s="135"/>
    </row>
    <row r="67" spans="1:16">
      <c r="A67" s="135" t="s">
        <v>62</v>
      </c>
      <c r="B67" s="135" t="e">
        <f>NA()</f>
        <v>#N/A</v>
      </c>
      <c r="C67" s="135">
        <f>IF(ISNUMBER('将来負担比率（分子）の構造'!I$52), IF('将来負担比率（分子）の構造'!I$52 &lt; 0, 0, '将来負担比率（分子）の構造'!I$52), NA())</f>
        <v>12618</v>
      </c>
      <c r="D67" s="135" t="e">
        <f>NA()</f>
        <v>#N/A</v>
      </c>
      <c r="E67" s="135" t="e">
        <f>NA()</f>
        <v>#N/A</v>
      </c>
      <c r="F67" s="135">
        <f>IF(ISNUMBER('将来負担比率（分子）の構造'!J$52), IF('将来負担比率（分子）の構造'!J$52 &lt; 0, 0, '将来負担比率（分子）の構造'!J$52), NA())</f>
        <v>8935</v>
      </c>
      <c r="G67" s="135" t="e">
        <f>NA()</f>
        <v>#N/A</v>
      </c>
      <c r="H67" s="135" t="e">
        <f>NA()</f>
        <v>#N/A</v>
      </c>
      <c r="I67" s="135">
        <f>IF(ISNUMBER('将来負担比率（分子）の構造'!K$52), IF('将来負担比率（分子）の構造'!K$52 &lt; 0, 0, '将来負担比率（分子）の構造'!K$52), NA())</f>
        <v>6244</v>
      </c>
      <c r="J67" s="135" t="e">
        <f>NA()</f>
        <v>#N/A</v>
      </c>
      <c r="K67" s="135" t="e">
        <f>NA()</f>
        <v>#N/A</v>
      </c>
      <c r="L67" s="135">
        <f>IF(ISNUMBER('将来負担比率（分子）の構造'!L$52), IF('将来負担比率（分子）の構造'!L$52 &lt; 0, 0, '将来負担比率（分子）の構造'!L$52), NA())</f>
        <v>5300</v>
      </c>
      <c r="M67" s="135" t="e">
        <f>NA()</f>
        <v>#N/A</v>
      </c>
      <c r="N67" s="135" t="e">
        <f>NA()</f>
        <v>#N/A</v>
      </c>
      <c r="O67" s="135">
        <f>IF(ISNUMBER('将来負担比率（分子）の構造'!M$52), IF('将来負担比率（分子）の構造'!M$52 &lt; 0, 0, '将来負担比率（分子）の構造'!M$52), NA())</f>
        <v>4881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5484361</v>
      </c>
      <c r="S5" s="613"/>
      <c r="T5" s="613"/>
      <c r="U5" s="613"/>
      <c r="V5" s="613"/>
      <c r="W5" s="613"/>
      <c r="X5" s="613"/>
      <c r="Y5" s="614"/>
      <c r="Z5" s="615">
        <v>16.7</v>
      </c>
      <c r="AA5" s="615"/>
      <c r="AB5" s="615"/>
      <c r="AC5" s="615"/>
      <c r="AD5" s="616">
        <v>5484361</v>
      </c>
      <c r="AE5" s="616"/>
      <c r="AF5" s="616"/>
      <c r="AG5" s="616"/>
      <c r="AH5" s="616"/>
      <c r="AI5" s="616"/>
      <c r="AJ5" s="616"/>
      <c r="AK5" s="616"/>
      <c r="AL5" s="617">
        <v>31.9</v>
      </c>
      <c r="AM5" s="618"/>
      <c r="AN5" s="618"/>
      <c r="AO5" s="619"/>
      <c r="AP5" s="609" t="s">
        <v>206</v>
      </c>
      <c r="AQ5" s="610"/>
      <c r="AR5" s="610"/>
      <c r="AS5" s="610"/>
      <c r="AT5" s="610"/>
      <c r="AU5" s="610"/>
      <c r="AV5" s="610"/>
      <c r="AW5" s="610"/>
      <c r="AX5" s="610"/>
      <c r="AY5" s="610"/>
      <c r="AZ5" s="610"/>
      <c r="BA5" s="610"/>
      <c r="BB5" s="610"/>
      <c r="BC5" s="610"/>
      <c r="BD5" s="610"/>
      <c r="BE5" s="610"/>
      <c r="BF5" s="611"/>
      <c r="BG5" s="623">
        <v>5482114</v>
      </c>
      <c r="BH5" s="624"/>
      <c r="BI5" s="624"/>
      <c r="BJ5" s="624"/>
      <c r="BK5" s="624"/>
      <c r="BL5" s="624"/>
      <c r="BM5" s="624"/>
      <c r="BN5" s="625"/>
      <c r="BO5" s="626">
        <v>100</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344273</v>
      </c>
      <c r="S6" s="624"/>
      <c r="T6" s="624"/>
      <c r="U6" s="624"/>
      <c r="V6" s="624"/>
      <c r="W6" s="624"/>
      <c r="X6" s="624"/>
      <c r="Y6" s="625"/>
      <c r="Z6" s="626">
        <v>1.1000000000000001</v>
      </c>
      <c r="AA6" s="626"/>
      <c r="AB6" s="626"/>
      <c r="AC6" s="626"/>
      <c r="AD6" s="627">
        <v>344273</v>
      </c>
      <c r="AE6" s="627"/>
      <c r="AF6" s="627"/>
      <c r="AG6" s="627"/>
      <c r="AH6" s="627"/>
      <c r="AI6" s="627"/>
      <c r="AJ6" s="627"/>
      <c r="AK6" s="627"/>
      <c r="AL6" s="628">
        <v>2</v>
      </c>
      <c r="AM6" s="629"/>
      <c r="AN6" s="629"/>
      <c r="AO6" s="630"/>
      <c r="AP6" s="620" t="s">
        <v>212</v>
      </c>
      <c r="AQ6" s="621"/>
      <c r="AR6" s="621"/>
      <c r="AS6" s="621"/>
      <c r="AT6" s="621"/>
      <c r="AU6" s="621"/>
      <c r="AV6" s="621"/>
      <c r="AW6" s="621"/>
      <c r="AX6" s="621"/>
      <c r="AY6" s="621"/>
      <c r="AZ6" s="621"/>
      <c r="BA6" s="621"/>
      <c r="BB6" s="621"/>
      <c r="BC6" s="621"/>
      <c r="BD6" s="621"/>
      <c r="BE6" s="621"/>
      <c r="BF6" s="622"/>
      <c r="BG6" s="623">
        <v>5482114</v>
      </c>
      <c r="BH6" s="624"/>
      <c r="BI6" s="624"/>
      <c r="BJ6" s="624"/>
      <c r="BK6" s="624"/>
      <c r="BL6" s="624"/>
      <c r="BM6" s="624"/>
      <c r="BN6" s="625"/>
      <c r="BO6" s="626">
        <v>100</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299554</v>
      </c>
      <c r="CS6" s="624"/>
      <c r="CT6" s="624"/>
      <c r="CU6" s="624"/>
      <c r="CV6" s="624"/>
      <c r="CW6" s="624"/>
      <c r="CX6" s="624"/>
      <c r="CY6" s="625"/>
      <c r="CZ6" s="626">
        <v>1</v>
      </c>
      <c r="DA6" s="626"/>
      <c r="DB6" s="626"/>
      <c r="DC6" s="626"/>
      <c r="DD6" s="632" t="s">
        <v>207</v>
      </c>
      <c r="DE6" s="624"/>
      <c r="DF6" s="624"/>
      <c r="DG6" s="624"/>
      <c r="DH6" s="624"/>
      <c r="DI6" s="624"/>
      <c r="DJ6" s="624"/>
      <c r="DK6" s="624"/>
      <c r="DL6" s="624"/>
      <c r="DM6" s="624"/>
      <c r="DN6" s="624"/>
      <c r="DO6" s="624"/>
      <c r="DP6" s="625"/>
      <c r="DQ6" s="632">
        <v>299554</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10186</v>
      </c>
      <c r="S7" s="624"/>
      <c r="T7" s="624"/>
      <c r="U7" s="624"/>
      <c r="V7" s="624"/>
      <c r="W7" s="624"/>
      <c r="X7" s="624"/>
      <c r="Y7" s="625"/>
      <c r="Z7" s="626">
        <v>0</v>
      </c>
      <c r="AA7" s="626"/>
      <c r="AB7" s="626"/>
      <c r="AC7" s="626"/>
      <c r="AD7" s="627">
        <v>10186</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2705692</v>
      </c>
      <c r="BH7" s="624"/>
      <c r="BI7" s="624"/>
      <c r="BJ7" s="624"/>
      <c r="BK7" s="624"/>
      <c r="BL7" s="624"/>
      <c r="BM7" s="624"/>
      <c r="BN7" s="625"/>
      <c r="BO7" s="626">
        <v>49.3</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4497464</v>
      </c>
      <c r="CS7" s="624"/>
      <c r="CT7" s="624"/>
      <c r="CU7" s="624"/>
      <c r="CV7" s="624"/>
      <c r="CW7" s="624"/>
      <c r="CX7" s="624"/>
      <c r="CY7" s="625"/>
      <c r="CZ7" s="626">
        <v>14.7</v>
      </c>
      <c r="DA7" s="626"/>
      <c r="DB7" s="626"/>
      <c r="DC7" s="626"/>
      <c r="DD7" s="632">
        <v>412642</v>
      </c>
      <c r="DE7" s="624"/>
      <c r="DF7" s="624"/>
      <c r="DG7" s="624"/>
      <c r="DH7" s="624"/>
      <c r="DI7" s="624"/>
      <c r="DJ7" s="624"/>
      <c r="DK7" s="624"/>
      <c r="DL7" s="624"/>
      <c r="DM7" s="624"/>
      <c r="DN7" s="624"/>
      <c r="DO7" s="624"/>
      <c r="DP7" s="625"/>
      <c r="DQ7" s="632">
        <v>3698276</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25480</v>
      </c>
      <c r="S8" s="624"/>
      <c r="T8" s="624"/>
      <c r="U8" s="624"/>
      <c r="V8" s="624"/>
      <c r="W8" s="624"/>
      <c r="X8" s="624"/>
      <c r="Y8" s="625"/>
      <c r="Z8" s="626">
        <v>0.1</v>
      </c>
      <c r="AA8" s="626"/>
      <c r="AB8" s="626"/>
      <c r="AC8" s="626"/>
      <c r="AD8" s="627">
        <v>25480</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104930</v>
      </c>
      <c r="BH8" s="624"/>
      <c r="BI8" s="624"/>
      <c r="BJ8" s="624"/>
      <c r="BK8" s="624"/>
      <c r="BL8" s="624"/>
      <c r="BM8" s="624"/>
      <c r="BN8" s="625"/>
      <c r="BO8" s="626">
        <v>1.9</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10096120</v>
      </c>
      <c r="CS8" s="624"/>
      <c r="CT8" s="624"/>
      <c r="CU8" s="624"/>
      <c r="CV8" s="624"/>
      <c r="CW8" s="624"/>
      <c r="CX8" s="624"/>
      <c r="CY8" s="625"/>
      <c r="CZ8" s="626">
        <v>32.9</v>
      </c>
      <c r="DA8" s="626"/>
      <c r="DB8" s="626"/>
      <c r="DC8" s="626"/>
      <c r="DD8" s="632">
        <v>1472566</v>
      </c>
      <c r="DE8" s="624"/>
      <c r="DF8" s="624"/>
      <c r="DG8" s="624"/>
      <c r="DH8" s="624"/>
      <c r="DI8" s="624"/>
      <c r="DJ8" s="624"/>
      <c r="DK8" s="624"/>
      <c r="DL8" s="624"/>
      <c r="DM8" s="624"/>
      <c r="DN8" s="624"/>
      <c r="DO8" s="624"/>
      <c r="DP8" s="625"/>
      <c r="DQ8" s="632">
        <v>5108711</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20683</v>
      </c>
      <c r="S9" s="624"/>
      <c r="T9" s="624"/>
      <c r="U9" s="624"/>
      <c r="V9" s="624"/>
      <c r="W9" s="624"/>
      <c r="X9" s="624"/>
      <c r="Y9" s="625"/>
      <c r="Z9" s="626">
        <v>0.1</v>
      </c>
      <c r="AA9" s="626"/>
      <c r="AB9" s="626"/>
      <c r="AC9" s="626"/>
      <c r="AD9" s="627">
        <v>20683</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2253262</v>
      </c>
      <c r="BH9" s="624"/>
      <c r="BI9" s="624"/>
      <c r="BJ9" s="624"/>
      <c r="BK9" s="624"/>
      <c r="BL9" s="624"/>
      <c r="BM9" s="624"/>
      <c r="BN9" s="625"/>
      <c r="BO9" s="626">
        <v>41.1</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2316289</v>
      </c>
      <c r="CS9" s="624"/>
      <c r="CT9" s="624"/>
      <c r="CU9" s="624"/>
      <c r="CV9" s="624"/>
      <c r="CW9" s="624"/>
      <c r="CX9" s="624"/>
      <c r="CY9" s="625"/>
      <c r="CZ9" s="626">
        <v>7.6</v>
      </c>
      <c r="DA9" s="626"/>
      <c r="DB9" s="626"/>
      <c r="DC9" s="626"/>
      <c r="DD9" s="632">
        <v>49013</v>
      </c>
      <c r="DE9" s="624"/>
      <c r="DF9" s="624"/>
      <c r="DG9" s="624"/>
      <c r="DH9" s="624"/>
      <c r="DI9" s="624"/>
      <c r="DJ9" s="624"/>
      <c r="DK9" s="624"/>
      <c r="DL9" s="624"/>
      <c r="DM9" s="624"/>
      <c r="DN9" s="624"/>
      <c r="DO9" s="624"/>
      <c r="DP9" s="625"/>
      <c r="DQ9" s="632">
        <v>1865527</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1140382</v>
      </c>
      <c r="S10" s="624"/>
      <c r="T10" s="624"/>
      <c r="U10" s="624"/>
      <c r="V10" s="624"/>
      <c r="W10" s="624"/>
      <c r="X10" s="624"/>
      <c r="Y10" s="625"/>
      <c r="Z10" s="626">
        <v>3.5</v>
      </c>
      <c r="AA10" s="626"/>
      <c r="AB10" s="626"/>
      <c r="AC10" s="626"/>
      <c r="AD10" s="627">
        <v>1140382</v>
      </c>
      <c r="AE10" s="627"/>
      <c r="AF10" s="627"/>
      <c r="AG10" s="627"/>
      <c r="AH10" s="627"/>
      <c r="AI10" s="627"/>
      <c r="AJ10" s="627"/>
      <c r="AK10" s="627"/>
      <c r="AL10" s="628">
        <v>6.6</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122210</v>
      </c>
      <c r="BH10" s="624"/>
      <c r="BI10" s="624"/>
      <c r="BJ10" s="624"/>
      <c r="BK10" s="624"/>
      <c r="BL10" s="624"/>
      <c r="BM10" s="624"/>
      <c r="BN10" s="625"/>
      <c r="BO10" s="626">
        <v>2.2000000000000002</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64952</v>
      </c>
      <c r="CS10" s="624"/>
      <c r="CT10" s="624"/>
      <c r="CU10" s="624"/>
      <c r="CV10" s="624"/>
      <c r="CW10" s="624"/>
      <c r="CX10" s="624"/>
      <c r="CY10" s="625"/>
      <c r="CZ10" s="626">
        <v>0.2</v>
      </c>
      <c r="DA10" s="626"/>
      <c r="DB10" s="626"/>
      <c r="DC10" s="626"/>
      <c r="DD10" s="632" t="s">
        <v>108</v>
      </c>
      <c r="DE10" s="624"/>
      <c r="DF10" s="624"/>
      <c r="DG10" s="624"/>
      <c r="DH10" s="624"/>
      <c r="DI10" s="624"/>
      <c r="DJ10" s="624"/>
      <c r="DK10" s="624"/>
      <c r="DL10" s="624"/>
      <c r="DM10" s="624"/>
      <c r="DN10" s="624"/>
      <c r="DO10" s="624"/>
      <c r="DP10" s="625"/>
      <c r="DQ10" s="632">
        <v>49671</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21739</v>
      </c>
      <c r="S11" s="624"/>
      <c r="T11" s="624"/>
      <c r="U11" s="624"/>
      <c r="V11" s="624"/>
      <c r="W11" s="624"/>
      <c r="X11" s="624"/>
      <c r="Y11" s="625"/>
      <c r="Z11" s="626">
        <v>0.1</v>
      </c>
      <c r="AA11" s="626"/>
      <c r="AB11" s="626"/>
      <c r="AC11" s="626"/>
      <c r="AD11" s="627">
        <v>21739</v>
      </c>
      <c r="AE11" s="627"/>
      <c r="AF11" s="627"/>
      <c r="AG11" s="627"/>
      <c r="AH11" s="627"/>
      <c r="AI11" s="627"/>
      <c r="AJ11" s="627"/>
      <c r="AK11" s="627"/>
      <c r="AL11" s="628">
        <v>0.1</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225290</v>
      </c>
      <c r="BH11" s="624"/>
      <c r="BI11" s="624"/>
      <c r="BJ11" s="624"/>
      <c r="BK11" s="624"/>
      <c r="BL11" s="624"/>
      <c r="BM11" s="624"/>
      <c r="BN11" s="625"/>
      <c r="BO11" s="626">
        <v>4.0999999999999996</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1133456</v>
      </c>
      <c r="CS11" s="624"/>
      <c r="CT11" s="624"/>
      <c r="CU11" s="624"/>
      <c r="CV11" s="624"/>
      <c r="CW11" s="624"/>
      <c r="CX11" s="624"/>
      <c r="CY11" s="625"/>
      <c r="CZ11" s="626">
        <v>3.7</v>
      </c>
      <c r="DA11" s="626"/>
      <c r="DB11" s="626"/>
      <c r="DC11" s="626"/>
      <c r="DD11" s="632">
        <v>369415</v>
      </c>
      <c r="DE11" s="624"/>
      <c r="DF11" s="624"/>
      <c r="DG11" s="624"/>
      <c r="DH11" s="624"/>
      <c r="DI11" s="624"/>
      <c r="DJ11" s="624"/>
      <c r="DK11" s="624"/>
      <c r="DL11" s="624"/>
      <c r="DM11" s="624"/>
      <c r="DN11" s="624"/>
      <c r="DO11" s="624"/>
      <c r="DP11" s="625"/>
      <c r="DQ11" s="632">
        <v>600139</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2208793</v>
      </c>
      <c r="BH12" s="624"/>
      <c r="BI12" s="624"/>
      <c r="BJ12" s="624"/>
      <c r="BK12" s="624"/>
      <c r="BL12" s="624"/>
      <c r="BM12" s="624"/>
      <c r="BN12" s="625"/>
      <c r="BO12" s="626">
        <v>40.299999999999997</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542341</v>
      </c>
      <c r="CS12" s="624"/>
      <c r="CT12" s="624"/>
      <c r="CU12" s="624"/>
      <c r="CV12" s="624"/>
      <c r="CW12" s="624"/>
      <c r="CX12" s="624"/>
      <c r="CY12" s="625"/>
      <c r="CZ12" s="626">
        <v>1.8</v>
      </c>
      <c r="DA12" s="626"/>
      <c r="DB12" s="626"/>
      <c r="DC12" s="626"/>
      <c r="DD12" s="632">
        <v>50581</v>
      </c>
      <c r="DE12" s="624"/>
      <c r="DF12" s="624"/>
      <c r="DG12" s="624"/>
      <c r="DH12" s="624"/>
      <c r="DI12" s="624"/>
      <c r="DJ12" s="624"/>
      <c r="DK12" s="624"/>
      <c r="DL12" s="624"/>
      <c r="DM12" s="624"/>
      <c r="DN12" s="624"/>
      <c r="DO12" s="624"/>
      <c r="DP12" s="625"/>
      <c r="DQ12" s="632">
        <v>289056</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62600</v>
      </c>
      <c r="S13" s="624"/>
      <c r="T13" s="624"/>
      <c r="U13" s="624"/>
      <c r="V13" s="624"/>
      <c r="W13" s="624"/>
      <c r="X13" s="624"/>
      <c r="Y13" s="625"/>
      <c r="Z13" s="626">
        <v>0.2</v>
      </c>
      <c r="AA13" s="626"/>
      <c r="AB13" s="626"/>
      <c r="AC13" s="626"/>
      <c r="AD13" s="627">
        <v>62600</v>
      </c>
      <c r="AE13" s="627"/>
      <c r="AF13" s="627"/>
      <c r="AG13" s="627"/>
      <c r="AH13" s="627"/>
      <c r="AI13" s="627"/>
      <c r="AJ13" s="627"/>
      <c r="AK13" s="627"/>
      <c r="AL13" s="628">
        <v>0.4</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2207756</v>
      </c>
      <c r="BH13" s="624"/>
      <c r="BI13" s="624"/>
      <c r="BJ13" s="624"/>
      <c r="BK13" s="624"/>
      <c r="BL13" s="624"/>
      <c r="BM13" s="624"/>
      <c r="BN13" s="625"/>
      <c r="BO13" s="626">
        <v>40.299999999999997</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2044166</v>
      </c>
      <c r="CS13" s="624"/>
      <c r="CT13" s="624"/>
      <c r="CU13" s="624"/>
      <c r="CV13" s="624"/>
      <c r="CW13" s="624"/>
      <c r="CX13" s="624"/>
      <c r="CY13" s="625"/>
      <c r="CZ13" s="626">
        <v>6.7</v>
      </c>
      <c r="DA13" s="626"/>
      <c r="DB13" s="626"/>
      <c r="DC13" s="626"/>
      <c r="DD13" s="632">
        <v>901558</v>
      </c>
      <c r="DE13" s="624"/>
      <c r="DF13" s="624"/>
      <c r="DG13" s="624"/>
      <c r="DH13" s="624"/>
      <c r="DI13" s="624"/>
      <c r="DJ13" s="624"/>
      <c r="DK13" s="624"/>
      <c r="DL13" s="624"/>
      <c r="DM13" s="624"/>
      <c r="DN13" s="624"/>
      <c r="DO13" s="624"/>
      <c r="DP13" s="625"/>
      <c r="DQ13" s="632">
        <v>1269386</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175425</v>
      </c>
      <c r="BH14" s="624"/>
      <c r="BI14" s="624"/>
      <c r="BJ14" s="624"/>
      <c r="BK14" s="624"/>
      <c r="BL14" s="624"/>
      <c r="BM14" s="624"/>
      <c r="BN14" s="625"/>
      <c r="BO14" s="626">
        <v>3.2</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1322037</v>
      </c>
      <c r="CS14" s="624"/>
      <c r="CT14" s="624"/>
      <c r="CU14" s="624"/>
      <c r="CV14" s="624"/>
      <c r="CW14" s="624"/>
      <c r="CX14" s="624"/>
      <c r="CY14" s="625"/>
      <c r="CZ14" s="626">
        <v>4.3</v>
      </c>
      <c r="DA14" s="626"/>
      <c r="DB14" s="626"/>
      <c r="DC14" s="626"/>
      <c r="DD14" s="632">
        <v>138973</v>
      </c>
      <c r="DE14" s="624"/>
      <c r="DF14" s="624"/>
      <c r="DG14" s="624"/>
      <c r="DH14" s="624"/>
      <c r="DI14" s="624"/>
      <c r="DJ14" s="624"/>
      <c r="DK14" s="624"/>
      <c r="DL14" s="624"/>
      <c r="DM14" s="624"/>
      <c r="DN14" s="624"/>
      <c r="DO14" s="624"/>
      <c r="DP14" s="625"/>
      <c r="DQ14" s="632">
        <v>1196453</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21827</v>
      </c>
      <c r="S15" s="624"/>
      <c r="T15" s="624"/>
      <c r="U15" s="624"/>
      <c r="V15" s="624"/>
      <c r="W15" s="624"/>
      <c r="X15" s="624"/>
      <c r="Y15" s="625"/>
      <c r="Z15" s="626">
        <v>0.1</v>
      </c>
      <c r="AA15" s="626"/>
      <c r="AB15" s="626"/>
      <c r="AC15" s="626"/>
      <c r="AD15" s="627">
        <v>21827</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392204</v>
      </c>
      <c r="BH15" s="624"/>
      <c r="BI15" s="624"/>
      <c r="BJ15" s="624"/>
      <c r="BK15" s="624"/>
      <c r="BL15" s="624"/>
      <c r="BM15" s="624"/>
      <c r="BN15" s="625"/>
      <c r="BO15" s="626">
        <v>7.2</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2945484</v>
      </c>
      <c r="CS15" s="624"/>
      <c r="CT15" s="624"/>
      <c r="CU15" s="624"/>
      <c r="CV15" s="624"/>
      <c r="CW15" s="624"/>
      <c r="CX15" s="624"/>
      <c r="CY15" s="625"/>
      <c r="CZ15" s="626">
        <v>9.6</v>
      </c>
      <c r="DA15" s="626"/>
      <c r="DB15" s="626"/>
      <c r="DC15" s="626"/>
      <c r="DD15" s="632">
        <v>420980</v>
      </c>
      <c r="DE15" s="624"/>
      <c r="DF15" s="624"/>
      <c r="DG15" s="624"/>
      <c r="DH15" s="624"/>
      <c r="DI15" s="624"/>
      <c r="DJ15" s="624"/>
      <c r="DK15" s="624"/>
      <c r="DL15" s="624"/>
      <c r="DM15" s="624"/>
      <c r="DN15" s="624"/>
      <c r="DO15" s="624"/>
      <c r="DP15" s="625"/>
      <c r="DQ15" s="632">
        <v>2175955</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11804786</v>
      </c>
      <c r="S16" s="624"/>
      <c r="T16" s="624"/>
      <c r="U16" s="624"/>
      <c r="V16" s="624"/>
      <c r="W16" s="624"/>
      <c r="X16" s="624"/>
      <c r="Y16" s="625"/>
      <c r="Z16" s="626">
        <v>36</v>
      </c>
      <c r="AA16" s="626"/>
      <c r="AB16" s="626"/>
      <c r="AC16" s="626"/>
      <c r="AD16" s="627">
        <v>10048840</v>
      </c>
      <c r="AE16" s="627"/>
      <c r="AF16" s="627"/>
      <c r="AG16" s="627"/>
      <c r="AH16" s="627"/>
      <c r="AI16" s="627"/>
      <c r="AJ16" s="627"/>
      <c r="AK16" s="627"/>
      <c r="AL16" s="628">
        <v>58.4</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2024838</v>
      </c>
      <c r="CS16" s="624"/>
      <c r="CT16" s="624"/>
      <c r="CU16" s="624"/>
      <c r="CV16" s="624"/>
      <c r="CW16" s="624"/>
      <c r="CX16" s="624"/>
      <c r="CY16" s="625"/>
      <c r="CZ16" s="626">
        <v>6.6</v>
      </c>
      <c r="DA16" s="626"/>
      <c r="DB16" s="626"/>
      <c r="DC16" s="626"/>
      <c r="DD16" s="632" t="s">
        <v>108</v>
      </c>
      <c r="DE16" s="624"/>
      <c r="DF16" s="624"/>
      <c r="DG16" s="624"/>
      <c r="DH16" s="624"/>
      <c r="DI16" s="624"/>
      <c r="DJ16" s="624"/>
      <c r="DK16" s="624"/>
      <c r="DL16" s="624"/>
      <c r="DM16" s="624"/>
      <c r="DN16" s="624"/>
      <c r="DO16" s="624"/>
      <c r="DP16" s="625"/>
      <c r="DQ16" s="632">
        <v>270457</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10048840</v>
      </c>
      <c r="S17" s="624"/>
      <c r="T17" s="624"/>
      <c r="U17" s="624"/>
      <c r="V17" s="624"/>
      <c r="W17" s="624"/>
      <c r="X17" s="624"/>
      <c r="Y17" s="625"/>
      <c r="Z17" s="626">
        <v>30.7</v>
      </c>
      <c r="AA17" s="626"/>
      <c r="AB17" s="626"/>
      <c r="AC17" s="626"/>
      <c r="AD17" s="627">
        <v>10048840</v>
      </c>
      <c r="AE17" s="627"/>
      <c r="AF17" s="627"/>
      <c r="AG17" s="627"/>
      <c r="AH17" s="627"/>
      <c r="AI17" s="627"/>
      <c r="AJ17" s="627"/>
      <c r="AK17" s="627"/>
      <c r="AL17" s="628">
        <v>58.4</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3390639</v>
      </c>
      <c r="CS17" s="624"/>
      <c r="CT17" s="624"/>
      <c r="CU17" s="624"/>
      <c r="CV17" s="624"/>
      <c r="CW17" s="624"/>
      <c r="CX17" s="624"/>
      <c r="CY17" s="625"/>
      <c r="CZ17" s="626">
        <v>11.1</v>
      </c>
      <c r="DA17" s="626"/>
      <c r="DB17" s="626"/>
      <c r="DC17" s="626"/>
      <c r="DD17" s="632" t="s">
        <v>108</v>
      </c>
      <c r="DE17" s="624"/>
      <c r="DF17" s="624"/>
      <c r="DG17" s="624"/>
      <c r="DH17" s="624"/>
      <c r="DI17" s="624"/>
      <c r="DJ17" s="624"/>
      <c r="DK17" s="624"/>
      <c r="DL17" s="624"/>
      <c r="DM17" s="624"/>
      <c r="DN17" s="624"/>
      <c r="DO17" s="624"/>
      <c r="DP17" s="625"/>
      <c r="DQ17" s="632">
        <v>3317031</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891184</v>
      </c>
      <c r="S18" s="624"/>
      <c r="T18" s="624"/>
      <c r="U18" s="624"/>
      <c r="V18" s="624"/>
      <c r="W18" s="624"/>
      <c r="X18" s="624"/>
      <c r="Y18" s="625"/>
      <c r="Z18" s="626">
        <v>2.7</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v>864762</v>
      </c>
      <c r="S19" s="624"/>
      <c r="T19" s="624"/>
      <c r="U19" s="624"/>
      <c r="V19" s="624"/>
      <c r="W19" s="624"/>
      <c r="X19" s="624"/>
      <c r="Y19" s="625"/>
      <c r="Z19" s="626">
        <v>2.6</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2247</v>
      </c>
      <c r="BH19" s="624"/>
      <c r="BI19" s="624"/>
      <c r="BJ19" s="624"/>
      <c r="BK19" s="624"/>
      <c r="BL19" s="624"/>
      <c r="BM19" s="624"/>
      <c r="BN19" s="625"/>
      <c r="BO19" s="626">
        <v>0</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18936317</v>
      </c>
      <c r="S20" s="624"/>
      <c r="T20" s="624"/>
      <c r="U20" s="624"/>
      <c r="V20" s="624"/>
      <c r="W20" s="624"/>
      <c r="X20" s="624"/>
      <c r="Y20" s="625"/>
      <c r="Z20" s="626">
        <v>57.8</v>
      </c>
      <c r="AA20" s="626"/>
      <c r="AB20" s="626"/>
      <c r="AC20" s="626"/>
      <c r="AD20" s="627">
        <v>17180371</v>
      </c>
      <c r="AE20" s="627"/>
      <c r="AF20" s="627"/>
      <c r="AG20" s="627"/>
      <c r="AH20" s="627"/>
      <c r="AI20" s="627"/>
      <c r="AJ20" s="627"/>
      <c r="AK20" s="627"/>
      <c r="AL20" s="628">
        <v>99.9</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2247</v>
      </c>
      <c r="BH20" s="624"/>
      <c r="BI20" s="624"/>
      <c r="BJ20" s="624"/>
      <c r="BK20" s="624"/>
      <c r="BL20" s="624"/>
      <c r="BM20" s="624"/>
      <c r="BN20" s="625"/>
      <c r="BO20" s="626">
        <v>0</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30677340</v>
      </c>
      <c r="CS20" s="624"/>
      <c r="CT20" s="624"/>
      <c r="CU20" s="624"/>
      <c r="CV20" s="624"/>
      <c r="CW20" s="624"/>
      <c r="CX20" s="624"/>
      <c r="CY20" s="625"/>
      <c r="CZ20" s="626">
        <v>100</v>
      </c>
      <c r="DA20" s="626"/>
      <c r="DB20" s="626"/>
      <c r="DC20" s="626"/>
      <c r="DD20" s="632">
        <v>3815728</v>
      </c>
      <c r="DE20" s="624"/>
      <c r="DF20" s="624"/>
      <c r="DG20" s="624"/>
      <c r="DH20" s="624"/>
      <c r="DI20" s="624"/>
      <c r="DJ20" s="624"/>
      <c r="DK20" s="624"/>
      <c r="DL20" s="624"/>
      <c r="DM20" s="624"/>
      <c r="DN20" s="624"/>
      <c r="DO20" s="624"/>
      <c r="DP20" s="625"/>
      <c r="DQ20" s="632">
        <v>20140216</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8313</v>
      </c>
      <c r="S21" s="624"/>
      <c r="T21" s="624"/>
      <c r="U21" s="624"/>
      <c r="V21" s="624"/>
      <c r="W21" s="624"/>
      <c r="X21" s="624"/>
      <c r="Y21" s="625"/>
      <c r="Z21" s="626">
        <v>0</v>
      </c>
      <c r="AA21" s="626"/>
      <c r="AB21" s="626"/>
      <c r="AC21" s="626"/>
      <c r="AD21" s="627">
        <v>8313</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2247</v>
      </c>
      <c r="BH21" s="624"/>
      <c r="BI21" s="624"/>
      <c r="BJ21" s="624"/>
      <c r="BK21" s="624"/>
      <c r="BL21" s="624"/>
      <c r="BM21" s="624"/>
      <c r="BN21" s="625"/>
      <c r="BO21" s="626">
        <v>0</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134482</v>
      </c>
      <c r="S22" s="624"/>
      <c r="T22" s="624"/>
      <c r="U22" s="624"/>
      <c r="V22" s="624"/>
      <c r="W22" s="624"/>
      <c r="X22" s="624"/>
      <c r="Y22" s="625"/>
      <c r="Z22" s="626">
        <v>0.4</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298876</v>
      </c>
      <c r="S23" s="624"/>
      <c r="T23" s="624"/>
      <c r="U23" s="624"/>
      <c r="V23" s="624"/>
      <c r="W23" s="624"/>
      <c r="X23" s="624"/>
      <c r="Y23" s="625"/>
      <c r="Z23" s="626">
        <v>0.9</v>
      </c>
      <c r="AA23" s="626"/>
      <c r="AB23" s="626"/>
      <c r="AC23" s="626"/>
      <c r="AD23" s="627">
        <v>11179</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40205</v>
      </c>
      <c r="S24" s="624"/>
      <c r="T24" s="624"/>
      <c r="U24" s="624"/>
      <c r="V24" s="624"/>
      <c r="W24" s="624"/>
      <c r="X24" s="624"/>
      <c r="Y24" s="625"/>
      <c r="Z24" s="626">
        <v>0.1</v>
      </c>
      <c r="AA24" s="626"/>
      <c r="AB24" s="626"/>
      <c r="AC24" s="626"/>
      <c r="AD24" s="627">
        <v>1221</v>
      </c>
      <c r="AE24" s="627"/>
      <c r="AF24" s="627"/>
      <c r="AG24" s="627"/>
      <c r="AH24" s="627"/>
      <c r="AI24" s="627"/>
      <c r="AJ24" s="627"/>
      <c r="AK24" s="627"/>
      <c r="AL24" s="628">
        <v>0</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11959326</v>
      </c>
      <c r="CS24" s="613"/>
      <c r="CT24" s="613"/>
      <c r="CU24" s="613"/>
      <c r="CV24" s="613"/>
      <c r="CW24" s="613"/>
      <c r="CX24" s="613"/>
      <c r="CY24" s="614"/>
      <c r="CZ24" s="650">
        <v>39</v>
      </c>
      <c r="DA24" s="651"/>
      <c r="DB24" s="651"/>
      <c r="DC24" s="652"/>
      <c r="DD24" s="649">
        <v>8822110</v>
      </c>
      <c r="DE24" s="613"/>
      <c r="DF24" s="613"/>
      <c r="DG24" s="613"/>
      <c r="DH24" s="613"/>
      <c r="DI24" s="613"/>
      <c r="DJ24" s="613"/>
      <c r="DK24" s="614"/>
      <c r="DL24" s="649">
        <v>8648901</v>
      </c>
      <c r="DM24" s="613"/>
      <c r="DN24" s="613"/>
      <c r="DO24" s="613"/>
      <c r="DP24" s="613"/>
      <c r="DQ24" s="613"/>
      <c r="DR24" s="613"/>
      <c r="DS24" s="613"/>
      <c r="DT24" s="613"/>
      <c r="DU24" s="613"/>
      <c r="DV24" s="614"/>
      <c r="DW24" s="617">
        <v>47.5</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3422760</v>
      </c>
      <c r="S25" s="624"/>
      <c r="T25" s="624"/>
      <c r="U25" s="624"/>
      <c r="V25" s="624"/>
      <c r="W25" s="624"/>
      <c r="X25" s="624"/>
      <c r="Y25" s="625"/>
      <c r="Z25" s="626">
        <v>10.4</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4338900</v>
      </c>
      <c r="CS25" s="655"/>
      <c r="CT25" s="655"/>
      <c r="CU25" s="655"/>
      <c r="CV25" s="655"/>
      <c r="CW25" s="655"/>
      <c r="CX25" s="655"/>
      <c r="CY25" s="656"/>
      <c r="CZ25" s="657">
        <v>14.1</v>
      </c>
      <c r="DA25" s="658"/>
      <c r="DB25" s="658"/>
      <c r="DC25" s="659"/>
      <c r="DD25" s="632">
        <v>4192176</v>
      </c>
      <c r="DE25" s="655"/>
      <c r="DF25" s="655"/>
      <c r="DG25" s="655"/>
      <c r="DH25" s="655"/>
      <c r="DI25" s="655"/>
      <c r="DJ25" s="655"/>
      <c r="DK25" s="656"/>
      <c r="DL25" s="632">
        <v>4131674</v>
      </c>
      <c r="DM25" s="655"/>
      <c r="DN25" s="655"/>
      <c r="DO25" s="655"/>
      <c r="DP25" s="655"/>
      <c r="DQ25" s="655"/>
      <c r="DR25" s="655"/>
      <c r="DS25" s="655"/>
      <c r="DT25" s="655"/>
      <c r="DU25" s="655"/>
      <c r="DV25" s="656"/>
      <c r="DW25" s="628">
        <v>22.7</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2737104</v>
      </c>
      <c r="CS26" s="624"/>
      <c r="CT26" s="624"/>
      <c r="CU26" s="624"/>
      <c r="CV26" s="624"/>
      <c r="CW26" s="624"/>
      <c r="CX26" s="624"/>
      <c r="CY26" s="625"/>
      <c r="CZ26" s="657">
        <v>8.9</v>
      </c>
      <c r="DA26" s="658"/>
      <c r="DB26" s="658"/>
      <c r="DC26" s="659"/>
      <c r="DD26" s="632">
        <v>2629381</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4002210</v>
      </c>
      <c r="S27" s="624"/>
      <c r="T27" s="624"/>
      <c r="U27" s="624"/>
      <c r="V27" s="624"/>
      <c r="W27" s="624"/>
      <c r="X27" s="624"/>
      <c r="Y27" s="625"/>
      <c r="Z27" s="626">
        <v>12.2</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5484361</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4231227</v>
      </c>
      <c r="CS27" s="655"/>
      <c r="CT27" s="655"/>
      <c r="CU27" s="655"/>
      <c r="CV27" s="655"/>
      <c r="CW27" s="655"/>
      <c r="CX27" s="655"/>
      <c r="CY27" s="656"/>
      <c r="CZ27" s="657">
        <v>13.8</v>
      </c>
      <c r="DA27" s="658"/>
      <c r="DB27" s="658"/>
      <c r="DC27" s="659"/>
      <c r="DD27" s="632">
        <v>1314343</v>
      </c>
      <c r="DE27" s="655"/>
      <c r="DF27" s="655"/>
      <c r="DG27" s="655"/>
      <c r="DH27" s="655"/>
      <c r="DI27" s="655"/>
      <c r="DJ27" s="655"/>
      <c r="DK27" s="656"/>
      <c r="DL27" s="632">
        <v>1201636</v>
      </c>
      <c r="DM27" s="655"/>
      <c r="DN27" s="655"/>
      <c r="DO27" s="655"/>
      <c r="DP27" s="655"/>
      <c r="DQ27" s="655"/>
      <c r="DR27" s="655"/>
      <c r="DS27" s="655"/>
      <c r="DT27" s="655"/>
      <c r="DU27" s="655"/>
      <c r="DV27" s="656"/>
      <c r="DW27" s="628">
        <v>6.6</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94794</v>
      </c>
      <c r="S28" s="624"/>
      <c r="T28" s="624"/>
      <c r="U28" s="624"/>
      <c r="V28" s="624"/>
      <c r="W28" s="624"/>
      <c r="X28" s="624"/>
      <c r="Y28" s="625"/>
      <c r="Z28" s="626">
        <v>0.3</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3389199</v>
      </c>
      <c r="CS28" s="624"/>
      <c r="CT28" s="624"/>
      <c r="CU28" s="624"/>
      <c r="CV28" s="624"/>
      <c r="CW28" s="624"/>
      <c r="CX28" s="624"/>
      <c r="CY28" s="625"/>
      <c r="CZ28" s="657">
        <v>11</v>
      </c>
      <c r="DA28" s="658"/>
      <c r="DB28" s="658"/>
      <c r="DC28" s="659"/>
      <c r="DD28" s="632">
        <v>3315591</v>
      </c>
      <c r="DE28" s="624"/>
      <c r="DF28" s="624"/>
      <c r="DG28" s="624"/>
      <c r="DH28" s="624"/>
      <c r="DI28" s="624"/>
      <c r="DJ28" s="624"/>
      <c r="DK28" s="625"/>
      <c r="DL28" s="632">
        <v>3315591</v>
      </c>
      <c r="DM28" s="624"/>
      <c r="DN28" s="624"/>
      <c r="DO28" s="624"/>
      <c r="DP28" s="624"/>
      <c r="DQ28" s="624"/>
      <c r="DR28" s="624"/>
      <c r="DS28" s="624"/>
      <c r="DT28" s="624"/>
      <c r="DU28" s="624"/>
      <c r="DV28" s="625"/>
      <c r="DW28" s="628">
        <v>18.2</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14015</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3389199</v>
      </c>
      <c r="CS29" s="655"/>
      <c r="CT29" s="655"/>
      <c r="CU29" s="655"/>
      <c r="CV29" s="655"/>
      <c r="CW29" s="655"/>
      <c r="CX29" s="655"/>
      <c r="CY29" s="656"/>
      <c r="CZ29" s="657">
        <v>11</v>
      </c>
      <c r="DA29" s="658"/>
      <c r="DB29" s="658"/>
      <c r="DC29" s="659"/>
      <c r="DD29" s="632">
        <v>3315591</v>
      </c>
      <c r="DE29" s="655"/>
      <c r="DF29" s="655"/>
      <c r="DG29" s="655"/>
      <c r="DH29" s="655"/>
      <c r="DI29" s="655"/>
      <c r="DJ29" s="655"/>
      <c r="DK29" s="656"/>
      <c r="DL29" s="632">
        <v>3315591</v>
      </c>
      <c r="DM29" s="655"/>
      <c r="DN29" s="655"/>
      <c r="DO29" s="655"/>
      <c r="DP29" s="655"/>
      <c r="DQ29" s="655"/>
      <c r="DR29" s="655"/>
      <c r="DS29" s="655"/>
      <c r="DT29" s="655"/>
      <c r="DU29" s="655"/>
      <c r="DV29" s="656"/>
      <c r="DW29" s="628">
        <v>18.2</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747366</v>
      </c>
      <c r="S30" s="624"/>
      <c r="T30" s="624"/>
      <c r="U30" s="624"/>
      <c r="V30" s="624"/>
      <c r="W30" s="624"/>
      <c r="X30" s="624"/>
      <c r="Y30" s="625"/>
      <c r="Z30" s="626">
        <v>2.2999999999999998</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98.3</v>
      </c>
      <c r="BH30" s="682"/>
      <c r="BI30" s="682"/>
      <c r="BJ30" s="682"/>
      <c r="BK30" s="682"/>
      <c r="BL30" s="682"/>
      <c r="BM30" s="618">
        <v>91.7</v>
      </c>
      <c r="BN30" s="682"/>
      <c r="BO30" s="682"/>
      <c r="BP30" s="682"/>
      <c r="BQ30" s="683"/>
      <c r="BR30" s="681">
        <v>98.3</v>
      </c>
      <c r="BS30" s="682"/>
      <c r="BT30" s="682"/>
      <c r="BU30" s="682"/>
      <c r="BV30" s="682"/>
      <c r="BW30" s="682"/>
      <c r="BX30" s="618">
        <v>91.2</v>
      </c>
      <c r="BY30" s="682"/>
      <c r="BZ30" s="682"/>
      <c r="CA30" s="682"/>
      <c r="CB30" s="683"/>
      <c r="CD30" s="686"/>
      <c r="CE30" s="687"/>
      <c r="CF30" s="637" t="s">
        <v>290</v>
      </c>
      <c r="CG30" s="638"/>
      <c r="CH30" s="638"/>
      <c r="CI30" s="638"/>
      <c r="CJ30" s="638"/>
      <c r="CK30" s="638"/>
      <c r="CL30" s="638"/>
      <c r="CM30" s="638"/>
      <c r="CN30" s="638"/>
      <c r="CO30" s="638"/>
      <c r="CP30" s="638"/>
      <c r="CQ30" s="639"/>
      <c r="CR30" s="623">
        <v>2980535</v>
      </c>
      <c r="CS30" s="624"/>
      <c r="CT30" s="624"/>
      <c r="CU30" s="624"/>
      <c r="CV30" s="624"/>
      <c r="CW30" s="624"/>
      <c r="CX30" s="624"/>
      <c r="CY30" s="625"/>
      <c r="CZ30" s="657">
        <v>9.6999999999999993</v>
      </c>
      <c r="DA30" s="658"/>
      <c r="DB30" s="658"/>
      <c r="DC30" s="659"/>
      <c r="DD30" s="632">
        <v>2906927</v>
      </c>
      <c r="DE30" s="624"/>
      <c r="DF30" s="624"/>
      <c r="DG30" s="624"/>
      <c r="DH30" s="624"/>
      <c r="DI30" s="624"/>
      <c r="DJ30" s="624"/>
      <c r="DK30" s="625"/>
      <c r="DL30" s="632">
        <v>2906927</v>
      </c>
      <c r="DM30" s="624"/>
      <c r="DN30" s="624"/>
      <c r="DO30" s="624"/>
      <c r="DP30" s="624"/>
      <c r="DQ30" s="624"/>
      <c r="DR30" s="624"/>
      <c r="DS30" s="624"/>
      <c r="DT30" s="624"/>
      <c r="DU30" s="624"/>
      <c r="DV30" s="625"/>
      <c r="DW30" s="628">
        <v>16</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2040658</v>
      </c>
      <c r="S31" s="624"/>
      <c r="T31" s="624"/>
      <c r="U31" s="624"/>
      <c r="V31" s="624"/>
      <c r="W31" s="624"/>
      <c r="X31" s="624"/>
      <c r="Y31" s="625"/>
      <c r="Z31" s="626">
        <v>6.2</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98.2</v>
      </c>
      <c r="BH31" s="655"/>
      <c r="BI31" s="655"/>
      <c r="BJ31" s="655"/>
      <c r="BK31" s="655"/>
      <c r="BL31" s="655"/>
      <c r="BM31" s="629">
        <v>94.5</v>
      </c>
      <c r="BN31" s="679"/>
      <c r="BO31" s="679"/>
      <c r="BP31" s="679"/>
      <c r="BQ31" s="680"/>
      <c r="BR31" s="678">
        <v>98.2</v>
      </c>
      <c r="BS31" s="655"/>
      <c r="BT31" s="655"/>
      <c r="BU31" s="655"/>
      <c r="BV31" s="655"/>
      <c r="BW31" s="655"/>
      <c r="BX31" s="629">
        <v>94.2</v>
      </c>
      <c r="BY31" s="679"/>
      <c r="BZ31" s="679"/>
      <c r="CA31" s="679"/>
      <c r="CB31" s="680"/>
      <c r="CD31" s="686"/>
      <c r="CE31" s="687"/>
      <c r="CF31" s="637" t="s">
        <v>294</v>
      </c>
      <c r="CG31" s="638"/>
      <c r="CH31" s="638"/>
      <c r="CI31" s="638"/>
      <c r="CJ31" s="638"/>
      <c r="CK31" s="638"/>
      <c r="CL31" s="638"/>
      <c r="CM31" s="638"/>
      <c r="CN31" s="638"/>
      <c r="CO31" s="638"/>
      <c r="CP31" s="638"/>
      <c r="CQ31" s="639"/>
      <c r="CR31" s="623">
        <v>408664</v>
      </c>
      <c r="CS31" s="655"/>
      <c r="CT31" s="655"/>
      <c r="CU31" s="655"/>
      <c r="CV31" s="655"/>
      <c r="CW31" s="655"/>
      <c r="CX31" s="655"/>
      <c r="CY31" s="656"/>
      <c r="CZ31" s="657">
        <v>1.3</v>
      </c>
      <c r="DA31" s="658"/>
      <c r="DB31" s="658"/>
      <c r="DC31" s="659"/>
      <c r="DD31" s="632">
        <v>408664</v>
      </c>
      <c r="DE31" s="655"/>
      <c r="DF31" s="655"/>
      <c r="DG31" s="655"/>
      <c r="DH31" s="655"/>
      <c r="DI31" s="655"/>
      <c r="DJ31" s="655"/>
      <c r="DK31" s="656"/>
      <c r="DL31" s="632">
        <v>408664</v>
      </c>
      <c r="DM31" s="655"/>
      <c r="DN31" s="655"/>
      <c r="DO31" s="655"/>
      <c r="DP31" s="655"/>
      <c r="DQ31" s="655"/>
      <c r="DR31" s="655"/>
      <c r="DS31" s="655"/>
      <c r="DT31" s="655"/>
      <c r="DU31" s="655"/>
      <c r="DV31" s="656"/>
      <c r="DW31" s="628">
        <v>2.2000000000000002</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694755</v>
      </c>
      <c r="S32" s="624"/>
      <c r="T32" s="624"/>
      <c r="U32" s="624"/>
      <c r="V32" s="624"/>
      <c r="W32" s="624"/>
      <c r="X32" s="624"/>
      <c r="Y32" s="625"/>
      <c r="Z32" s="626">
        <v>2.1</v>
      </c>
      <c r="AA32" s="626"/>
      <c r="AB32" s="626"/>
      <c r="AC32" s="626"/>
      <c r="AD32" s="627">
        <v>1951</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98.1</v>
      </c>
      <c r="BH32" s="691"/>
      <c r="BI32" s="691"/>
      <c r="BJ32" s="691"/>
      <c r="BK32" s="691"/>
      <c r="BL32" s="691"/>
      <c r="BM32" s="692">
        <v>87.3</v>
      </c>
      <c r="BN32" s="691"/>
      <c r="BO32" s="691"/>
      <c r="BP32" s="691"/>
      <c r="BQ32" s="693"/>
      <c r="BR32" s="690">
        <v>98.1</v>
      </c>
      <c r="BS32" s="691"/>
      <c r="BT32" s="691"/>
      <c r="BU32" s="691"/>
      <c r="BV32" s="691"/>
      <c r="BW32" s="691"/>
      <c r="BX32" s="692">
        <v>86.3</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2329300</v>
      </c>
      <c r="S33" s="624"/>
      <c r="T33" s="624"/>
      <c r="U33" s="624"/>
      <c r="V33" s="624"/>
      <c r="W33" s="624"/>
      <c r="X33" s="624"/>
      <c r="Y33" s="625"/>
      <c r="Z33" s="626">
        <v>7.1</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12877448</v>
      </c>
      <c r="CS33" s="655"/>
      <c r="CT33" s="655"/>
      <c r="CU33" s="655"/>
      <c r="CV33" s="655"/>
      <c r="CW33" s="655"/>
      <c r="CX33" s="655"/>
      <c r="CY33" s="656"/>
      <c r="CZ33" s="657">
        <v>42</v>
      </c>
      <c r="DA33" s="658"/>
      <c r="DB33" s="658"/>
      <c r="DC33" s="659"/>
      <c r="DD33" s="632">
        <v>9800456</v>
      </c>
      <c r="DE33" s="655"/>
      <c r="DF33" s="655"/>
      <c r="DG33" s="655"/>
      <c r="DH33" s="655"/>
      <c r="DI33" s="655"/>
      <c r="DJ33" s="655"/>
      <c r="DK33" s="656"/>
      <c r="DL33" s="632">
        <v>7066642</v>
      </c>
      <c r="DM33" s="655"/>
      <c r="DN33" s="655"/>
      <c r="DO33" s="655"/>
      <c r="DP33" s="655"/>
      <c r="DQ33" s="655"/>
      <c r="DR33" s="655"/>
      <c r="DS33" s="655"/>
      <c r="DT33" s="655"/>
      <c r="DU33" s="655"/>
      <c r="DV33" s="656"/>
      <c r="DW33" s="628">
        <v>38.799999999999997</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5372686</v>
      </c>
      <c r="CS34" s="624"/>
      <c r="CT34" s="624"/>
      <c r="CU34" s="624"/>
      <c r="CV34" s="624"/>
      <c r="CW34" s="624"/>
      <c r="CX34" s="624"/>
      <c r="CY34" s="625"/>
      <c r="CZ34" s="657">
        <v>17.5</v>
      </c>
      <c r="DA34" s="658"/>
      <c r="DB34" s="658"/>
      <c r="DC34" s="659"/>
      <c r="DD34" s="632">
        <v>3447452</v>
      </c>
      <c r="DE34" s="624"/>
      <c r="DF34" s="624"/>
      <c r="DG34" s="624"/>
      <c r="DH34" s="624"/>
      <c r="DI34" s="624"/>
      <c r="DJ34" s="624"/>
      <c r="DK34" s="625"/>
      <c r="DL34" s="632">
        <v>2984060</v>
      </c>
      <c r="DM34" s="624"/>
      <c r="DN34" s="624"/>
      <c r="DO34" s="624"/>
      <c r="DP34" s="624"/>
      <c r="DQ34" s="624"/>
      <c r="DR34" s="624"/>
      <c r="DS34" s="624"/>
      <c r="DT34" s="624"/>
      <c r="DU34" s="624"/>
      <c r="DV34" s="625"/>
      <c r="DW34" s="628">
        <v>16.399999999999999</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1015900</v>
      </c>
      <c r="S35" s="624"/>
      <c r="T35" s="624"/>
      <c r="U35" s="624"/>
      <c r="V35" s="624"/>
      <c r="W35" s="624"/>
      <c r="X35" s="624"/>
      <c r="Y35" s="625"/>
      <c r="Z35" s="626">
        <v>3.1</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2594453</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455834</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163477</v>
      </c>
      <c r="CS35" s="655"/>
      <c r="CT35" s="655"/>
      <c r="CU35" s="655"/>
      <c r="CV35" s="655"/>
      <c r="CW35" s="655"/>
      <c r="CX35" s="655"/>
      <c r="CY35" s="656"/>
      <c r="CZ35" s="657">
        <v>0.5</v>
      </c>
      <c r="DA35" s="658"/>
      <c r="DB35" s="658"/>
      <c r="DC35" s="659"/>
      <c r="DD35" s="632">
        <v>146053</v>
      </c>
      <c r="DE35" s="655"/>
      <c r="DF35" s="655"/>
      <c r="DG35" s="655"/>
      <c r="DH35" s="655"/>
      <c r="DI35" s="655"/>
      <c r="DJ35" s="655"/>
      <c r="DK35" s="656"/>
      <c r="DL35" s="632">
        <v>146053</v>
      </c>
      <c r="DM35" s="655"/>
      <c r="DN35" s="655"/>
      <c r="DO35" s="655"/>
      <c r="DP35" s="655"/>
      <c r="DQ35" s="655"/>
      <c r="DR35" s="655"/>
      <c r="DS35" s="655"/>
      <c r="DT35" s="655"/>
      <c r="DU35" s="655"/>
      <c r="DV35" s="656"/>
      <c r="DW35" s="628">
        <v>0.8</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32764051</v>
      </c>
      <c r="S36" s="696"/>
      <c r="T36" s="696"/>
      <c r="U36" s="696"/>
      <c r="V36" s="696"/>
      <c r="W36" s="696"/>
      <c r="X36" s="696"/>
      <c r="Y36" s="697"/>
      <c r="Z36" s="698">
        <v>100</v>
      </c>
      <c r="AA36" s="698"/>
      <c r="AB36" s="698"/>
      <c r="AC36" s="698"/>
      <c r="AD36" s="699">
        <v>17203035</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310106</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315371</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3477234</v>
      </c>
      <c r="CS36" s="624"/>
      <c r="CT36" s="624"/>
      <c r="CU36" s="624"/>
      <c r="CV36" s="624"/>
      <c r="CW36" s="624"/>
      <c r="CX36" s="624"/>
      <c r="CY36" s="625"/>
      <c r="CZ36" s="657">
        <v>11.3</v>
      </c>
      <c r="DA36" s="658"/>
      <c r="DB36" s="658"/>
      <c r="DC36" s="659"/>
      <c r="DD36" s="632">
        <v>3056856</v>
      </c>
      <c r="DE36" s="624"/>
      <c r="DF36" s="624"/>
      <c r="DG36" s="624"/>
      <c r="DH36" s="624"/>
      <c r="DI36" s="624"/>
      <c r="DJ36" s="624"/>
      <c r="DK36" s="625"/>
      <c r="DL36" s="632">
        <v>2350819</v>
      </c>
      <c r="DM36" s="624"/>
      <c r="DN36" s="624"/>
      <c r="DO36" s="624"/>
      <c r="DP36" s="624"/>
      <c r="DQ36" s="624"/>
      <c r="DR36" s="624"/>
      <c r="DS36" s="624"/>
      <c r="DT36" s="624"/>
      <c r="DU36" s="624"/>
      <c r="DV36" s="625"/>
      <c r="DW36" s="628">
        <v>12.9</v>
      </c>
      <c r="DX36" s="653"/>
      <c r="DY36" s="653"/>
      <c r="DZ36" s="653"/>
      <c r="EA36" s="653"/>
      <c r="EB36" s="653"/>
      <c r="EC36" s="654"/>
    </row>
    <row r="37" spans="2:133" ht="11.25" customHeight="1">
      <c r="AQ37" s="702" t="s">
        <v>312</v>
      </c>
      <c r="AR37" s="703"/>
      <c r="AS37" s="703"/>
      <c r="AT37" s="703"/>
      <c r="AU37" s="703"/>
      <c r="AV37" s="703"/>
      <c r="AW37" s="703"/>
      <c r="AX37" s="703"/>
      <c r="AY37" s="704"/>
      <c r="AZ37" s="623">
        <v>255668</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9478</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1347575</v>
      </c>
      <c r="CS37" s="655"/>
      <c r="CT37" s="655"/>
      <c r="CU37" s="655"/>
      <c r="CV37" s="655"/>
      <c r="CW37" s="655"/>
      <c r="CX37" s="655"/>
      <c r="CY37" s="656"/>
      <c r="CZ37" s="657">
        <v>4.4000000000000004</v>
      </c>
      <c r="DA37" s="658"/>
      <c r="DB37" s="658"/>
      <c r="DC37" s="659"/>
      <c r="DD37" s="632">
        <v>1347575</v>
      </c>
      <c r="DE37" s="655"/>
      <c r="DF37" s="655"/>
      <c r="DG37" s="655"/>
      <c r="DH37" s="655"/>
      <c r="DI37" s="655"/>
      <c r="DJ37" s="655"/>
      <c r="DK37" s="656"/>
      <c r="DL37" s="632">
        <v>1347575</v>
      </c>
      <c r="DM37" s="655"/>
      <c r="DN37" s="655"/>
      <c r="DO37" s="655"/>
      <c r="DP37" s="655"/>
      <c r="DQ37" s="655"/>
      <c r="DR37" s="655"/>
      <c r="DS37" s="655"/>
      <c r="DT37" s="655"/>
      <c r="DU37" s="655"/>
      <c r="DV37" s="656"/>
      <c r="DW37" s="628">
        <v>7.4</v>
      </c>
      <c r="DX37" s="653"/>
      <c r="DY37" s="653"/>
      <c r="DZ37" s="653"/>
      <c r="EA37" s="653"/>
      <c r="EB37" s="653"/>
      <c r="EC37" s="654"/>
    </row>
    <row r="38" spans="2:133" ht="11.25" customHeight="1">
      <c r="AQ38" s="702" t="s">
        <v>315</v>
      </c>
      <c r="AR38" s="703"/>
      <c r="AS38" s="703"/>
      <c r="AT38" s="703"/>
      <c r="AU38" s="703"/>
      <c r="AV38" s="703"/>
      <c r="AW38" s="703"/>
      <c r="AX38" s="703"/>
      <c r="AY38" s="704"/>
      <c r="AZ38" s="623">
        <v>16214</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16457</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2322571</v>
      </c>
      <c r="CS38" s="624"/>
      <c r="CT38" s="624"/>
      <c r="CU38" s="624"/>
      <c r="CV38" s="624"/>
      <c r="CW38" s="624"/>
      <c r="CX38" s="624"/>
      <c r="CY38" s="625"/>
      <c r="CZ38" s="657">
        <v>7.6</v>
      </c>
      <c r="DA38" s="658"/>
      <c r="DB38" s="658"/>
      <c r="DC38" s="659"/>
      <c r="DD38" s="632">
        <v>1857917</v>
      </c>
      <c r="DE38" s="624"/>
      <c r="DF38" s="624"/>
      <c r="DG38" s="624"/>
      <c r="DH38" s="624"/>
      <c r="DI38" s="624"/>
      <c r="DJ38" s="624"/>
      <c r="DK38" s="625"/>
      <c r="DL38" s="632">
        <v>1541049</v>
      </c>
      <c r="DM38" s="624"/>
      <c r="DN38" s="624"/>
      <c r="DO38" s="624"/>
      <c r="DP38" s="624"/>
      <c r="DQ38" s="624"/>
      <c r="DR38" s="624"/>
      <c r="DS38" s="624"/>
      <c r="DT38" s="624"/>
      <c r="DU38" s="624"/>
      <c r="DV38" s="625"/>
      <c r="DW38" s="628">
        <v>8.5</v>
      </c>
      <c r="DX38" s="653"/>
      <c r="DY38" s="653"/>
      <c r="DZ38" s="653"/>
      <c r="EA38" s="653"/>
      <c r="EB38" s="653"/>
      <c r="EC38" s="654"/>
    </row>
    <row r="39" spans="2:133" ht="11.25" customHeight="1">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103</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1193672</v>
      </c>
      <c r="CS39" s="655"/>
      <c r="CT39" s="655"/>
      <c r="CU39" s="655"/>
      <c r="CV39" s="655"/>
      <c r="CW39" s="655"/>
      <c r="CX39" s="655"/>
      <c r="CY39" s="656"/>
      <c r="CZ39" s="657">
        <v>3.9</v>
      </c>
      <c r="DA39" s="658"/>
      <c r="DB39" s="658"/>
      <c r="DC39" s="659"/>
      <c r="DD39" s="632">
        <v>1119970</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647072</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105</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347808</v>
      </c>
      <c r="CS40" s="624"/>
      <c r="CT40" s="624"/>
      <c r="CU40" s="624"/>
      <c r="CV40" s="624"/>
      <c r="CW40" s="624"/>
      <c r="CX40" s="624"/>
      <c r="CY40" s="625"/>
      <c r="CZ40" s="657">
        <v>1.1000000000000001</v>
      </c>
      <c r="DA40" s="658"/>
      <c r="DB40" s="658"/>
      <c r="DC40" s="659"/>
      <c r="DD40" s="632">
        <v>172208</v>
      </c>
      <c r="DE40" s="624"/>
      <c r="DF40" s="624"/>
      <c r="DG40" s="624"/>
      <c r="DH40" s="624"/>
      <c r="DI40" s="624"/>
      <c r="DJ40" s="624"/>
      <c r="DK40" s="625"/>
      <c r="DL40" s="632">
        <v>44661</v>
      </c>
      <c r="DM40" s="624"/>
      <c r="DN40" s="624"/>
      <c r="DO40" s="624"/>
      <c r="DP40" s="624"/>
      <c r="DQ40" s="624"/>
      <c r="DR40" s="624"/>
      <c r="DS40" s="624"/>
      <c r="DT40" s="624"/>
      <c r="DU40" s="624"/>
      <c r="DV40" s="625"/>
      <c r="DW40" s="628">
        <v>0.2</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1365393</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290</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5840566</v>
      </c>
      <c r="CS42" s="624"/>
      <c r="CT42" s="624"/>
      <c r="CU42" s="624"/>
      <c r="CV42" s="624"/>
      <c r="CW42" s="624"/>
      <c r="CX42" s="624"/>
      <c r="CY42" s="625"/>
      <c r="CZ42" s="657">
        <v>19</v>
      </c>
      <c r="DA42" s="706"/>
      <c r="DB42" s="706"/>
      <c r="DC42" s="707"/>
      <c r="DD42" s="632">
        <v>1517650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126281</v>
      </c>
      <c r="CS43" s="655"/>
      <c r="CT43" s="655"/>
      <c r="CU43" s="655"/>
      <c r="CV43" s="655"/>
      <c r="CW43" s="655"/>
      <c r="CX43" s="655"/>
      <c r="CY43" s="656"/>
      <c r="CZ43" s="657">
        <v>0.4</v>
      </c>
      <c r="DA43" s="658"/>
      <c r="DB43" s="658"/>
      <c r="DC43" s="659"/>
      <c r="DD43" s="632">
        <v>126281</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3815728</v>
      </c>
      <c r="CS44" s="624"/>
      <c r="CT44" s="624"/>
      <c r="CU44" s="624"/>
      <c r="CV44" s="624"/>
      <c r="CW44" s="624"/>
      <c r="CX44" s="624"/>
      <c r="CY44" s="625"/>
      <c r="CZ44" s="657">
        <v>12.4</v>
      </c>
      <c r="DA44" s="706"/>
      <c r="DB44" s="706"/>
      <c r="DC44" s="707"/>
      <c r="DD44" s="632">
        <v>1247193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2082145</v>
      </c>
      <c r="CS45" s="655"/>
      <c r="CT45" s="655"/>
      <c r="CU45" s="655"/>
      <c r="CV45" s="655"/>
      <c r="CW45" s="655"/>
      <c r="CX45" s="655"/>
      <c r="CY45" s="656"/>
      <c r="CZ45" s="657">
        <v>6.8</v>
      </c>
      <c r="DA45" s="658"/>
      <c r="DB45" s="658"/>
      <c r="DC45" s="659"/>
      <c r="DD45" s="632">
        <v>646742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1665459</v>
      </c>
      <c r="CS46" s="624"/>
      <c r="CT46" s="624"/>
      <c r="CU46" s="624"/>
      <c r="CV46" s="624"/>
      <c r="CW46" s="624"/>
      <c r="CX46" s="624"/>
      <c r="CY46" s="625"/>
      <c r="CZ46" s="657">
        <v>5.4</v>
      </c>
      <c r="DA46" s="706"/>
      <c r="DB46" s="706"/>
      <c r="DC46" s="707"/>
      <c r="DD46" s="632">
        <v>560527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2024838</v>
      </c>
      <c r="CS47" s="655"/>
      <c r="CT47" s="655"/>
      <c r="CU47" s="655"/>
      <c r="CV47" s="655"/>
      <c r="CW47" s="655"/>
      <c r="CX47" s="655"/>
      <c r="CY47" s="656"/>
      <c r="CZ47" s="657">
        <v>6.6</v>
      </c>
      <c r="DA47" s="658"/>
      <c r="DB47" s="658"/>
      <c r="DC47" s="659"/>
      <c r="DD47" s="632">
        <v>270457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30677340</v>
      </c>
      <c r="CS49" s="691"/>
      <c r="CT49" s="691"/>
      <c r="CU49" s="691"/>
      <c r="CV49" s="691"/>
      <c r="CW49" s="691"/>
      <c r="CX49" s="691"/>
      <c r="CY49" s="718"/>
      <c r="CZ49" s="719">
        <v>100</v>
      </c>
      <c r="DA49" s="720"/>
      <c r="DB49" s="720"/>
      <c r="DC49" s="721"/>
      <c r="DD49" s="722">
        <v>20140216</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33078</v>
      </c>
      <c r="R7" s="753"/>
      <c r="S7" s="753"/>
      <c r="T7" s="753"/>
      <c r="U7" s="753"/>
      <c r="V7" s="753">
        <v>30991</v>
      </c>
      <c r="W7" s="753"/>
      <c r="X7" s="753"/>
      <c r="Y7" s="753"/>
      <c r="Z7" s="753"/>
      <c r="AA7" s="753">
        <v>2087</v>
      </c>
      <c r="AB7" s="753"/>
      <c r="AC7" s="753"/>
      <c r="AD7" s="753"/>
      <c r="AE7" s="754"/>
      <c r="AF7" s="755">
        <v>1719</v>
      </c>
      <c r="AG7" s="756"/>
      <c r="AH7" s="756"/>
      <c r="AI7" s="756"/>
      <c r="AJ7" s="757"/>
      <c r="AK7" s="792">
        <v>747</v>
      </c>
      <c r="AL7" s="793"/>
      <c r="AM7" s="793"/>
      <c r="AN7" s="793"/>
      <c r="AO7" s="793"/>
      <c r="AP7" s="793">
        <v>36264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562</v>
      </c>
      <c r="BT7" s="797"/>
      <c r="BU7" s="797"/>
      <c r="BV7" s="797"/>
      <c r="BW7" s="797"/>
      <c r="BX7" s="797"/>
      <c r="BY7" s="797"/>
      <c r="BZ7" s="797"/>
      <c r="CA7" s="797"/>
      <c r="CB7" s="797"/>
      <c r="CC7" s="797"/>
      <c r="CD7" s="797"/>
      <c r="CE7" s="797"/>
      <c r="CF7" s="797"/>
      <c r="CG7" s="798"/>
      <c r="CH7" s="789">
        <v>0</v>
      </c>
      <c r="CI7" s="790"/>
      <c r="CJ7" s="790"/>
      <c r="CK7" s="790"/>
      <c r="CL7" s="791"/>
      <c r="CM7" s="789">
        <v>57</v>
      </c>
      <c r="CN7" s="790"/>
      <c r="CO7" s="790"/>
      <c r="CP7" s="790"/>
      <c r="CQ7" s="791"/>
      <c r="CR7" s="789">
        <v>3</v>
      </c>
      <c r="CS7" s="790"/>
      <c r="CT7" s="790"/>
      <c r="CU7" s="790"/>
      <c r="CV7" s="791"/>
      <c r="CW7" s="789">
        <v>0</v>
      </c>
      <c r="CX7" s="790"/>
      <c r="CY7" s="790"/>
      <c r="CZ7" s="790"/>
      <c r="DA7" s="791"/>
      <c r="DB7" s="789">
        <v>0</v>
      </c>
      <c r="DC7" s="790"/>
      <c r="DD7" s="790"/>
      <c r="DE7" s="790"/>
      <c r="DF7" s="791"/>
      <c r="DG7" s="789" t="s">
        <v>569</v>
      </c>
      <c r="DH7" s="790"/>
      <c r="DI7" s="790"/>
      <c r="DJ7" s="790"/>
      <c r="DK7" s="791"/>
      <c r="DL7" s="789" t="s">
        <v>569</v>
      </c>
      <c r="DM7" s="790"/>
      <c r="DN7" s="790"/>
      <c r="DO7" s="790"/>
      <c r="DP7" s="791"/>
      <c r="DQ7" s="789" t="s">
        <v>569</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563</v>
      </c>
      <c r="BT8" s="787"/>
      <c r="BU8" s="787"/>
      <c r="BV8" s="787"/>
      <c r="BW8" s="787"/>
      <c r="BX8" s="787"/>
      <c r="BY8" s="787"/>
      <c r="BZ8" s="787"/>
      <c r="CA8" s="787"/>
      <c r="CB8" s="787"/>
      <c r="CC8" s="787"/>
      <c r="CD8" s="787"/>
      <c r="CE8" s="787"/>
      <c r="CF8" s="787"/>
      <c r="CG8" s="788"/>
      <c r="CH8" s="799">
        <v>9</v>
      </c>
      <c r="CI8" s="800"/>
      <c r="CJ8" s="800"/>
      <c r="CK8" s="800"/>
      <c r="CL8" s="801"/>
      <c r="CM8" s="799">
        <v>11</v>
      </c>
      <c r="CN8" s="800"/>
      <c r="CO8" s="800"/>
      <c r="CP8" s="800"/>
      <c r="CQ8" s="801"/>
      <c r="CR8" s="799">
        <v>7</v>
      </c>
      <c r="CS8" s="800"/>
      <c r="CT8" s="800"/>
      <c r="CU8" s="800"/>
      <c r="CV8" s="801"/>
      <c r="CW8" s="799">
        <v>0</v>
      </c>
      <c r="CX8" s="800"/>
      <c r="CY8" s="800"/>
      <c r="CZ8" s="800"/>
      <c r="DA8" s="801"/>
      <c r="DB8" s="799">
        <v>0</v>
      </c>
      <c r="DC8" s="800"/>
      <c r="DD8" s="800"/>
      <c r="DE8" s="800"/>
      <c r="DF8" s="801"/>
      <c r="DG8" s="799" t="s">
        <v>569</v>
      </c>
      <c r="DH8" s="800"/>
      <c r="DI8" s="800"/>
      <c r="DJ8" s="800"/>
      <c r="DK8" s="801"/>
      <c r="DL8" s="799" t="s">
        <v>569</v>
      </c>
      <c r="DM8" s="800"/>
      <c r="DN8" s="800"/>
      <c r="DO8" s="800"/>
      <c r="DP8" s="801"/>
      <c r="DQ8" s="799" t="s">
        <v>569</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564</v>
      </c>
      <c r="BT9" s="787"/>
      <c r="BU9" s="787"/>
      <c r="BV9" s="787"/>
      <c r="BW9" s="787"/>
      <c r="BX9" s="787"/>
      <c r="BY9" s="787"/>
      <c r="BZ9" s="787"/>
      <c r="CA9" s="787"/>
      <c r="CB9" s="787"/>
      <c r="CC9" s="787"/>
      <c r="CD9" s="787"/>
      <c r="CE9" s="787"/>
      <c r="CF9" s="787"/>
      <c r="CG9" s="788"/>
      <c r="CH9" s="799">
        <v>166</v>
      </c>
      <c r="CI9" s="800"/>
      <c r="CJ9" s="800"/>
      <c r="CK9" s="800"/>
      <c r="CL9" s="801"/>
      <c r="CM9" s="799">
        <v>55</v>
      </c>
      <c r="CN9" s="800"/>
      <c r="CO9" s="800"/>
      <c r="CP9" s="800"/>
      <c r="CQ9" s="801"/>
      <c r="CR9" s="799">
        <v>35</v>
      </c>
      <c r="CS9" s="800"/>
      <c r="CT9" s="800"/>
      <c r="CU9" s="800"/>
      <c r="CV9" s="801"/>
      <c r="CW9" s="799">
        <v>0</v>
      </c>
      <c r="CX9" s="800"/>
      <c r="CY9" s="800"/>
      <c r="CZ9" s="800"/>
      <c r="DA9" s="801"/>
      <c r="DB9" s="799">
        <v>0</v>
      </c>
      <c r="DC9" s="800"/>
      <c r="DD9" s="800"/>
      <c r="DE9" s="800"/>
      <c r="DF9" s="801"/>
      <c r="DG9" s="799" t="s">
        <v>569</v>
      </c>
      <c r="DH9" s="800"/>
      <c r="DI9" s="800"/>
      <c r="DJ9" s="800"/>
      <c r="DK9" s="801"/>
      <c r="DL9" s="799" t="s">
        <v>569</v>
      </c>
      <c r="DM9" s="800"/>
      <c r="DN9" s="800"/>
      <c r="DO9" s="800"/>
      <c r="DP9" s="801"/>
      <c r="DQ9" s="799" t="s">
        <v>569</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565</v>
      </c>
      <c r="BT10" s="787"/>
      <c r="BU10" s="787"/>
      <c r="BV10" s="787"/>
      <c r="BW10" s="787"/>
      <c r="BX10" s="787"/>
      <c r="BY10" s="787"/>
      <c r="BZ10" s="787"/>
      <c r="CA10" s="787"/>
      <c r="CB10" s="787"/>
      <c r="CC10" s="787"/>
      <c r="CD10" s="787"/>
      <c r="CE10" s="787"/>
      <c r="CF10" s="787"/>
      <c r="CG10" s="788"/>
      <c r="CH10" s="799">
        <v>45</v>
      </c>
      <c r="CI10" s="800"/>
      <c r="CJ10" s="800"/>
      <c r="CK10" s="800"/>
      <c r="CL10" s="801"/>
      <c r="CM10" s="799">
        <v>31</v>
      </c>
      <c r="CN10" s="800"/>
      <c r="CO10" s="800"/>
      <c r="CP10" s="800"/>
      <c r="CQ10" s="801"/>
      <c r="CR10" s="799">
        <v>15</v>
      </c>
      <c r="CS10" s="800"/>
      <c r="CT10" s="800"/>
      <c r="CU10" s="800"/>
      <c r="CV10" s="801"/>
      <c r="CW10" s="799">
        <v>30</v>
      </c>
      <c r="CX10" s="800"/>
      <c r="CY10" s="800"/>
      <c r="CZ10" s="800"/>
      <c r="DA10" s="801"/>
      <c r="DB10" s="799">
        <v>0</v>
      </c>
      <c r="DC10" s="800"/>
      <c r="DD10" s="800"/>
      <c r="DE10" s="800"/>
      <c r="DF10" s="801"/>
      <c r="DG10" s="799" t="s">
        <v>569</v>
      </c>
      <c r="DH10" s="800"/>
      <c r="DI10" s="800"/>
      <c r="DJ10" s="800"/>
      <c r="DK10" s="801"/>
      <c r="DL10" s="799" t="s">
        <v>569</v>
      </c>
      <c r="DM10" s="800"/>
      <c r="DN10" s="800"/>
      <c r="DO10" s="800"/>
      <c r="DP10" s="801"/>
      <c r="DQ10" s="799" t="s">
        <v>571</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566</v>
      </c>
      <c r="BT11" s="787"/>
      <c r="BU11" s="787"/>
      <c r="BV11" s="787"/>
      <c r="BW11" s="787"/>
      <c r="BX11" s="787"/>
      <c r="BY11" s="787"/>
      <c r="BZ11" s="787"/>
      <c r="CA11" s="787"/>
      <c r="CB11" s="787"/>
      <c r="CC11" s="787"/>
      <c r="CD11" s="787"/>
      <c r="CE11" s="787"/>
      <c r="CF11" s="787"/>
      <c r="CG11" s="788"/>
      <c r="CH11" s="799">
        <v>149</v>
      </c>
      <c r="CI11" s="800"/>
      <c r="CJ11" s="800"/>
      <c r="CK11" s="800"/>
      <c r="CL11" s="801"/>
      <c r="CM11" s="799">
        <v>43</v>
      </c>
      <c r="CN11" s="800"/>
      <c r="CO11" s="800"/>
      <c r="CP11" s="800"/>
      <c r="CQ11" s="801"/>
      <c r="CR11" s="799">
        <v>30</v>
      </c>
      <c r="CS11" s="800"/>
      <c r="CT11" s="800"/>
      <c r="CU11" s="800"/>
      <c r="CV11" s="801"/>
      <c r="CW11" s="799">
        <v>14</v>
      </c>
      <c r="CX11" s="800"/>
      <c r="CY11" s="800"/>
      <c r="CZ11" s="800"/>
      <c r="DA11" s="801"/>
      <c r="DB11" s="799">
        <v>0</v>
      </c>
      <c r="DC11" s="800"/>
      <c r="DD11" s="800"/>
      <c r="DE11" s="800"/>
      <c r="DF11" s="801"/>
      <c r="DG11" s="799" t="s">
        <v>569</v>
      </c>
      <c r="DH11" s="800"/>
      <c r="DI11" s="800"/>
      <c r="DJ11" s="800"/>
      <c r="DK11" s="801"/>
      <c r="DL11" s="799" t="s">
        <v>569</v>
      </c>
      <c r="DM11" s="800"/>
      <c r="DN11" s="800"/>
      <c r="DO11" s="800"/>
      <c r="DP11" s="801"/>
      <c r="DQ11" s="799" t="s">
        <v>569</v>
      </c>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567</v>
      </c>
      <c r="BT12" s="787"/>
      <c r="BU12" s="787"/>
      <c r="BV12" s="787"/>
      <c r="BW12" s="787"/>
      <c r="BX12" s="787"/>
      <c r="BY12" s="787"/>
      <c r="BZ12" s="787"/>
      <c r="CA12" s="787"/>
      <c r="CB12" s="787"/>
      <c r="CC12" s="787"/>
      <c r="CD12" s="787"/>
      <c r="CE12" s="787"/>
      <c r="CF12" s="787"/>
      <c r="CG12" s="788"/>
      <c r="CH12" s="799">
        <v>123</v>
      </c>
      <c r="CI12" s="800"/>
      <c r="CJ12" s="800"/>
      <c r="CK12" s="800"/>
      <c r="CL12" s="801"/>
      <c r="CM12" s="799">
        <v>69</v>
      </c>
      <c r="CN12" s="800"/>
      <c r="CO12" s="800"/>
      <c r="CP12" s="800"/>
      <c r="CQ12" s="801"/>
      <c r="CR12" s="799">
        <v>30</v>
      </c>
      <c r="CS12" s="800"/>
      <c r="CT12" s="800"/>
      <c r="CU12" s="800"/>
      <c r="CV12" s="801"/>
      <c r="CW12" s="799">
        <v>0</v>
      </c>
      <c r="CX12" s="800"/>
      <c r="CY12" s="800"/>
      <c r="CZ12" s="800"/>
      <c r="DA12" s="801"/>
      <c r="DB12" s="799">
        <v>0</v>
      </c>
      <c r="DC12" s="800"/>
      <c r="DD12" s="800"/>
      <c r="DE12" s="800"/>
      <c r="DF12" s="801"/>
      <c r="DG12" s="799" t="s">
        <v>570</v>
      </c>
      <c r="DH12" s="800"/>
      <c r="DI12" s="800"/>
      <c r="DJ12" s="800"/>
      <c r="DK12" s="801"/>
      <c r="DL12" s="799" t="s">
        <v>570</v>
      </c>
      <c r="DM12" s="800"/>
      <c r="DN12" s="800"/>
      <c r="DO12" s="800"/>
      <c r="DP12" s="801"/>
      <c r="DQ12" s="799" t="s">
        <v>570</v>
      </c>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33078</v>
      </c>
      <c r="R23" s="812"/>
      <c r="S23" s="812"/>
      <c r="T23" s="812"/>
      <c r="U23" s="812"/>
      <c r="V23" s="812">
        <v>30991</v>
      </c>
      <c r="W23" s="812"/>
      <c r="X23" s="812"/>
      <c r="Y23" s="812"/>
      <c r="Z23" s="812"/>
      <c r="AA23" s="812">
        <v>2087</v>
      </c>
      <c r="AB23" s="812"/>
      <c r="AC23" s="812"/>
      <c r="AD23" s="812"/>
      <c r="AE23" s="813"/>
      <c r="AF23" s="814">
        <v>1719</v>
      </c>
      <c r="AG23" s="812"/>
      <c r="AH23" s="812"/>
      <c r="AI23" s="812"/>
      <c r="AJ23" s="815"/>
      <c r="AK23" s="816"/>
      <c r="AL23" s="817"/>
      <c r="AM23" s="817"/>
      <c r="AN23" s="817"/>
      <c r="AO23" s="817"/>
      <c r="AP23" s="812">
        <v>36264</v>
      </c>
      <c r="AQ23" s="812"/>
      <c r="AR23" s="812"/>
      <c r="AS23" s="812"/>
      <c r="AT23" s="812"/>
      <c r="AU23" s="818"/>
      <c r="AV23" s="818"/>
      <c r="AW23" s="818"/>
      <c r="AX23" s="818"/>
      <c r="AY23" s="819"/>
      <c r="AZ23" s="827" t="s">
        <v>365</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8721</v>
      </c>
      <c r="R28" s="841"/>
      <c r="S28" s="841"/>
      <c r="T28" s="841"/>
      <c r="U28" s="841"/>
      <c r="V28" s="841">
        <v>8265</v>
      </c>
      <c r="W28" s="841"/>
      <c r="X28" s="841"/>
      <c r="Y28" s="841"/>
      <c r="Z28" s="841"/>
      <c r="AA28" s="841">
        <v>456</v>
      </c>
      <c r="AB28" s="841"/>
      <c r="AC28" s="841"/>
      <c r="AD28" s="841"/>
      <c r="AE28" s="842"/>
      <c r="AF28" s="843">
        <v>456</v>
      </c>
      <c r="AG28" s="841"/>
      <c r="AH28" s="841"/>
      <c r="AI28" s="841"/>
      <c r="AJ28" s="844"/>
      <c r="AK28" s="845">
        <v>647</v>
      </c>
      <c r="AL28" s="836"/>
      <c r="AM28" s="836"/>
      <c r="AN28" s="836"/>
      <c r="AO28" s="836"/>
      <c r="AP28" s="836" t="s">
        <v>544</v>
      </c>
      <c r="AQ28" s="836"/>
      <c r="AR28" s="836"/>
      <c r="AS28" s="836"/>
      <c r="AT28" s="836"/>
      <c r="AU28" s="836" t="s">
        <v>544</v>
      </c>
      <c r="AV28" s="836"/>
      <c r="AW28" s="836"/>
      <c r="AX28" s="836"/>
      <c r="AY28" s="836"/>
      <c r="AZ28" s="837" t="s">
        <v>544</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6551</v>
      </c>
      <c r="R29" s="777"/>
      <c r="S29" s="777"/>
      <c r="T29" s="777"/>
      <c r="U29" s="777"/>
      <c r="V29" s="777">
        <v>6453</v>
      </c>
      <c r="W29" s="777"/>
      <c r="X29" s="777"/>
      <c r="Y29" s="777"/>
      <c r="Z29" s="777"/>
      <c r="AA29" s="777">
        <v>98</v>
      </c>
      <c r="AB29" s="777"/>
      <c r="AC29" s="777"/>
      <c r="AD29" s="777"/>
      <c r="AE29" s="778"/>
      <c r="AF29" s="779">
        <v>98</v>
      </c>
      <c r="AG29" s="780"/>
      <c r="AH29" s="780"/>
      <c r="AI29" s="780"/>
      <c r="AJ29" s="781"/>
      <c r="AK29" s="848">
        <v>919</v>
      </c>
      <c r="AL29" s="849"/>
      <c r="AM29" s="849"/>
      <c r="AN29" s="849"/>
      <c r="AO29" s="849"/>
      <c r="AP29" s="849" t="s">
        <v>544</v>
      </c>
      <c r="AQ29" s="849"/>
      <c r="AR29" s="849"/>
      <c r="AS29" s="849"/>
      <c r="AT29" s="849"/>
      <c r="AU29" s="849" t="s">
        <v>545</v>
      </c>
      <c r="AV29" s="849"/>
      <c r="AW29" s="849"/>
      <c r="AX29" s="849"/>
      <c r="AY29" s="849"/>
      <c r="AZ29" s="850" t="s">
        <v>544</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675</v>
      </c>
      <c r="R30" s="777"/>
      <c r="S30" s="777"/>
      <c r="T30" s="777"/>
      <c r="U30" s="777"/>
      <c r="V30" s="777">
        <v>674</v>
      </c>
      <c r="W30" s="777"/>
      <c r="X30" s="777"/>
      <c r="Y30" s="777"/>
      <c r="Z30" s="777"/>
      <c r="AA30" s="777">
        <v>1</v>
      </c>
      <c r="AB30" s="777"/>
      <c r="AC30" s="777"/>
      <c r="AD30" s="777"/>
      <c r="AE30" s="778"/>
      <c r="AF30" s="779">
        <v>2</v>
      </c>
      <c r="AG30" s="780"/>
      <c r="AH30" s="780"/>
      <c r="AI30" s="780"/>
      <c r="AJ30" s="781"/>
      <c r="AK30" s="848">
        <v>675</v>
      </c>
      <c r="AL30" s="849"/>
      <c r="AM30" s="849"/>
      <c r="AN30" s="849"/>
      <c r="AO30" s="849"/>
      <c r="AP30" s="849" t="s">
        <v>544</v>
      </c>
      <c r="AQ30" s="849"/>
      <c r="AR30" s="849"/>
      <c r="AS30" s="849"/>
      <c r="AT30" s="849"/>
      <c r="AU30" s="849" t="s">
        <v>545</v>
      </c>
      <c r="AV30" s="849"/>
      <c r="AW30" s="849"/>
      <c r="AX30" s="849"/>
      <c r="AY30" s="849"/>
      <c r="AZ30" s="850" t="s">
        <v>545</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1781</v>
      </c>
      <c r="R31" s="777"/>
      <c r="S31" s="777"/>
      <c r="T31" s="777"/>
      <c r="U31" s="777"/>
      <c r="V31" s="777">
        <v>1647</v>
      </c>
      <c r="W31" s="777"/>
      <c r="X31" s="777"/>
      <c r="Y31" s="777"/>
      <c r="Z31" s="777"/>
      <c r="AA31" s="777">
        <v>1374</v>
      </c>
      <c r="AB31" s="777"/>
      <c r="AC31" s="777"/>
      <c r="AD31" s="777"/>
      <c r="AE31" s="778"/>
      <c r="AF31" s="779">
        <v>756</v>
      </c>
      <c r="AG31" s="780"/>
      <c r="AH31" s="780"/>
      <c r="AI31" s="780"/>
      <c r="AJ31" s="781"/>
      <c r="AK31" s="848">
        <v>256</v>
      </c>
      <c r="AL31" s="849"/>
      <c r="AM31" s="849"/>
      <c r="AN31" s="849"/>
      <c r="AO31" s="849"/>
      <c r="AP31" s="849">
        <v>6089</v>
      </c>
      <c r="AQ31" s="849"/>
      <c r="AR31" s="849"/>
      <c r="AS31" s="849"/>
      <c r="AT31" s="849"/>
      <c r="AU31" s="849">
        <v>1212</v>
      </c>
      <c r="AV31" s="849"/>
      <c r="AW31" s="849"/>
      <c r="AX31" s="849"/>
      <c r="AY31" s="849"/>
      <c r="AZ31" s="850" t="s">
        <v>545</v>
      </c>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1047</v>
      </c>
      <c r="R32" s="777"/>
      <c r="S32" s="777"/>
      <c r="T32" s="777"/>
      <c r="U32" s="777"/>
      <c r="V32" s="777">
        <v>1007</v>
      </c>
      <c r="W32" s="777"/>
      <c r="X32" s="777"/>
      <c r="Y32" s="777"/>
      <c r="Z32" s="777"/>
      <c r="AA32" s="777">
        <v>40</v>
      </c>
      <c r="AB32" s="777"/>
      <c r="AC32" s="777"/>
      <c r="AD32" s="777"/>
      <c r="AE32" s="778"/>
      <c r="AF32" s="779">
        <v>40</v>
      </c>
      <c r="AG32" s="780"/>
      <c r="AH32" s="780"/>
      <c r="AI32" s="780"/>
      <c r="AJ32" s="781"/>
      <c r="AK32" s="848">
        <v>310</v>
      </c>
      <c r="AL32" s="849"/>
      <c r="AM32" s="849"/>
      <c r="AN32" s="849"/>
      <c r="AO32" s="849"/>
      <c r="AP32" s="849">
        <v>7721</v>
      </c>
      <c r="AQ32" s="849"/>
      <c r="AR32" s="849"/>
      <c r="AS32" s="849"/>
      <c r="AT32" s="849"/>
      <c r="AU32" s="849">
        <v>4825</v>
      </c>
      <c r="AV32" s="849"/>
      <c r="AW32" s="849"/>
      <c r="AX32" s="849"/>
      <c r="AY32" s="849"/>
      <c r="AZ32" s="850" t="s">
        <v>544</v>
      </c>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383</v>
      </c>
      <c r="C33" s="774"/>
      <c r="D33" s="774"/>
      <c r="E33" s="774"/>
      <c r="F33" s="774"/>
      <c r="G33" s="774"/>
      <c r="H33" s="774"/>
      <c r="I33" s="774"/>
      <c r="J33" s="774"/>
      <c r="K33" s="774"/>
      <c r="L33" s="774"/>
      <c r="M33" s="774"/>
      <c r="N33" s="774"/>
      <c r="O33" s="774"/>
      <c r="P33" s="775"/>
      <c r="Q33" s="776">
        <v>18</v>
      </c>
      <c r="R33" s="777"/>
      <c r="S33" s="777"/>
      <c r="T33" s="777"/>
      <c r="U33" s="777"/>
      <c r="V33" s="777">
        <v>15</v>
      </c>
      <c r="W33" s="777"/>
      <c r="X33" s="777"/>
      <c r="Y33" s="777"/>
      <c r="Z33" s="777"/>
      <c r="AA33" s="777">
        <v>3</v>
      </c>
      <c r="AB33" s="777"/>
      <c r="AC33" s="777"/>
      <c r="AD33" s="777"/>
      <c r="AE33" s="778"/>
      <c r="AF33" s="779">
        <v>3</v>
      </c>
      <c r="AG33" s="780"/>
      <c r="AH33" s="780"/>
      <c r="AI33" s="780"/>
      <c r="AJ33" s="781"/>
      <c r="AK33" s="848">
        <v>0</v>
      </c>
      <c r="AL33" s="849"/>
      <c r="AM33" s="849"/>
      <c r="AN33" s="849"/>
      <c r="AO33" s="849"/>
      <c r="AP33" s="849" t="s">
        <v>544</v>
      </c>
      <c r="AQ33" s="849"/>
      <c r="AR33" s="849"/>
      <c r="AS33" s="849"/>
      <c r="AT33" s="849"/>
      <c r="AU33" s="849" t="s">
        <v>544</v>
      </c>
      <c r="AV33" s="849"/>
      <c r="AW33" s="849"/>
      <c r="AX33" s="849"/>
      <c r="AY33" s="849"/>
      <c r="AZ33" s="850" t="s">
        <v>545</v>
      </c>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384</v>
      </c>
      <c r="C34" s="774"/>
      <c r="D34" s="774"/>
      <c r="E34" s="774"/>
      <c r="F34" s="774"/>
      <c r="G34" s="774"/>
      <c r="H34" s="774"/>
      <c r="I34" s="774"/>
      <c r="J34" s="774"/>
      <c r="K34" s="774"/>
      <c r="L34" s="774"/>
      <c r="M34" s="774"/>
      <c r="N34" s="774"/>
      <c r="O34" s="774"/>
      <c r="P34" s="775"/>
      <c r="Q34" s="776">
        <v>5</v>
      </c>
      <c r="R34" s="777"/>
      <c r="S34" s="777"/>
      <c r="T34" s="777"/>
      <c r="U34" s="777"/>
      <c r="V34" s="777">
        <v>5</v>
      </c>
      <c r="W34" s="777"/>
      <c r="X34" s="777"/>
      <c r="Y34" s="777"/>
      <c r="Z34" s="777"/>
      <c r="AA34" s="777">
        <v>0</v>
      </c>
      <c r="AB34" s="777"/>
      <c r="AC34" s="777"/>
      <c r="AD34" s="777"/>
      <c r="AE34" s="778"/>
      <c r="AF34" s="779">
        <v>21</v>
      </c>
      <c r="AG34" s="780"/>
      <c r="AH34" s="780"/>
      <c r="AI34" s="780"/>
      <c r="AJ34" s="781"/>
      <c r="AK34" s="848">
        <v>0</v>
      </c>
      <c r="AL34" s="849"/>
      <c r="AM34" s="849"/>
      <c r="AN34" s="849"/>
      <c r="AO34" s="849"/>
      <c r="AP34" s="849" t="s">
        <v>544</v>
      </c>
      <c r="AQ34" s="849"/>
      <c r="AR34" s="849"/>
      <c r="AS34" s="849"/>
      <c r="AT34" s="849"/>
      <c r="AU34" s="849" t="s">
        <v>544</v>
      </c>
      <c r="AV34" s="849"/>
      <c r="AW34" s="849"/>
      <c r="AX34" s="849"/>
      <c r="AY34" s="849"/>
      <c r="AZ34" s="850" t="s">
        <v>545</v>
      </c>
      <c r="BA34" s="850"/>
      <c r="BB34" s="850"/>
      <c r="BC34" s="850"/>
      <c r="BD34" s="850"/>
      <c r="BE34" s="846" t="s">
        <v>382</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385</v>
      </c>
      <c r="C35" s="774"/>
      <c r="D35" s="774"/>
      <c r="E35" s="774"/>
      <c r="F35" s="774"/>
      <c r="G35" s="774"/>
      <c r="H35" s="774"/>
      <c r="I35" s="774"/>
      <c r="J35" s="774"/>
      <c r="K35" s="774"/>
      <c r="L35" s="774"/>
      <c r="M35" s="774"/>
      <c r="N35" s="774"/>
      <c r="O35" s="774"/>
      <c r="P35" s="775"/>
      <c r="Q35" s="776">
        <v>2</v>
      </c>
      <c r="R35" s="777"/>
      <c r="S35" s="777"/>
      <c r="T35" s="777"/>
      <c r="U35" s="777"/>
      <c r="V35" s="777">
        <v>2</v>
      </c>
      <c r="W35" s="777"/>
      <c r="X35" s="777"/>
      <c r="Y35" s="777"/>
      <c r="Z35" s="777"/>
      <c r="AA35" s="777">
        <v>0</v>
      </c>
      <c r="AB35" s="777"/>
      <c r="AC35" s="777"/>
      <c r="AD35" s="777"/>
      <c r="AE35" s="778"/>
      <c r="AF35" s="779">
        <v>18</v>
      </c>
      <c r="AG35" s="780"/>
      <c r="AH35" s="780"/>
      <c r="AI35" s="780"/>
      <c r="AJ35" s="781"/>
      <c r="AK35" s="848">
        <v>0</v>
      </c>
      <c r="AL35" s="849"/>
      <c r="AM35" s="849"/>
      <c r="AN35" s="849"/>
      <c r="AO35" s="849"/>
      <c r="AP35" s="849" t="s">
        <v>544</v>
      </c>
      <c r="AQ35" s="849"/>
      <c r="AR35" s="849"/>
      <c r="AS35" s="849"/>
      <c r="AT35" s="849"/>
      <c r="AU35" s="849" t="s">
        <v>544</v>
      </c>
      <c r="AV35" s="849"/>
      <c r="AW35" s="849"/>
      <c r="AX35" s="849"/>
      <c r="AY35" s="849"/>
      <c r="AZ35" s="850" t="s">
        <v>544</v>
      </c>
      <c r="BA35" s="850"/>
      <c r="BB35" s="850"/>
      <c r="BC35" s="850"/>
      <c r="BD35" s="850"/>
      <c r="BE35" s="846" t="s">
        <v>382</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1393</v>
      </c>
      <c r="AG63" s="860"/>
      <c r="AH63" s="860"/>
      <c r="AI63" s="860"/>
      <c r="AJ63" s="861"/>
      <c r="AK63" s="862"/>
      <c r="AL63" s="857"/>
      <c r="AM63" s="857"/>
      <c r="AN63" s="857"/>
      <c r="AO63" s="857"/>
      <c r="AP63" s="860">
        <v>1381</v>
      </c>
      <c r="AQ63" s="860"/>
      <c r="AR63" s="860"/>
      <c r="AS63" s="860"/>
      <c r="AT63" s="860"/>
      <c r="AU63" s="860">
        <v>6037</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389</v>
      </c>
      <c r="B66" s="759"/>
      <c r="C66" s="759"/>
      <c r="D66" s="759"/>
      <c r="E66" s="759"/>
      <c r="F66" s="759"/>
      <c r="G66" s="759"/>
      <c r="H66" s="759"/>
      <c r="I66" s="759"/>
      <c r="J66" s="759"/>
      <c r="K66" s="759"/>
      <c r="L66" s="759"/>
      <c r="M66" s="759"/>
      <c r="N66" s="759"/>
      <c r="O66" s="759"/>
      <c r="P66" s="760"/>
      <c r="Q66" s="735" t="s">
        <v>390</v>
      </c>
      <c r="R66" s="736"/>
      <c r="S66" s="736"/>
      <c r="T66" s="736"/>
      <c r="U66" s="737"/>
      <c r="V66" s="735" t="s">
        <v>391</v>
      </c>
      <c r="W66" s="736"/>
      <c r="X66" s="736"/>
      <c r="Y66" s="736"/>
      <c r="Z66" s="737"/>
      <c r="AA66" s="735" t="s">
        <v>392</v>
      </c>
      <c r="AB66" s="736"/>
      <c r="AC66" s="736"/>
      <c r="AD66" s="736"/>
      <c r="AE66" s="737"/>
      <c r="AF66" s="870" t="s">
        <v>393</v>
      </c>
      <c r="AG66" s="831"/>
      <c r="AH66" s="831"/>
      <c r="AI66" s="831"/>
      <c r="AJ66" s="871"/>
      <c r="AK66" s="735" t="s">
        <v>394</v>
      </c>
      <c r="AL66" s="759"/>
      <c r="AM66" s="759"/>
      <c r="AN66" s="759"/>
      <c r="AO66" s="760"/>
      <c r="AP66" s="735" t="s">
        <v>395</v>
      </c>
      <c r="AQ66" s="736"/>
      <c r="AR66" s="736"/>
      <c r="AS66" s="736"/>
      <c r="AT66" s="737"/>
      <c r="AU66" s="735" t="s">
        <v>396</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546</v>
      </c>
      <c r="C68" s="888"/>
      <c r="D68" s="888"/>
      <c r="E68" s="888"/>
      <c r="F68" s="888"/>
      <c r="G68" s="888"/>
      <c r="H68" s="888"/>
      <c r="I68" s="888"/>
      <c r="J68" s="888"/>
      <c r="K68" s="888"/>
      <c r="L68" s="888"/>
      <c r="M68" s="888"/>
      <c r="N68" s="888"/>
      <c r="O68" s="888"/>
      <c r="P68" s="889"/>
      <c r="Q68" s="890">
        <v>2492</v>
      </c>
      <c r="R68" s="884"/>
      <c r="S68" s="884"/>
      <c r="T68" s="884"/>
      <c r="U68" s="884"/>
      <c r="V68" s="884">
        <v>2455</v>
      </c>
      <c r="W68" s="884"/>
      <c r="X68" s="884"/>
      <c r="Y68" s="884"/>
      <c r="Z68" s="884"/>
      <c r="AA68" s="884">
        <v>37</v>
      </c>
      <c r="AB68" s="884"/>
      <c r="AC68" s="884"/>
      <c r="AD68" s="884"/>
      <c r="AE68" s="884"/>
      <c r="AF68" s="884">
        <v>37</v>
      </c>
      <c r="AG68" s="884"/>
      <c r="AH68" s="884"/>
      <c r="AI68" s="884"/>
      <c r="AJ68" s="884"/>
      <c r="AK68" s="884">
        <v>148</v>
      </c>
      <c r="AL68" s="884"/>
      <c r="AM68" s="884"/>
      <c r="AN68" s="884"/>
      <c r="AO68" s="884"/>
      <c r="AP68" s="884">
        <v>1997</v>
      </c>
      <c r="AQ68" s="884"/>
      <c r="AR68" s="884"/>
      <c r="AS68" s="884"/>
      <c r="AT68" s="884"/>
      <c r="AU68" s="884" t="s">
        <v>568</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547</v>
      </c>
      <c r="C69" s="892"/>
      <c r="D69" s="892"/>
      <c r="E69" s="892"/>
      <c r="F69" s="892"/>
      <c r="G69" s="892"/>
      <c r="H69" s="892"/>
      <c r="I69" s="892"/>
      <c r="J69" s="892"/>
      <c r="K69" s="892"/>
      <c r="L69" s="892"/>
      <c r="M69" s="892"/>
      <c r="N69" s="892"/>
      <c r="O69" s="892"/>
      <c r="P69" s="893"/>
      <c r="Q69" s="894">
        <v>57</v>
      </c>
      <c r="R69" s="849"/>
      <c r="S69" s="849"/>
      <c r="T69" s="849"/>
      <c r="U69" s="849"/>
      <c r="V69" s="849">
        <v>56</v>
      </c>
      <c r="W69" s="849"/>
      <c r="X69" s="849"/>
      <c r="Y69" s="849"/>
      <c r="Z69" s="849"/>
      <c r="AA69" s="849">
        <v>1</v>
      </c>
      <c r="AB69" s="849"/>
      <c r="AC69" s="849"/>
      <c r="AD69" s="849"/>
      <c r="AE69" s="849"/>
      <c r="AF69" s="849">
        <v>1</v>
      </c>
      <c r="AG69" s="849"/>
      <c r="AH69" s="849"/>
      <c r="AI69" s="849"/>
      <c r="AJ69" s="849"/>
      <c r="AK69" s="849">
        <v>1</v>
      </c>
      <c r="AL69" s="849"/>
      <c r="AM69" s="849"/>
      <c r="AN69" s="849"/>
      <c r="AO69" s="849"/>
      <c r="AP69" s="849" t="s">
        <v>544</v>
      </c>
      <c r="AQ69" s="849"/>
      <c r="AR69" s="849"/>
      <c r="AS69" s="849"/>
      <c r="AT69" s="849"/>
      <c r="AU69" s="849" t="s">
        <v>544</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548</v>
      </c>
      <c r="C70" s="892"/>
      <c r="D70" s="892"/>
      <c r="E70" s="892"/>
      <c r="F70" s="892"/>
      <c r="G70" s="892"/>
      <c r="H70" s="892"/>
      <c r="I70" s="892"/>
      <c r="J70" s="892"/>
      <c r="K70" s="892"/>
      <c r="L70" s="892"/>
      <c r="M70" s="892"/>
      <c r="N70" s="892"/>
      <c r="O70" s="892"/>
      <c r="P70" s="893"/>
      <c r="Q70" s="894">
        <v>356</v>
      </c>
      <c r="R70" s="849"/>
      <c r="S70" s="849"/>
      <c r="T70" s="849"/>
      <c r="U70" s="849"/>
      <c r="V70" s="849">
        <v>354</v>
      </c>
      <c r="W70" s="849"/>
      <c r="X70" s="849"/>
      <c r="Y70" s="849"/>
      <c r="Z70" s="849"/>
      <c r="AA70" s="849">
        <v>2</v>
      </c>
      <c r="AB70" s="849"/>
      <c r="AC70" s="849"/>
      <c r="AD70" s="849"/>
      <c r="AE70" s="849"/>
      <c r="AF70" s="849">
        <v>2</v>
      </c>
      <c r="AG70" s="849"/>
      <c r="AH70" s="849"/>
      <c r="AI70" s="849"/>
      <c r="AJ70" s="849"/>
      <c r="AK70" s="849">
        <v>60</v>
      </c>
      <c r="AL70" s="849"/>
      <c r="AM70" s="849"/>
      <c r="AN70" s="849"/>
      <c r="AO70" s="849"/>
      <c r="AP70" s="849">
        <v>945</v>
      </c>
      <c r="AQ70" s="849"/>
      <c r="AR70" s="849"/>
      <c r="AS70" s="849"/>
      <c r="AT70" s="849"/>
      <c r="AU70" s="849" t="s">
        <v>544</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549</v>
      </c>
      <c r="C71" s="892"/>
      <c r="D71" s="892"/>
      <c r="E71" s="892"/>
      <c r="F71" s="892"/>
      <c r="G71" s="892"/>
      <c r="H71" s="892"/>
      <c r="I71" s="892"/>
      <c r="J71" s="892"/>
      <c r="K71" s="892"/>
      <c r="L71" s="892"/>
      <c r="M71" s="892"/>
      <c r="N71" s="892"/>
      <c r="O71" s="892"/>
      <c r="P71" s="893"/>
      <c r="Q71" s="894">
        <v>4252</v>
      </c>
      <c r="R71" s="849"/>
      <c r="S71" s="849"/>
      <c r="T71" s="849"/>
      <c r="U71" s="849"/>
      <c r="V71" s="849">
        <v>4246</v>
      </c>
      <c r="W71" s="849"/>
      <c r="X71" s="849"/>
      <c r="Y71" s="849"/>
      <c r="Z71" s="849"/>
      <c r="AA71" s="849">
        <v>6</v>
      </c>
      <c r="AB71" s="849"/>
      <c r="AC71" s="849"/>
      <c r="AD71" s="849"/>
      <c r="AE71" s="849"/>
      <c r="AF71" s="849">
        <v>4</v>
      </c>
      <c r="AG71" s="849"/>
      <c r="AH71" s="849"/>
      <c r="AI71" s="849"/>
      <c r="AJ71" s="849"/>
      <c r="AK71" s="849">
        <v>17</v>
      </c>
      <c r="AL71" s="849"/>
      <c r="AM71" s="849"/>
      <c r="AN71" s="849"/>
      <c r="AO71" s="849"/>
      <c r="AP71" s="849">
        <v>423</v>
      </c>
      <c r="AQ71" s="849"/>
      <c r="AR71" s="849"/>
      <c r="AS71" s="849"/>
      <c r="AT71" s="849"/>
      <c r="AU71" s="849" t="s">
        <v>544</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550</v>
      </c>
      <c r="C72" s="892"/>
      <c r="D72" s="892"/>
      <c r="E72" s="892"/>
      <c r="F72" s="892"/>
      <c r="G72" s="892"/>
      <c r="H72" s="892"/>
      <c r="I72" s="892"/>
      <c r="J72" s="892"/>
      <c r="K72" s="892"/>
      <c r="L72" s="892"/>
      <c r="M72" s="892"/>
      <c r="N72" s="892"/>
      <c r="O72" s="892"/>
      <c r="P72" s="893"/>
      <c r="Q72" s="894">
        <v>4692</v>
      </c>
      <c r="R72" s="849"/>
      <c r="S72" s="849"/>
      <c r="T72" s="849"/>
      <c r="U72" s="849"/>
      <c r="V72" s="849">
        <v>4418</v>
      </c>
      <c r="W72" s="849"/>
      <c r="X72" s="849"/>
      <c r="Y72" s="849"/>
      <c r="Z72" s="849"/>
      <c r="AA72" s="849">
        <v>274</v>
      </c>
      <c r="AB72" s="849"/>
      <c r="AC72" s="849"/>
      <c r="AD72" s="849"/>
      <c r="AE72" s="849"/>
      <c r="AF72" s="849">
        <v>8109</v>
      </c>
      <c r="AG72" s="849"/>
      <c r="AH72" s="849"/>
      <c r="AI72" s="849"/>
      <c r="AJ72" s="849"/>
      <c r="AK72" s="849">
        <v>0</v>
      </c>
      <c r="AL72" s="849"/>
      <c r="AM72" s="849"/>
      <c r="AN72" s="849"/>
      <c r="AO72" s="849"/>
      <c r="AP72" s="849">
        <v>584</v>
      </c>
      <c r="AQ72" s="849"/>
      <c r="AR72" s="849"/>
      <c r="AS72" s="849"/>
      <c r="AT72" s="849"/>
      <c r="AU72" s="849" t="s">
        <v>544</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551</v>
      </c>
      <c r="C73" s="892"/>
      <c r="D73" s="892"/>
      <c r="E73" s="892"/>
      <c r="F73" s="892"/>
      <c r="G73" s="892"/>
      <c r="H73" s="892"/>
      <c r="I73" s="892"/>
      <c r="J73" s="892"/>
      <c r="K73" s="892"/>
      <c r="L73" s="892"/>
      <c r="M73" s="892"/>
      <c r="N73" s="892"/>
      <c r="O73" s="892"/>
      <c r="P73" s="893"/>
      <c r="Q73" s="894">
        <v>5875</v>
      </c>
      <c r="R73" s="849"/>
      <c r="S73" s="849"/>
      <c r="T73" s="849"/>
      <c r="U73" s="849"/>
      <c r="V73" s="849">
        <v>5921</v>
      </c>
      <c r="W73" s="849"/>
      <c r="X73" s="849"/>
      <c r="Y73" s="849"/>
      <c r="Z73" s="849"/>
      <c r="AA73" s="849">
        <v>-46</v>
      </c>
      <c r="AB73" s="849"/>
      <c r="AC73" s="849"/>
      <c r="AD73" s="849"/>
      <c r="AE73" s="849"/>
      <c r="AF73" s="849" t="s">
        <v>544</v>
      </c>
      <c r="AG73" s="849"/>
      <c r="AH73" s="849"/>
      <c r="AI73" s="849"/>
      <c r="AJ73" s="849"/>
      <c r="AK73" s="849" t="s">
        <v>544</v>
      </c>
      <c r="AL73" s="849"/>
      <c r="AM73" s="849"/>
      <c r="AN73" s="849"/>
      <c r="AO73" s="849"/>
      <c r="AP73" s="849">
        <v>5836</v>
      </c>
      <c r="AQ73" s="849"/>
      <c r="AR73" s="849"/>
      <c r="AS73" s="849"/>
      <c r="AT73" s="849"/>
      <c r="AU73" s="849" t="s">
        <v>544</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552</v>
      </c>
      <c r="C74" s="892"/>
      <c r="D74" s="892"/>
      <c r="E74" s="892"/>
      <c r="F74" s="892"/>
      <c r="G74" s="892"/>
      <c r="H74" s="892"/>
      <c r="I74" s="892"/>
      <c r="J74" s="892"/>
      <c r="K74" s="892"/>
      <c r="L74" s="892"/>
      <c r="M74" s="892"/>
      <c r="N74" s="892"/>
      <c r="O74" s="892"/>
      <c r="P74" s="893"/>
      <c r="Q74" s="894">
        <v>10258</v>
      </c>
      <c r="R74" s="849"/>
      <c r="S74" s="849"/>
      <c r="T74" s="849"/>
      <c r="U74" s="849"/>
      <c r="V74" s="849">
        <v>8973</v>
      </c>
      <c r="W74" s="849"/>
      <c r="X74" s="849"/>
      <c r="Y74" s="849"/>
      <c r="Z74" s="849"/>
      <c r="AA74" s="849">
        <v>1285</v>
      </c>
      <c r="AB74" s="849"/>
      <c r="AC74" s="849"/>
      <c r="AD74" s="849"/>
      <c r="AE74" s="849"/>
      <c r="AF74" s="849" t="s">
        <v>544</v>
      </c>
      <c r="AG74" s="849"/>
      <c r="AH74" s="849"/>
      <c r="AI74" s="849"/>
      <c r="AJ74" s="849"/>
      <c r="AK74" s="849" t="s">
        <v>544</v>
      </c>
      <c r="AL74" s="849"/>
      <c r="AM74" s="849"/>
      <c r="AN74" s="849"/>
      <c r="AO74" s="849"/>
      <c r="AP74" s="849" t="s">
        <v>544</v>
      </c>
      <c r="AQ74" s="849"/>
      <c r="AR74" s="849"/>
      <c r="AS74" s="849"/>
      <c r="AT74" s="849"/>
      <c r="AU74" s="849" t="s">
        <v>545</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553</v>
      </c>
      <c r="C75" s="892"/>
      <c r="D75" s="892"/>
      <c r="E75" s="892"/>
      <c r="F75" s="892"/>
      <c r="G75" s="892"/>
      <c r="H75" s="892"/>
      <c r="I75" s="892"/>
      <c r="J75" s="892"/>
      <c r="K75" s="892"/>
      <c r="L75" s="892"/>
      <c r="M75" s="892"/>
      <c r="N75" s="892"/>
      <c r="O75" s="892"/>
      <c r="P75" s="893"/>
      <c r="Q75" s="897">
        <v>1171</v>
      </c>
      <c r="R75" s="898"/>
      <c r="S75" s="898"/>
      <c r="T75" s="898"/>
      <c r="U75" s="848"/>
      <c r="V75" s="899">
        <v>1170</v>
      </c>
      <c r="W75" s="898"/>
      <c r="X75" s="898"/>
      <c r="Y75" s="898"/>
      <c r="Z75" s="848"/>
      <c r="AA75" s="899">
        <v>1</v>
      </c>
      <c r="AB75" s="898"/>
      <c r="AC75" s="898"/>
      <c r="AD75" s="898"/>
      <c r="AE75" s="848"/>
      <c r="AF75" s="899" t="s">
        <v>544</v>
      </c>
      <c r="AG75" s="898"/>
      <c r="AH75" s="898"/>
      <c r="AI75" s="898"/>
      <c r="AJ75" s="848"/>
      <c r="AK75" s="899" t="s">
        <v>544</v>
      </c>
      <c r="AL75" s="898"/>
      <c r="AM75" s="898"/>
      <c r="AN75" s="898"/>
      <c r="AO75" s="848"/>
      <c r="AP75" s="899" t="s">
        <v>544</v>
      </c>
      <c r="AQ75" s="898"/>
      <c r="AR75" s="898"/>
      <c r="AS75" s="898"/>
      <c r="AT75" s="848"/>
      <c r="AU75" s="899" t="s">
        <v>545</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554</v>
      </c>
      <c r="C76" s="892"/>
      <c r="D76" s="892"/>
      <c r="E76" s="892"/>
      <c r="F76" s="892"/>
      <c r="G76" s="892"/>
      <c r="H76" s="892"/>
      <c r="I76" s="892"/>
      <c r="J76" s="892"/>
      <c r="K76" s="892"/>
      <c r="L76" s="892"/>
      <c r="M76" s="892"/>
      <c r="N76" s="892"/>
      <c r="O76" s="892"/>
      <c r="P76" s="893"/>
      <c r="Q76" s="897">
        <v>1</v>
      </c>
      <c r="R76" s="898"/>
      <c r="S76" s="898"/>
      <c r="T76" s="898"/>
      <c r="U76" s="848"/>
      <c r="V76" s="899">
        <v>0</v>
      </c>
      <c r="W76" s="898"/>
      <c r="X76" s="898"/>
      <c r="Y76" s="898"/>
      <c r="Z76" s="848"/>
      <c r="AA76" s="899">
        <v>1</v>
      </c>
      <c r="AB76" s="898"/>
      <c r="AC76" s="898"/>
      <c r="AD76" s="898"/>
      <c r="AE76" s="848"/>
      <c r="AF76" s="899" t="s">
        <v>545</v>
      </c>
      <c r="AG76" s="898"/>
      <c r="AH76" s="898"/>
      <c r="AI76" s="898"/>
      <c r="AJ76" s="848"/>
      <c r="AK76" s="899" t="s">
        <v>545</v>
      </c>
      <c r="AL76" s="898"/>
      <c r="AM76" s="898"/>
      <c r="AN76" s="898"/>
      <c r="AO76" s="848"/>
      <c r="AP76" s="899" t="s">
        <v>544</v>
      </c>
      <c r="AQ76" s="898"/>
      <c r="AR76" s="898"/>
      <c r="AS76" s="898"/>
      <c r="AT76" s="848"/>
      <c r="AU76" s="899" t="s">
        <v>560</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555</v>
      </c>
      <c r="C77" s="892"/>
      <c r="D77" s="892"/>
      <c r="E77" s="892"/>
      <c r="F77" s="892"/>
      <c r="G77" s="892"/>
      <c r="H77" s="892"/>
      <c r="I77" s="892"/>
      <c r="J77" s="892"/>
      <c r="K77" s="892"/>
      <c r="L77" s="892"/>
      <c r="M77" s="892"/>
      <c r="N77" s="892"/>
      <c r="O77" s="892"/>
      <c r="P77" s="893"/>
      <c r="Q77" s="897">
        <v>47</v>
      </c>
      <c r="R77" s="898"/>
      <c r="S77" s="898"/>
      <c r="T77" s="898"/>
      <c r="U77" s="848"/>
      <c r="V77" s="899">
        <v>34</v>
      </c>
      <c r="W77" s="898"/>
      <c r="X77" s="898"/>
      <c r="Y77" s="898"/>
      <c r="Z77" s="848"/>
      <c r="AA77" s="899">
        <v>13</v>
      </c>
      <c r="AB77" s="898"/>
      <c r="AC77" s="898"/>
      <c r="AD77" s="898"/>
      <c r="AE77" s="848"/>
      <c r="AF77" s="899" t="s">
        <v>545</v>
      </c>
      <c r="AG77" s="898"/>
      <c r="AH77" s="898"/>
      <c r="AI77" s="898"/>
      <c r="AJ77" s="848"/>
      <c r="AK77" s="899" t="s">
        <v>545</v>
      </c>
      <c r="AL77" s="898"/>
      <c r="AM77" s="898"/>
      <c r="AN77" s="898"/>
      <c r="AO77" s="848"/>
      <c r="AP77" s="899" t="s">
        <v>544</v>
      </c>
      <c r="AQ77" s="898"/>
      <c r="AR77" s="898"/>
      <c r="AS77" s="898"/>
      <c r="AT77" s="848"/>
      <c r="AU77" s="899" t="s">
        <v>545</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556</v>
      </c>
      <c r="C78" s="892"/>
      <c r="D78" s="892"/>
      <c r="E78" s="892"/>
      <c r="F78" s="892"/>
      <c r="G78" s="892"/>
      <c r="H78" s="892"/>
      <c r="I78" s="892"/>
      <c r="J78" s="892"/>
      <c r="K78" s="892"/>
      <c r="L78" s="892"/>
      <c r="M78" s="892"/>
      <c r="N78" s="892"/>
      <c r="O78" s="892"/>
      <c r="P78" s="893"/>
      <c r="Q78" s="894">
        <v>28</v>
      </c>
      <c r="R78" s="849"/>
      <c r="S78" s="849"/>
      <c r="T78" s="849"/>
      <c r="U78" s="849"/>
      <c r="V78" s="849">
        <v>22</v>
      </c>
      <c r="W78" s="849"/>
      <c r="X78" s="849"/>
      <c r="Y78" s="849"/>
      <c r="Z78" s="849"/>
      <c r="AA78" s="849">
        <v>6</v>
      </c>
      <c r="AB78" s="849"/>
      <c r="AC78" s="849"/>
      <c r="AD78" s="849"/>
      <c r="AE78" s="849"/>
      <c r="AF78" s="849" t="s">
        <v>544</v>
      </c>
      <c r="AG78" s="849"/>
      <c r="AH78" s="849"/>
      <c r="AI78" s="849"/>
      <c r="AJ78" s="849"/>
      <c r="AK78" s="849">
        <v>12</v>
      </c>
      <c r="AL78" s="849"/>
      <c r="AM78" s="849"/>
      <c r="AN78" s="849"/>
      <c r="AO78" s="849"/>
      <c r="AP78" s="849" t="s">
        <v>544</v>
      </c>
      <c r="AQ78" s="849"/>
      <c r="AR78" s="849"/>
      <c r="AS78" s="849"/>
      <c r="AT78" s="849"/>
      <c r="AU78" s="849" t="s">
        <v>561</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557</v>
      </c>
      <c r="C79" s="892"/>
      <c r="D79" s="892"/>
      <c r="E79" s="892"/>
      <c r="F79" s="892"/>
      <c r="G79" s="892"/>
      <c r="H79" s="892"/>
      <c r="I79" s="892"/>
      <c r="J79" s="892"/>
      <c r="K79" s="892"/>
      <c r="L79" s="892"/>
      <c r="M79" s="892"/>
      <c r="N79" s="892"/>
      <c r="O79" s="892"/>
      <c r="P79" s="893"/>
      <c r="Q79" s="894">
        <v>729</v>
      </c>
      <c r="R79" s="849"/>
      <c r="S79" s="849"/>
      <c r="T79" s="849"/>
      <c r="U79" s="849"/>
      <c r="V79" s="849">
        <v>688</v>
      </c>
      <c r="W79" s="849"/>
      <c r="X79" s="849"/>
      <c r="Y79" s="849"/>
      <c r="Z79" s="849"/>
      <c r="AA79" s="849">
        <v>41</v>
      </c>
      <c r="AB79" s="849"/>
      <c r="AC79" s="849"/>
      <c r="AD79" s="849"/>
      <c r="AE79" s="849"/>
      <c r="AF79" s="849">
        <v>41</v>
      </c>
      <c r="AG79" s="849"/>
      <c r="AH79" s="849"/>
      <c r="AI79" s="849"/>
      <c r="AJ79" s="849"/>
      <c r="AK79" s="849">
        <v>0</v>
      </c>
      <c r="AL79" s="849"/>
      <c r="AM79" s="849"/>
      <c r="AN79" s="849"/>
      <c r="AO79" s="849"/>
      <c r="AP79" s="849" t="s">
        <v>561</v>
      </c>
      <c r="AQ79" s="849"/>
      <c r="AR79" s="849"/>
      <c r="AS79" s="849"/>
      <c r="AT79" s="849"/>
      <c r="AU79" s="849" t="s">
        <v>544</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558</v>
      </c>
      <c r="C80" s="892"/>
      <c r="D80" s="892"/>
      <c r="E80" s="892"/>
      <c r="F80" s="892"/>
      <c r="G80" s="892"/>
      <c r="H80" s="892"/>
      <c r="I80" s="892"/>
      <c r="J80" s="892"/>
      <c r="K80" s="892"/>
      <c r="L80" s="892"/>
      <c r="M80" s="892"/>
      <c r="N80" s="892"/>
      <c r="O80" s="892"/>
      <c r="P80" s="893"/>
      <c r="Q80" s="894">
        <v>250943</v>
      </c>
      <c r="R80" s="849"/>
      <c r="S80" s="849"/>
      <c r="T80" s="849"/>
      <c r="U80" s="849"/>
      <c r="V80" s="849">
        <v>239378</v>
      </c>
      <c r="W80" s="849"/>
      <c r="X80" s="849"/>
      <c r="Y80" s="849"/>
      <c r="Z80" s="849"/>
      <c r="AA80" s="849">
        <v>11565</v>
      </c>
      <c r="AB80" s="849"/>
      <c r="AC80" s="849"/>
      <c r="AD80" s="849"/>
      <c r="AE80" s="849"/>
      <c r="AF80" s="849">
        <v>11565</v>
      </c>
      <c r="AG80" s="849"/>
      <c r="AH80" s="849"/>
      <c r="AI80" s="849"/>
      <c r="AJ80" s="849"/>
      <c r="AK80" s="849">
        <v>726</v>
      </c>
      <c r="AL80" s="849"/>
      <c r="AM80" s="849"/>
      <c r="AN80" s="849"/>
      <c r="AO80" s="849"/>
      <c r="AP80" s="849" t="s">
        <v>544</v>
      </c>
      <c r="AQ80" s="849"/>
      <c r="AR80" s="849"/>
      <c r="AS80" s="849"/>
      <c r="AT80" s="849"/>
      <c r="AU80" s="849" t="s">
        <v>561</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t="s">
        <v>559</v>
      </c>
      <c r="C81" s="892"/>
      <c r="D81" s="892"/>
      <c r="E81" s="892"/>
      <c r="F81" s="892"/>
      <c r="G81" s="892"/>
      <c r="H81" s="892"/>
      <c r="I81" s="892"/>
      <c r="J81" s="892"/>
      <c r="K81" s="892"/>
      <c r="L81" s="892"/>
      <c r="M81" s="892"/>
      <c r="N81" s="892"/>
      <c r="O81" s="892"/>
      <c r="P81" s="893"/>
      <c r="Q81" s="894">
        <v>330</v>
      </c>
      <c r="R81" s="849"/>
      <c r="S81" s="849"/>
      <c r="T81" s="849"/>
      <c r="U81" s="849"/>
      <c r="V81" s="849">
        <v>294</v>
      </c>
      <c r="W81" s="849"/>
      <c r="X81" s="849"/>
      <c r="Y81" s="849"/>
      <c r="Z81" s="849"/>
      <c r="AA81" s="849">
        <v>36</v>
      </c>
      <c r="AB81" s="849"/>
      <c r="AC81" s="849"/>
      <c r="AD81" s="849"/>
      <c r="AE81" s="849"/>
      <c r="AF81" s="849">
        <v>36</v>
      </c>
      <c r="AG81" s="849"/>
      <c r="AH81" s="849"/>
      <c r="AI81" s="849"/>
      <c r="AJ81" s="849"/>
      <c r="AK81" s="849">
        <v>0</v>
      </c>
      <c r="AL81" s="849"/>
      <c r="AM81" s="849"/>
      <c r="AN81" s="849"/>
      <c r="AO81" s="849"/>
      <c r="AP81" s="849" t="s">
        <v>561</v>
      </c>
      <c r="AQ81" s="849"/>
      <c r="AR81" s="849"/>
      <c r="AS81" s="849"/>
      <c r="AT81" s="849"/>
      <c r="AU81" s="849" t="s">
        <v>561</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397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19795</v>
      </c>
      <c r="AG88" s="860"/>
      <c r="AH88" s="860"/>
      <c r="AI88" s="860"/>
      <c r="AJ88" s="860"/>
      <c r="AK88" s="857"/>
      <c r="AL88" s="857"/>
      <c r="AM88" s="857"/>
      <c r="AN88" s="857"/>
      <c r="AO88" s="857"/>
      <c r="AP88" s="860">
        <v>9785</v>
      </c>
      <c r="AQ88" s="860"/>
      <c r="AR88" s="860"/>
      <c r="AS88" s="860"/>
      <c r="AT88" s="860"/>
      <c r="AU88" s="860" t="s">
        <v>568</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120</v>
      </c>
      <c r="CS102" s="868"/>
      <c r="CT102" s="868"/>
      <c r="CU102" s="868"/>
      <c r="CV102" s="911"/>
      <c r="CW102" s="910">
        <v>44</v>
      </c>
      <c r="CX102" s="868"/>
      <c r="CY102" s="868"/>
      <c r="CZ102" s="868"/>
      <c r="DA102" s="911"/>
      <c r="DB102" s="910">
        <v>0</v>
      </c>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406</v>
      </c>
      <c r="AB109" s="913"/>
      <c r="AC109" s="913"/>
      <c r="AD109" s="913"/>
      <c r="AE109" s="914"/>
      <c r="AF109" s="912" t="s">
        <v>284</v>
      </c>
      <c r="AG109" s="913"/>
      <c r="AH109" s="913"/>
      <c r="AI109" s="913"/>
      <c r="AJ109" s="914"/>
      <c r="AK109" s="912" t="s">
        <v>283</v>
      </c>
      <c r="AL109" s="913"/>
      <c r="AM109" s="913"/>
      <c r="AN109" s="913"/>
      <c r="AO109" s="914"/>
      <c r="AP109" s="912" t="s">
        <v>407</v>
      </c>
      <c r="AQ109" s="913"/>
      <c r="AR109" s="913"/>
      <c r="AS109" s="913"/>
      <c r="AT109" s="915"/>
      <c r="AU109" s="934" t="s">
        <v>405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406</v>
      </c>
      <c r="BR109" s="913"/>
      <c r="BS109" s="913"/>
      <c r="BT109" s="913"/>
      <c r="BU109" s="914"/>
      <c r="BV109" s="912" t="s">
        <v>284</v>
      </c>
      <c r="BW109" s="913"/>
      <c r="BX109" s="913"/>
      <c r="BY109" s="913"/>
      <c r="BZ109" s="914"/>
      <c r="CA109" s="912" t="s">
        <v>283</v>
      </c>
      <c r="CB109" s="913"/>
      <c r="CC109" s="913"/>
      <c r="CD109" s="913"/>
      <c r="CE109" s="914"/>
      <c r="CF109" s="935" t="s">
        <v>407</v>
      </c>
      <c r="CG109" s="935"/>
      <c r="CH109" s="935"/>
      <c r="CI109" s="935"/>
      <c r="CJ109" s="935"/>
      <c r="CK109" s="912" t="s">
        <v>408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406</v>
      </c>
      <c r="DH109" s="913"/>
      <c r="DI109" s="913"/>
      <c r="DJ109" s="913"/>
      <c r="DK109" s="914"/>
      <c r="DL109" s="912" t="s">
        <v>284</v>
      </c>
      <c r="DM109" s="913"/>
      <c r="DN109" s="913"/>
      <c r="DO109" s="913"/>
      <c r="DP109" s="914"/>
      <c r="DQ109" s="912" t="s">
        <v>283</v>
      </c>
      <c r="DR109" s="913"/>
      <c r="DS109" s="913"/>
      <c r="DT109" s="913"/>
      <c r="DU109" s="914"/>
      <c r="DV109" s="912" t="s">
        <v>407</v>
      </c>
      <c r="DW109" s="913"/>
      <c r="DX109" s="913"/>
      <c r="DY109" s="913"/>
      <c r="DZ109" s="915"/>
    </row>
    <row r="110" spans="1:131" s="197" customFormat="1" ht="26.25" customHeight="1">
      <c r="A110" s="916" t="s">
        <v>409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3301882</v>
      </c>
      <c r="AB110" s="920"/>
      <c r="AC110" s="920"/>
      <c r="AD110" s="920"/>
      <c r="AE110" s="921"/>
      <c r="AF110" s="922">
        <v>3214181</v>
      </c>
      <c r="AG110" s="920"/>
      <c r="AH110" s="920"/>
      <c r="AI110" s="920"/>
      <c r="AJ110" s="921"/>
      <c r="AK110" s="922">
        <v>3196632</v>
      </c>
      <c r="AL110" s="920"/>
      <c r="AM110" s="920"/>
      <c r="AN110" s="920"/>
      <c r="AO110" s="921"/>
      <c r="AP110" s="923">
        <v>20.9</v>
      </c>
      <c r="AQ110" s="924"/>
      <c r="AR110" s="924"/>
      <c r="AS110" s="924"/>
      <c r="AT110" s="925"/>
      <c r="AU110" s="926" t="s">
        <v>60</v>
      </c>
      <c r="AV110" s="927"/>
      <c r="AW110" s="927"/>
      <c r="AX110" s="927"/>
      <c r="AY110" s="928"/>
      <c r="AZ110" s="970" t="s">
        <v>410</v>
      </c>
      <c r="BA110" s="917"/>
      <c r="BB110" s="917"/>
      <c r="BC110" s="917"/>
      <c r="BD110" s="917"/>
      <c r="BE110" s="917"/>
      <c r="BF110" s="917"/>
      <c r="BG110" s="917"/>
      <c r="BH110" s="917"/>
      <c r="BI110" s="917"/>
      <c r="BJ110" s="917"/>
      <c r="BK110" s="917"/>
      <c r="BL110" s="917"/>
      <c r="BM110" s="917"/>
      <c r="BN110" s="917"/>
      <c r="BO110" s="917"/>
      <c r="BP110" s="918"/>
      <c r="BQ110" s="956">
        <v>35707470</v>
      </c>
      <c r="BR110" s="957"/>
      <c r="BS110" s="957"/>
      <c r="BT110" s="957"/>
      <c r="BU110" s="957"/>
      <c r="BV110" s="957">
        <v>36922361</v>
      </c>
      <c r="BW110" s="957"/>
      <c r="BX110" s="957"/>
      <c r="BY110" s="957"/>
      <c r="BZ110" s="957"/>
      <c r="CA110" s="957">
        <v>36264202</v>
      </c>
      <c r="CB110" s="957"/>
      <c r="CC110" s="957"/>
      <c r="CD110" s="957"/>
      <c r="CE110" s="957"/>
      <c r="CF110" s="971">
        <v>236.7</v>
      </c>
      <c r="CG110" s="972"/>
      <c r="CH110" s="972"/>
      <c r="CI110" s="972"/>
      <c r="CJ110" s="972"/>
      <c r="CK110" s="973" t="s">
        <v>411</v>
      </c>
      <c r="CL110" s="974"/>
      <c r="CM110" s="953" t="s">
        <v>412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413</v>
      </c>
      <c r="DH110" s="957"/>
      <c r="DI110" s="957"/>
      <c r="DJ110" s="957"/>
      <c r="DK110" s="957"/>
      <c r="DL110" s="957" t="s">
        <v>413</v>
      </c>
      <c r="DM110" s="957"/>
      <c r="DN110" s="957"/>
      <c r="DO110" s="957"/>
      <c r="DP110" s="957"/>
      <c r="DQ110" s="957" t="s">
        <v>413</v>
      </c>
      <c r="DR110" s="957"/>
      <c r="DS110" s="957"/>
      <c r="DT110" s="957"/>
      <c r="DU110" s="957"/>
      <c r="DV110" s="958" t="s">
        <v>413</v>
      </c>
      <c r="DW110" s="958"/>
      <c r="DX110" s="958"/>
      <c r="DY110" s="958"/>
      <c r="DZ110" s="959"/>
    </row>
    <row r="111" spans="1:131" s="197" customFormat="1" ht="26.25" customHeight="1">
      <c r="A111" s="960" t="s">
        <v>414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415</v>
      </c>
      <c r="BA111" s="980"/>
      <c r="BB111" s="980"/>
      <c r="BC111" s="980"/>
      <c r="BD111" s="980"/>
      <c r="BE111" s="980"/>
      <c r="BF111" s="980"/>
      <c r="BG111" s="980"/>
      <c r="BH111" s="980"/>
      <c r="BI111" s="980"/>
      <c r="BJ111" s="980"/>
      <c r="BK111" s="980"/>
      <c r="BL111" s="980"/>
      <c r="BM111" s="980"/>
      <c r="BN111" s="980"/>
      <c r="BO111" s="980"/>
      <c r="BP111" s="981"/>
      <c r="BQ111" s="949">
        <v>97396</v>
      </c>
      <c r="BR111" s="950"/>
      <c r="BS111" s="950"/>
      <c r="BT111" s="950"/>
      <c r="BU111" s="950"/>
      <c r="BV111" s="950">
        <v>51806</v>
      </c>
      <c r="BW111" s="950"/>
      <c r="BX111" s="950"/>
      <c r="BY111" s="950"/>
      <c r="BZ111" s="950"/>
      <c r="CA111" s="950">
        <v>86527</v>
      </c>
      <c r="CB111" s="950"/>
      <c r="CC111" s="950"/>
      <c r="CD111" s="950"/>
      <c r="CE111" s="950"/>
      <c r="CF111" s="944">
        <v>0.6</v>
      </c>
      <c r="CG111" s="945"/>
      <c r="CH111" s="945"/>
      <c r="CI111" s="945"/>
      <c r="CJ111" s="945"/>
      <c r="CK111" s="975"/>
      <c r="CL111" s="976"/>
      <c r="CM111" s="946" t="s">
        <v>416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c r="A112" s="982" t="s">
        <v>417</v>
      </c>
      <c r="B112" s="983"/>
      <c r="C112" s="980" t="s">
        <v>418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40000</v>
      </c>
      <c r="AB112" s="989"/>
      <c r="AC112" s="989"/>
      <c r="AD112" s="989"/>
      <c r="AE112" s="990"/>
      <c r="AF112" s="991">
        <v>46667</v>
      </c>
      <c r="AG112" s="989"/>
      <c r="AH112" s="989"/>
      <c r="AI112" s="989"/>
      <c r="AJ112" s="990"/>
      <c r="AK112" s="991">
        <v>53333</v>
      </c>
      <c r="AL112" s="989"/>
      <c r="AM112" s="989"/>
      <c r="AN112" s="989"/>
      <c r="AO112" s="990"/>
      <c r="AP112" s="992">
        <v>0.3</v>
      </c>
      <c r="AQ112" s="993"/>
      <c r="AR112" s="993"/>
      <c r="AS112" s="993"/>
      <c r="AT112" s="994"/>
      <c r="AU112" s="929"/>
      <c r="AV112" s="930"/>
      <c r="AW112" s="930"/>
      <c r="AX112" s="930"/>
      <c r="AY112" s="931"/>
      <c r="AZ112" s="979" t="s">
        <v>419</v>
      </c>
      <c r="BA112" s="980"/>
      <c r="BB112" s="980"/>
      <c r="BC112" s="980"/>
      <c r="BD112" s="980"/>
      <c r="BE112" s="980"/>
      <c r="BF112" s="980"/>
      <c r="BG112" s="980"/>
      <c r="BH112" s="980"/>
      <c r="BI112" s="980"/>
      <c r="BJ112" s="980"/>
      <c r="BK112" s="980"/>
      <c r="BL112" s="980"/>
      <c r="BM112" s="980"/>
      <c r="BN112" s="980"/>
      <c r="BO112" s="980"/>
      <c r="BP112" s="981"/>
      <c r="BQ112" s="949">
        <v>5164493</v>
      </c>
      <c r="BR112" s="950"/>
      <c r="BS112" s="950"/>
      <c r="BT112" s="950"/>
      <c r="BU112" s="950"/>
      <c r="BV112" s="950">
        <v>5644636</v>
      </c>
      <c r="BW112" s="950"/>
      <c r="BX112" s="950"/>
      <c r="BY112" s="950"/>
      <c r="BZ112" s="950"/>
      <c r="CA112" s="950">
        <v>6037126</v>
      </c>
      <c r="CB112" s="950"/>
      <c r="CC112" s="950"/>
      <c r="CD112" s="950"/>
      <c r="CE112" s="950"/>
      <c r="CF112" s="944">
        <v>39.4</v>
      </c>
      <c r="CG112" s="945"/>
      <c r="CH112" s="945"/>
      <c r="CI112" s="945"/>
      <c r="CJ112" s="945"/>
      <c r="CK112" s="975"/>
      <c r="CL112" s="976"/>
      <c r="CM112" s="946" t="s">
        <v>420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421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370954</v>
      </c>
      <c r="AB113" s="964"/>
      <c r="AC113" s="964"/>
      <c r="AD113" s="964"/>
      <c r="AE113" s="965"/>
      <c r="AF113" s="966">
        <v>399891</v>
      </c>
      <c r="AG113" s="964"/>
      <c r="AH113" s="964"/>
      <c r="AI113" s="964"/>
      <c r="AJ113" s="965"/>
      <c r="AK113" s="966">
        <v>441010</v>
      </c>
      <c r="AL113" s="964"/>
      <c r="AM113" s="964"/>
      <c r="AN113" s="964"/>
      <c r="AO113" s="965"/>
      <c r="AP113" s="967">
        <v>2.9</v>
      </c>
      <c r="AQ113" s="968"/>
      <c r="AR113" s="968"/>
      <c r="AS113" s="968"/>
      <c r="AT113" s="969"/>
      <c r="AU113" s="929"/>
      <c r="AV113" s="930"/>
      <c r="AW113" s="930"/>
      <c r="AX113" s="930"/>
      <c r="AY113" s="931"/>
      <c r="AZ113" s="979" t="s">
        <v>422</v>
      </c>
      <c r="BA113" s="980"/>
      <c r="BB113" s="980"/>
      <c r="BC113" s="980"/>
      <c r="BD113" s="980"/>
      <c r="BE113" s="980"/>
      <c r="BF113" s="980"/>
      <c r="BG113" s="980"/>
      <c r="BH113" s="980"/>
      <c r="BI113" s="980"/>
      <c r="BJ113" s="980"/>
      <c r="BK113" s="980"/>
      <c r="BL113" s="980"/>
      <c r="BM113" s="980"/>
      <c r="BN113" s="980"/>
      <c r="BO113" s="980"/>
      <c r="BP113" s="981"/>
      <c r="BQ113" s="949">
        <v>1474134</v>
      </c>
      <c r="BR113" s="950"/>
      <c r="BS113" s="950"/>
      <c r="BT113" s="950"/>
      <c r="BU113" s="950"/>
      <c r="BV113" s="950">
        <v>1866109</v>
      </c>
      <c r="BW113" s="950"/>
      <c r="BX113" s="950"/>
      <c r="BY113" s="950"/>
      <c r="BZ113" s="950"/>
      <c r="CA113" s="950">
        <v>2231913</v>
      </c>
      <c r="CB113" s="950"/>
      <c r="CC113" s="950"/>
      <c r="CD113" s="950"/>
      <c r="CE113" s="950"/>
      <c r="CF113" s="944">
        <v>14.6</v>
      </c>
      <c r="CG113" s="945"/>
      <c r="CH113" s="945"/>
      <c r="CI113" s="945"/>
      <c r="CJ113" s="945"/>
      <c r="CK113" s="975"/>
      <c r="CL113" s="976"/>
      <c r="CM113" s="946" t="s">
        <v>423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424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130602</v>
      </c>
      <c r="AB114" s="989"/>
      <c r="AC114" s="989"/>
      <c r="AD114" s="989"/>
      <c r="AE114" s="990"/>
      <c r="AF114" s="991">
        <v>140060</v>
      </c>
      <c r="AG114" s="989"/>
      <c r="AH114" s="989"/>
      <c r="AI114" s="989"/>
      <c r="AJ114" s="990"/>
      <c r="AK114" s="991">
        <v>179801</v>
      </c>
      <c r="AL114" s="989"/>
      <c r="AM114" s="989"/>
      <c r="AN114" s="989"/>
      <c r="AO114" s="990"/>
      <c r="AP114" s="992">
        <v>1.2</v>
      </c>
      <c r="AQ114" s="993"/>
      <c r="AR114" s="993"/>
      <c r="AS114" s="993"/>
      <c r="AT114" s="994"/>
      <c r="AU114" s="929"/>
      <c r="AV114" s="930"/>
      <c r="AW114" s="930"/>
      <c r="AX114" s="930"/>
      <c r="AY114" s="931"/>
      <c r="AZ114" s="979" t="s">
        <v>425</v>
      </c>
      <c r="BA114" s="980"/>
      <c r="BB114" s="980"/>
      <c r="BC114" s="980"/>
      <c r="BD114" s="980"/>
      <c r="BE114" s="980"/>
      <c r="BF114" s="980"/>
      <c r="BG114" s="980"/>
      <c r="BH114" s="980"/>
      <c r="BI114" s="980"/>
      <c r="BJ114" s="980"/>
      <c r="BK114" s="980"/>
      <c r="BL114" s="980"/>
      <c r="BM114" s="980"/>
      <c r="BN114" s="980"/>
      <c r="BO114" s="980"/>
      <c r="BP114" s="981"/>
      <c r="BQ114" s="949">
        <v>5719598</v>
      </c>
      <c r="BR114" s="950"/>
      <c r="BS114" s="950"/>
      <c r="BT114" s="950"/>
      <c r="BU114" s="950"/>
      <c r="BV114" s="950">
        <v>5160903</v>
      </c>
      <c r="BW114" s="950"/>
      <c r="BX114" s="950"/>
      <c r="BY114" s="950"/>
      <c r="BZ114" s="950"/>
      <c r="CA114" s="950">
        <v>4747498</v>
      </c>
      <c r="CB114" s="950"/>
      <c r="CC114" s="950"/>
      <c r="CD114" s="950"/>
      <c r="CE114" s="950"/>
      <c r="CF114" s="944">
        <v>31</v>
      </c>
      <c r="CG114" s="945"/>
      <c r="CH114" s="945"/>
      <c r="CI114" s="945"/>
      <c r="CJ114" s="945"/>
      <c r="CK114" s="975"/>
      <c r="CL114" s="976"/>
      <c r="CM114" s="946" t="s">
        <v>426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427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49819</v>
      </c>
      <c r="AB115" s="964"/>
      <c r="AC115" s="964"/>
      <c r="AD115" s="964"/>
      <c r="AE115" s="965"/>
      <c r="AF115" s="966">
        <v>46918</v>
      </c>
      <c r="AG115" s="964"/>
      <c r="AH115" s="964"/>
      <c r="AI115" s="964"/>
      <c r="AJ115" s="965"/>
      <c r="AK115" s="966">
        <v>13644</v>
      </c>
      <c r="AL115" s="964"/>
      <c r="AM115" s="964"/>
      <c r="AN115" s="964"/>
      <c r="AO115" s="965"/>
      <c r="AP115" s="967">
        <v>0.1</v>
      </c>
      <c r="AQ115" s="968"/>
      <c r="AR115" s="968"/>
      <c r="AS115" s="968"/>
      <c r="AT115" s="969"/>
      <c r="AU115" s="929"/>
      <c r="AV115" s="930"/>
      <c r="AW115" s="930"/>
      <c r="AX115" s="930"/>
      <c r="AY115" s="931"/>
      <c r="AZ115" s="979" t="s">
        <v>428</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v>47672</v>
      </c>
      <c r="DR115" s="989"/>
      <c r="DS115" s="989"/>
      <c r="DT115" s="989"/>
      <c r="DU115" s="990"/>
      <c r="DV115" s="992">
        <v>0.3</v>
      </c>
      <c r="DW115" s="993"/>
      <c r="DX115" s="993"/>
      <c r="DY115" s="993"/>
      <c r="DZ115" s="994"/>
    </row>
    <row r="116" spans="1:130" s="197" customFormat="1" ht="26.25" customHeight="1">
      <c r="A116" s="986"/>
      <c r="B116" s="987"/>
      <c r="C116" s="1001" t="s">
        <v>430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431</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432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97396</v>
      </c>
      <c r="DH116" s="989"/>
      <c r="DI116" s="989"/>
      <c r="DJ116" s="989"/>
      <c r="DK116" s="990"/>
      <c r="DL116" s="991">
        <v>51806</v>
      </c>
      <c r="DM116" s="989"/>
      <c r="DN116" s="989"/>
      <c r="DO116" s="989"/>
      <c r="DP116" s="990"/>
      <c r="DQ116" s="991">
        <v>38855</v>
      </c>
      <c r="DR116" s="989"/>
      <c r="DS116" s="989"/>
      <c r="DT116" s="989"/>
      <c r="DU116" s="990"/>
      <c r="DV116" s="992">
        <v>0.3</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433</v>
      </c>
      <c r="Z117" s="914"/>
      <c r="AA117" s="1026">
        <v>3893257</v>
      </c>
      <c r="AB117" s="996"/>
      <c r="AC117" s="996"/>
      <c r="AD117" s="996"/>
      <c r="AE117" s="997"/>
      <c r="AF117" s="995">
        <v>3847717</v>
      </c>
      <c r="AG117" s="996"/>
      <c r="AH117" s="996"/>
      <c r="AI117" s="996"/>
      <c r="AJ117" s="997"/>
      <c r="AK117" s="995">
        <v>3884420</v>
      </c>
      <c r="AL117" s="996"/>
      <c r="AM117" s="996"/>
      <c r="AN117" s="996"/>
      <c r="AO117" s="997"/>
      <c r="AP117" s="998"/>
      <c r="AQ117" s="999"/>
      <c r="AR117" s="999"/>
      <c r="AS117" s="999"/>
      <c r="AT117" s="1000"/>
      <c r="AU117" s="929"/>
      <c r="AV117" s="930"/>
      <c r="AW117" s="930"/>
      <c r="AX117" s="930"/>
      <c r="AY117" s="931"/>
      <c r="AZ117" s="1025" t="s">
        <v>434</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406</v>
      </c>
      <c r="AB118" s="913"/>
      <c r="AC118" s="913"/>
      <c r="AD118" s="913"/>
      <c r="AE118" s="914"/>
      <c r="AF118" s="912" t="s">
        <v>284</v>
      </c>
      <c r="AG118" s="913"/>
      <c r="AH118" s="913"/>
      <c r="AI118" s="913"/>
      <c r="AJ118" s="914"/>
      <c r="AK118" s="912" t="s">
        <v>283</v>
      </c>
      <c r="AL118" s="913"/>
      <c r="AM118" s="913"/>
      <c r="AN118" s="913"/>
      <c r="AO118" s="914"/>
      <c r="AP118" s="1020" t="s">
        <v>407</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436</v>
      </c>
      <c r="BP118" s="1024"/>
      <c r="BQ118" s="1015">
        <v>48163091</v>
      </c>
      <c r="BR118" s="1016"/>
      <c r="BS118" s="1016"/>
      <c r="BT118" s="1016"/>
      <c r="BU118" s="1016"/>
      <c r="BV118" s="1016">
        <v>49645815</v>
      </c>
      <c r="BW118" s="1016"/>
      <c r="BX118" s="1016"/>
      <c r="BY118" s="1016"/>
      <c r="BZ118" s="1016"/>
      <c r="CA118" s="1016">
        <v>49367266</v>
      </c>
      <c r="CB118" s="1016"/>
      <c r="CC118" s="1016"/>
      <c r="CD118" s="1016"/>
      <c r="CE118" s="1016"/>
      <c r="CF118" s="1017"/>
      <c r="CG118" s="1018"/>
      <c r="CH118" s="1018"/>
      <c r="CI118" s="1018"/>
      <c r="CJ118" s="1019"/>
      <c r="CK118" s="975"/>
      <c r="CL118" s="976"/>
      <c r="CM118" s="946" t="s">
        <v>437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411</v>
      </c>
      <c r="B119" s="974"/>
      <c r="C119" s="953" t="s">
        <v>412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438</v>
      </c>
      <c r="AV119" s="1008"/>
      <c r="AW119" s="1008"/>
      <c r="AX119" s="1008"/>
      <c r="AY119" s="1009"/>
      <c r="AZ119" s="970" t="s">
        <v>439</v>
      </c>
      <c r="BA119" s="917"/>
      <c r="BB119" s="917"/>
      <c r="BC119" s="917"/>
      <c r="BD119" s="917"/>
      <c r="BE119" s="917"/>
      <c r="BF119" s="917"/>
      <c r="BG119" s="917"/>
      <c r="BH119" s="917"/>
      <c r="BI119" s="917"/>
      <c r="BJ119" s="917"/>
      <c r="BK119" s="917"/>
      <c r="BL119" s="917"/>
      <c r="BM119" s="917"/>
      <c r="BN119" s="917"/>
      <c r="BO119" s="917"/>
      <c r="BP119" s="918"/>
      <c r="BQ119" s="956">
        <v>10187742</v>
      </c>
      <c r="BR119" s="957"/>
      <c r="BS119" s="957"/>
      <c r="BT119" s="957"/>
      <c r="BU119" s="957"/>
      <c r="BV119" s="957">
        <v>11396094</v>
      </c>
      <c r="BW119" s="957"/>
      <c r="BX119" s="957"/>
      <c r="BY119" s="957"/>
      <c r="BZ119" s="957"/>
      <c r="CA119" s="957">
        <v>11855279</v>
      </c>
      <c r="CB119" s="957"/>
      <c r="CC119" s="957"/>
      <c r="CD119" s="957"/>
      <c r="CE119" s="957"/>
      <c r="CF119" s="971">
        <v>77.400000000000006</v>
      </c>
      <c r="CG119" s="972"/>
      <c r="CH119" s="972"/>
      <c r="CI119" s="972"/>
      <c r="CJ119" s="972"/>
      <c r="CK119" s="977"/>
      <c r="CL119" s="978"/>
      <c r="CM119" s="1034" t="s">
        <v>440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416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441</v>
      </c>
      <c r="BA120" s="980"/>
      <c r="BB120" s="980"/>
      <c r="BC120" s="980"/>
      <c r="BD120" s="980"/>
      <c r="BE120" s="980"/>
      <c r="BF120" s="980"/>
      <c r="BG120" s="980"/>
      <c r="BH120" s="980"/>
      <c r="BI120" s="980"/>
      <c r="BJ120" s="980"/>
      <c r="BK120" s="980"/>
      <c r="BL120" s="980"/>
      <c r="BM120" s="980"/>
      <c r="BN120" s="980"/>
      <c r="BO120" s="980"/>
      <c r="BP120" s="981"/>
      <c r="BQ120" s="949">
        <v>330140</v>
      </c>
      <c r="BR120" s="950"/>
      <c r="BS120" s="950"/>
      <c r="BT120" s="950"/>
      <c r="BU120" s="950"/>
      <c r="BV120" s="950">
        <v>344331</v>
      </c>
      <c r="BW120" s="950"/>
      <c r="BX120" s="950"/>
      <c r="BY120" s="950"/>
      <c r="BZ120" s="950"/>
      <c r="CA120" s="950">
        <v>282036</v>
      </c>
      <c r="CB120" s="950"/>
      <c r="CC120" s="950"/>
      <c r="CD120" s="950"/>
      <c r="CE120" s="950"/>
      <c r="CF120" s="944">
        <v>1.8</v>
      </c>
      <c r="CG120" s="945"/>
      <c r="CH120" s="945"/>
      <c r="CI120" s="945"/>
      <c r="CJ120" s="945"/>
      <c r="CK120" s="1043" t="s">
        <v>442</v>
      </c>
      <c r="CL120" s="1044"/>
      <c r="CM120" s="1044"/>
      <c r="CN120" s="1044"/>
      <c r="CO120" s="1045"/>
      <c r="CP120" s="1051" t="s">
        <v>443</v>
      </c>
      <c r="CQ120" s="1052"/>
      <c r="CR120" s="1052"/>
      <c r="CS120" s="1052"/>
      <c r="CT120" s="1052"/>
      <c r="CU120" s="1052"/>
      <c r="CV120" s="1052"/>
      <c r="CW120" s="1052"/>
      <c r="CX120" s="1052"/>
      <c r="CY120" s="1052"/>
      <c r="CZ120" s="1052"/>
      <c r="DA120" s="1052"/>
      <c r="DB120" s="1052"/>
      <c r="DC120" s="1052"/>
      <c r="DD120" s="1052"/>
      <c r="DE120" s="1052"/>
      <c r="DF120" s="1053"/>
      <c r="DG120" s="956">
        <v>3908770</v>
      </c>
      <c r="DH120" s="957"/>
      <c r="DI120" s="957"/>
      <c r="DJ120" s="957"/>
      <c r="DK120" s="957"/>
      <c r="DL120" s="957">
        <v>4254325</v>
      </c>
      <c r="DM120" s="957"/>
      <c r="DN120" s="957"/>
      <c r="DO120" s="957"/>
      <c r="DP120" s="957"/>
      <c r="DQ120" s="957">
        <v>4825438</v>
      </c>
      <c r="DR120" s="957"/>
      <c r="DS120" s="957"/>
      <c r="DT120" s="957"/>
      <c r="DU120" s="957"/>
      <c r="DV120" s="958">
        <v>31.5</v>
      </c>
      <c r="DW120" s="958"/>
      <c r="DX120" s="958"/>
      <c r="DY120" s="958"/>
      <c r="DZ120" s="959"/>
    </row>
    <row r="121" spans="1:130" s="197" customFormat="1" ht="26.25" customHeight="1">
      <c r="A121" s="1005"/>
      <c r="B121" s="976"/>
      <c r="C121" s="1040" t="s">
        <v>444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445</v>
      </c>
      <c r="BA121" s="1001"/>
      <c r="BB121" s="1001"/>
      <c r="BC121" s="1001"/>
      <c r="BD121" s="1001"/>
      <c r="BE121" s="1001"/>
      <c r="BF121" s="1001"/>
      <c r="BG121" s="1001"/>
      <c r="BH121" s="1001"/>
      <c r="BI121" s="1001"/>
      <c r="BJ121" s="1001"/>
      <c r="BK121" s="1001"/>
      <c r="BL121" s="1001"/>
      <c r="BM121" s="1001"/>
      <c r="BN121" s="1001"/>
      <c r="BO121" s="1001"/>
      <c r="BP121" s="1002"/>
      <c r="BQ121" s="1015">
        <v>31401585</v>
      </c>
      <c r="BR121" s="1016"/>
      <c r="BS121" s="1016"/>
      <c r="BT121" s="1016"/>
      <c r="BU121" s="1016"/>
      <c r="BV121" s="1016">
        <v>32605254</v>
      </c>
      <c r="BW121" s="1016"/>
      <c r="BX121" s="1016"/>
      <c r="BY121" s="1016"/>
      <c r="BZ121" s="1016"/>
      <c r="CA121" s="1016">
        <v>32349230</v>
      </c>
      <c r="CB121" s="1016"/>
      <c r="CC121" s="1016"/>
      <c r="CD121" s="1016"/>
      <c r="CE121" s="1016"/>
      <c r="CF121" s="1054">
        <v>211.1</v>
      </c>
      <c r="CG121" s="1055"/>
      <c r="CH121" s="1055"/>
      <c r="CI121" s="1055"/>
      <c r="CJ121" s="1055"/>
      <c r="CK121" s="1046"/>
      <c r="CL121" s="1047"/>
      <c r="CM121" s="1047"/>
      <c r="CN121" s="1047"/>
      <c r="CO121" s="1048"/>
      <c r="CP121" s="1037" t="s">
        <v>446</v>
      </c>
      <c r="CQ121" s="1038"/>
      <c r="CR121" s="1038"/>
      <c r="CS121" s="1038"/>
      <c r="CT121" s="1038"/>
      <c r="CU121" s="1038"/>
      <c r="CV121" s="1038"/>
      <c r="CW121" s="1038"/>
      <c r="CX121" s="1038"/>
      <c r="CY121" s="1038"/>
      <c r="CZ121" s="1038"/>
      <c r="DA121" s="1038"/>
      <c r="DB121" s="1038"/>
      <c r="DC121" s="1038"/>
      <c r="DD121" s="1038"/>
      <c r="DE121" s="1038"/>
      <c r="DF121" s="1039"/>
      <c r="DG121" s="949">
        <v>1250990</v>
      </c>
      <c r="DH121" s="950"/>
      <c r="DI121" s="950"/>
      <c r="DJ121" s="950"/>
      <c r="DK121" s="950"/>
      <c r="DL121" s="950">
        <v>1386166</v>
      </c>
      <c r="DM121" s="950"/>
      <c r="DN121" s="950"/>
      <c r="DO121" s="950"/>
      <c r="DP121" s="950"/>
      <c r="DQ121" s="950">
        <v>1211688</v>
      </c>
      <c r="DR121" s="950"/>
      <c r="DS121" s="950"/>
      <c r="DT121" s="950"/>
      <c r="DU121" s="950"/>
      <c r="DV121" s="951">
        <v>7.9</v>
      </c>
      <c r="DW121" s="951"/>
      <c r="DX121" s="951"/>
      <c r="DY121" s="951"/>
      <c r="DZ121" s="952"/>
    </row>
    <row r="122" spans="1:130" s="197" customFormat="1" ht="26.25" customHeight="1">
      <c r="A122" s="1005"/>
      <c r="B122" s="976"/>
      <c r="C122" s="946" t="s">
        <v>426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447</v>
      </c>
      <c r="BP122" s="1024"/>
      <c r="BQ122" s="1064">
        <v>41919467</v>
      </c>
      <c r="BR122" s="1065"/>
      <c r="BS122" s="1065"/>
      <c r="BT122" s="1065"/>
      <c r="BU122" s="1065"/>
      <c r="BV122" s="1065">
        <v>44345679</v>
      </c>
      <c r="BW122" s="1065"/>
      <c r="BX122" s="1065"/>
      <c r="BY122" s="1065"/>
      <c r="BZ122" s="1065"/>
      <c r="CA122" s="1065">
        <v>44486545</v>
      </c>
      <c r="CB122" s="1065"/>
      <c r="CC122" s="1065"/>
      <c r="CD122" s="1065"/>
      <c r="CE122" s="1065"/>
      <c r="CF122" s="1017"/>
      <c r="CG122" s="1018"/>
      <c r="CH122" s="1018"/>
      <c r="CI122" s="1018"/>
      <c r="CJ122" s="1019"/>
      <c r="CK122" s="1046"/>
      <c r="CL122" s="1047"/>
      <c r="CM122" s="1047"/>
      <c r="CN122" s="1047"/>
      <c r="CO122" s="1048"/>
      <c r="CP122" s="1037" t="s">
        <v>448</v>
      </c>
      <c r="CQ122" s="1038"/>
      <c r="CR122" s="1038"/>
      <c r="CS122" s="1038"/>
      <c r="CT122" s="1038"/>
      <c r="CU122" s="1038"/>
      <c r="CV122" s="1038"/>
      <c r="CW122" s="1038"/>
      <c r="CX122" s="1038"/>
      <c r="CY122" s="1038"/>
      <c r="CZ122" s="1038"/>
      <c r="DA122" s="1038"/>
      <c r="DB122" s="1038"/>
      <c r="DC122" s="1038"/>
      <c r="DD122" s="1038"/>
      <c r="DE122" s="1038"/>
      <c r="DF122" s="1039"/>
      <c r="DG122" s="949" t="s">
        <v>108</v>
      </c>
      <c r="DH122" s="950"/>
      <c r="DI122" s="950"/>
      <c r="DJ122" s="950"/>
      <c r="DK122" s="950"/>
      <c r="DL122" s="950" t="s">
        <v>108</v>
      </c>
      <c r="DM122" s="950"/>
      <c r="DN122" s="950"/>
      <c r="DO122" s="950"/>
      <c r="DP122" s="950"/>
      <c r="DQ122" s="950" t="s">
        <v>108</v>
      </c>
      <c r="DR122" s="950"/>
      <c r="DS122" s="950"/>
      <c r="DT122" s="950"/>
      <c r="DU122" s="950"/>
      <c r="DV122" s="951" t="s">
        <v>108</v>
      </c>
      <c r="DW122" s="951"/>
      <c r="DX122" s="951"/>
      <c r="DY122" s="951"/>
      <c r="DZ122" s="952"/>
    </row>
    <row r="123" spans="1:130" s="197" customFormat="1" ht="26.25" customHeight="1" thickBot="1">
      <c r="A123" s="1005"/>
      <c r="B123" s="976"/>
      <c r="C123" s="946" t="s">
        <v>432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49527</v>
      </c>
      <c r="AB123" s="989"/>
      <c r="AC123" s="989"/>
      <c r="AD123" s="989"/>
      <c r="AE123" s="990"/>
      <c r="AF123" s="991">
        <v>46671</v>
      </c>
      <c r="AG123" s="989"/>
      <c r="AH123" s="989"/>
      <c r="AI123" s="989"/>
      <c r="AJ123" s="990"/>
      <c r="AK123" s="991">
        <v>13433</v>
      </c>
      <c r="AL123" s="989"/>
      <c r="AM123" s="989"/>
      <c r="AN123" s="989"/>
      <c r="AO123" s="990"/>
      <c r="AP123" s="992">
        <v>0.1</v>
      </c>
      <c r="AQ123" s="993"/>
      <c r="AR123" s="993"/>
      <c r="AS123" s="993"/>
      <c r="AT123" s="994"/>
      <c r="AU123" s="1061" t="s">
        <v>449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40.6</v>
      </c>
      <c r="BR123" s="1057"/>
      <c r="BS123" s="1057"/>
      <c r="BT123" s="1057"/>
      <c r="BU123" s="1057"/>
      <c r="BV123" s="1057">
        <v>35.4</v>
      </c>
      <c r="BW123" s="1057"/>
      <c r="BX123" s="1057"/>
      <c r="BY123" s="1057"/>
      <c r="BZ123" s="1057"/>
      <c r="CA123" s="1057">
        <v>31.8</v>
      </c>
      <c r="CB123" s="1057"/>
      <c r="CC123" s="1057"/>
      <c r="CD123" s="1057"/>
      <c r="CE123" s="1057"/>
      <c r="CF123" s="1058"/>
      <c r="CG123" s="1059"/>
      <c r="CH123" s="1059"/>
      <c r="CI123" s="1059"/>
      <c r="CJ123" s="1060"/>
      <c r="CK123" s="1046"/>
      <c r="CL123" s="1047"/>
      <c r="CM123" s="1047"/>
      <c r="CN123" s="1047"/>
      <c r="CO123" s="1048"/>
      <c r="CP123" s="1037" t="s">
        <v>450</v>
      </c>
      <c r="CQ123" s="1038"/>
      <c r="CR123" s="1038"/>
      <c r="CS123" s="1038"/>
      <c r="CT123" s="1038"/>
      <c r="CU123" s="1038"/>
      <c r="CV123" s="1038"/>
      <c r="CW123" s="1038"/>
      <c r="CX123" s="1038"/>
      <c r="CY123" s="1038"/>
      <c r="CZ123" s="1038"/>
      <c r="DA123" s="1038"/>
      <c r="DB123" s="1038"/>
      <c r="DC123" s="1038"/>
      <c r="DD123" s="1038"/>
      <c r="DE123" s="1038"/>
      <c r="DF123" s="1039"/>
      <c r="DG123" s="988">
        <v>4733</v>
      </c>
      <c r="DH123" s="989"/>
      <c r="DI123" s="989"/>
      <c r="DJ123" s="989"/>
      <c r="DK123" s="990"/>
      <c r="DL123" s="991">
        <v>4145</v>
      </c>
      <c r="DM123" s="989"/>
      <c r="DN123" s="989"/>
      <c r="DO123" s="989"/>
      <c r="DP123" s="990"/>
      <c r="DQ123" s="991" t="s">
        <v>451</v>
      </c>
      <c r="DR123" s="989"/>
      <c r="DS123" s="989"/>
      <c r="DT123" s="989"/>
      <c r="DU123" s="990"/>
      <c r="DV123" s="992" t="s">
        <v>451</v>
      </c>
      <c r="DW123" s="993"/>
      <c r="DX123" s="993"/>
      <c r="DY123" s="993"/>
      <c r="DZ123" s="994"/>
    </row>
    <row r="124" spans="1:130" s="197" customFormat="1" ht="26.25" customHeight="1">
      <c r="A124" s="1005"/>
      <c r="B124" s="976"/>
      <c r="C124" s="946" t="s">
        <v>435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451</v>
      </c>
      <c r="AB124" s="989"/>
      <c r="AC124" s="989"/>
      <c r="AD124" s="989"/>
      <c r="AE124" s="990"/>
      <c r="AF124" s="991" t="s">
        <v>451</v>
      </c>
      <c r="AG124" s="989"/>
      <c r="AH124" s="989"/>
      <c r="AI124" s="989"/>
      <c r="AJ124" s="990"/>
      <c r="AK124" s="991" t="s">
        <v>451</v>
      </c>
      <c r="AL124" s="989"/>
      <c r="AM124" s="989"/>
      <c r="AN124" s="989"/>
      <c r="AO124" s="990"/>
      <c r="AP124" s="992" t="s">
        <v>451</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452</v>
      </c>
      <c r="CQ124" s="1038"/>
      <c r="CR124" s="1038"/>
      <c r="CS124" s="1038"/>
      <c r="CT124" s="1038"/>
      <c r="CU124" s="1038"/>
      <c r="CV124" s="1038"/>
      <c r="CW124" s="1038"/>
      <c r="CX124" s="1038"/>
      <c r="CY124" s="1038"/>
      <c r="CZ124" s="1038"/>
      <c r="DA124" s="1038"/>
      <c r="DB124" s="1038"/>
      <c r="DC124" s="1038"/>
      <c r="DD124" s="1038"/>
      <c r="DE124" s="1038"/>
      <c r="DF124" s="1039"/>
      <c r="DG124" s="1027" t="s">
        <v>451</v>
      </c>
      <c r="DH124" s="1028"/>
      <c r="DI124" s="1028"/>
      <c r="DJ124" s="1028"/>
      <c r="DK124" s="1029"/>
      <c r="DL124" s="1030" t="s">
        <v>451</v>
      </c>
      <c r="DM124" s="1028"/>
      <c r="DN124" s="1028"/>
      <c r="DO124" s="1028"/>
      <c r="DP124" s="1029"/>
      <c r="DQ124" s="1030" t="s">
        <v>451</v>
      </c>
      <c r="DR124" s="1028"/>
      <c r="DS124" s="1028"/>
      <c r="DT124" s="1028"/>
      <c r="DU124" s="1029"/>
      <c r="DV124" s="1031" t="s">
        <v>451</v>
      </c>
      <c r="DW124" s="1032"/>
      <c r="DX124" s="1032"/>
      <c r="DY124" s="1032"/>
      <c r="DZ124" s="1033"/>
    </row>
    <row r="125" spans="1:130" s="197" customFormat="1" ht="26.25" customHeight="1" thickBot="1">
      <c r="A125" s="1005"/>
      <c r="B125" s="976"/>
      <c r="C125" s="946" t="s">
        <v>437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451</v>
      </c>
      <c r="AB125" s="989"/>
      <c r="AC125" s="989"/>
      <c r="AD125" s="989"/>
      <c r="AE125" s="990"/>
      <c r="AF125" s="991" t="s">
        <v>451</v>
      </c>
      <c r="AG125" s="989"/>
      <c r="AH125" s="989"/>
      <c r="AI125" s="989"/>
      <c r="AJ125" s="990"/>
      <c r="AK125" s="991" t="s">
        <v>451</v>
      </c>
      <c r="AL125" s="989"/>
      <c r="AM125" s="989"/>
      <c r="AN125" s="989"/>
      <c r="AO125" s="990"/>
      <c r="AP125" s="992" t="s">
        <v>451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453</v>
      </c>
      <c r="CL125" s="1044"/>
      <c r="CM125" s="1044"/>
      <c r="CN125" s="1044"/>
      <c r="CO125" s="1045"/>
      <c r="CP125" s="970" t="s">
        <v>454</v>
      </c>
      <c r="CQ125" s="917"/>
      <c r="CR125" s="917"/>
      <c r="CS125" s="917"/>
      <c r="CT125" s="917"/>
      <c r="CU125" s="917"/>
      <c r="CV125" s="917"/>
      <c r="CW125" s="917"/>
      <c r="CX125" s="917"/>
      <c r="CY125" s="917"/>
      <c r="CZ125" s="917"/>
      <c r="DA125" s="917"/>
      <c r="DB125" s="917"/>
      <c r="DC125" s="917"/>
      <c r="DD125" s="917"/>
      <c r="DE125" s="917"/>
      <c r="DF125" s="918"/>
      <c r="DG125" s="956" t="s">
        <v>451</v>
      </c>
      <c r="DH125" s="957"/>
      <c r="DI125" s="957"/>
      <c r="DJ125" s="957"/>
      <c r="DK125" s="957"/>
      <c r="DL125" s="957" t="s">
        <v>451</v>
      </c>
      <c r="DM125" s="957"/>
      <c r="DN125" s="957"/>
      <c r="DO125" s="957"/>
      <c r="DP125" s="957"/>
      <c r="DQ125" s="957" t="s">
        <v>451</v>
      </c>
      <c r="DR125" s="957"/>
      <c r="DS125" s="957"/>
      <c r="DT125" s="957"/>
      <c r="DU125" s="957"/>
      <c r="DV125" s="958" t="s">
        <v>451</v>
      </c>
      <c r="DW125" s="958"/>
      <c r="DX125" s="958"/>
      <c r="DY125" s="958"/>
      <c r="DZ125" s="959"/>
    </row>
    <row r="126" spans="1:130" s="197" customFormat="1" ht="26.25" customHeight="1">
      <c r="A126" s="1005"/>
      <c r="B126" s="976"/>
      <c r="C126" s="946" t="s">
        <v>440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451</v>
      </c>
      <c r="AB126" s="989"/>
      <c r="AC126" s="989"/>
      <c r="AD126" s="989"/>
      <c r="AE126" s="990"/>
      <c r="AF126" s="991" t="s">
        <v>451</v>
      </c>
      <c r="AG126" s="989"/>
      <c r="AH126" s="989"/>
      <c r="AI126" s="989"/>
      <c r="AJ126" s="990"/>
      <c r="AK126" s="991" t="s">
        <v>451</v>
      </c>
      <c r="AL126" s="989"/>
      <c r="AM126" s="989"/>
      <c r="AN126" s="989"/>
      <c r="AO126" s="990"/>
      <c r="AP126" s="992" t="s">
        <v>451</v>
      </c>
      <c r="AQ126" s="993"/>
      <c r="AR126" s="993"/>
      <c r="AS126" s="993"/>
      <c r="AT126" s="994"/>
      <c r="AU126" s="233"/>
      <c r="AV126" s="233"/>
      <c r="AW126" s="233"/>
      <c r="AX126" s="1066" t="s">
        <v>455</v>
      </c>
      <c r="AY126" s="1067"/>
      <c r="AZ126" s="1067"/>
      <c r="BA126" s="1067"/>
      <c r="BB126" s="1067"/>
      <c r="BC126" s="1067"/>
      <c r="BD126" s="1067"/>
      <c r="BE126" s="1068"/>
      <c r="BF126" s="1082" t="s">
        <v>456</v>
      </c>
      <c r="BG126" s="1067"/>
      <c r="BH126" s="1067"/>
      <c r="BI126" s="1067"/>
      <c r="BJ126" s="1067"/>
      <c r="BK126" s="1067"/>
      <c r="BL126" s="1068"/>
      <c r="BM126" s="1082" t="s">
        <v>457</v>
      </c>
      <c r="BN126" s="1067"/>
      <c r="BO126" s="1067"/>
      <c r="BP126" s="1067"/>
      <c r="BQ126" s="1067"/>
      <c r="BR126" s="1067"/>
      <c r="BS126" s="1068"/>
      <c r="BT126" s="1082" t="s">
        <v>458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459</v>
      </c>
      <c r="CQ126" s="980"/>
      <c r="CR126" s="980"/>
      <c r="CS126" s="980"/>
      <c r="CT126" s="980"/>
      <c r="CU126" s="980"/>
      <c r="CV126" s="980"/>
      <c r="CW126" s="980"/>
      <c r="CX126" s="980"/>
      <c r="CY126" s="980"/>
      <c r="CZ126" s="980"/>
      <c r="DA126" s="980"/>
      <c r="DB126" s="980"/>
      <c r="DC126" s="980"/>
      <c r="DD126" s="980"/>
      <c r="DE126" s="980"/>
      <c r="DF126" s="981"/>
      <c r="DG126" s="949" t="s">
        <v>451</v>
      </c>
      <c r="DH126" s="950"/>
      <c r="DI126" s="950"/>
      <c r="DJ126" s="950"/>
      <c r="DK126" s="950"/>
      <c r="DL126" s="950" t="s">
        <v>451</v>
      </c>
      <c r="DM126" s="950"/>
      <c r="DN126" s="950"/>
      <c r="DO126" s="950"/>
      <c r="DP126" s="950"/>
      <c r="DQ126" s="950" t="s">
        <v>451</v>
      </c>
      <c r="DR126" s="950"/>
      <c r="DS126" s="950"/>
      <c r="DT126" s="950"/>
      <c r="DU126" s="950"/>
      <c r="DV126" s="951" t="s">
        <v>451</v>
      </c>
      <c r="DW126" s="951"/>
      <c r="DX126" s="951"/>
      <c r="DY126" s="951"/>
      <c r="DZ126" s="952"/>
    </row>
    <row r="127" spans="1:130" s="197" customFormat="1" ht="26.25" customHeight="1" thickBot="1">
      <c r="A127" s="1006"/>
      <c r="B127" s="978"/>
      <c r="C127" s="1034" t="s">
        <v>460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292</v>
      </c>
      <c r="AB127" s="989"/>
      <c r="AC127" s="989"/>
      <c r="AD127" s="989"/>
      <c r="AE127" s="990"/>
      <c r="AF127" s="991">
        <v>247</v>
      </c>
      <c r="AG127" s="989"/>
      <c r="AH127" s="989"/>
      <c r="AI127" s="989"/>
      <c r="AJ127" s="990"/>
      <c r="AK127" s="991">
        <v>211</v>
      </c>
      <c r="AL127" s="989"/>
      <c r="AM127" s="989"/>
      <c r="AN127" s="989"/>
      <c r="AO127" s="990"/>
      <c r="AP127" s="992">
        <v>0</v>
      </c>
      <c r="AQ127" s="993"/>
      <c r="AR127" s="993"/>
      <c r="AS127" s="993"/>
      <c r="AT127" s="994"/>
      <c r="AU127" s="233"/>
      <c r="AV127" s="233"/>
      <c r="AW127" s="233"/>
      <c r="AX127" s="916" t="s">
        <v>461</v>
      </c>
      <c r="AY127" s="917"/>
      <c r="AZ127" s="917"/>
      <c r="BA127" s="917"/>
      <c r="BB127" s="917"/>
      <c r="BC127" s="917"/>
      <c r="BD127" s="917"/>
      <c r="BE127" s="918"/>
      <c r="BF127" s="1071" t="s">
        <v>451</v>
      </c>
      <c r="BG127" s="1072"/>
      <c r="BH127" s="1072"/>
      <c r="BI127" s="1072"/>
      <c r="BJ127" s="1072"/>
      <c r="BK127" s="1072"/>
      <c r="BL127" s="1081"/>
      <c r="BM127" s="1071">
        <v>12.59</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462</v>
      </c>
      <c r="CQ127" s="1075"/>
      <c r="CR127" s="1075"/>
      <c r="CS127" s="1075"/>
      <c r="CT127" s="1075"/>
      <c r="CU127" s="1075"/>
      <c r="CV127" s="1075"/>
      <c r="CW127" s="1075"/>
      <c r="CX127" s="1075"/>
      <c r="CY127" s="1075"/>
      <c r="CZ127" s="1075"/>
      <c r="DA127" s="1075"/>
      <c r="DB127" s="1075"/>
      <c r="DC127" s="1075"/>
      <c r="DD127" s="1075"/>
      <c r="DE127" s="1075"/>
      <c r="DF127" s="1076"/>
      <c r="DG127" s="1077" t="s">
        <v>463</v>
      </c>
      <c r="DH127" s="1078"/>
      <c r="DI127" s="1078"/>
      <c r="DJ127" s="1078"/>
      <c r="DK127" s="1078"/>
      <c r="DL127" s="1078" t="s">
        <v>464</v>
      </c>
      <c r="DM127" s="1078"/>
      <c r="DN127" s="1078"/>
      <c r="DO127" s="1078"/>
      <c r="DP127" s="1078"/>
      <c r="DQ127" s="1078" t="s">
        <v>464</v>
      </c>
      <c r="DR127" s="1078"/>
      <c r="DS127" s="1078"/>
      <c r="DT127" s="1078"/>
      <c r="DU127" s="1078"/>
      <c r="DV127" s="1079" t="s">
        <v>464</v>
      </c>
      <c r="DW127" s="1079"/>
      <c r="DX127" s="1079"/>
      <c r="DY127" s="1079"/>
      <c r="DZ127" s="1080"/>
    </row>
    <row r="128" spans="1:130" s="197" customFormat="1" ht="26.25" customHeight="1">
      <c r="A128" s="1101" t="s">
        <v>465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466</v>
      </c>
      <c r="X128" s="1103"/>
      <c r="Y128" s="1103"/>
      <c r="Z128" s="1104"/>
      <c r="AA128" s="1119">
        <v>86671</v>
      </c>
      <c r="AB128" s="1120"/>
      <c r="AC128" s="1120"/>
      <c r="AD128" s="1120"/>
      <c r="AE128" s="1121"/>
      <c r="AF128" s="1122">
        <v>93316</v>
      </c>
      <c r="AG128" s="1120"/>
      <c r="AH128" s="1120"/>
      <c r="AI128" s="1120"/>
      <c r="AJ128" s="1121"/>
      <c r="AK128" s="1122">
        <v>73608</v>
      </c>
      <c r="AL128" s="1120"/>
      <c r="AM128" s="1120"/>
      <c r="AN128" s="1120"/>
      <c r="AO128" s="1121"/>
      <c r="AP128" s="1123"/>
      <c r="AQ128" s="1124"/>
      <c r="AR128" s="1124"/>
      <c r="AS128" s="1124"/>
      <c r="AT128" s="1125"/>
      <c r="AU128" s="235"/>
      <c r="AV128" s="235"/>
      <c r="AW128" s="235"/>
      <c r="AX128" s="1084" t="s">
        <v>467</v>
      </c>
      <c r="AY128" s="980"/>
      <c r="AZ128" s="980"/>
      <c r="BA128" s="980"/>
      <c r="BB128" s="980"/>
      <c r="BC128" s="980"/>
      <c r="BD128" s="980"/>
      <c r="BE128" s="981"/>
      <c r="BF128" s="1096" t="s">
        <v>451</v>
      </c>
      <c r="BG128" s="1097"/>
      <c r="BH128" s="1097"/>
      <c r="BI128" s="1097"/>
      <c r="BJ128" s="1097"/>
      <c r="BK128" s="1097"/>
      <c r="BL128" s="1098"/>
      <c r="BM128" s="1096">
        <v>17.59</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468</v>
      </c>
      <c r="X129" s="1091"/>
      <c r="Y129" s="1091"/>
      <c r="Z129" s="1092"/>
      <c r="AA129" s="988">
        <v>18024866</v>
      </c>
      <c r="AB129" s="989"/>
      <c r="AC129" s="989"/>
      <c r="AD129" s="989"/>
      <c r="AE129" s="990"/>
      <c r="AF129" s="991">
        <v>17727231</v>
      </c>
      <c r="AG129" s="989"/>
      <c r="AH129" s="989"/>
      <c r="AI129" s="989"/>
      <c r="AJ129" s="990"/>
      <c r="AK129" s="991">
        <v>18108839</v>
      </c>
      <c r="AL129" s="989"/>
      <c r="AM129" s="989"/>
      <c r="AN129" s="989"/>
      <c r="AO129" s="990"/>
      <c r="AP129" s="1093"/>
      <c r="AQ129" s="1094"/>
      <c r="AR129" s="1094"/>
      <c r="AS129" s="1094"/>
      <c r="AT129" s="1095"/>
      <c r="AU129" s="235"/>
      <c r="AV129" s="235"/>
      <c r="AW129" s="235"/>
      <c r="AX129" s="1084" t="s">
        <v>469</v>
      </c>
      <c r="AY129" s="980"/>
      <c r="AZ129" s="980"/>
      <c r="BA129" s="980"/>
      <c r="BB129" s="980"/>
      <c r="BC129" s="980"/>
      <c r="BD129" s="980"/>
      <c r="BE129" s="981"/>
      <c r="BF129" s="1085">
        <v>6.8</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470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471</v>
      </c>
      <c r="X130" s="1091"/>
      <c r="Y130" s="1091"/>
      <c r="Z130" s="1092"/>
      <c r="AA130" s="988">
        <v>2680939</v>
      </c>
      <c r="AB130" s="989"/>
      <c r="AC130" s="989"/>
      <c r="AD130" s="989"/>
      <c r="AE130" s="990"/>
      <c r="AF130" s="991">
        <v>2784819</v>
      </c>
      <c r="AG130" s="989"/>
      <c r="AH130" s="989"/>
      <c r="AI130" s="989"/>
      <c r="AJ130" s="990"/>
      <c r="AK130" s="991">
        <v>2785935</v>
      </c>
      <c r="AL130" s="989"/>
      <c r="AM130" s="989"/>
      <c r="AN130" s="989"/>
      <c r="AO130" s="990"/>
      <c r="AP130" s="1093"/>
      <c r="AQ130" s="1094"/>
      <c r="AR130" s="1094"/>
      <c r="AS130" s="1094"/>
      <c r="AT130" s="1095"/>
      <c r="AU130" s="235"/>
      <c r="AV130" s="235"/>
      <c r="AW130" s="235"/>
      <c r="AX130" s="1143" t="s">
        <v>472</v>
      </c>
      <c r="AY130" s="1075"/>
      <c r="AZ130" s="1075"/>
      <c r="BA130" s="1075"/>
      <c r="BB130" s="1075"/>
      <c r="BC130" s="1075"/>
      <c r="BD130" s="1075"/>
      <c r="BE130" s="1076"/>
      <c r="BF130" s="1105">
        <v>31.8</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473</v>
      </c>
      <c r="X131" s="1114"/>
      <c r="Y131" s="1114"/>
      <c r="Z131" s="1115"/>
      <c r="AA131" s="1027">
        <v>15343927</v>
      </c>
      <c r="AB131" s="1028"/>
      <c r="AC131" s="1028"/>
      <c r="AD131" s="1028"/>
      <c r="AE131" s="1029"/>
      <c r="AF131" s="1030">
        <v>14942412</v>
      </c>
      <c r="AG131" s="1028"/>
      <c r="AH131" s="1028"/>
      <c r="AI131" s="1028"/>
      <c r="AJ131" s="1029"/>
      <c r="AK131" s="1030">
        <v>15322904</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475</v>
      </c>
      <c r="W132" s="1131"/>
      <c r="X132" s="1131"/>
      <c r="Y132" s="1131"/>
      <c r="Z132" s="1132"/>
      <c r="AA132" s="1133">
        <v>7.3361076340000002</v>
      </c>
      <c r="AB132" s="1134"/>
      <c r="AC132" s="1134"/>
      <c r="AD132" s="1134"/>
      <c r="AE132" s="1135"/>
      <c r="AF132" s="1136">
        <v>6.4887917689999997</v>
      </c>
      <c r="AG132" s="1134"/>
      <c r="AH132" s="1134"/>
      <c r="AI132" s="1134"/>
      <c r="AJ132" s="1135"/>
      <c r="AK132" s="1136">
        <v>6.6885297980000002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476</v>
      </c>
      <c r="W133" s="1138"/>
      <c r="X133" s="1138"/>
      <c r="Y133" s="1138"/>
      <c r="Z133" s="1139"/>
      <c r="AA133" s="1140">
        <v>8.3000000000000007</v>
      </c>
      <c r="AB133" s="1141"/>
      <c r="AC133" s="1141"/>
      <c r="AD133" s="1141"/>
      <c r="AE133" s="1142"/>
      <c r="AF133" s="1140">
        <v>7.4</v>
      </c>
      <c r="AG133" s="1141"/>
      <c r="AH133" s="1141"/>
      <c r="AI133" s="1141"/>
      <c r="AJ133" s="1142"/>
      <c r="AK133" s="1140">
        <v>6.8</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477</v>
      </c>
      <c r="B5" s="246"/>
      <c r="C5" s="246"/>
      <c r="D5" s="246"/>
      <c r="E5" s="246"/>
      <c r="F5" s="246"/>
      <c r="G5" s="246"/>
      <c r="H5" s="246"/>
      <c r="I5" s="246"/>
      <c r="J5" s="246"/>
      <c r="K5" s="246"/>
      <c r="L5" s="246"/>
      <c r="M5" s="246"/>
      <c r="N5" s="246"/>
      <c r="O5" s="247"/>
    </row>
    <row r="6" spans="1:16">
      <c r="A6" s="248"/>
      <c r="B6" s="244"/>
      <c r="C6" s="244"/>
      <c r="D6" s="244"/>
      <c r="E6" s="244"/>
      <c r="F6" s="244"/>
      <c r="G6" s="249" t="s">
        <v>478</v>
      </c>
      <c r="H6" s="249"/>
      <c r="I6" s="249"/>
      <c r="J6" s="249"/>
      <c r="K6" s="244"/>
      <c r="L6" s="244"/>
      <c r="M6" s="244"/>
      <c r="N6" s="244"/>
    </row>
    <row r="7" spans="1:16">
      <c r="A7" s="248"/>
      <c r="B7" s="244"/>
      <c r="C7" s="244"/>
      <c r="D7" s="244"/>
      <c r="E7" s="244"/>
      <c r="F7" s="244"/>
      <c r="G7" s="251"/>
      <c r="H7" s="252"/>
      <c r="I7" s="252"/>
      <c r="J7" s="253"/>
      <c r="K7" s="1147" t="s">
        <v>479</v>
      </c>
      <c r="L7" s="254"/>
      <c r="M7" s="255" t="s">
        <v>480</v>
      </c>
      <c r="N7" s="256"/>
    </row>
    <row r="8" spans="1:16">
      <c r="A8" s="248"/>
      <c r="B8" s="244"/>
      <c r="C8" s="244"/>
      <c r="D8" s="244"/>
      <c r="E8" s="244"/>
      <c r="F8" s="244"/>
      <c r="G8" s="257"/>
      <c r="H8" s="258"/>
      <c r="I8" s="258"/>
      <c r="J8" s="259"/>
      <c r="K8" s="1148"/>
      <c r="L8" s="260" t="s">
        <v>481</v>
      </c>
      <c r="M8" s="261" t="s">
        <v>482</v>
      </c>
      <c r="N8" s="262" t="s">
        <v>483</v>
      </c>
    </row>
    <row r="9" spans="1:16">
      <c r="A9" s="248"/>
      <c r="B9" s="244"/>
      <c r="C9" s="244"/>
      <c r="D9" s="244"/>
      <c r="E9" s="244"/>
      <c r="F9" s="244"/>
      <c r="G9" s="1149" t="s">
        <v>484</v>
      </c>
      <c r="H9" s="1150"/>
      <c r="I9" s="1150"/>
      <c r="J9" s="1151"/>
      <c r="K9" s="263">
        <v>4338900</v>
      </c>
      <c r="L9" s="264">
        <v>68855</v>
      </c>
      <c r="M9" s="265">
        <v>68904</v>
      </c>
      <c r="N9" s="266">
        <v>-0.1</v>
      </c>
    </row>
    <row r="10" spans="1:16">
      <c r="A10" s="248"/>
      <c r="B10" s="244"/>
      <c r="C10" s="244"/>
      <c r="D10" s="244"/>
      <c r="E10" s="244"/>
      <c r="F10" s="244"/>
      <c r="G10" s="1149" t="s">
        <v>485</v>
      </c>
      <c r="H10" s="1150"/>
      <c r="I10" s="1150"/>
      <c r="J10" s="1151"/>
      <c r="K10" s="267">
        <v>542723</v>
      </c>
      <c r="L10" s="268">
        <v>8613</v>
      </c>
      <c r="M10" s="269">
        <v>6789</v>
      </c>
      <c r="N10" s="270">
        <v>26.9</v>
      </c>
    </row>
    <row r="11" spans="1:16" ht="13.5" customHeight="1">
      <c r="A11" s="248"/>
      <c r="B11" s="244"/>
      <c r="C11" s="244"/>
      <c r="D11" s="244"/>
      <c r="E11" s="244"/>
      <c r="F11" s="244"/>
      <c r="G11" s="1149" t="s">
        <v>486</v>
      </c>
      <c r="H11" s="1150"/>
      <c r="I11" s="1150"/>
      <c r="J11" s="1151"/>
      <c r="K11" s="267">
        <v>750296</v>
      </c>
      <c r="L11" s="268">
        <v>11907</v>
      </c>
      <c r="M11" s="269">
        <v>7890</v>
      </c>
      <c r="N11" s="270">
        <v>50.9</v>
      </c>
    </row>
    <row r="12" spans="1:16" ht="13.5" customHeight="1">
      <c r="A12" s="248"/>
      <c r="B12" s="244"/>
      <c r="C12" s="244"/>
      <c r="D12" s="244"/>
      <c r="E12" s="244"/>
      <c r="F12" s="244"/>
      <c r="G12" s="1149" t="s">
        <v>487</v>
      </c>
      <c r="H12" s="1150"/>
      <c r="I12" s="1150"/>
      <c r="J12" s="1151"/>
      <c r="K12" s="267" t="s">
        <v>488</v>
      </c>
      <c r="L12" s="268" t="s">
        <v>488</v>
      </c>
      <c r="M12" s="269">
        <v>805</v>
      </c>
      <c r="N12" s="270" t="s">
        <v>488</v>
      </c>
    </row>
    <row r="13" spans="1:16" ht="13.5" customHeight="1">
      <c r="A13" s="248"/>
      <c r="B13" s="244"/>
      <c r="C13" s="244"/>
      <c r="D13" s="244"/>
      <c r="E13" s="244"/>
      <c r="F13" s="244"/>
      <c r="G13" s="1149" t="s">
        <v>489</v>
      </c>
      <c r="H13" s="1150"/>
      <c r="I13" s="1150"/>
      <c r="J13" s="1151"/>
      <c r="K13" s="267" t="s">
        <v>488</v>
      </c>
      <c r="L13" s="268" t="s">
        <v>488</v>
      </c>
      <c r="M13" s="269" t="s">
        <v>488</v>
      </c>
      <c r="N13" s="270" t="s">
        <v>488</v>
      </c>
    </row>
    <row r="14" spans="1:16" ht="13.5" customHeight="1">
      <c r="A14" s="248"/>
      <c r="B14" s="244"/>
      <c r="C14" s="244"/>
      <c r="D14" s="244"/>
      <c r="E14" s="244"/>
      <c r="F14" s="244"/>
      <c r="G14" s="1149" t="s">
        <v>490</v>
      </c>
      <c r="H14" s="1150"/>
      <c r="I14" s="1150"/>
      <c r="J14" s="1151"/>
      <c r="K14" s="267">
        <v>188093</v>
      </c>
      <c r="L14" s="268">
        <v>2985</v>
      </c>
      <c r="M14" s="269">
        <v>2538</v>
      </c>
      <c r="N14" s="270">
        <v>17.600000000000001</v>
      </c>
    </row>
    <row r="15" spans="1:16" ht="13.5" customHeight="1">
      <c r="A15" s="248"/>
      <c r="B15" s="244"/>
      <c r="C15" s="244"/>
      <c r="D15" s="244"/>
      <c r="E15" s="244"/>
      <c r="F15" s="244"/>
      <c r="G15" s="1149" t="s">
        <v>491</v>
      </c>
      <c r="H15" s="1150"/>
      <c r="I15" s="1150"/>
      <c r="J15" s="1151"/>
      <c r="K15" s="267">
        <v>126281</v>
      </c>
      <c r="L15" s="268">
        <v>2004</v>
      </c>
      <c r="M15" s="269">
        <v>1488</v>
      </c>
      <c r="N15" s="270">
        <v>34.700000000000003</v>
      </c>
    </row>
    <row r="16" spans="1:16">
      <c r="A16" s="248"/>
      <c r="B16" s="244"/>
      <c r="C16" s="244"/>
      <c r="D16" s="244"/>
      <c r="E16" s="244"/>
      <c r="F16" s="244"/>
      <c r="G16" s="1152" t="s">
        <v>492</v>
      </c>
      <c r="H16" s="1153"/>
      <c r="I16" s="1153"/>
      <c r="J16" s="1154"/>
      <c r="K16" s="268">
        <v>-562887</v>
      </c>
      <c r="L16" s="268">
        <v>-8933</v>
      </c>
      <c r="M16" s="269">
        <v>-7406</v>
      </c>
      <c r="N16" s="270">
        <v>20.6</v>
      </c>
    </row>
    <row r="17" spans="1:16">
      <c r="A17" s="248"/>
      <c r="B17" s="244"/>
      <c r="C17" s="244"/>
      <c r="D17" s="244"/>
      <c r="E17" s="244"/>
      <c r="F17" s="244"/>
      <c r="G17" s="1152" t="s">
        <v>167</v>
      </c>
      <c r="H17" s="1153"/>
      <c r="I17" s="1153"/>
      <c r="J17" s="1154"/>
      <c r="K17" s="268">
        <v>5383406</v>
      </c>
      <c r="L17" s="268">
        <v>85431</v>
      </c>
      <c r="M17" s="269">
        <v>81006</v>
      </c>
      <c r="N17" s="270">
        <v>5.5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493</v>
      </c>
      <c r="H19" s="244"/>
      <c r="I19" s="244"/>
      <c r="J19" s="244"/>
      <c r="K19" s="244"/>
      <c r="L19" s="244"/>
      <c r="M19" s="244"/>
      <c r="N19" s="244"/>
    </row>
    <row r="20" spans="1:16">
      <c r="A20" s="248"/>
      <c r="B20" s="244"/>
      <c r="C20" s="244"/>
      <c r="D20" s="244"/>
      <c r="E20" s="244"/>
      <c r="F20" s="244"/>
      <c r="G20" s="272"/>
      <c r="H20" s="273"/>
      <c r="I20" s="273"/>
      <c r="J20" s="274"/>
      <c r="K20" s="275" t="s">
        <v>494</v>
      </c>
      <c r="L20" s="276" t="s">
        <v>495</v>
      </c>
      <c r="M20" s="277" t="s">
        <v>496</v>
      </c>
      <c r="N20" s="278"/>
    </row>
    <row r="21" spans="1:16" s="284" customFormat="1">
      <c r="A21" s="279"/>
      <c r="B21" s="249"/>
      <c r="C21" s="249"/>
      <c r="D21" s="249"/>
      <c r="E21" s="249"/>
      <c r="F21" s="249"/>
      <c r="G21" s="1144" t="s">
        <v>497</v>
      </c>
      <c r="H21" s="1145"/>
      <c r="I21" s="1145"/>
      <c r="J21" s="1146"/>
      <c r="K21" s="280">
        <v>7.59</v>
      </c>
      <c r="L21" s="281">
        <v>7.8</v>
      </c>
      <c r="M21" s="282">
        <v>-0.21</v>
      </c>
      <c r="N21" s="249"/>
      <c r="O21" s="283"/>
      <c r="P21" s="279"/>
    </row>
    <row r="22" spans="1:16" s="284" customFormat="1">
      <c r="A22" s="279"/>
      <c r="B22" s="249"/>
      <c r="C22" s="249"/>
      <c r="D22" s="249"/>
      <c r="E22" s="249"/>
      <c r="F22" s="249"/>
      <c r="G22" s="1144" t="s">
        <v>498</v>
      </c>
      <c r="H22" s="1145"/>
      <c r="I22" s="1145"/>
      <c r="J22" s="1146"/>
      <c r="K22" s="285">
        <v>98.3</v>
      </c>
      <c r="L22" s="286">
        <v>98.4</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501</v>
      </c>
      <c r="H29" s="249"/>
      <c r="I29" s="249"/>
      <c r="J29" s="249"/>
      <c r="K29" s="244"/>
      <c r="L29" s="244"/>
      <c r="M29" s="244"/>
      <c r="N29" s="244"/>
      <c r="O29" s="293"/>
    </row>
    <row r="30" spans="1:16">
      <c r="A30" s="248"/>
      <c r="B30" s="244"/>
      <c r="C30" s="244"/>
      <c r="D30" s="244"/>
      <c r="E30" s="244"/>
      <c r="F30" s="244"/>
      <c r="G30" s="251"/>
      <c r="H30" s="252"/>
      <c r="I30" s="252"/>
      <c r="J30" s="253"/>
      <c r="K30" s="1147" t="s">
        <v>479</v>
      </c>
      <c r="L30" s="254"/>
      <c r="M30" s="255" t="s">
        <v>480</v>
      </c>
      <c r="N30" s="256"/>
    </row>
    <row r="31" spans="1:16">
      <c r="A31" s="248"/>
      <c r="B31" s="244"/>
      <c r="C31" s="244"/>
      <c r="D31" s="244"/>
      <c r="E31" s="244"/>
      <c r="F31" s="244"/>
      <c r="G31" s="257"/>
      <c r="H31" s="258"/>
      <c r="I31" s="258"/>
      <c r="J31" s="259"/>
      <c r="K31" s="1148"/>
      <c r="L31" s="260" t="s">
        <v>481</v>
      </c>
      <c r="M31" s="261" t="s">
        <v>482</v>
      </c>
      <c r="N31" s="262" t="s">
        <v>483</v>
      </c>
    </row>
    <row r="32" spans="1:16" ht="27" customHeight="1">
      <c r="A32" s="248"/>
      <c r="B32" s="244"/>
      <c r="C32" s="244"/>
      <c r="D32" s="244"/>
      <c r="E32" s="244"/>
      <c r="F32" s="244"/>
      <c r="G32" s="1160" t="s">
        <v>502</v>
      </c>
      <c r="H32" s="1161"/>
      <c r="I32" s="1161"/>
      <c r="J32" s="1162"/>
      <c r="K32" s="294">
        <v>3196632</v>
      </c>
      <c r="L32" s="294">
        <v>50728</v>
      </c>
      <c r="M32" s="295">
        <v>46726</v>
      </c>
      <c r="N32" s="296">
        <v>8.6</v>
      </c>
    </row>
    <row r="33" spans="1:16" ht="13.5" customHeight="1">
      <c r="A33" s="248"/>
      <c r="B33" s="244"/>
      <c r="C33" s="244"/>
      <c r="D33" s="244"/>
      <c r="E33" s="244"/>
      <c r="F33" s="244"/>
      <c r="G33" s="1160" t="s">
        <v>503</v>
      </c>
      <c r="H33" s="1161"/>
      <c r="I33" s="1161"/>
      <c r="J33" s="1162"/>
      <c r="K33" s="294" t="s">
        <v>488</v>
      </c>
      <c r="L33" s="294" t="s">
        <v>488</v>
      </c>
      <c r="M33" s="295" t="s">
        <v>488</v>
      </c>
      <c r="N33" s="296" t="s">
        <v>488</v>
      </c>
    </row>
    <row r="34" spans="1:16" ht="27" customHeight="1">
      <c r="A34" s="248"/>
      <c r="B34" s="244"/>
      <c r="C34" s="244"/>
      <c r="D34" s="244"/>
      <c r="E34" s="244"/>
      <c r="F34" s="244"/>
      <c r="G34" s="1160" t="s">
        <v>504</v>
      </c>
      <c r="H34" s="1161"/>
      <c r="I34" s="1161"/>
      <c r="J34" s="1162"/>
      <c r="K34" s="294">
        <v>53333</v>
      </c>
      <c r="L34" s="294">
        <v>846</v>
      </c>
      <c r="M34" s="295">
        <v>186</v>
      </c>
      <c r="N34" s="296">
        <v>354.8</v>
      </c>
    </row>
    <row r="35" spans="1:16" ht="27" customHeight="1">
      <c r="A35" s="248"/>
      <c r="B35" s="244"/>
      <c r="C35" s="244"/>
      <c r="D35" s="244"/>
      <c r="E35" s="244"/>
      <c r="F35" s="244"/>
      <c r="G35" s="1160" t="s">
        <v>505</v>
      </c>
      <c r="H35" s="1161"/>
      <c r="I35" s="1161"/>
      <c r="J35" s="1162"/>
      <c r="K35" s="294">
        <v>441010</v>
      </c>
      <c r="L35" s="294">
        <v>6998</v>
      </c>
      <c r="M35" s="295">
        <v>13324</v>
      </c>
      <c r="N35" s="296">
        <v>-47.5</v>
      </c>
    </row>
    <row r="36" spans="1:16" ht="27" customHeight="1">
      <c r="A36" s="248"/>
      <c r="B36" s="244"/>
      <c r="C36" s="244"/>
      <c r="D36" s="244"/>
      <c r="E36" s="244"/>
      <c r="F36" s="244"/>
      <c r="G36" s="1160" t="s">
        <v>506</v>
      </c>
      <c r="H36" s="1161"/>
      <c r="I36" s="1161"/>
      <c r="J36" s="1162"/>
      <c r="K36" s="294">
        <v>179801</v>
      </c>
      <c r="L36" s="294">
        <v>2853</v>
      </c>
      <c r="M36" s="295">
        <v>2981</v>
      </c>
      <c r="N36" s="296">
        <v>-4.3</v>
      </c>
    </row>
    <row r="37" spans="1:16" ht="13.5" customHeight="1">
      <c r="A37" s="248"/>
      <c r="B37" s="244"/>
      <c r="C37" s="244"/>
      <c r="D37" s="244"/>
      <c r="E37" s="244"/>
      <c r="F37" s="244"/>
      <c r="G37" s="1160" t="s">
        <v>507</v>
      </c>
      <c r="H37" s="1161"/>
      <c r="I37" s="1161"/>
      <c r="J37" s="1162"/>
      <c r="K37" s="294">
        <v>13644</v>
      </c>
      <c r="L37" s="294">
        <v>217</v>
      </c>
      <c r="M37" s="295">
        <v>1587</v>
      </c>
      <c r="N37" s="296">
        <v>-86.3</v>
      </c>
    </row>
    <row r="38" spans="1:16" ht="27" customHeight="1">
      <c r="A38" s="248"/>
      <c r="B38" s="244"/>
      <c r="C38" s="244"/>
      <c r="D38" s="244"/>
      <c r="E38" s="244"/>
      <c r="F38" s="244"/>
      <c r="G38" s="1163" t="s">
        <v>508</v>
      </c>
      <c r="H38" s="1164"/>
      <c r="I38" s="1164"/>
      <c r="J38" s="1165"/>
      <c r="K38" s="297" t="s">
        <v>488</v>
      </c>
      <c r="L38" s="297" t="s">
        <v>488</v>
      </c>
      <c r="M38" s="298">
        <v>2</v>
      </c>
      <c r="N38" s="299" t="s">
        <v>488</v>
      </c>
      <c r="O38" s="293"/>
    </row>
    <row r="39" spans="1:16">
      <c r="A39" s="248"/>
      <c r="B39" s="244"/>
      <c r="C39" s="244"/>
      <c r="D39" s="244"/>
      <c r="E39" s="244"/>
      <c r="F39" s="244"/>
      <c r="G39" s="1163" t="s">
        <v>509</v>
      </c>
      <c r="H39" s="1164"/>
      <c r="I39" s="1164"/>
      <c r="J39" s="1165"/>
      <c r="K39" s="300">
        <v>-73608</v>
      </c>
      <c r="L39" s="300">
        <v>-1168</v>
      </c>
      <c r="M39" s="301">
        <v>-3711</v>
      </c>
      <c r="N39" s="302">
        <v>-68.5</v>
      </c>
      <c r="O39" s="293"/>
    </row>
    <row r="40" spans="1:16" ht="27" customHeight="1">
      <c r="A40" s="248"/>
      <c r="B40" s="244"/>
      <c r="C40" s="244"/>
      <c r="D40" s="244"/>
      <c r="E40" s="244"/>
      <c r="F40" s="244"/>
      <c r="G40" s="1160" t="s">
        <v>510</v>
      </c>
      <c r="H40" s="1161"/>
      <c r="I40" s="1161"/>
      <c r="J40" s="1162"/>
      <c r="K40" s="300">
        <v>-2785935</v>
      </c>
      <c r="L40" s="300">
        <v>-44211</v>
      </c>
      <c r="M40" s="301">
        <v>-43003</v>
      </c>
      <c r="N40" s="302">
        <v>2.8</v>
      </c>
      <c r="O40" s="293"/>
    </row>
    <row r="41" spans="1:16">
      <c r="A41" s="248"/>
      <c r="B41" s="244"/>
      <c r="C41" s="244"/>
      <c r="D41" s="244"/>
      <c r="E41" s="244"/>
      <c r="F41" s="244"/>
      <c r="G41" s="1166" t="s">
        <v>278</v>
      </c>
      <c r="H41" s="1167"/>
      <c r="I41" s="1167"/>
      <c r="J41" s="1168"/>
      <c r="K41" s="294">
        <v>1024877</v>
      </c>
      <c r="L41" s="300">
        <v>16264</v>
      </c>
      <c r="M41" s="301">
        <v>18093</v>
      </c>
      <c r="N41" s="302">
        <v>-10.1</v>
      </c>
      <c r="O41" s="293"/>
    </row>
    <row r="42" spans="1:16">
      <c r="A42" s="248"/>
      <c r="B42" s="244"/>
      <c r="C42" s="244"/>
      <c r="D42" s="244"/>
      <c r="E42" s="244"/>
      <c r="F42" s="244"/>
      <c r="G42" s="303" t="s">
        <v>511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512</v>
      </c>
      <c r="B47" s="244"/>
      <c r="C47" s="244"/>
      <c r="D47" s="244"/>
      <c r="E47" s="244"/>
      <c r="F47" s="244"/>
      <c r="G47" s="244"/>
      <c r="H47" s="244"/>
      <c r="I47" s="244"/>
      <c r="J47" s="244"/>
      <c r="K47" s="244"/>
      <c r="L47" s="244"/>
      <c r="M47" s="244"/>
      <c r="N47" s="244"/>
    </row>
    <row r="48" spans="1:16">
      <c r="A48" s="248"/>
      <c r="B48" s="244"/>
      <c r="C48" s="244"/>
      <c r="D48" s="244"/>
      <c r="E48" s="244"/>
      <c r="F48" s="244"/>
      <c r="G48" s="308" t="s">
        <v>513</v>
      </c>
      <c r="H48" s="308"/>
      <c r="I48" s="308"/>
      <c r="J48" s="308"/>
      <c r="K48" s="308"/>
      <c r="L48" s="308"/>
      <c r="M48" s="309"/>
      <c r="N48" s="308"/>
    </row>
    <row r="49" spans="1:14" ht="13.5" customHeight="1">
      <c r="A49" s="248"/>
      <c r="B49" s="244"/>
      <c r="C49" s="244"/>
      <c r="D49" s="244"/>
      <c r="E49" s="244"/>
      <c r="F49" s="244"/>
      <c r="G49" s="310"/>
      <c r="H49" s="311"/>
      <c r="I49" s="1155" t="s">
        <v>479</v>
      </c>
      <c r="J49" s="1157" t="s">
        <v>514</v>
      </c>
      <c r="K49" s="1158"/>
      <c r="L49" s="1158"/>
      <c r="M49" s="1158"/>
      <c r="N49" s="1159"/>
    </row>
    <row r="50" spans="1:14">
      <c r="A50" s="248"/>
      <c r="B50" s="244"/>
      <c r="C50" s="244"/>
      <c r="D50" s="244"/>
      <c r="E50" s="244"/>
      <c r="F50" s="244"/>
      <c r="G50" s="312"/>
      <c r="H50" s="313"/>
      <c r="I50" s="1156"/>
      <c r="J50" s="314" t="s">
        <v>515</v>
      </c>
      <c r="K50" s="315" t="s">
        <v>516</v>
      </c>
      <c r="L50" s="316" t="s">
        <v>517</v>
      </c>
      <c r="M50" s="317" t="s">
        <v>518</v>
      </c>
      <c r="N50" s="318" t="s">
        <v>519</v>
      </c>
    </row>
    <row r="51" spans="1:14">
      <c r="A51" s="248"/>
      <c r="B51" s="244"/>
      <c r="C51" s="244"/>
      <c r="D51" s="244"/>
      <c r="E51" s="244"/>
      <c r="F51" s="244"/>
      <c r="G51" s="310" t="s">
        <v>520</v>
      </c>
      <c r="H51" s="311"/>
      <c r="I51" s="319">
        <v>4615536</v>
      </c>
      <c r="J51" s="320">
        <v>70331</v>
      </c>
      <c r="K51" s="321">
        <v>38.6</v>
      </c>
      <c r="L51" s="322">
        <v>51704</v>
      </c>
      <c r="M51" s="323">
        <v>-22.7</v>
      </c>
      <c r="N51" s="324">
        <v>61.3</v>
      </c>
    </row>
    <row r="52" spans="1:14">
      <c r="A52" s="248"/>
      <c r="B52" s="244"/>
      <c r="C52" s="244"/>
      <c r="D52" s="244"/>
      <c r="E52" s="244"/>
      <c r="F52" s="244"/>
      <c r="G52" s="325"/>
      <c r="H52" s="326" t="s">
        <v>521</v>
      </c>
      <c r="I52" s="327">
        <v>1934027</v>
      </c>
      <c r="J52" s="328">
        <v>29470</v>
      </c>
      <c r="K52" s="329">
        <v>45.1</v>
      </c>
      <c r="L52" s="330">
        <v>26896</v>
      </c>
      <c r="M52" s="331">
        <v>-25.9</v>
      </c>
      <c r="N52" s="332">
        <v>71</v>
      </c>
    </row>
    <row r="53" spans="1:14">
      <c r="A53" s="248"/>
      <c r="B53" s="244"/>
      <c r="C53" s="244"/>
      <c r="D53" s="244"/>
      <c r="E53" s="244"/>
      <c r="F53" s="244"/>
      <c r="G53" s="310" t="s">
        <v>522</v>
      </c>
      <c r="H53" s="311"/>
      <c r="I53" s="319">
        <v>2980496</v>
      </c>
      <c r="J53" s="320">
        <v>45981</v>
      </c>
      <c r="K53" s="321">
        <v>-34.6</v>
      </c>
      <c r="L53" s="322">
        <v>52678</v>
      </c>
      <c r="M53" s="323">
        <v>1.9</v>
      </c>
      <c r="N53" s="324">
        <v>-36.5</v>
      </c>
    </row>
    <row r="54" spans="1:14">
      <c r="A54" s="248"/>
      <c r="B54" s="244"/>
      <c r="C54" s="244"/>
      <c r="D54" s="244"/>
      <c r="E54" s="244"/>
      <c r="F54" s="244"/>
      <c r="G54" s="325"/>
      <c r="H54" s="326" t="s">
        <v>521</v>
      </c>
      <c r="I54" s="327">
        <v>1642386</v>
      </c>
      <c r="J54" s="328">
        <v>25338</v>
      </c>
      <c r="K54" s="329">
        <v>-14</v>
      </c>
      <c r="L54" s="330">
        <v>30185</v>
      </c>
      <c r="M54" s="331">
        <v>12.2</v>
      </c>
      <c r="N54" s="332">
        <v>-26.2</v>
      </c>
    </row>
    <row r="55" spans="1:14">
      <c r="A55" s="248"/>
      <c r="B55" s="244"/>
      <c r="C55" s="244"/>
      <c r="D55" s="244"/>
      <c r="E55" s="244"/>
      <c r="F55" s="244"/>
      <c r="G55" s="310" t="s">
        <v>523</v>
      </c>
      <c r="H55" s="311"/>
      <c r="I55" s="319">
        <v>4566428</v>
      </c>
      <c r="J55" s="320">
        <v>70976</v>
      </c>
      <c r="K55" s="321">
        <v>54.4</v>
      </c>
      <c r="L55" s="322">
        <v>69560</v>
      </c>
      <c r="M55" s="323">
        <v>32</v>
      </c>
      <c r="N55" s="324">
        <v>22.4</v>
      </c>
    </row>
    <row r="56" spans="1:14">
      <c r="A56" s="248"/>
      <c r="B56" s="244"/>
      <c r="C56" s="244"/>
      <c r="D56" s="244"/>
      <c r="E56" s="244"/>
      <c r="F56" s="244"/>
      <c r="G56" s="325"/>
      <c r="H56" s="326" t="s">
        <v>521</v>
      </c>
      <c r="I56" s="327">
        <v>2152490</v>
      </c>
      <c r="J56" s="328">
        <v>33456</v>
      </c>
      <c r="K56" s="329">
        <v>32</v>
      </c>
      <c r="L56" s="330">
        <v>35305</v>
      </c>
      <c r="M56" s="331">
        <v>17</v>
      </c>
      <c r="N56" s="332">
        <v>15</v>
      </c>
    </row>
    <row r="57" spans="1:14">
      <c r="A57" s="248"/>
      <c r="B57" s="244"/>
      <c r="C57" s="244"/>
      <c r="D57" s="244"/>
      <c r="E57" s="244"/>
      <c r="F57" s="244"/>
      <c r="G57" s="310" t="s">
        <v>524</v>
      </c>
      <c r="H57" s="311"/>
      <c r="I57" s="319">
        <v>6838806</v>
      </c>
      <c r="J57" s="320">
        <v>107267</v>
      </c>
      <c r="K57" s="321">
        <v>51.1</v>
      </c>
      <c r="L57" s="322">
        <v>65988</v>
      </c>
      <c r="M57" s="323">
        <v>-5.0999999999999996</v>
      </c>
      <c r="N57" s="324">
        <v>56.2</v>
      </c>
    </row>
    <row r="58" spans="1:14">
      <c r="A58" s="248"/>
      <c r="B58" s="244"/>
      <c r="C58" s="244"/>
      <c r="D58" s="244"/>
      <c r="E58" s="244"/>
      <c r="F58" s="244"/>
      <c r="G58" s="325"/>
      <c r="H58" s="326" t="s">
        <v>521</v>
      </c>
      <c r="I58" s="327">
        <v>1787766</v>
      </c>
      <c r="J58" s="328">
        <v>28041</v>
      </c>
      <c r="K58" s="329">
        <v>-16.2</v>
      </c>
      <c r="L58" s="330">
        <v>36473</v>
      </c>
      <c r="M58" s="331">
        <v>3.3</v>
      </c>
      <c r="N58" s="332">
        <v>-19.5</v>
      </c>
    </row>
    <row r="59" spans="1:14">
      <c r="A59" s="248"/>
      <c r="B59" s="244"/>
      <c r="C59" s="244"/>
      <c r="D59" s="244"/>
      <c r="E59" s="244"/>
      <c r="F59" s="244"/>
      <c r="G59" s="310" t="s">
        <v>525</v>
      </c>
      <c r="H59" s="311"/>
      <c r="I59" s="319">
        <v>3815728</v>
      </c>
      <c r="J59" s="320">
        <v>60553</v>
      </c>
      <c r="K59" s="321">
        <v>-43.5</v>
      </c>
      <c r="L59" s="322">
        <v>77507</v>
      </c>
      <c r="M59" s="323">
        <v>17.5</v>
      </c>
      <c r="N59" s="324">
        <v>-61</v>
      </c>
    </row>
    <row r="60" spans="1:14">
      <c r="A60" s="248"/>
      <c r="B60" s="244"/>
      <c r="C60" s="244"/>
      <c r="D60" s="244"/>
      <c r="E60" s="244"/>
      <c r="F60" s="244"/>
      <c r="G60" s="325"/>
      <c r="H60" s="326" t="s">
        <v>521</v>
      </c>
      <c r="I60" s="333">
        <v>1665459</v>
      </c>
      <c r="J60" s="328">
        <v>26430</v>
      </c>
      <c r="K60" s="329">
        <v>-5.7</v>
      </c>
      <c r="L60" s="330">
        <v>42788</v>
      </c>
      <c r="M60" s="331">
        <v>17.3</v>
      </c>
      <c r="N60" s="332">
        <v>-23</v>
      </c>
    </row>
    <row r="61" spans="1:14">
      <c r="A61" s="248"/>
      <c r="B61" s="244"/>
      <c r="C61" s="244"/>
      <c r="D61" s="244"/>
      <c r="E61" s="244"/>
      <c r="F61" s="244"/>
      <c r="G61" s="310" t="s">
        <v>526</v>
      </c>
      <c r="H61" s="334"/>
      <c r="I61" s="335">
        <v>4563399</v>
      </c>
      <c r="J61" s="336">
        <v>71022</v>
      </c>
      <c r="K61" s="337">
        <v>13.2</v>
      </c>
      <c r="L61" s="338">
        <v>63487</v>
      </c>
      <c r="M61" s="339">
        <v>4.7</v>
      </c>
      <c r="N61" s="324">
        <v>8.5</v>
      </c>
    </row>
    <row r="62" spans="1:14">
      <c r="A62" s="248"/>
      <c r="B62" s="244"/>
      <c r="C62" s="244"/>
      <c r="D62" s="244"/>
      <c r="E62" s="244"/>
      <c r="F62" s="244"/>
      <c r="G62" s="325"/>
      <c r="H62" s="326" t="s">
        <v>521</v>
      </c>
      <c r="I62" s="327">
        <v>1836426</v>
      </c>
      <c r="J62" s="328">
        <v>28547</v>
      </c>
      <c r="K62" s="329">
        <v>8.1999999999999993</v>
      </c>
      <c r="L62" s="330">
        <v>34329</v>
      </c>
      <c r="M62" s="331">
        <v>4.8</v>
      </c>
      <c r="N62" s="332">
        <v>3.4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69" t="s">
        <v>3</v>
      </c>
      <c r="D47" s="1169"/>
      <c r="E47" s="1170"/>
      <c r="F47" s="11">
        <v>17.61</v>
      </c>
      <c r="G47" s="12">
        <v>23.23</v>
      </c>
      <c r="H47" s="12">
        <v>23.49</v>
      </c>
      <c r="I47" s="12">
        <v>23.92</v>
      </c>
      <c r="J47" s="13">
        <v>24.1</v>
      </c>
    </row>
    <row r="48" spans="2:10" ht="57.75" customHeight="1">
      <c r="B48" s="14"/>
      <c r="C48" s="1171" t="s">
        <v>4</v>
      </c>
      <c r="D48" s="1171"/>
      <c r="E48" s="1172"/>
      <c r="F48" s="15">
        <v>12.95</v>
      </c>
      <c r="G48" s="16">
        <v>12.14</v>
      </c>
      <c r="H48" s="16">
        <v>13.02</v>
      </c>
      <c r="I48" s="16">
        <v>9.91</v>
      </c>
      <c r="J48" s="17">
        <v>9.49</v>
      </c>
    </row>
    <row r="49" spans="2:10" ht="57.75" customHeight="1" thickBot="1">
      <c r="B49" s="18"/>
      <c r="C49" s="1173" t="s">
        <v>5</v>
      </c>
      <c r="D49" s="1173"/>
      <c r="E49" s="1174"/>
      <c r="F49" s="19">
        <v>9.2200000000000006</v>
      </c>
      <c r="G49" s="20">
        <v>5.63</v>
      </c>
      <c r="H49" s="20">
        <v>4.07</v>
      </c>
      <c r="I49" s="20" t="s">
        <v>533</v>
      </c>
      <c r="J49" s="21">
        <v>0.48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純一</dc:creator>
  <cp:lastModifiedBy>鹿股 仁</cp:lastModifiedBy>
  <cp:lastPrinted>2017-03-30T06:17:53Z</cp:lastPrinted>
  <dcterms:created xsi:type="dcterms:W3CDTF">2017-03-28T05:01:58Z</dcterms:created>
  <dcterms:modified xsi:type="dcterms:W3CDTF">2017-05-23T02:30:40Z</dcterms:modified>
</cp:coreProperties>
</file>