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1160" windowHeight="9960" tabRatio="669"/>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BG41" i="9" l="1"/>
  <c r="BG40" i="9"/>
  <c r="BG39" i="9"/>
  <c r="BG38" i="9"/>
  <c r="BG37" i="9"/>
  <c r="BG36" i="9"/>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AM41" i="9"/>
  <c r="U41" i="9"/>
  <c r="C41" i="9"/>
  <c r="CO40" i="9"/>
  <c r="AM40" i="9"/>
  <c r="U40" i="9"/>
  <c r="C40" i="9"/>
  <c r="AM39" i="9"/>
  <c r="U39" i="9"/>
  <c r="C39" i="9"/>
  <c r="AM38" i="9"/>
  <c r="U38" i="9"/>
  <c r="C38" i="9"/>
  <c r="AM37" i="9"/>
  <c r="U37" i="9"/>
  <c r="C37" i="9"/>
  <c r="AM36" i="9"/>
  <c r="C36" i="9"/>
  <c r="AM35" i="9"/>
  <c r="C35"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AM34" i="9"/>
  <c r="BE34" i="9" l="1"/>
  <c r="BE35" i="9" s="1"/>
  <c r="BE36" i="9" s="1"/>
  <c r="BE37" i="9" s="1"/>
  <c r="BE38" i="9" s="1"/>
  <c r="BE39" i="9" s="1"/>
  <c r="BE40" i="9" s="1"/>
  <c r="BE41" i="9" s="1"/>
  <c r="BW34" i="9" l="1"/>
  <c r="BW35" i="9" s="1"/>
  <c r="BW36" i="9" s="1"/>
  <c r="BW37" i="9" s="1"/>
  <c r="BW38" i="9" s="1"/>
  <c r="BW39" i="9" s="1"/>
  <c r="BW40" i="9" s="1"/>
  <c r="BW41" i="9" s="1"/>
  <c r="BW42" i="9" s="1"/>
  <c r="BW43" i="9" s="1"/>
  <c r="CO34" i="9" s="1"/>
  <c r="CO35" i="9" s="1"/>
  <c r="CO36" i="9" s="1"/>
  <c r="CO37" i="9" s="1"/>
  <c r="CO38" i="9" s="1"/>
  <c r="CO39" i="9" s="1"/>
</calcChain>
</file>

<file path=xl/sharedStrings.xml><?xml version="1.0" encoding="utf-8"?>
<sst xmlns="http://schemas.openxmlformats.org/spreadsheetml/2006/main" count="975" uniqueCount="578">
  <si>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</si>
  <si>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</si>
  <si>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</si>
  <si>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</si>
  <si>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</si>
  <si>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</si>
  <si>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</si>
  <si>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</si>
  <si>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</si>
  <si>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</si>
  <si>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</si>
  <si>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</si>
  <si>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</si>
  <si>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</si>
  <si>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</si>
  <si>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</si>
  <si>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</si>
  <si>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</si>
  <si>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</si>
  <si>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</si>
  <si>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</si>
  <si>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</si>
  <si>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</si>
  <si>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</si>
  <si>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</si>
  <si>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</si>
  <si>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</si>
  <si>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</si>
  <si>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</si>
  <si>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</si>
  <si>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</si>
  <si>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</si>
  <si>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</si>
  <si>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</si>
  <si>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</si>
  <si>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</si>
  <si>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</si>
  <si>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</si>
  <si>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</si>
  <si>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</si>
  <si>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</si>
  <si>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</si>
  <si>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</si>
  <si>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</si>
  <si>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</si>
  <si>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</si>
  <si>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</si>
  <si>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</si>
  <si>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</si>
  <si>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</si>
  <si>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</si>
  <si>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</si>
  <si>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</si>
  <si>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</si>
  <si>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</si>
  <si>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</si>
  <si>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</si>
  <si>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</si>
  <si>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</si>
  <si>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</si>
  <si>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</si>
  <si>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</si>
  <si>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</si>
  <si>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</si>
  <si>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</si>
  <si>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</si>
  <si>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</si>
  <si>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</si>
  <si>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</si>
  <si>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Ⅲ－３</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</si>
  <si>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</si>
  <si>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</si>
  <si>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</si>
  <si>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</si>
  <si>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</si>
  <si>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</si>
  <si>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</si>
  <si>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</si>
  <si>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</si>
  <si>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</si>
  <si>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</si>
  <si>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</si>
  <si>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会津若松市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</si>
  <si>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</si>
  <si>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</si>
  <si>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</si>
  <si>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</si>
  <si>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</si>
  <si>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</si>
  <si>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</si>
  <si>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</si>
  <si>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</si>
  <si>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</si>
  <si>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</si>
  <si>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</si>
  <si>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</si>
  <si>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</si>
  <si>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</si>
  <si>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</si>
  <si>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</si>
  <si>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</si>
  <si>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</si>
  <si>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</si>
  <si>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</si>
  <si>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</si>
  <si>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-1.7</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</si>
  <si>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</si>
  <si>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</si>
  <si>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</si>
  <si>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</si>
  <si>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</si>
  <si>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</si>
  <si>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</si>
  <si>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</si>
  <si>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</si>
  <si>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</si>
  <si>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</si>
  <si>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</si>
  <si>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</si>
  <si>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</si>
  <si>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</si>
  <si>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</si>
  <si>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</si>
  <si>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</si>
  <si>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</si>
  <si>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</si>
  <si>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</si>
  <si>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</si>
  <si>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</si>
  <si>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</si>
  <si>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</si>
  <si>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</si>
  <si>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</si>
  <si>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</si>
  <si>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</si>
  <si>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</si>
  <si>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</si>
  <si>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</si>
  <si>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</si>
  <si>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</si>
  <si>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</si>
  <si>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</si>
  <si>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</si>
  <si>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</si>
  <si>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</si>
  <si>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</si>
  <si>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</si>
  <si>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</si>
  <si>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</si>
  <si>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</si>
  <si>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</si>
  <si>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</si>
  <si>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</si>
  <si>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</si>
  <si>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</si>
  <si>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</si>
  <si>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</si>
  <si>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</si>
  <si>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</si>
  <si>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</si>
  <si>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</si>
  <si>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</si>
  <si>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</si>
  <si>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</si>
  <si>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</si>
  <si>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</si>
  <si>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</si>
  <si>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</si>
  <si>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</si>
  <si>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</si>
  <si>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</si>
  <si>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</si>
  <si>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</si>
  <si>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</si>
  <si>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</si>
  <si>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</si>
  <si>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</si>
  <si>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</si>
  <si>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</si>
  <si>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</si>
  <si>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</si>
  <si>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</si>
  <si>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</si>
  <si>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</si>
  <si>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</si>
  <si>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</si>
  <si>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</si>
  <si>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</si>
  <si>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</si>
  <si>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</si>
  <si>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</si>
  <si>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</si>
  <si>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</si>
  <si>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福島県会津若松市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</si>
  <si>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</si>
  <si>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</si>
  <si>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</si>
  <si>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</si>
  <si>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</si>
  <si>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</si>
  <si>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</si>
  <si>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</si>
  <si>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</si>
  <si>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</si>
  <si>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</si>
  <si>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</si>
  <si>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</si>
  <si>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</si>
  <si>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</si>
  <si>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</si>
  <si>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</si>
  <si>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</si>
  <si>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</si>
  <si>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</si>
  <si>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</si>
  <si>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</si>
  <si>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</si>
  <si>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</si>
  <si>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</si>
  <si>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</si>
  <si>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</si>
  <si>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</si>
  <si>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</si>
  <si>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</si>
  <si>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</si>
  <si>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</si>
  <si>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</si>
  <si>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</si>
  <si>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</si>
  <si>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</si>
  <si>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</si>
  <si>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</si>
  <si>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</si>
  <si>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</si>
  <si>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</si>
  <si>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</si>
  <si>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</si>
  <si>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</si>
  <si>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</si>
  <si>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</si>
  <si>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</si>
  <si>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</si>
  <si>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</si>
  <si>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</si>
  <si>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</si>
  <si>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</si>
  <si>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</si>
  <si>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</si>
  <si>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</si>
  <si>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</si>
  <si>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</si>
  <si>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</si>
  <si>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</si>
  <si>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</si>
  <si>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</si>
  <si>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</si>
  <si>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</si>
  <si>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</si>
  <si>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</si>
  <si>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</si>
  <si>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</si>
  <si>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</si>
  <si>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</si>
  <si>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</si>
  <si>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</si>
  <si>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</si>
  <si>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</si>
  <si>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</si>
  <si>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</si>
  <si>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</si>
  <si>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</si>
  <si>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</si>
  <si>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</si>
  <si>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</si>
  <si>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</si>
  <si>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</si>
  <si>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</si>
  <si>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</si>
  <si>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</si>
  <si>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</si>
  <si>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</si>
  <si>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</si>
  <si>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</si>
  <si>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</si>
  <si>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</si>
  <si>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</si>
  <si>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</si>
  <si>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</si>
  <si>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</si>
  <si>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</si>
  <si>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</si>
  <si>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</si>
  <si>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</si>
  <si>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</si>
  <si>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</si>
  <si>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</si>
  <si>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</si>
  <si>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</si>
  <si>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</si>
  <si>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</si>
  <si>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</si>
  <si>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</si>
  <si>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</si>
  <si>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</si>
  <si>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</si>
  <si>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</si>
  <si>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</si>
  <si>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</si>
  <si>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</si>
  <si>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</si>
  <si>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</si>
  <si>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</si>
  <si>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宅地造成</t>
    <phoneticPr fontId="18"/>
  </si>
  <si>
    <t>加入世帯数(世帯)</t>
  </si>
  <si>
    <t>　　うち一部事務組合負担金</t>
    <phoneticPr fontId="5"/>
  </si>
  <si>
    <t>上水道</t>
    <phoneticPr fontId="5"/>
  </si>
  <si>
    <t>被保険者数(人)</t>
  </si>
  <si>
    <t>　繰出金</t>
    <phoneticPr fontId="5"/>
  </si>
  <si>
    <t>市場</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</si>
  <si>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</si>
  <si>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</si>
  <si>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</si>
  <si>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</si>
  <si>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</si>
  <si>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</si>
  <si>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</si>
  <si>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</si>
  <si>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</si>
  <si>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</si>
  <si>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</si>
  <si>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</si>
  <si>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</si>
  <si>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</si>
  <si>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</si>
  <si>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</si>
  <si>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</si>
  <si>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</si>
  <si>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</si>
  <si>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</si>
  <si>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</si>
  <si>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</si>
  <si>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福島県会津若松市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</si>
  <si>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</si>
  <si>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</si>
  <si>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</si>
  <si>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</si>
  <si>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</si>
  <si>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</si>
  <si>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</si>
  <si>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</si>
  <si>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</si>
  <si>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</si>
  <si>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</si>
  <si>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</si>
  <si>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</si>
  <si>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</si>
  <si>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</si>
  <si>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</si>
  <si>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</si>
  <si>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</si>
  <si>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</si>
  <si>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</si>
  <si>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扇町土地区画整理事業特別会計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</si>
  <si>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</si>
  <si>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</si>
  <si>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</si>
  <si>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</si>
  <si>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</si>
  <si>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</si>
  <si>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</si>
  <si>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</si>
  <si>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</si>
  <si>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</si>
  <si>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</si>
  <si>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</si>
  <si>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</si>
  <si>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</si>
  <si>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</si>
  <si>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</si>
  <si>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</si>
  <si>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</si>
  <si>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</si>
  <si>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湊町簡易水道事業特別会計</t>
    <phoneticPr fontId="5"/>
  </si>
  <si>
    <t>法非適用企業</t>
    <phoneticPr fontId="5"/>
  </si>
  <si>
    <t>西田面簡易水道事業特別会計</t>
    <phoneticPr fontId="5"/>
  </si>
  <si>
    <t>観光施設事業特別会計</t>
    <phoneticPr fontId="5"/>
  </si>
  <si>
    <t>下水道事業特別会計</t>
    <phoneticPr fontId="5"/>
  </si>
  <si>
    <t>地方卸売市場事業特別会計</t>
    <phoneticPr fontId="5"/>
  </si>
  <si>
    <t>農業集落排水事業特別会計</t>
    <phoneticPr fontId="5"/>
  </si>
  <si>
    <t>個別生活排水事業特別会計</t>
    <phoneticPr fontId="5"/>
  </si>
  <si>
    <t>三本松地区宅地整備事業特別会計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</si>
  <si>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</si>
  <si>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</si>
  <si>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</si>
  <si>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</si>
  <si>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</si>
  <si>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</si>
  <si>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</si>
  <si>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</si>
  <si>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</si>
  <si>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</si>
  <si>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</si>
  <si>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</si>
  <si>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</si>
  <si>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</si>
  <si>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</si>
  <si>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</si>
  <si>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</si>
  <si>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</si>
  <si>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</si>
  <si>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</si>
  <si>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</si>
  <si>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</si>
  <si>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</si>
  <si>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</si>
  <si>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</si>
  <si>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</si>
  <si>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</si>
  <si>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</si>
  <si>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</si>
  <si>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</si>
  <si>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</si>
  <si>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</si>
  <si>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</si>
  <si>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</si>
  <si>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</si>
  <si>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</si>
  <si>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</si>
  <si>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</si>
  <si>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</si>
  <si>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</si>
  <si>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</si>
  <si>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</si>
  <si>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</si>
  <si>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</si>
  <si>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</si>
  <si>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</si>
  <si>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</si>
  <si>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</si>
  <si>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</si>
  <si>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</si>
  <si>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</si>
  <si>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</si>
  <si>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</si>
  <si>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</si>
  <si>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</si>
  <si>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</si>
  <si>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</si>
  <si>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</si>
  <si>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</si>
  <si>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</si>
  <si>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農業集落排水事業特別会計</t>
    <phoneticPr fontId="5"/>
  </si>
  <si>
    <t>(Ｆ)</t>
    <phoneticPr fontId="5"/>
  </si>
  <si>
    <t>個別生活排水事業特別会計</t>
    <phoneticPr fontId="5"/>
  </si>
  <si>
    <t>将来負担比率（(Ｅ)－(Ｆ)）／（(Ｃ)－(Ｄ)）×１００</t>
    <rPh sb="0" eb="2">
      <t>ショウライ</t>
    </rPh>
    <rPh sb="2" eb="4">
      <t>フタン</t>
    </rPh>
    <rPh sb="4" eb="6">
      <t>ヒリツ</t>
    </rPh>
    <phoneticPr fontId="5"/>
  </si>
  <si>
    <t>水道事業会計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</si>
  <si>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</si>
  <si>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</si>
  <si>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</si>
  <si>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</si>
  <si>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</si>
  <si>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</si>
  <si>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</si>
  <si>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</si>
  <si>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</si>
  <si>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</si>
  <si>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</si>
  <si>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</si>
  <si>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</si>
  <si>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</si>
  <si>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</si>
  <si>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</si>
  <si>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</si>
  <si>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</si>
  <si>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</si>
  <si>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</si>
  <si>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</si>
  <si>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</si>
  <si>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</si>
  <si>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</si>
  <si>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</si>
  <si>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</si>
  <si>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</si>
  <si>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</si>
  <si>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</si>
  <si>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</si>
  <si>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</si>
  <si>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</si>
  <si>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</si>
  <si>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</si>
  <si>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</si>
  <si>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</si>
  <si>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</si>
  <si>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</si>
  <si>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</si>
  <si>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</si>
  <si>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</si>
  <si>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</si>
  <si>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</si>
  <si>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</si>
  <si>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</si>
  <si>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</si>
  <si>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</si>
  <si>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</si>
  <si>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</si>
  <si>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</si>
  <si>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</si>
  <si>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</si>
  <si>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</si>
  <si>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</si>
  <si>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</si>
  <si>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</si>
  <si>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</si>
  <si>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</si>
  <si>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</si>
  <si>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</si>
  <si>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</si>
  <si>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</si>
  <si>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</si>
  <si>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</si>
  <si>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</si>
  <si>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</si>
  <si>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</si>
  <si>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</si>
  <si>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</si>
  <si>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</si>
  <si>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</si>
  <si>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</si>
  <si>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</si>
  <si>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</si>
  <si>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</si>
  <si>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</si>
  <si>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</si>
  <si>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</si>
  <si>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</si>
  <si>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</si>
  <si>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</si>
  <si>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</si>
  <si>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1.79</t>
  </si>
  <si>
    <t>水道事業会計</t>
  </si>
  <si>
    <t>一般会計</t>
  </si>
  <si>
    <t>介護保険特別会計</t>
  </si>
  <si>
    <t>国民健康保険特別会計</t>
  </si>
  <si>
    <t>三本松地区宅地整備事業特別会計</t>
  </si>
  <si>
    <t>下水道事業特別会計</t>
  </si>
  <si>
    <t>扇町土地区画整理事業特別会計</t>
  </si>
  <si>
    <t>観光施設事業特別会計</t>
  </si>
  <si>
    <t>その他会計（赤字）</t>
  </si>
  <si>
    <t>その他会計（黒字）</t>
  </si>
  <si>
    <t>会津若松地方広域市町村圏整備組合一般会計</t>
    <rPh sb="0" eb="4">
      <t>アイヅワカマツ</t>
    </rPh>
    <rPh sb="4" eb="6">
      <t>チホウ</t>
    </rPh>
    <rPh sb="6" eb="8">
      <t>コウイキ</t>
    </rPh>
    <rPh sb="8" eb="11">
      <t>シチョウソン</t>
    </rPh>
    <rPh sb="11" eb="12">
      <t>ケン</t>
    </rPh>
    <rPh sb="12" eb="14">
      <t>セイビ</t>
    </rPh>
    <rPh sb="14" eb="15">
      <t>クミ</t>
    </rPh>
    <rPh sb="15" eb="16">
      <t>ア</t>
    </rPh>
    <rPh sb="16" eb="18">
      <t>イッパン</t>
    </rPh>
    <rPh sb="18" eb="20">
      <t>カイケイ</t>
    </rPh>
    <phoneticPr fontId="5"/>
  </si>
  <si>
    <t>会津若松地方広域市町村圏整備組合会津若松地方水道用水供給事業会計</t>
    <rPh sb="0" eb="4">
      <t>アイヅワカマツ</t>
    </rPh>
    <rPh sb="4" eb="6">
      <t>チホウ</t>
    </rPh>
    <rPh sb="6" eb="8">
      <t>コウイキ</t>
    </rPh>
    <rPh sb="8" eb="11">
      <t>シチョウソン</t>
    </rPh>
    <rPh sb="11" eb="12">
      <t>ケン</t>
    </rPh>
    <rPh sb="12" eb="14">
      <t>セイビ</t>
    </rPh>
    <rPh sb="14" eb="16">
      <t>クミアイ</t>
    </rPh>
    <rPh sb="16" eb="20">
      <t>アイヅワカマツ</t>
    </rPh>
    <rPh sb="20" eb="22">
      <t>チホウ</t>
    </rPh>
    <rPh sb="22" eb="24">
      <t>スイドウ</t>
    </rPh>
    <rPh sb="24" eb="26">
      <t>ヨウスイ</t>
    </rPh>
    <rPh sb="26" eb="28">
      <t>キョウキュウ</t>
    </rPh>
    <rPh sb="28" eb="30">
      <t>ジギョウ</t>
    </rPh>
    <rPh sb="30" eb="32">
      <t>カイケイ</t>
    </rPh>
    <phoneticPr fontId="5"/>
  </si>
  <si>
    <t>福島県後期高齢者医療広域連合一般会計</t>
    <rPh sb="0" eb="3">
      <t>フクシマケン</t>
    </rPh>
    <rPh sb="3" eb="5">
      <t>コウキ</t>
    </rPh>
    <rPh sb="5" eb="8">
      <t>コウレイシャ</t>
    </rPh>
    <rPh sb="8" eb="10">
      <t>イリョウ</t>
    </rPh>
    <rPh sb="10" eb="12">
      <t>コウイキ</t>
    </rPh>
    <rPh sb="12" eb="14">
      <t>レンゴウ</t>
    </rPh>
    <rPh sb="14" eb="16">
      <t>イッパン</t>
    </rPh>
    <rPh sb="16" eb="18">
      <t>カイケイ</t>
    </rPh>
    <phoneticPr fontId="5"/>
  </si>
  <si>
    <t>福島県後期高齢者医療広域連合後期高齢者医療特別会計</t>
    <rPh sb="0" eb="3">
      <t>フクシマケン</t>
    </rPh>
    <rPh sb="3" eb="5">
      <t>コウキ</t>
    </rPh>
    <rPh sb="5" eb="8">
      <t>コウレイシャ</t>
    </rPh>
    <rPh sb="8" eb="10">
      <t>イリョウ</t>
    </rPh>
    <rPh sb="10" eb="12">
      <t>コウイキ</t>
    </rPh>
    <rPh sb="12" eb="14">
      <t>レンゴウ</t>
    </rPh>
    <rPh sb="14" eb="16">
      <t>コウキ</t>
    </rPh>
    <rPh sb="16" eb="19">
      <t>コウレイシャ</t>
    </rPh>
    <rPh sb="19" eb="21">
      <t>イリョウ</t>
    </rPh>
    <rPh sb="21" eb="23">
      <t>トクベツ</t>
    </rPh>
    <rPh sb="23" eb="25">
      <t>カイケイ</t>
    </rPh>
    <phoneticPr fontId="5"/>
  </si>
  <si>
    <t>福島県市町村総合事務組合一般会計</t>
    <rPh sb="0" eb="3">
      <t>フクシマケン</t>
    </rPh>
    <rPh sb="3" eb="6">
      <t>シチョウソン</t>
    </rPh>
    <rPh sb="6" eb="8">
      <t>ソウゴウ</t>
    </rPh>
    <rPh sb="8" eb="10">
      <t>ジム</t>
    </rPh>
    <rPh sb="10" eb="12">
      <t>クミアイ</t>
    </rPh>
    <rPh sb="12" eb="14">
      <t>イッパン</t>
    </rPh>
    <rPh sb="14" eb="16">
      <t>カイケイ</t>
    </rPh>
    <phoneticPr fontId="5"/>
  </si>
  <si>
    <t>福島県市町村総合事務組合消防補償等特別会計</t>
    <rPh sb="0" eb="3">
      <t>フクシマケン</t>
    </rPh>
    <rPh sb="3" eb="6">
      <t>シチョウソン</t>
    </rPh>
    <rPh sb="6" eb="8">
      <t>ソウゴウ</t>
    </rPh>
    <rPh sb="8" eb="10">
      <t>ジム</t>
    </rPh>
    <rPh sb="10" eb="12">
      <t>クミアイ</t>
    </rPh>
    <rPh sb="12" eb="14">
      <t>ショウボウ</t>
    </rPh>
    <rPh sb="14" eb="16">
      <t>ホショウ</t>
    </rPh>
    <rPh sb="16" eb="17">
      <t>トウ</t>
    </rPh>
    <rPh sb="17" eb="19">
      <t>トクベツ</t>
    </rPh>
    <rPh sb="19" eb="21">
      <t>カイケイ</t>
    </rPh>
    <phoneticPr fontId="5"/>
  </si>
  <si>
    <t>福島県市町村総合事務組合消防賞じゅつ金特別会計</t>
    <rPh sb="0" eb="3">
      <t>フクシマケン</t>
    </rPh>
    <rPh sb="3" eb="6">
      <t>シチョウソン</t>
    </rPh>
    <rPh sb="6" eb="8">
      <t>ソウゴウ</t>
    </rPh>
    <rPh sb="8" eb="10">
      <t>ジム</t>
    </rPh>
    <rPh sb="10" eb="12">
      <t>クミアイ</t>
    </rPh>
    <rPh sb="12" eb="14">
      <t>ショウボウ</t>
    </rPh>
    <rPh sb="14" eb="15">
      <t>ショウ</t>
    </rPh>
    <rPh sb="18" eb="19">
      <t>キン</t>
    </rPh>
    <rPh sb="19" eb="21">
      <t>トクベツ</t>
    </rPh>
    <rPh sb="21" eb="23">
      <t>カイケイ</t>
    </rPh>
    <phoneticPr fontId="5"/>
  </si>
  <si>
    <t>福島県市町村総合事務組合非常勤職員公務災害補償特別会計</t>
    <rPh sb="0" eb="3">
      <t>フクシマケン</t>
    </rPh>
    <rPh sb="3" eb="6">
      <t>シチョウソン</t>
    </rPh>
    <rPh sb="6" eb="8">
      <t>ソウゴウ</t>
    </rPh>
    <rPh sb="8" eb="10">
      <t>ジム</t>
    </rPh>
    <rPh sb="10" eb="12">
      <t>クミアイ</t>
    </rPh>
    <rPh sb="12" eb="15">
      <t>ヒジョウキン</t>
    </rPh>
    <rPh sb="15" eb="17">
      <t>ショクイン</t>
    </rPh>
    <rPh sb="17" eb="19">
      <t>コウム</t>
    </rPh>
    <rPh sb="19" eb="21">
      <t>サイガイ</t>
    </rPh>
    <rPh sb="21" eb="23">
      <t>ホショウ</t>
    </rPh>
    <rPh sb="23" eb="25">
      <t>トクベツ</t>
    </rPh>
    <rPh sb="25" eb="27">
      <t>カイケイ</t>
    </rPh>
    <phoneticPr fontId="5"/>
  </si>
  <si>
    <t>福島県市町村総合事務組合自治会館管理特別会計</t>
    <rPh sb="0" eb="3">
      <t>フクシマケン</t>
    </rPh>
    <rPh sb="3" eb="6">
      <t>シチョウソン</t>
    </rPh>
    <rPh sb="6" eb="8">
      <t>ソウゴウ</t>
    </rPh>
    <rPh sb="8" eb="10">
      <t>ジム</t>
    </rPh>
    <rPh sb="10" eb="12">
      <t>クミアイ</t>
    </rPh>
    <rPh sb="12" eb="14">
      <t>ジチ</t>
    </rPh>
    <rPh sb="14" eb="16">
      <t>カイカン</t>
    </rPh>
    <rPh sb="16" eb="18">
      <t>カンリ</t>
    </rPh>
    <rPh sb="18" eb="20">
      <t>トクベツ</t>
    </rPh>
    <rPh sb="20" eb="22">
      <t>カイケイ</t>
    </rPh>
    <phoneticPr fontId="5"/>
  </si>
  <si>
    <t>福島県市町村民交通災害共済組合一般会計</t>
    <rPh sb="0" eb="3">
      <t>フクシマケン</t>
    </rPh>
    <rPh sb="3" eb="6">
      <t>シチョウソン</t>
    </rPh>
    <rPh sb="6" eb="7">
      <t>ミン</t>
    </rPh>
    <rPh sb="7" eb="9">
      <t>コウツウ</t>
    </rPh>
    <rPh sb="9" eb="11">
      <t>サイガイ</t>
    </rPh>
    <rPh sb="11" eb="13">
      <t>キョウサイ</t>
    </rPh>
    <rPh sb="13" eb="15">
      <t>クミアイ</t>
    </rPh>
    <rPh sb="15" eb="17">
      <t>イッパン</t>
    </rPh>
    <rPh sb="17" eb="19">
      <t>カイケイ</t>
    </rPh>
    <phoneticPr fontId="5"/>
  </si>
  <si>
    <t>磐梯町外一市二町一ヶ村組合一般会計</t>
    <rPh sb="0" eb="3">
      <t>バンダイマチ</t>
    </rPh>
    <rPh sb="3" eb="4">
      <t>ホカ</t>
    </rPh>
    <rPh sb="4" eb="6">
      <t>１シ</t>
    </rPh>
    <rPh sb="6" eb="7">
      <t>２</t>
    </rPh>
    <rPh sb="7" eb="8">
      <t>チョウ</t>
    </rPh>
    <rPh sb="8" eb="9">
      <t>１</t>
    </rPh>
    <rPh sb="10" eb="11">
      <t>ソン</t>
    </rPh>
    <rPh sb="11" eb="13">
      <t>クミアイ</t>
    </rPh>
    <rPh sb="13" eb="15">
      <t>イッパン</t>
    </rPh>
    <rPh sb="15" eb="17">
      <t>カイケイ</t>
    </rPh>
    <phoneticPr fontId="5"/>
  </si>
  <si>
    <t>まちづくり会津</t>
    <rPh sb="5" eb="7">
      <t>アイヅ</t>
    </rPh>
    <phoneticPr fontId="5"/>
  </si>
  <si>
    <t>会津若松文化振興財団</t>
    <rPh sb="0" eb="4">
      <t>アイヅワカマツ</t>
    </rPh>
    <rPh sb="4" eb="6">
      <t>ブンカ</t>
    </rPh>
    <rPh sb="6" eb="8">
      <t>シンコウ</t>
    </rPh>
    <rPh sb="8" eb="10">
      <t>ザイダン</t>
    </rPh>
    <phoneticPr fontId="5"/>
  </si>
  <si>
    <t>会津若松地方土地開発公社</t>
    <rPh sb="0" eb="4">
      <t>アイヅワカマツ</t>
    </rPh>
    <rPh sb="4" eb="6">
      <t>チホウ</t>
    </rPh>
    <rPh sb="6" eb="8">
      <t>トチ</t>
    </rPh>
    <rPh sb="8" eb="10">
      <t>カイハツ</t>
    </rPh>
    <rPh sb="10" eb="12">
      <t>コウシャ</t>
    </rPh>
    <phoneticPr fontId="5"/>
  </si>
  <si>
    <t>会津若松市勤労者福祉サービスセンター</t>
    <rPh sb="0" eb="5">
      <t>アイヅワカマツシ</t>
    </rPh>
    <rPh sb="5" eb="8">
      <t>キンロウシャ</t>
    </rPh>
    <rPh sb="8" eb="10">
      <t>フクシ</t>
    </rPh>
    <phoneticPr fontId="5"/>
  </si>
  <si>
    <t>会津若松観光ビューロー</t>
    <rPh sb="0" eb="4">
      <t>アイヅワカマツ</t>
    </rPh>
    <rPh sb="4" eb="6">
      <t>カンコウ</t>
    </rPh>
    <phoneticPr fontId="5"/>
  </si>
  <si>
    <t>会津地域教育・学術振興財団</t>
    <rPh sb="0" eb="2">
      <t>アイヅ</t>
    </rPh>
    <rPh sb="2" eb="4">
      <t>チイキ</t>
    </rPh>
    <rPh sb="4" eb="6">
      <t>キョウイク</t>
    </rPh>
    <rPh sb="7" eb="9">
      <t>ガクジュツ</t>
    </rPh>
    <rPh sb="9" eb="11">
      <t>シンコウ</t>
    </rPh>
    <rPh sb="11" eb="13">
      <t>ザイダン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</si>
  <si>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</si>
  <si>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</si>
  <si>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</si>
  <si>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</si>
  <si>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</si>
  <si>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</si>
  <si>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</si>
  <si>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</si>
  <si>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</si>
  <si>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</si>
  <si>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</si>
  <si>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xml:space="preserve">　将来負担比率及び実質公債費比率については、類似団体と比較すると依然として高い水準で推移しているが、前年度よりそれぞれ3.0ポイントと1.8ポイント減少している。これは、平成15年度の「行財政再建プログラム」実施以降、新規市債発行額を元金償還額以下に抑制する取り組みを継続しているためである。
　今後も同取り組みを行いながら、計画的な公債費負担及び将来負担の低減に努めていく。
</t>
    <rPh sb="1" eb="3">
      <t>ショウライ</t>
    </rPh>
    <rPh sb="3" eb="5">
      <t>フタン</t>
    </rPh>
    <rPh sb="5" eb="7">
      <t>ヒリツ</t>
    </rPh>
    <rPh sb="7" eb="8">
      <t>オヨ</t>
    </rPh>
    <rPh sb="9" eb="11">
      <t>ジッシツ</t>
    </rPh>
    <rPh sb="11" eb="14">
      <t>コウサイヒ</t>
    </rPh>
    <rPh sb="14" eb="16">
      <t>ヒリツ</t>
    </rPh>
    <rPh sb="172" eb="173">
      <t>オヨ</t>
    </rPh>
    <rPh sb="182" eb="183">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</si>
</sst>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1"/>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41433</c:v>
                </c:pt>
                <c:pt idx="1">
                  <c:v>43493</c:v>
                </c:pt>
                <c:pt idx="2">
                  <c:v>50840</c:v>
                </c:pt>
                <c:pt idx="3">
                  <c:v>53605</c:v>
                </c:pt>
                <c:pt idx="4">
                  <c:v>44267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28523</c:v>
                </c:pt>
                <c:pt idx="1">
                  <c:v>27079</c:v>
                </c:pt>
                <c:pt idx="2">
                  <c:v>28933</c:v>
                </c:pt>
                <c:pt idx="3">
                  <c:v>41142</c:v>
                </c:pt>
                <c:pt idx="4">
                  <c:v>43801</c:v>
                </c:pt>
              </c:numCache>
            </c:numRef>
          </c:val>
          <c:smooth val="0"/>
        </c:ser>
        <c:dLbls>
          <c:showLegendKey val="0"/>
          <c:showVal val="0"/>
          <c:showCatName val="0"/>
          <c:showSerName val="0"/>
          <c:showPercent val="0"/>
          <c:showBubbleSize val="0"/>
        </c:dLbls>
        <c:marker val="1"/>
        <c:smooth val="0"/>
        <c:axId val="116467584"/>
        <c:axId val="116477952"/>
      </c:lineChart>
      <c:catAx>
        <c:axId val="11646758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6477952"/>
        <c:crosses val="autoZero"/>
        <c:auto val="1"/>
        <c:lblAlgn val="ctr"/>
        <c:lblOffset val="100"/>
        <c:tickLblSkip val="1"/>
        <c:tickMarkSkip val="1"/>
        <c:noMultiLvlLbl val="0"/>
      </c:catAx>
      <c:valAx>
        <c:axId val="116477952"/>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952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64675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887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4.42</c:v>
                </c:pt>
                <c:pt idx="1">
                  <c:v>9.1300000000000008</c:v>
                </c:pt>
                <c:pt idx="2">
                  <c:v>5.99</c:v>
                </c:pt>
                <c:pt idx="3">
                  <c:v>3.94</c:v>
                </c:pt>
                <c:pt idx="4">
                  <c:v>7.78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8.31</c:v>
                </c:pt>
                <c:pt idx="1">
                  <c:v>8.4499999999999993</c:v>
                </c:pt>
                <c:pt idx="2">
                  <c:v>9.5299999999999994</c:v>
                </c:pt>
                <c:pt idx="3">
                  <c:v>10.75</c:v>
                </c:pt>
                <c:pt idx="4">
                  <c:v>11.57</c:v>
                </c:pt>
              </c:numCache>
            </c:numRef>
          </c:val>
        </c:ser>
        <c:dLbls>
          <c:showLegendKey val="0"/>
          <c:showVal val="0"/>
          <c:showCatName val="0"/>
          <c:showSerName val="0"/>
          <c:showPercent val="0"/>
          <c:showBubbleSize val="0"/>
        </c:dLbls>
        <c:gapWidth val="250"/>
        <c:overlap val="100"/>
        <c:axId val="124964224"/>
        <c:axId val="1249664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2.68</c:v>
                </c:pt>
                <c:pt idx="1">
                  <c:v>4.75</c:v>
                </c:pt>
                <c:pt idx="2">
                  <c:v>-1.79</c:v>
                </c:pt>
                <c:pt idx="3">
                  <c:v>0.68</c:v>
                </c:pt>
                <c:pt idx="4">
                  <c:v>7.37</c:v>
                </c:pt>
              </c:numCache>
            </c:numRef>
          </c:val>
          <c:smooth val="0"/>
        </c:ser>
        <c:dLbls>
          <c:showLegendKey val="0"/>
          <c:showVal val="0"/>
          <c:showCatName val="0"/>
          <c:showSerName val="0"/>
          <c:showPercent val="0"/>
          <c:showBubbleSize val="0"/>
        </c:dLbls>
        <c:marker val="1"/>
        <c:smooth val="0"/>
        <c:axId val="124964224"/>
        <c:axId val="124966400"/>
      </c:lineChart>
      <c:catAx>
        <c:axId val="124964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4966400"/>
        <c:crosses val="autoZero"/>
        <c:auto val="1"/>
        <c:lblAlgn val="ctr"/>
        <c:lblOffset val="100"/>
        <c:tickLblSkip val="1"/>
        <c:tickMarkSkip val="1"/>
        <c:noMultiLvlLbl val="0"/>
      </c:catAx>
      <c:valAx>
        <c:axId val="124966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49642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6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0.17</c:v>
                </c:pt>
                <c:pt idx="2">
                  <c:v>#N/A</c:v>
                </c:pt>
                <c:pt idx="3">
                  <c:v>0.14000000000000001</c:v>
                </c:pt>
                <c:pt idx="4">
                  <c:v>#N/A</c:v>
                </c:pt>
                <c:pt idx="5">
                  <c:v>0.14000000000000001</c:v>
                </c:pt>
                <c:pt idx="6">
                  <c:v>#N/A</c:v>
                </c:pt>
                <c:pt idx="7">
                  <c:v>0.15</c:v>
                </c:pt>
                <c:pt idx="8">
                  <c:v>#N/A</c:v>
                </c:pt>
                <c:pt idx="9">
                  <c:v>0.15</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観光施設事業特別会計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0.13</c:v>
                </c:pt>
                <c:pt idx="2">
                  <c:v>#N/A</c:v>
                </c:pt>
                <c:pt idx="3">
                  <c:v>0.06</c:v>
                </c:pt>
                <c:pt idx="4">
                  <c:v>#N/A</c:v>
                </c:pt>
                <c:pt idx="5">
                  <c:v>0.06</c:v>
                </c:pt>
                <c:pt idx="6">
                  <c:v>#N/A</c:v>
                </c:pt>
                <c:pt idx="7">
                  <c:v>0.06</c:v>
                </c:pt>
                <c:pt idx="8">
                  <c:v>#N/A</c:v>
                </c:pt>
                <c:pt idx="9">
                  <c:v>0.06</c:v>
                </c:pt>
              </c:numCache>
            </c:numRef>
          </c:val>
        </c:ser>
        <c:ser>
          <c:idx val="3"/>
          <c:order val="3"/>
          <c:tx>
            <c:strRef>
              <c:f>データシート!$A$30</c:f>
              <c:strCache>
                <c:ptCount val="1"/>
                <c:pt idx="0">
                  <c:v>扇町土地区画整理事業特別会計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0.06</c:v>
                </c:pt>
                <c:pt idx="2">
                  <c:v>#N/A</c:v>
                </c:pt>
                <c:pt idx="3">
                  <c:v>0.06</c:v>
                </c:pt>
                <c:pt idx="4">
                  <c:v>#N/A</c:v>
                </c:pt>
                <c:pt idx="5">
                  <c:v>0.09</c:v>
                </c:pt>
                <c:pt idx="6">
                  <c:v>#N/A</c:v>
                </c:pt>
                <c:pt idx="7">
                  <c:v>0.08</c:v>
                </c:pt>
                <c:pt idx="8">
                  <c:v>#N/A</c:v>
                </c:pt>
                <c:pt idx="9">
                  <c:v>7.0000000000000007E-2</c:v>
                </c:pt>
              </c:numCache>
            </c:numRef>
          </c:val>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0.65</c:v>
                </c:pt>
                <c:pt idx="2">
                  <c:v>#N/A</c:v>
                </c:pt>
                <c:pt idx="3">
                  <c:v>0.6</c:v>
                </c:pt>
                <c:pt idx="4">
                  <c:v>#N/A</c:v>
                </c:pt>
                <c:pt idx="5">
                  <c:v>0.36</c:v>
                </c:pt>
                <c:pt idx="6">
                  <c:v>#N/A</c:v>
                </c:pt>
                <c:pt idx="7">
                  <c:v>0.24</c:v>
                </c:pt>
                <c:pt idx="8">
                  <c:v>#N/A</c:v>
                </c:pt>
                <c:pt idx="9">
                  <c:v>0.16</c:v>
                </c:pt>
              </c:numCache>
            </c:numRef>
          </c:val>
        </c:ser>
        <c:ser>
          <c:idx val="5"/>
          <c:order val="5"/>
          <c:tx>
            <c:strRef>
              <c:f>データシート!$A$32</c:f>
              <c:strCache>
                <c:ptCount val="1"/>
                <c:pt idx="0">
                  <c:v>三本松地区宅地整備事業特別会計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0.4</c:v>
                </c:pt>
                <c:pt idx="2">
                  <c:v>#N/A</c:v>
                </c:pt>
                <c:pt idx="3">
                  <c:v>0.42</c:v>
                </c:pt>
                <c:pt idx="4">
                  <c:v>#N/A</c:v>
                </c:pt>
                <c:pt idx="5">
                  <c:v>0.41</c:v>
                </c:pt>
                <c:pt idx="6">
                  <c:v>#N/A</c:v>
                </c:pt>
                <c:pt idx="7">
                  <c:v>0.42</c:v>
                </c:pt>
                <c:pt idx="8">
                  <c:v>#N/A</c:v>
                </c:pt>
                <c:pt idx="9">
                  <c:v>0.43</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0.34</c:v>
                </c:pt>
                <c:pt idx="2">
                  <c:v>#N/A</c:v>
                </c:pt>
                <c:pt idx="3">
                  <c:v>0.09</c:v>
                </c:pt>
                <c:pt idx="4">
                  <c:v>#N/A</c:v>
                </c:pt>
                <c:pt idx="5">
                  <c:v>7.0000000000000007E-2</c:v>
                </c:pt>
                <c:pt idx="6">
                  <c:v>#N/A</c:v>
                </c:pt>
                <c:pt idx="7">
                  <c:v>0.31</c:v>
                </c:pt>
                <c:pt idx="8">
                  <c:v>#N/A</c:v>
                </c:pt>
                <c:pt idx="9">
                  <c:v>0.47</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0.67</c:v>
                </c:pt>
                <c:pt idx="2">
                  <c:v>#N/A</c:v>
                </c:pt>
                <c:pt idx="3">
                  <c:v>0.75</c:v>
                </c:pt>
                <c:pt idx="4">
                  <c:v>#N/A</c:v>
                </c:pt>
                <c:pt idx="5">
                  <c:v>0.76</c:v>
                </c:pt>
                <c:pt idx="6">
                  <c:v>#N/A</c:v>
                </c:pt>
                <c:pt idx="7">
                  <c:v>0.79</c:v>
                </c:pt>
                <c:pt idx="8">
                  <c:v>#N/A</c:v>
                </c:pt>
                <c:pt idx="9">
                  <c:v>0.55000000000000004</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4.41</c:v>
                </c:pt>
                <c:pt idx="2">
                  <c:v>#N/A</c:v>
                </c:pt>
                <c:pt idx="3">
                  <c:v>9.1300000000000008</c:v>
                </c:pt>
                <c:pt idx="4">
                  <c:v>#N/A</c:v>
                </c:pt>
                <c:pt idx="5">
                  <c:v>5.98</c:v>
                </c:pt>
                <c:pt idx="6">
                  <c:v>#N/A</c:v>
                </c:pt>
                <c:pt idx="7">
                  <c:v>3.93</c:v>
                </c:pt>
                <c:pt idx="8">
                  <c:v>#N/A</c:v>
                </c:pt>
                <c:pt idx="9">
                  <c:v>7.77</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9.17</c:v>
                </c:pt>
                <c:pt idx="2">
                  <c:v>#N/A</c:v>
                </c:pt>
                <c:pt idx="3">
                  <c:v>10.25</c:v>
                </c:pt>
                <c:pt idx="4">
                  <c:v>#N/A</c:v>
                </c:pt>
                <c:pt idx="5">
                  <c:v>10.89</c:v>
                </c:pt>
                <c:pt idx="6">
                  <c:v>#N/A</c:v>
                </c:pt>
                <c:pt idx="7">
                  <c:v>11.11</c:v>
                </c:pt>
                <c:pt idx="8">
                  <c:v>#N/A</c:v>
                </c:pt>
                <c:pt idx="9">
                  <c:v>9.3800000000000008</c:v>
                </c:pt>
              </c:numCache>
            </c:numRef>
          </c:val>
        </c:ser>
        <c:dLbls>
          <c:showLegendKey val="0"/>
          <c:showVal val="0"/>
          <c:showCatName val="0"/>
          <c:showSerName val="0"/>
          <c:showPercent val="0"/>
          <c:showBubbleSize val="0"/>
        </c:dLbls>
        <c:gapWidth val="150"/>
        <c:overlap val="100"/>
        <c:axId val="125387904"/>
        <c:axId val="125389440"/>
      </c:barChart>
      <c:catAx>
        <c:axId val="125387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5389440"/>
        <c:crosses val="autoZero"/>
        <c:auto val="1"/>
        <c:lblAlgn val="ctr"/>
        <c:lblOffset val="100"/>
        <c:tickLblSkip val="1"/>
        <c:tickMarkSkip val="1"/>
        <c:noMultiLvlLbl val="0"/>
      </c:catAx>
      <c:valAx>
        <c:axId val="1253894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3879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25E-2"/>
          <c:y val="8.7976539589442848E-2"/>
          <c:w val="0.90356317136844133"/>
          <c:h val="0.639296187683285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4399</c:v>
                </c:pt>
                <c:pt idx="5">
                  <c:v>4289</c:v>
                </c:pt>
                <c:pt idx="8">
                  <c:v>4394</c:v>
                </c:pt>
                <c:pt idx="11">
                  <c:v>4424</c:v>
                </c:pt>
                <c:pt idx="14">
                  <c:v>4360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337</c:v>
                </c:pt>
                <c:pt idx="3">
                  <c:v>330</c:v>
                </c:pt>
                <c:pt idx="6">
                  <c:v>292</c:v>
                </c:pt>
                <c:pt idx="9">
                  <c:v>246</c:v>
                </c:pt>
                <c:pt idx="12">
                  <c:v>229</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442</c:v>
                </c:pt>
                <c:pt idx="3">
                  <c:v>314</c:v>
                </c:pt>
                <c:pt idx="6">
                  <c:v>231</c:v>
                </c:pt>
                <c:pt idx="9">
                  <c:v>166</c:v>
                </c:pt>
                <c:pt idx="12">
                  <c:v>156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1014</c:v>
                </c:pt>
                <c:pt idx="3">
                  <c:v>846</c:v>
                </c:pt>
                <c:pt idx="6">
                  <c:v>799</c:v>
                </c:pt>
                <c:pt idx="9">
                  <c:v>797</c:v>
                </c:pt>
                <c:pt idx="12">
                  <c:v>738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6576</c:v>
                </c:pt>
                <c:pt idx="3">
                  <c:v>6332</c:v>
                </c:pt>
                <c:pt idx="6">
                  <c:v>6314</c:v>
                </c:pt>
                <c:pt idx="9">
                  <c:v>5809</c:v>
                </c:pt>
                <c:pt idx="12">
                  <c:v>5491</c:v>
                </c:pt>
              </c:numCache>
            </c:numRef>
          </c:val>
        </c:ser>
        <c:dLbls>
          <c:showLegendKey val="0"/>
          <c:showVal val="0"/>
          <c:showCatName val="0"/>
          <c:showSerName val="0"/>
          <c:showPercent val="0"/>
          <c:showBubbleSize val="0"/>
        </c:dLbls>
        <c:gapWidth val="100"/>
        <c:overlap val="100"/>
        <c:axId val="5743360"/>
        <c:axId val="57452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3970</c:v>
                </c:pt>
                <c:pt idx="2">
                  <c:v>#N/A</c:v>
                </c:pt>
                <c:pt idx="3">
                  <c:v>#N/A</c:v>
                </c:pt>
                <c:pt idx="4">
                  <c:v>3533</c:v>
                </c:pt>
                <c:pt idx="5">
                  <c:v>#N/A</c:v>
                </c:pt>
                <c:pt idx="6">
                  <c:v>#N/A</c:v>
                </c:pt>
                <c:pt idx="7">
                  <c:v>3242</c:v>
                </c:pt>
                <c:pt idx="8">
                  <c:v>#N/A</c:v>
                </c:pt>
                <c:pt idx="9">
                  <c:v>#N/A</c:v>
                </c:pt>
                <c:pt idx="10">
                  <c:v>2594</c:v>
                </c:pt>
                <c:pt idx="11">
                  <c:v>#N/A</c:v>
                </c:pt>
                <c:pt idx="12">
                  <c:v>#N/A</c:v>
                </c:pt>
                <c:pt idx="13">
                  <c:v>2254</c:v>
                </c:pt>
                <c:pt idx="14">
                  <c:v>#N/A</c:v>
                </c:pt>
              </c:numCache>
            </c:numRef>
          </c:val>
          <c:smooth val="0"/>
        </c:ser>
        <c:dLbls>
          <c:showLegendKey val="0"/>
          <c:showVal val="0"/>
          <c:showCatName val="0"/>
          <c:showSerName val="0"/>
          <c:showPercent val="0"/>
          <c:showBubbleSize val="0"/>
        </c:dLbls>
        <c:marker val="1"/>
        <c:smooth val="0"/>
        <c:axId val="5743360"/>
        <c:axId val="5745280"/>
      </c:lineChart>
      <c:catAx>
        <c:axId val="5743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745280"/>
        <c:crosses val="autoZero"/>
        <c:auto val="1"/>
        <c:lblAlgn val="ctr"/>
        <c:lblOffset val="100"/>
        <c:tickLblSkip val="1"/>
        <c:tickMarkSkip val="1"/>
        <c:noMultiLvlLbl val="0"/>
      </c:catAx>
      <c:valAx>
        <c:axId val="57452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7433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729"/>
          <c:h val="0.58918212773855316"/>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45383</c:v>
                </c:pt>
                <c:pt idx="5">
                  <c:v>45776</c:v>
                </c:pt>
                <c:pt idx="8">
                  <c:v>45565</c:v>
                </c:pt>
                <c:pt idx="11">
                  <c:v>45618</c:v>
                </c:pt>
                <c:pt idx="14">
                  <c:v>45066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1909</c:v>
                </c:pt>
                <c:pt idx="5">
                  <c:v>1364</c:v>
                </c:pt>
                <c:pt idx="8">
                  <c:v>1080</c:v>
                </c:pt>
                <c:pt idx="11">
                  <c:v>968</c:v>
                </c:pt>
                <c:pt idx="14">
                  <c:v>1012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8060</c:v>
                </c:pt>
                <c:pt idx="5">
                  <c:v>8039</c:v>
                </c:pt>
                <c:pt idx="8">
                  <c:v>9577</c:v>
                </c:pt>
                <c:pt idx="11">
                  <c:v>9977</c:v>
                </c:pt>
                <c:pt idx="14">
                  <c:v>9422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59</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8817</c:v>
                </c:pt>
                <c:pt idx="3">
                  <c:v>9061</c:v>
                </c:pt>
                <c:pt idx="6">
                  <c:v>8557</c:v>
                </c:pt>
                <c:pt idx="9">
                  <c:v>8001</c:v>
                </c:pt>
                <c:pt idx="12">
                  <c:v>8198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879</c:v>
                </c:pt>
                <c:pt idx="3">
                  <c:v>705</c:v>
                </c:pt>
                <c:pt idx="6">
                  <c:v>633</c:v>
                </c:pt>
                <c:pt idx="9">
                  <c:v>520</c:v>
                </c:pt>
                <c:pt idx="12">
                  <c:v>416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12698</c:v>
                </c:pt>
                <c:pt idx="3">
                  <c:v>11735</c:v>
                </c:pt>
                <c:pt idx="6">
                  <c:v>11012</c:v>
                </c:pt>
                <c:pt idx="9">
                  <c:v>10392</c:v>
                </c:pt>
                <c:pt idx="12">
                  <c:v>9743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2423</c:v>
                </c:pt>
                <c:pt idx="3">
                  <c:v>1949</c:v>
                </c:pt>
                <c:pt idx="6">
                  <c:v>1503</c:v>
                </c:pt>
                <c:pt idx="9">
                  <c:v>527</c:v>
                </c:pt>
                <c:pt idx="12">
                  <c:v>316</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51264</c:v>
                </c:pt>
                <c:pt idx="3">
                  <c:v>49409</c:v>
                </c:pt>
                <c:pt idx="6">
                  <c:v>47791</c:v>
                </c:pt>
                <c:pt idx="9">
                  <c:v>46901</c:v>
                </c:pt>
                <c:pt idx="12">
                  <c:v>45866</c:v>
                </c:pt>
              </c:numCache>
            </c:numRef>
          </c:val>
        </c:ser>
        <c:dLbls>
          <c:showLegendKey val="0"/>
          <c:showVal val="0"/>
          <c:showCatName val="0"/>
          <c:showSerName val="0"/>
          <c:showPercent val="0"/>
          <c:showBubbleSize val="0"/>
        </c:dLbls>
        <c:gapWidth val="100"/>
        <c:overlap val="100"/>
        <c:axId val="125318272"/>
        <c:axId val="1253201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20728</c:v>
                </c:pt>
                <c:pt idx="2">
                  <c:v>#N/A</c:v>
                </c:pt>
                <c:pt idx="3">
                  <c:v>#N/A</c:v>
                </c:pt>
                <c:pt idx="4">
                  <c:v>17682</c:v>
                </c:pt>
                <c:pt idx="5">
                  <c:v>#N/A</c:v>
                </c:pt>
                <c:pt idx="6">
                  <c:v>#N/A</c:v>
                </c:pt>
                <c:pt idx="7">
                  <c:v>13273</c:v>
                </c:pt>
                <c:pt idx="8">
                  <c:v>#N/A</c:v>
                </c:pt>
                <c:pt idx="9">
                  <c:v>#N/A</c:v>
                </c:pt>
                <c:pt idx="10">
                  <c:v>9778</c:v>
                </c:pt>
                <c:pt idx="11">
                  <c:v>#N/A</c:v>
                </c:pt>
                <c:pt idx="12">
                  <c:v>#N/A</c:v>
                </c:pt>
                <c:pt idx="13">
                  <c:v>9098</c:v>
                </c:pt>
                <c:pt idx="14">
                  <c:v>#N/A</c:v>
                </c:pt>
              </c:numCache>
            </c:numRef>
          </c:val>
          <c:smooth val="0"/>
        </c:ser>
        <c:dLbls>
          <c:showLegendKey val="0"/>
          <c:showVal val="0"/>
          <c:showCatName val="0"/>
          <c:showSerName val="0"/>
          <c:showPercent val="0"/>
          <c:showBubbleSize val="0"/>
        </c:dLbls>
        <c:marker val="1"/>
        <c:smooth val="0"/>
        <c:axId val="125318272"/>
        <c:axId val="125320192"/>
      </c:lineChart>
      <c:catAx>
        <c:axId val="125318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5320192"/>
        <c:crosses val="autoZero"/>
        <c:auto val="1"/>
        <c:lblAlgn val="ctr"/>
        <c:lblOffset val="100"/>
        <c:tickLblSkip val="1"/>
        <c:tickMarkSkip val="1"/>
        <c:noMultiLvlLbl val="0"/>
      </c:catAx>
      <c:valAx>
        <c:axId val="1253201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318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606"/>
          <c:y val="4.9232005384860722E-2"/>
          <c:w val="0.84484011943744164"/>
          <c:h val="0.77957208266474864"/>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25514880"/>
        <c:axId val="125516800"/>
      </c:scatterChart>
      <c:valAx>
        <c:axId val="12551488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34"/>
              <c:y val="0.91074637851432461"/>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5516800"/>
        <c:crosses val="autoZero"/>
        <c:crossBetween val="midCat"/>
      </c:valAx>
      <c:valAx>
        <c:axId val="12551680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551488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78" l="0.70000000000000062" r="0.70000000000000062" t="0.75000000000000078"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96"/>
          <c:y val="4.7118521949462297E-2"/>
          <c:w val="0.84704431781868661"/>
          <c:h val="0.77933782786955563"/>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16.5</c:v>
                </c:pt>
                <c:pt idx="1">
                  <c:v>15.3</c:v>
                </c:pt>
                <c:pt idx="2">
                  <c:v>14.4</c:v>
                </c:pt>
                <c:pt idx="3">
                  <c:v>12.6</c:v>
                </c:pt>
                <c:pt idx="4">
                  <c:v>10.8</c:v>
                </c:pt>
              </c:numCache>
            </c:numRef>
          </c:xVal>
          <c:yVal>
            <c:numRef>
              <c:f>公会計指標分析・財政指標組合せ分析表!$K$73:$O$73</c:f>
              <c:numCache>
                <c:formatCode>#,##0.0;"▲ "#,##0.0</c:formatCode>
                <c:ptCount val="5"/>
                <c:pt idx="0">
                  <c:v>83.5</c:v>
                </c:pt>
                <c:pt idx="1">
                  <c:v>71.8</c:v>
                </c:pt>
                <c:pt idx="2">
                  <c:v>53.2</c:v>
                </c:pt>
                <c:pt idx="3">
                  <c:v>39.299999999999997</c:v>
                </c:pt>
                <c:pt idx="4">
                  <c:v>36.299999999999997</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9.3000000000000007</c:v>
                </c:pt>
                <c:pt idx="1">
                  <c:v>8.5</c:v>
                </c:pt>
                <c:pt idx="2">
                  <c:v>7.9</c:v>
                </c:pt>
                <c:pt idx="3">
                  <c:v>7.1</c:v>
                </c:pt>
                <c:pt idx="4">
                  <c:v>5.3</c:v>
                </c:pt>
              </c:numCache>
            </c:numRef>
          </c:xVal>
          <c:yVal>
            <c:numRef>
              <c:f>公会計指標分析・財政指標組合せ分析表!$K$77:$O$77</c:f>
              <c:numCache>
                <c:formatCode>#,##0.0;"▲ "#,##0.0</c:formatCode>
                <c:ptCount val="5"/>
                <c:pt idx="0">
                  <c:v>55.5</c:v>
                </c:pt>
                <c:pt idx="1">
                  <c:v>46.1</c:v>
                </c:pt>
                <c:pt idx="2">
                  <c:v>37.6</c:v>
                </c:pt>
                <c:pt idx="3">
                  <c:v>33.799999999999997</c:v>
                </c:pt>
                <c:pt idx="4">
                  <c:v>17.8</c:v>
                </c:pt>
              </c:numCache>
            </c:numRef>
          </c:yVal>
          <c:smooth val="0"/>
        </c:ser>
        <c:dLbls>
          <c:showLegendKey val="0"/>
          <c:showVal val="0"/>
          <c:showCatName val="0"/>
          <c:showSerName val="0"/>
          <c:showPercent val="0"/>
          <c:showBubbleSize val="0"/>
        </c:dLbls>
        <c:axId val="126558592"/>
        <c:axId val="126560512"/>
      </c:scatterChart>
      <c:valAx>
        <c:axId val="126558592"/>
        <c:scaling>
          <c:orientation val="minMax"/>
          <c:max val="18"/>
          <c:min val="4"/>
        </c:scaling>
        <c:delete val="0"/>
        <c:axPos val="b"/>
        <c:title>
          <c:tx>
            <c:rich>
              <a:bodyPr/>
              <a:lstStyle/>
              <a:p>
                <a:pPr>
                  <a:defRPr/>
                </a:pPr>
                <a:r>
                  <a:rPr lang="ja-JP" altLang="en-US" sz="1050" b="0"/>
                  <a:t>実質公債費比率</a:t>
                </a:r>
              </a:p>
            </c:rich>
          </c:tx>
          <c:layout>
            <c:manualLayout>
              <c:xMode val="edge"/>
              <c:yMode val="edge"/>
              <c:x val="0.46793742437462088"/>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6560512"/>
        <c:crosses val="autoZero"/>
        <c:crossBetween val="midCat"/>
      </c:valAx>
      <c:valAx>
        <c:axId val="126560512"/>
        <c:scaling>
          <c:orientation val="minMax"/>
          <c:max val="95"/>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502E-2"/>
              <c:y val="0.25119654160876925"/>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655859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78" l="0.70000000000000062" r="0.70000000000000062" t="0.75000000000000078" header="0.30000000000000032" footer="0.30000000000000032"/>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福島県会津若松市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latin typeface="+mn-ea"/>
              <a:ea typeface="+mn-ea"/>
              <a:cs typeface="+mn-cs"/>
            </a:rPr>
            <a:t>　平成</a:t>
          </a:r>
          <a:r>
            <a:rPr kumimoji="1" lang="en-US" altLang="ja-JP" sz="1300">
              <a:solidFill>
                <a:schemeClr val="dk1"/>
              </a:solidFill>
              <a:latin typeface="+mn-ea"/>
              <a:ea typeface="+mn-ea"/>
              <a:cs typeface="+mn-cs"/>
            </a:rPr>
            <a:t>15</a:t>
          </a:r>
          <a:r>
            <a:rPr kumimoji="1" lang="ja-JP" altLang="ja-JP" sz="1300">
              <a:solidFill>
                <a:schemeClr val="dk1"/>
              </a:solidFill>
              <a:latin typeface="+mn-ea"/>
              <a:ea typeface="+mn-ea"/>
              <a:cs typeface="+mn-cs"/>
            </a:rPr>
            <a:t>年度の「行財政再建プログラム」実施以降、新規市債発行額を元金償還額以下に抑制する取り組みを継続しており、平成</a:t>
          </a:r>
          <a:r>
            <a:rPr kumimoji="1" lang="en-US" altLang="ja-JP" sz="1300">
              <a:solidFill>
                <a:schemeClr val="dk1"/>
              </a:solidFill>
              <a:latin typeface="+mn-ea"/>
              <a:ea typeface="+mn-ea"/>
              <a:cs typeface="+mn-cs"/>
            </a:rPr>
            <a:t>27</a:t>
          </a:r>
          <a:r>
            <a:rPr kumimoji="1" lang="ja-JP" altLang="ja-JP" sz="1300">
              <a:solidFill>
                <a:schemeClr val="dk1"/>
              </a:solidFill>
              <a:latin typeface="+mn-ea"/>
              <a:ea typeface="+mn-ea"/>
              <a:cs typeface="+mn-cs"/>
            </a:rPr>
            <a:t>年度においても</a:t>
          </a:r>
          <a:r>
            <a:rPr kumimoji="1" lang="en-US" altLang="ja-JP" sz="1300">
              <a:solidFill>
                <a:schemeClr val="dk1"/>
              </a:solidFill>
              <a:latin typeface="+mn-ea"/>
              <a:ea typeface="+mn-ea"/>
              <a:cs typeface="+mn-cs"/>
            </a:rPr>
            <a:t>『</a:t>
          </a:r>
          <a:r>
            <a:rPr kumimoji="1" lang="ja-JP" altLang="ja-JP" sz="1300">
              <a:solidFill>
                <a:schemeClr val="dk1"/>
              </a:solidFill>
              <a:latin typeface="+mn-ea"/>
              <a:ea typeface="+mn-ea"/>
              <a:cs typeface="+mn-cs"/>
            </a:rPr>
            <a:t>元利償還金</a:t>
          </a:r>
          <a:r>
            <a:rPr kumimoji="1" lang="en-US" altLang="ja-JP" sz="1300">
              <a:solidFill>
                <a:schemeClr val="dk1"/>
              </a:solidFill>
              <a:latin typeface="+mn-ea"/>
              <a:ea typeface="+mn-ea"/>
              <a:cs typeface="+mn-cs"/>
            </a:rPr>
            <a:t>』</a:t>
          </a:r>
          <a:r>
            <a:rPr kumimoji="1" lang="ja-JP" altLang="ja-JP" sz="1300">
              <a:solidFill>
                <a:schemeClr val="dk1"/>
              </a:solidFill>
              <a:latin typeface="+mn-ea"/>
              <a:ea typeface="+mn-ea"/>
              <a:cs typeface="+mn-cs"/>
            </a:rPr>
            <a:t>は減少傾向にある。また、</a:t>
          </a:r>
          <a:r>
            <a:rPr kumimoji="1" lang="en-US" altLang="ja-JP" sz="1300">
              <a:solidFill>
                <a:schemeClr val="dk1"/>
              </a:solidFill>
              <a:latin typeface="+mn-ea"/>
              <a:ea typeface="+mn-ea"/>
              <a:cs typeface="+mn-cs"/>
            </a:rPr>
            <a:t>『</a:t>
          </a:r>
          <a:r>
            <a:rPr kumimoji="1" lang="ja-JP" altLang="ja-JP" sz="1300">
              <a:solidFill>
                <a:schemeClr val="dk1"/>
              </a:solidFill>
              <a:latin typeface="+mn-ea"/>
              <a:ea typeface="+mn-ea"/>
              <a:cs typeface="+mn-cs"/>
            </a:rPr>
            <a:t>公営企業債の元利償還金に対する繰入金</a:t>
          </a:r>
          <a:r>
            <a:rPr kumimoji="1" lang="en-US" altLang="ja-JP" sz="1300">
              <a:solidFill>
                <a:schemeClr val="dk1"/>
              </a:solidFill>
              <a:latin typeface="+mn-ea"/>
              <a:ea typeface="+mn-ea"/>
              <a:cs typeface="+mn-cs"/>
            </a:rPr>
            <a:t>』</a:t>
          </a:r>
          <a:r>
            <a:rPr kumimoji="1" lang="ja-JP" altLang="ja-JP" sz="1300">
              <a:solidFill>
                <a:schemeClr val="dk1"/>
              </a:solidFill>
              <a:latin typeface="+mn-ea"/>
              <a:ea typeface="+mn-ea"/>
              <a:cs typeface="+mn-cs"/>
            </a:rPr>
            <a:t>や</a:t>
          </a:r>
          <a:r>
            <a:rPr kumimoji="1" lang="en-US" altLang="ja-JP" sz="1300">
              <a:solidFill>
                <a:schemeClr val="dk1"/>
              </a:solidFill>
              <a:latin typeface="+mn-ea"/>
              <a:ea typeface="+mn-ea"/>
              <a:cs typeface="+mn-cs"/>
            </a:rPr>
            <a:t>『</a:t>
          </a:r>
          <a:r>
            <a:rPr kumimoji="1" lang="ja-JP" altLang="ja-JP" sz="1300">
              <a:solidFill>
                <a:schemeClr val="dk1"/>
              </a:solidFill>
              <a:latin typeface="+mn-ea"/>
              <a:ea typeface="+mn-ea"/>
              <a:cs typeface="+mn-cs"/>
            </a:rPr>
            <a:t>債務負担行為に基づく支出額</a:t>
          </a:r>
          <a:r>
            <a:rPr kumimoji="1" lang="en-US" altLang="ja-JP" sz="1300">
              <a:solidFill>
                <a:schemeClr val="dk1"/>
              </a:solidFill>
              <a:latin typeface="+mn-ea"/>
              <a:ea typeface="+mn-ea"/>
              <a:cs typeface="+mn-cs"/>
            </a:rPr>
            <a:t>』</a:t>
          </a:r>
          <a:r>
            <a:rPr kumimoji="1" lang="ja-JP" altLang="ja-JP" sz="1300">
              <a:solidFill>
                <a:schemeClr val="dk1"/>
              </a:solidFill>
              <a:latin typeface="+mn-ea"/>
              <a:ea typeface="+mn-ea"/>
              <a:cs typeface="+mn-cs"/>
            </a:rPr>
            <a:t>も減少傾向にあり、総じて実質公債費比率の分子の構成要素は年々減少している。</a:t>
          </a:r>
          <a:endParaRPr kumimoji="1" lang="en-US" altLang="ja-JP" sz="1300">
            <a:solidFill>
              <a:schemeClr val="dk1"/>
            </a:solidFill>
            <a:latin typeface="+mn-ea"/>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福島県会津若松市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latin typeface="+mn-ea"/>
              <a:ea typeface="+mn-ea"/>
              <a:cs typeface="+mn-cs"/>
            </a:rPr>
            <a:t>　将来負担額のうち、</a:t>
          </a:r>
          <a:r>
            <a:rPr kumimoji="1" lang="en-US" altLang="ja-JP" sz="1300">
              <a:solidFill>
                <a:schemeClr val="dk1"/>
              </a:solidFill>
              <a:latin typeface="+mn-ea"/>
              <a:ea typeface="+mn-ea"/>
              <a:cs typeface="+mn-cs"/>
            </a:rPr>
            <a:t>『</a:t>
          </a:r>
          <a:r>
            <a:rPr kumimoji="1" lang="ja-JP" altLang="ja-JP" sz="1300">
              <a:solidFill>
                <a:schemeClr val="dk1"/>
              </a:solidFill>
              <a:latin typeface="+mn-ea"/>
              <a:ea typeface="+mn-ea"/>
              <a:cs typeface="+mn-cs"/>
            </a:rPr>
            <a:t>一般会計等に係る</a:t>
          </a:r>
          <a:r>
            <a:rPr kumimoji="1" lang="ja-JP" altLang="en-US" sz="1300">
              <a:solidFill>
                <a:schemeClr val="dk1"/>
              </a:solidFill>
              <a:latin typeface="+mn-ea"/>
              <a:ea typeface="+mn-ea"/>
              <a:cs typeface="+mn-cs"/>
            </a:rPr>
            <a:t>地方債</a:t>
          </a:r>
          <a:r>
            <a:rPr kumimoji="1" lang="ja-JP" altLang="ja-JP" sz="1300">
              <a:solidFill>
                <a:schemeClr val="dk1"/>
              </a:solidFill>
              <a:latin typeface="+mn-ea"/>
              <a:ea typeface="+mn-ea"/>
              <a:cs typeface="+mn-cs"/>
            </a:rPr>
            <a:t>の現在高</a:t>
          </a:r>
          <a:r>
            <a:rPr kumimoji="1" lang="en-US" altLang="ja-JP" sz="1300">
              <a:solidFill>
                <a:schemeClr val="dk1"/>
              </a:solidFill>
              <a:latin typeface="+mn-ea"/>
              <a:ea typeface="+mn-ea"/>
              <a:cs typeface="+mn-cs"/>
            </a:rPr>
            <a:t>』</a:t>
          </a:r>
          <a:r>
            <a:rPr kumimoji="1" lang="ja-JP" altLang="ja-JP" sz="1300">
              <a:solidFill>
                <a:schemeClr val="dk1"/>
              </a:solidFill>
              <a:latin typeface="+mn-ea"/>
              <a:ea typeface="+mn-ea"/>
              <a:cs typeface="+mn-cs"/>
            </a:rPr>
            <a:t>及び</a:t>
          </a:r>
          <a:r>
            <a:rPr kumimoji="1" lang="en-US" altLang="ja-JP" sz="1300">
              <a:solidFill>
                <a:schemeClr val="dk1"/>
              </a:solidFill>
              <a:latin typeface="+mn-ea"/>
              <a:ea typeface="+mn-ea"/>
              <a:cs typeface="+mn-cs"/>
            </a:rPr>
            <a:t>『</a:t>
          </a:r>
          <a:r>
            <a:rPr kumimoji="1" lang="ja-JP" altLang="ja-JP" sz="1300">
              <a:solidFill>
                <a:schemeClr val="dk1"/>
              </a:solidFill>
              <a:latin typeface="+mn-ea"/>
              <a:ea typeface="+mn-ea"/>
              <a:cs typeface="+mn-cs"/>
            </a:rPr>
            <a:t>公営企業債等繰入見込額</a:t>
          </a:r>
          <a:r>
            <a:rPr kumimoji="1" lang="en-US" altLang="ja-JP" sz="1300">
              <a:solidFill>
                <a:schemeClr val="dk1"/>
              </a:solidFill>
              <a:latin typeface="+mn-ea"/>
              <a:ea typeface="+mn-ea"/>
              <a:cs typeface="+mn-cs"/>
            </a:rPr>
            <a:t>』</a:t>
          </a:r>
          <a:r>
            <a:rPr kumimoji="1" lang="ja-JP" altLang="ja-JP" sz="1300">
              <a:solidFill>
                <a:schemeClr val="dk1"/>
              </a:solidFill>
              <a:latin typeface="+mn-ea"/>
              <a:ea typeface="+mn-ea"/>
              <a:cs typeface="+mn-cs"/>
            </a:rPr>
            <a:t>については、「公債費負担適正化計画」の進行管理によりひき続き公債費の低減を図っており、今後も減少していく見込みである。</a:t>
          </a:r>
          <a:endParaRPr kumimoji="1" lang="en-US" altLang="ja-JP" sz="1300">
            <a:solidFill>
              <a:schemeClr val="dk1"/>
            </a:solidFill>
            <a:latin typeface="+mn-ea"/>
            <a:ea typeface="+mn-ea"/>
            <a:cs typeface="+mn-cs"/>
          </a:endParaRPr>
        </a:p>
        <a:p>
          <a:r>
            <a:rPr kumimoji="1" lang="ja-JP" altLang="ja-JP" sz="1300">
              <a:solidFill>
                <a:schemeClr val="dk1"/>
              </a:solidFill>
              <a:latin typeface="+mn-ea"/>
              <a:ea typeface="+mn-ea"/>
              <a:cs typeface="+mn-cs"/>
            </a:rPr>
            <a:t>　また、</a:t>
          </a:r>
          <a:r>
            <a:rPr kumimoji="1" lang="en-US" altLang="ja-JP" sz="1300">
              <a:solidFill>
                <a:schemeClr val="dk1"/>
              </a:solidFill>
              <a:latin typeface="+mn-ea"/>
              <a:ea typeface="+mn-ea"/>
              <a:cs typeface="+mn-cs"/>
            </a:rPr>
            <a:t>『</a:t>
          </a:r>
          <a:r>
            <a:rPr kumimoji="1" lang="ja-JP" altLang="ja-JP" sz="1300">
              <a:solidFill>
                <a:schemeClr val="dk1"/>
              </a:solidFill>
              <a:latin typeface="+mn-ea"/>
              <a:ea typeface="+mn-ea"/>
              <a:cs typeface="+mn-cs"/>
            </a:rPr>
            <a:t>退職手当負担見込額</a:t>
          </a:r>
          <a:r>
            <a:rPr kumimoji="1" lang="en-US" altLang="ja-JP" sz="1300">
              <a:solidFill>
                <a:schemeClr val="dk1"/>
              </a:solidFill>
              <a:latin typeface="+mn-ea"/>
              <a:ea typeface="+mn-ea"/>
              <a:cs typeface="+mn-cs"/>
            </a:rPr>
            <a:t>』</a:t>
          </a:r>
          <a:r>
            <a:rPr kumimoji="1" lang="ja-JP" altLang="ja-JP" sz="1300">
              <a:solidFill>
                <a:schemeClr val="dk1"/>
              </a:solidFill>
              <a:latin typeface="+mn-ea"/>
              <a:ea typeface="+mn-ea"/>
              <a:cs typeface="+mn-cs"/>
            </a:rPr>
            <a:t>については、退職者数のピークを過ぎたことにより、今後はほぼ横ばいで推移していく見込みである。なお、</a:t>
          </a:r>
          <a:r>
            <a:rPr kumimoji="1" lang="en-US" altLang="ja-JP" sz="1300">
              <a:solidFill>
                <a:schemeClr val="dk1"/>
              </a:solidFill>
              <a:latin typeface="+mn-ea"/>
              <a:ea typeface="+mn-ea"/>
              <a:cs typeface="+mn-cs"/>
            </a:rPr>
            <a:t>『</a:t>
          </a:r>
          <a:r>
            <a:rPr kumimoji="1" lang="ja-JP" altLang="ja-JP" sz="1300">
              <a:solidFill>
                <a:schemeClr val="dk1"/>
              </a:solidFill>
              <a:latin typeface="+mn-ea"/>
              <a:ea typeface="+mn-ea"/>
              <a:cs typeface="+mn-cs"/>
            </a:rPr>
            <a:t>組合等負担等見込額</a:t>
          </a:r>
          <a:r>
            <a:rPr kumimoji="1" lang="en-US" altLang="ja-JP" sz="1300">
              <a:solidFill>
                <a:schemeClr val="dk1"/>
              </a:solidFill>
              <a:latin typeface="+mn-ea"/>
              <a:ea typeface="+mn-ea"/>
              <a:cs typeface="+mn-cs"/>
            </a:rPr>
            <a:t>』</a:t>
          </a:r>
          <a:r>
            <a:rPr kumimoji="1" lang="ja-JP" altLang="ja-JP" sz="1300">
              <a:solidFill>
                <a:schemeClr val="dk1"/>
              </a:solidFill>
              <a:latin typeface="+mn-ea"/>
              <a:ea typeface="+mn-ea"/>
              <a:cs typeface="+mn-cs"/>
            </a:rPr>
            <a:t>については、今後も抑制する方向性であるが、ゴミ処理施設等の整備が課題となっていることから、将来的には増加へ転じる可能性がある。</a:t>
          </a:r>
          <a:endParaRPr kumimoji="1" lang="en-US" altLang="ja-JP" sz="1300">
            <a:solidFill>
              <a:schemeClr val="dk1"/>
            </a:solidFill>
            <a:latin typeface="+mn-ea"/>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福島県会津若松市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122,749
122,078
382.97
51,888,761
49,532,377
2,274,071
29,244,363
45,866,247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10.8
36.3</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福島県会津若松市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122,749
122,078
382.97
51,888,761
49,532,377
2,274,071
29,244,363
45,866,247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10.8
36.3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福島県会津若松市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122,749
122,078
382.97
51,888,761
49,532,377
2,274,071
29,244,363
45,866,247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10.8
36.3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福島県会津若松市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122,749
122,078
382.97
51,888,761
49,532,377
2,274,071
29,244,363
45,866,247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10.8
36.3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lt"/>
              <a:ea typeface="+mn-ea"/>
              <a:cs typeface="+mn-cs"/>
            </a:rPr>
            <a:t>　類似団体と比較して依然として低い水準で推移しており、これは厳しい地域経済を反映しているものである。今後も企業誘致の促進や税の徴収率向上に努めていく。</a:t>
          </a:r>
          <a:endParaRPr lang="ja-JP" altLang="ja-JP" sz="1300">
            <a:solidFill>
              <a:schemeClr val="dk1"/>
            </a:solidFill>
            <a:latin typeface="+mn-lt"/>
            <a:ea typeface="+mn-ea"/>
            <a:cs typeface="+mn-cs"/>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8467</xdr:rowOff>
    </xdr:from>
    <xdr:to>
      <xdr:col>7</xdr:col>
      <xdr:colOff>152400</xdr:colOff>
      <xdr:row>45</xdr:row>
      <xdr:rowOff>33867</xdr:rowOff>
    </xdr:to>
    <xdr:cxnSp macro="">
      <xdr:nvCxnSpPr>
        <xdr:cNvPr id="63" name="直線コネクタ 62"/>
        <xdr:cNvCxnSpPr/>
      </xdr:nvCxnSpPr>
      <xdr:spPr>
        <a:xfrm flipV="1">
          <a:off x="4953000" y="618066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5944</xdr:rowOff>
    </xdr:from>
    <xdr:ext cx="762000" cy="259045"/>
    <xdr:sp macro="" textlink="">
      <xdr:nvSpPr>
        <xdr:cNvPr id="64" name="財政力最小値テキスト"/>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0.42</a:t>
          </a:r>
          <a:endParaRPr kumimoji="1" lang="ja-JP" altLang="en-US" sz="1000" b="1">
            <a:latin typeface="ＭＳ Ｐゴシック"/>
          </a:endParaRPr>
        </a:p>
      </xdr:txBody>
    </xdr:sp>
    <xdr:clientData/>
  </xdr:oneCellAnchor>
  <xdr:twoCellAnchor>
    <xdr:from>
      <xdr:col>7</xdr:col>
      <xdr:colOff>63500</xdr:colOff>
      <xdr:row>45</xdr:row>
      <xdr:rowOff>33867</xdr:rowOff>
    </xdr:from>
    <xdr:to>
      <xdr:col>7</xdr:col>
      <xdr:colOff>241300</xdr:colOff>
      <xdr:row>45</xdr:row>
      <xdr:rowOff>33867</xdr:rowOff>
    </xdr:to>
    <xdr:cxnSp macro="">
      <xdr:nvCxnSpPr>
        <xdr:cNvPr id="65" name="直線コネクタ 64"/>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94844</xdr:rowOff>
    </xdr:from>
    <xdr:ext cx="762000" cy="259045"/>
    <xdr:sp macro="" textlink="">
      <xdr:nvSpPr>
        <xdr:cNvPr id="66"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a:t>
          </a:r>
          <a:endParaRPr kumimoji="1" lang="ja-JP" altLang="en-US" sz="1000" b="1">
            <a:latin typeface="ＭＳ Ｐゴシック"/>
          </a:endParaRPr>
        </a:p>
      </xdr:txBody>
    </xdr:sp>
    <xdr:clientData/>
  </xdr:oneCellAnchor>
  <xdr:twoCellAnchor>
    <xdr:from>
      <xdr:col>7</xdr:col>
      <xdr:colOff>63500</xdr:colOff>
      <xdr:row>36</xdr:row>
      <xdr:rowOff>8467</xdr:rowOff>
    </xdr:from>
    <xdr:to>
      <xdr:col>7</xdr:col>
      <xdr:colOff>241300</xdr:colOff>
      <xdr:row>36</xdr:row>
      <xdr:rowOff>8467</xdr:rowOff>
    </xdr:to>
    <xdr:cxnSp macro="">
      <xdr:nvCxnSpPr>
        <xdr:cNvPr id="67" name="直線コネクタ 66"/>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146050</xdr:rowOff>
    </xdr:from>
    <xdr:to>
      <xdr:col>7</xdr:col>
      <xdr:colOff>152400</xdr:colOff>
      <xdr:row>43</xdr:row>
      <xdr:rowOff>14817</xdr:rowOff>
    </xdr:to>
    <xdr:cxnSp macro="">
      <xdr:nvCxnSpPr>
        <xdr:cNvPr id="68" name="直線コネクタ 67"/>
        <xdr:cNvCxnSpPr/>
      </xdr:nvCxnSpPr>
      <xdr:spPr>
        <a:xfrm flipV="1">
          <a:off x="4114800" y="7346950"/>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153052</xdr:rowOff>
    </xdr:from>
    <xdr:ext cx="762000" cy="259045"/>
    <xdr:sp macro="" textlink="">
      <xdr:nvSpPr>
        <xdr:cNvPr id="69" name="財政力平均値テキスト"/>
        <xdr:cNvSpPr txBox="1"/>
      </xdr:nvSpPr>
      <xdr:spPr>
        <a:xfrm>
          <a:off x="5041900" y="6839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136525</xdr:rowOff>
    </xdr:from>
    <xdr:to>
      <xdr:col>7</xdr:col>
      <xdr:colOff>203200</xdr:colOff>
      <xdr:row>41</xdr:row>
      <xdr:rowOff>66675</xdr:rowOff>
    </xdr:to>
    <xdr:sp macro="" textlink="">
      <xdr:nvSpPr>
        <xdr:cNvPr id="70" name="フローチャート : 判断 69"/>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14817</xdr:rowOff>
    </xdr:from>
    <xdr:to>
      <xdr:col>6</xdr:col>
      <xdr:colOff>0</xdr:colOff>
      <xdr:row>43</xdr:row>
      <xdr:rowOff>34925</xdr:rowOff>
    </xdr:to>
    <xdr:cxnSp macro="">
      <xdr:nvCxnSpPr>
        <xdr:cNvPr id="71" name="直線コネクタ 70"/>
        <xdr:cNvCxnSpPr/>
      </xdr:nvCxnSpPr>
      <xdr:spPr>
        <a:xfrm flipV="1">
          <a:off x="3225800" y="73871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2" name="フローチャート : 判断 71"/>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137177</xdr:rowOff>
    </xdr:from>
    <xdr:ext cx="736600" cy="259045"/>
    <xdr:sp macro="" textlink="">
      <xdr:nvSpPr>
        <xdr:cNvPr id="73" name="テキスト ボックス 72"/>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34925</xdr:rowOff>
    </xdr:from>
    <xdr:to>
      <xdr:col>4</xdr:col>
      <xdr:colOff>482600</xdr:colOff>
      <xdr:row>43</xdr:row>
      <xdr:rowOff>55033</xdr:rowOff>
    </xdr:to>
    <xdr:cxnSp macro="">
      <xdr:nvCxnSpPr>
        <xdr:cNvPr id="74" name="直線コネクタ 73"/>
        <xdr:cNvCxnSpPr/>
      </xdr:nvCxnSpPr>
      <xdr:spPr>
        <a:xfrm flipV="1">
          <a:off x="2336800" y="74072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5" name="フローチャート : 判断 74"/>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137177</xdr:rowOff>
    </xdr:from>
    <xdr:ext cx="762000" cy="259045"/>
    <xdr:sp macro="" textlink="">
      <xdr:nvSpPr>
        <xdr:cNvPr id="76" name="テキスト ボックス 75"/>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166158</xdr:rowOff>
    </xdr:from>
    <xdr:to>
      <xdr:col>3</xdr:col>
      <xdr:colOff>279400</xdr:colOff>
      <xdr:row>43</xdr:row>
      <xdr:rowOff>55033</xdr:rowOff>
    </xdr:to>
    <xdr:cxnSp macro="">
      <xdr:nvCxnSpPr>
        <xdr:cNvPr id="77" name="直線コネクタ 76"/>
        <xdr:cNvCxnSpPr/>
      </xdr:nvCxnSpPr>
      <xdr:spPr>
        <a:xfrm>
          <a:off x="1447800" y="7367058"/>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25400</xdr:rowOff>
    </xdr:from>
    <xdr:to>
      <xdr:col>3</xdr:col>
      <xdr:colOff>330200</xdr:colOff>
      <xdr:row>41</xdr:row>
      <xdr:rowOff>127000</xdr:rowOff>
    </xdr:to>
    <xdr:sp macro="" textlink="">
      <xdr:nvSpPr>
        <xdr:cNvPr id="78" name="フローチャート : 判断 77"/>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137177</xdr:rowOff>
    </xdr:from>
    <xdr:ext cx="762000" cy="259045"/>
    <xdr:sp macro="" textlink="">
      <xdr:nvSpPr>
        <xdr:cNvPr id="79" name="テキスト ボックス 78"/>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136525</xdr:rowOff>
    </xdr:from>
    <xdr:to>
      <xdr:col>2</xdr:col>
      <xdr:colOff>127000</xdr:colOff>
      <xdr:row>41</xdr:row>
      <xdr:rowOff>66675</xdr:rowOff>
    </xdr:to>
    <xdr:sp macro="" textlink="">
      <xdr:nvSpPr>
        <xdr:cNvPr id="80" name="フローチャート : 判断 79"/>
        <xdr:cNvSpPr/>
      </xdr:nvSpPr>
      <xdr:spPr>
        <a:xfrm>
          <a:off x="1397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76852</xdr:rowOff>
    </xdr:from>
    <xdr:ext cx="762000" cy="259045"/>
    <xdr:sp macro="" textlink="">
      <xdr:nvSpPr>
        <xdr:cNvPr id="81" name="テキスト ボックス 80"/>
        <xdr:cNvSpPr txBox="1"/>
      </xdr:nvSpPr>
      <xdr:spPr>
        <a:xfrm>
          <a:off x="1066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87" name="円/楕円 86"/>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67327</xdr:rowOff>
    </xdr:from>
    <xdr:ext cx="762000" cy="259045"/>
    <xdr:sp macro="" textlink="">
      <xdr:nvSpPr>
        <xdr:cNvPr id="88" name="財政力該当値テキスト"/>
        <xdr:cNvSpPr txBox="1"/>
      </xdr:nvSpPr>
      <xdr:spPr>
        <a:xfrm>
          <a:off x="5041900" y="726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135467</xdr:rowOff>
    </xdr:from>
    <xdr:to>
      <xdr:col>6</xdr:col>
      <xdr:colOff>50800</xdr:colOff>
      <xdr:row>43</xdr:row>
      <xdr:rowOff>65617</xdr:rowOff>
    </xdr:to>
    <xdr:sp macro="" textlink="">
      <xdr:nvSpPr>
        <xdr:cNvPr id="89" name="円/楕円 88"/>
        <xdr:cNvSpPr/>
      </xdr:nvSpPr>
      <xdr:spPr>
        <a:xfrm>
          <a:off x="4064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50394</xdr:rowOff>
    </xdr:from>
    <xdr:ext cx="736600" cy="259045"/>
    <xdr:sp macro="" textlink="">
      <xdr:nvSpPr>
        <xdr:cNvPr id="90" name="テキスト ボックス 89"/>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155575</xdr:rowOff>
    </xdr:from>
    <xdr:to>
      <xdr:col>4</xdr:col>
      <xdr:colOff>533400</xdr:colOff>
      <xdr:row>43</xdr:row>
      <xdr:rowOff>85725</xdr:rowOff>
    </xdr:to>
    <xdr:sp macro="" textlink="">
      <xdr:nvSpPr>
        <xdr:cNvPr id="91" name="円/楕円 90"/>
        <xdr:cNvSpPr/>
      </xdr:nvSpPr>
      <xdr:spPr>
        <a:xfrm>
          <a:off x="3175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70502</xdr:rowOff>
    </xdr:from>
    <xdr:ext cx="762000" cy="259045"/>
    <xdr:sp macro="" textlink="">
      <xdr:nvSpPr>
        <xdr:cNvPr id="92" name="テキスト ボックス 91"/>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4233</xdr:rowOff>
    </xdr:from>
    <xdr:to>
      <xdr:col>3</xdr:col>
      <xdr:colOff>330200</xdr:colOff>
      <xdr:row>43</xdr:row>
      <xdr:rowOff>105833</xdr:rowOff>
    </xdr:to>
    <xdr:sp macro="" textlink="">
      <xdr:nvSpPr>
        <xdr:cNvPr id="93" name="円/楕円 92"/>
        <xdr:cNvSpPr/>
      </xdr:nvSpPr>
      <xdr:spPr>
        <a:xfrm>
          <a:off x="2286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90610</xdr:rowOff>
    </xdr:from>
    <xdr:ext cx="762000" cy="259045"/>
    <xdr:sp macro="" textlink="">
      <xdr:nvSpPr>
        <xdr:cNvPr id="94" name="テキスト ボックス 93"/>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115358</xdr:rowOff>
    </xdr:from>
    <xdr:to>
      <xdr:col>2</xdr:col>
      <xdr:colOff>127000</xdr:colOff>
      <xdr:row>43</xdr:row>
      <xdr:rowOff>45508</xdr:rowOff>
    </xdr:to>
    <xdr:sp macro="" textlink="">
      <xdr:nvSpPr>
        <xdr:cNvPr id="95" name="円/楕円 94"/>
        <xdr:cNvSpPr/>
      </xdr:nvSpPr>
      <xdr:spPr>
        <a:xfrm>
          <a:off x="1397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30285</xdr:rowOff>
    </xdr:from>
    <xdr:ext cx="762000" cy="259045"/>
    <xdr:sp macro="" textlink="">
      <xdr:nvSpPr>
        <xdr:cNvPr id="96" name="テキスト ボックス 95"/>
        <xdr:cNvSpPr txBox="1"/>
      </xdr:nvSpPr>
      <xdr:spPr>
        <a:xfrm>
          <a:off x="1066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ea"/>
              <a:ea typeface="+mn-ea"/>
              <a:cs typeface="+mn-cs"/>
            </a:rPr>
            <a:t>　分母となる経常経費一般財源</a:t>
          </a:r>
          <a:r>
            <a:rPr kumimoji="1" lang="ja-JP" altLang="en-US" sz="1300">
              <a:solidFill>
                <a:schemeClr val="dk1"/>
              </a:solidFill>
              <a:latin typeface="+mn-ea"/>
              <a:ea typeface="+mn-ea"/>
              <a:cs typeface="+mn-cs"/>
            </a:rPr>
            <a:t>は</a:t>
          </a:r>
          <a:r>
            <a:rPr kumimoji="1" lang="ja-JP" altLang="ja-JP" sz="1300">
              <a:solidFill>
                <a:schemeClr val="dk1"/>
              </a:solidFill>
              <a:latin typeface="+mn-ea"/>
              <a:ea typeface="+mn-ea"/>
              <a:cs typeface="+mn-cs"/>
            </a:rPr>
            <a:t>地方消費税交付金等</a:t>
          </a:r>
          <a:r>
            <a:rPr kumimoji="1" lang="ja-JP" altLang="en-US" sz="1300">
              <a:solidFill>
                <a:schemeClr val="dk1"/>
              </a:solidFill>
              <a:latin typeface="+mn-ea"/>
              <a:ea typeface="+mn-ea"/>
              <a:cs typeface="+mn-cs"/>
            </a:rPr>
            <a:t>により増加した</a:t>
          </a:r>
          <a:r>
            <a:rPr kumimoji="1" lang="ja-JP" altLang="ja-JP" sz="1300">
              <a:solidFill>
                <a:schemeClr val="dk1"/>
              </a:solidFill>
              <a:latin typeface="+mn-ea"/>
              <a:ea typeface="+mn-ea"/>
              <a:cs typeface="+mn-cs"/>
            </a:rPr>
            <a:t>一方、</a:t>
          </a:r>
          <a:r>
            <a:rPr lang="ja-JP" altLang="ja-JP" sz="1300">
              <a:solidFill>
                <a:schemeClr val="dk1"/>
              </a:solidFill>
              <a:latin typeface="+mn-ea"/>
              <a:ea typeface="+mn-ea"/>
              <a:cs typeface="+mn-cs"/>
            </a:rPr>
            <a:t>分子となる経常経費充当一般財源は補助費等や公債費</a:t>
          </a:r>
          <a:r>
            <a:rPr lang="ja-JP" altLang="en-US" sz="1300">
              <a:solidFill>
                <a:schemeClr val="dk1"/>
              </a:solidFill>
              <a:latin typeface="+mn-ea"/>
              <a:ea typeface="+mn-ea"/>
              <a:cs typeface="+mn-cs"/>
            </a:rPr>
            <a:t>等により</a:t>
          </a:r>
          <a:r>
            <a:rPr lang="ja-JP" altLang="ja-JP" sz="1300">
              <a:solidFill>
                <a:schemeClr val="dk1"/>
              </a:solidFill>
              <a:latin typeface="+mn-ea"/>
              <a:ea typeface="+mn-ea"/>
              <a:cs typeface="+mn-cs"/>
            </a:rPr>
            <a:t>減少したことから、前年度と比較して</a:t>
          </a:r>
          <a:r>
            <a:rPr lang="en-US" altLang="ja-JP" sz="1300">
              <a:solidFill>
                <a:schemeClr val="dk1"/>
              </a:solidFill>
              <a:latin typeface="+mn-ea"/>
              <a:ea typeface="+mn-ea"/>
              <a:cs typeface="+mn-cs"/>
            </a:rPr>
            <a:t>2.4</a:t>
          </a:r>
          <a:r>
            <a:rPr kumimoji="1" lang="ja-JP" altLang="ja-JP" sz="1300">
              <a:solidFill>
                <a:schemeClr val="dk1"/>
              </a:solidFill>
              <a:latin typeface="+mn-ea"/>
              <a:ea typeface="+mn-ea"/>
              <a:cs typeface="+mn-cs"/>
            </a:rPr>
            <a:t>ポイントの減となった。</a:t>
          </a:r>
          <a:endParaRPr kumimoji="1" lang="en-US" altLang="ja-JP" sz="1300">
            <a:solidFill>
              <a:schemeClr val="dk1"/>
            </a:solidFill>
            <a:latin typeface="+mn-ea"/>
            <a:ea typeface="+mn-ea"/>
            <a:cs typeface="+mn-cs"/>
          </a:endParaRPr>
        </a:p>
        <a:p>
          <a:r>
            <a:rPr kumimoji="1" lang="ja-JP" altLang="ja-JP" sz="1300">
              <a:solidFill>
                <a:schemeClr val="dk1"/>
              </a:solidFill>
              <a:latin typeface="+mn-ea"/>
              <a:ea typeface="+mn-ea"/>
              <a:cs typeface="+mn-cs"/>
            </a:rPr>
            <a:t>　今後も少子高齢化に伴う扶助費の増加等により指数が一定程度上昇する可能性があるが、引き続き市税等の歳入確保に努めるとともに、事務事業の精査により経常経費の削減を図っていく。</a:t>
          </a:r>
          <a:endParaRPr lang="ja-JP" altLang="ja-JP" sz="1300">
            <a:solidFill>
              <a:schemeClr val="dk1"/>
            </a:solidFill>
            <a:latin typeface="+mn-ea"/>
            <a:ea typeface="+mn-ea"/>
            <a:cs typeface="+mn-cs"/>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23114</xdr:rowOff>
    </xdr:from>
    <xdr:to>
      <xdr:col>7</xdr:col>
      <xdr:colOff>152400</xdr:colOff>
      <xdr:row>65</xdr:row>
      <xdr:rowOff>75438</xdr:rowOff>
    </xdr:to>
    <xdr:cxnSp macro="">
      <xdr:nvCxnSpPr>
        <xdr:cNvPr id="124" name="直線コネクタ 123"/>
        <xdr:cNvCxnSpPr/>
      </xdr:nvCxnSpPr>
      <xdr:spPr>
        <a:xfrm flipV="1">
          <a:off x="4953000" y="10138664"/>
          <a:ext cx="0" cy="10810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47515</xdr:rowOff>
    </xdr:from>
    <xdr:ext cx="762000" cy="259045"/>
    <xdr:sp macro="" textlink="">
      <xdr:nvSpPr>
        <xdr:cNvPr id="125" name="財政構造の弾力性最小値テキスト"/>
        <xdr:cNvSpPr txBox="1"/>
      </xdr:nvSpPr>
      <xdr:spPr>
        <a:xfrm>
          <a:off x="5041900" y="1119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103.8</a:t>
          </a:r>
          <a:endParaRPr kumimoji="1" lang="ja-JP" altLang="en-US" sz="1000" b="1">
            <a:latin typeface="ＭＳ Ｐゴシック"/>
          </a:endParaRPr>
        </a:p>
      </xdr:txBody>
    </xdr:sp>
    <xdr:clientData/>
  </xdr:oneCellAnchor>
  <xdr:twoCellAnchor>
    <xdr:from>
      <xdr:col>7</xdr:col>
      <xdr:colOff>63500</xdr:colOff>
      <xdr:row>65</xdr:row>
      <xdr:rowOff>75438</xdr:rowOff>
    </xdr:from>
    <xdr:to>
      <xdr:col>7</xdr:col>
      <xdr:colOff>241300</xdr:colOff>
      <xdr:row>65</xdr:row>
      <xdr:rowOff>75438</xdr:rowOff>
    </xdr:to>
    <xdr:cxnSp macro="">
      <xdr:nvCxnSpPr>
        <xdr:cNvPr id="126" name="直線コネクタ 125"/>
        <xdr:cNvCxnSpPr/>
      </xdr:nvCxnSpPr>
      <xdr:spPr>
        <a:xfrm>
          <a:off x="4864100" y="1121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109491</xdr:rowOff>
    </xdr:from>
    <xdr:ext cx="762000" cy="259045"/>
    <xdr:sp macro="" textlink="">
      <xdr:nvSpPr>
        <xdr:cNvPr id="127" name="財政構造の弾力性最大値テキスト"/>
        <xdr:cNvSpPr txBox="1"/>
      </xdr:nvSpPr>
      <xdr:spPr>
        <a:xfrm>
          <a:off x="5041900" y="988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81.4</a:t>
          </a:r>
          <a:endParaRPr kumimoji="1" lang="ja-JP" altLang="en-US" sz="1000" b="1">
            <a:latin typeface="ＭＳ Ｐゴシック"/>
          </a:endParaRPr>
        </a:p>
      </xdr:txBody>
    </xdr:sp>
    <xdr:clientData/>
  </xdr:oneCellAnchor>
  <xdr:twoCellAnchor>
    <xdr:from>
      <xdr:col>7</xdr:col>
      <xdr:colOff>63500</xdr:colOff>
      <xdr:row>59</xdr:row>
      <xdr:rowOff>23114</xdr:rowOff>
    </xdr:from>
    <xdr:to>
      <xdr:col>7</xdr:col>
      <xdr:colOff>241300</xdr:colOff>
      <xdr:row>59</xdr:row>
      <xdr:rowOff>23114</xdr:rowOff>
    </xdr:to>
    <xdr:cxnSp macro="">
      <xdr:nvCxnSpPr>
        <xdr:cNvPr id="128" name="直線コネクタ 127"/>
        <xdr:cNvCxnSpPr/>
      </xdr:nvCxnSpPr>
      <xdr:spPr>
        <a:xfrm>
          <a:off x="4864100" y="1013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141224</xdr:rowOff>
    </xdr:from>
    <xdr:to>
      <xdr:col>7</xdr:col>
      <xdr:colOff>152400</xdr:colOff>
      <xdr:row>61</xdr:row>
      <xdr:rowOff>85598</xdr:rowOff>
    </xdr:to>
    <xdr:cxnSp macro="">
      <xdr:nvCxnSpPr>
        <xdr:cNvPr id="129" name="直線コネクタ 128"/>
        <xdr:cNvCxnSpPr/>
      </xdr:nvCxnSpPr>
      <xdr:spPr>
        <a:xfrm flipV="1">
          <a:off x="4114800" y="10428224"/>
          <a:ext cx="8382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79265</xdr:rowOff>
    </xdr:from>
    <xdr:ext cx="762000" cy="259045"/>
    <xdr:sp macro="" textlink="">
      <xdr:nvSpPr>
        <xdr:cNvPr id="130" name="財政構造の弾力性平均値テキスト"/>
        <xdr:cNvSpPr txBox="1"/>
      </xdr:nvSpPr>
      <xdr:spPr>
        <a:xfrm>
          <a:off x="5041900" y="105377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107188</xdr:rowOff>
    </xdr:from>
    <xdr:to>
      <xdr:col>7</xdr:col>
      <xdr:colOff>203200</xdr:colOff>
      <xdr:row>62</xdr:row>
      <xdr:rowOff>37338</xdr:rowOff>
    </xdr:to>
    <xdr:sp macro="" textlink="">
      <xdr:nvSpPr>
        <xdr:cNvPr id="131" name="フローチャート : 判断 130"/>
        <xdr:cNvSpPr/>
      </xdr:nvSpPr>
      <xdr:spPr>
        <a:xfrm>
          <a:off x="49022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85598</xdr:rowOff>
    </xdr:from>
    <xdr:to>
      <xdr:col>6</xdr:col>
      <xdr:colOff>0</xdr:colOff>
      <xdr:row>61</xdr:row>
      <xdr:rowOff>124206</xdr:rowOff>
    </xdr:to>
    <xdr:cxnSp macro="">
      <xdr:nvCxnSpPr>
        <xdr:cNvPr id="132" name="直線コネクタ 131"/>
        <xdr:cNvCxnSpPr/>
      </xdr:nvCxnSpPr>
      <xdr:spPr>
        <a:xfrm flipV="1">
          <a:off x="3225800" y="1054404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83058</xdr:rowOff>
    </xdr:from>
    <xdr:to>
      <xdr:col>6</xdr:col>
      <xdr:colOff>50800</xdr:colOff>
      <xdr:row>62</xdr:row>
      <xdr:rowOff>13208</xdr:rowOff>
    </xdr:to>
    <xdr:sp macro="" textlink="">
      <xdr:nvSpPr>
        <xdr:cNvPr id="133" name="フローチャート : 判断 132"/>
        <xdr:cNvSpPr/>
      </xdr:nvSpPr>
      <xdr:spPr>
        <a:xfrm>
          <a:off x="4064000" y="1054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169435</xdr:rowOff>
    </xdr:from>
    <xdr:ext cx="736600" cy="259045"/>
    <xdr:sp macro="" textlink="">
      <xdr:nvSpPr>
        <xdr:cNvPr id="134" name="テキスト ボックス 133"/>
        <xdr:cNvSpPr txBox="1"/>
      </xdr:nvSpPr>
      <xdr:spPr>
        <a:xfrm>
          <a:off x="3733800" y="10627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13208</xdr:rowOff>
    </xdr:from>
    <xdr:to>
      <xdr:col>4</xdr:col>
      <xdr:colOff>482600</xdr:colOff>
      <xdr:row>61</xdr:row>
      <xdr:rowOff>124206</xdr:rowOff>
    </xdr:to>
    <xdr:cxnSp macro="">
      <xdr:nvCxnSpPr>
        <xdr:cNvPr id="135" name="直線コネクタ 134"/>
        <xdr:cNvCxnSpPr/>
      </xdr:nvCxnSpPr>
      <xdr:spPr>
        <a:xfrm>
          <a:off x="2336800" y="10471658"/>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20320</xdr:rowOff>
    </xdr:from>
    <xdr:to>
      <xdr:col>4</xdr:col>
      <xdr:colOff>533400</xdr:colOff>
      <xdr:row>61</xdr:row>
      <xdr:rowOff>121920</xdr:rowOff>
    </xdr:to>
    <xdr:sp macro="" textlink="">
      <xdr:nvSpPr>
        <xdr:cNvPr id="136" name="フローチャート : 判断 135"/>
        <xdr:cNvSpPr/>
      </xdr:nvSpPr>
      <xdr:spPr>
        <a:xfrm>
          <a:off x="3175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132097</xdr:rowOff>
    </xdr:from>
    <xdr:ext cx="762000" cy="259045"/>
    <xdr:sp macro="" textlink="">
      <xdr:nvSpPr>
        <xdr:cNvPr id="137" name="テキスト ボックス 136"/>
        <xdr:cNvSpPr txBox="1"/>
      </xdr:nvSpPr>
      <xdr:spPr>
        <a:xfrm>
          <a:off x="2844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13208</xdr:rowOff>
    </xdr:from>
    <xdr:to>
      <xdr:col>3</xdr:col>
      <xdr:colOff>279400</xdr:colOff>
      <xdr:row>61</xdr:row>
      <xdr:rowOff>56642</xdr:rowOff>
    </xdr:to>
    <xdr:cxnSp macro="">
      <xdr:nvCxnSpPr>
        <xdr:cNvPr id="138" name="直線コネクタ 137"/>
        <xdr:cNvCxnSpPr/>
      </xdr:nvCxnSpPr>
      <xdr:spPr>
        <a:xfrm flipV="1">
          <a:off x="1447800" y="1047165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58928</xdr:rowOff>
    </xdr:from>
    <xdr:to>
      <xdr:col>3</xdr:col>
      <xdr:colOff>330200</xdr:colOff>
      <xdr:row>61</xdr:row>
      <xdr:rowOff>160528</xdr:rowOff>
    </xdr:to>
    <xdr:sp macro="" textlink="">
      <xdr:nvSpPr>
        <xdr:cNvPr id="139" name="フローチャート : 判断 138"/>
        <xdr:cNvSpPr/>
      </xdr:nvSpPr>
      <xdr:spPr>
        <a:xfrm>
          <a:off x="22860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145305</xdr:rowOff>
    </xdr:from>
    <xdr:ext cx="762000" cy="259045"/>
    <xdr:sp macro="" textlink="">
      <xdr:nvSpPr>
        <xdr:cNvPr id="140" name="テキスト ボックス 139"/>
        <xdr:cNvSpPr txBox="1"/>
      </xdr:nvSpPr>
      <xdr:spPr>
        <a:xfrm>
          <a:off x="1955800" y="1060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39624</xdr:rowOff>
    </xdr:from>
    <xdr:to>
      <xdr:col>2</xdr:col>
      <xdr:colOff>127000</xdr:colOff>
      <xdr:row>61</xdr:row>
      <xdr:rowOff>141224</xdr:rowOff>
    </xdr:to>
    <xdr:sp macro="" textlink="">
      <xdr:nvSpPr>
        <xdr:cNvPr id="141" name="フローチャート : 判断 140"/>
        <xdr:cNvSpPr/>
      </xdr:nvSpPr>
      <xdr:spPr>
        <a:xfrm>
          <a:off x="1397000" y="1049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126001</xdr:rowOff>
    </xdr:from>
    <xdr:ext cx="762000" cy="259045"/>
    <xdr:sp macro="" textlink="">
      <xdr:nvSpPr>
        <xdr:cNvPr id="142" name="テキスト ボックス 141"/>
        <xdr:cNvSpPr txBox="1"/>
      </xdr:nvSpPr>
      <xdr:spPr>
        <a:xfrm>
          <a:off x="1066800" y="10584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60</xdr:row>
      <xdr:rowOff>90424</xdr:rowOff>
    </xdr:from>
    <xdr:to>
      <xdr:col>7</xdr:col>
      <xdr:colOff>203200</xdr:colOff>
      <xdr:row>61</xdr:row>
      <xdr:rowOff>20574</xdr:rowOff>
    </xdr:to>
    <xdr:sp macro="" textlink="">
      <xdr:nvSpPr>
        <xdr:cNvPr id="148" name="円/楕円 147"/>
        <xdr:cNvSpPr/>
      </xdr:nvSpPr>
      <xdr:spPr>
        <a:xfrm>
          <a:off x="4902200" y="1037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106951</xdr:rowOff>
    </xdr:from>
    <xdr:ext cx="762000" cy="259045"/>
    <xdr:sp macro="" textlink="">
      <xdr:nvSpPr>
        <xdr:cNvPr id="149" name="財政構造の弾力性該当値テキスト"/>
        <xdr:cNvSpPr txBox="1"/>
      </xdr:nvSpPr>
      <xdr:spPr>
        <a:xfrm>
          <a:off x="5041900" y="1022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34798</xdr:rowOff>
    </xdr:from>
    <xdr:to>
      <xdr:col>6</xdr:col>
      <xdr:colOff>50800</xdr:colOff>
      <xdr:row>61</xdr:row>
      <xdr:rowOff>136398</xdr:rowOff>
    </xdr:to>
    <xdr:sp macro="" textlink="">
      <xdr:nvSpPr>
        <xdr:cNvPr id="150" name="円/楕円 149"/>
        <xdr:cNvSpPr/>
      </xdr:nvSpPr>
      <xdr:spPr>
        <a:xfrm>
          <a:off x="4064000" y="1049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146575</xdr:rowOff>
    </xdr:from>
    <xdr:ext cx="736600" cy="259045"/>
    <xdr:sp macro="" textlink="">
      <xdr:nvSpPr>
        <xdr:cNvPr id="151" name="テキスト ボックス 150"/>
        <xdr:cNvSpPr txBox="1"/>
      </xdr:nvSpPr>
      <xdr:spPr>
        <a:xfrm>
          <a:off x="3733800" y="10262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73406</xdr:rowOff>
    </xdr:from>
    <xdr:to>
      <xdr:col>4</xdr:col>
      <xdr:colOff>533400</xdr:colOff>
      <xdr:row>62</xdr:row>
      <xdr:rowOff>3556</xdr:rowOff>
    </xdr:to>
    <xdr:sp macro="" textlink="">
      <xdr:nvSpPr>
        <xdr:cNvPr id="152" name="円/楕円 151"/>
        <xdr:cNvSpPr/>
      </xdr:nvSpPr>
      <xdr:spPr>
        <a:xfrm>
          <a:off x="3175000" y="1053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159783</xdr:rowOff>
    </xdr:from>
    <xdr:ext cx="762000" cy="259045"/>
    <xdr:sp macro="" textlink="">
      <xdr:nvSpPr>
        <xdr:cNvPr id="153" name="テキスト ボックス 152"/>
        <xdr:cNvSpPr txBox="1"/>
      </xdr:nvSpPr>
      <xdr:spPr>
        <a:xfrm>
          <a:off x="2844800" y="10618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90.6</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133858</xdr:rowOff>
    </xdr:from>
    <xdr:to>
      <xdr:col>3</xdr:col>
      <xdr:colOff>330200</xdr:colOff>
      <xdr:row>61</xdr:row>
      <xdr:rowOff>64008</xdr:rowOff>
    </xdr:to>
    <xdr:sp macro="" textlink="">
      <xdr:nvSpPr>
        <xdr:cNvPr id="154" name="円/楕円 153"/>
        <xdr:cNvSpPr/>
      </xdr:nvSpPr>
      <xdr:spPr>
        <a:xfrm>
          <a:off x="2286000" y="1042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74185</xdr:rowOff>
    </xdr:from>
    <xdr:ext cx="762000" cy="259045"/>
    <xdr:sp macro="" textlink="">
      <xdr:nvSpPr>
        <xdr:cNvPr id="155" name="テキスト ボックス 154"/>
        <xdr:cNvSpPr txBox="1"/>
      </xdr:nvSpPr>
      <xdr:spPr>
        <a:xfrm>
          <a:off x="1955800" y="10189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5842</xdr:rowOff>
    </xdr:from>
    <xdr:to>
      <xdr:col>2</xdr:col>
      <xdr:colOff>127000</xdr:colOff>
      <xdr:row>61</xdr:row>
      <xdr:rowOff>107442</xdr:rowOff>
    </xdr:to>
    <xdr:sp macro="" textlink="">
      <xdr:nvSpPr>
        <xdr:cNvPr id="156" name="円/楕円 155"/>
        <xdr:cNvSpPr/>
      </xdr:nvSpPr>
      <xdr:spPr>
        <a:xfrm>
          <a:off x="1397000" y="1046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117619</xdr:rowOff>
    </xdr:from>
    <xdr:ext cx="762000" cy="259045"/>
    <xdr:sp macro="" textlink="">
      <xdr:nvSpPr>
        <xdr:cNvPr id="157" name="テキスト ボックス 156"/>
        <xdr:cNvSpPr txBox="1"/>
      </xdr:nvSpPr>
      <xdr:spPr>
        <a:xfrm>
          <a:off x="1066800" y="10233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[111,077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284,130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ea"/>
              <a:ea typeface="+mn-ea"/>
              <a:cs typeface="+mn-cs"/>
            </a:rPr>
            <a:t>　前年度と比較すると</a:t>
          </a:r>
          <a:r>
            <a:rPr kumimoji="1" lang="en-US" altLang="ja-JP" sz="1300">
              <a:solidFill>
                <a:schemeClr val="dk1"/>
              </a:solidFill>
              <a:latin typeface="+mn-ea"/>
              <a:ea typeface="+mn-ea"/>
              <a:cs typeface="+mn-cs"/>
            </a:rPr>
            <a:t>1,415</a:t>
          </a:r>
          <a:r>
            <a:rPr kumimoji="1" lang="ja-JP" altLang="ja-JP" sz="1300">
              <a:solidFill>
                <a:schemeClr val="dk1"/>
              </a:solidFill>
              <a:latin typeface="+mn-ea"/>
              <a:ea typeface="+mn-ea"/>
              <a:cs typeface="+mn-cs"/>
            </a:rPr>
            <a:t>円の</a:t>
          </a:r>
          <a:r>
            <a:rPr kumimoji="1" lang="ja-JP" altLang="en-US" sz="1300">
              <a:solidFill>
                <a:schemeClr val="dk1"/>
              </a:solidFill>
              <a:latin typeface="+mn-ea"/>
              <a:ea typeface="+mn-ea"/>
              <a:cs typeface="+mn-cs"/>
            </a:rPr>
            <a:t>減</a:t>
          </a:r>
          <a:r>
            <a:rPr kumimoji="1" lang="ja-JP" altLang="ja-JP" sz="1300">
              <a:solidFill>
                <a:schemeClr val="dk1"/>
              </a:solidFill>
              <a:latin typeface="+mn-ea"/>
              <a:ea typeface="+mn-ea"/>
              <a:cs typeface="+mn-cs"/>
            </a:rPr>
            <a:t>となっている</a:t>
          </a:r>
          <a:r>
            <a:rPr kumimoji="1" lang="ja-JP" altLang="en-US" sz="1300">
              <a:solidFill>
                <a:schemeClr val="dk1"/>
              </a:solidFill>
              <a:latin typeface="+mn-ea"/>
              <a:ea typeface="+mn-ea"/>
              <a:cs typeface="+mn-cs"/>
            </a:rPr>
            <a:t>が、</a:t>
          </a:r>
          <a:r>
            <a:rPr kumimoji="1" lang="ja-JP" altLang="ja-JP" sz="1300">
              <a:solidFill>
                <a:schemeClr val="dk1"/>
              </a:solidFill>
              <a:latin typeface="+mn-ea"/>
              <a:ea typeface="+mn-ea"/>
              <a:cs typeface="+mn-cs"/>
            </a:rPr>
            <a:t>平成</a:t>
          </a:r>
          <a:r>
            <a:rPr kumimoji="1" lang="en-US" altLang="ja-JP" sz="1300">
              <a:solidFill>
                <a:schemeClr val="dk1"/>
              </a:solidFill>
              <a:latin typeface="+mn-ea"/>
              <a:ea typeface="+mn-ea"/>
              <a:cs typeface="+mn-cs"/>
            </a:rPr>
            <a:t>20</a:t>
          </a:r>
          <a:r>
            <a:rPr kumimoji="1" lang="ja-JP" altLang="ja-JP" sz="1300">
              <a:solidFill>
                <a:schemeClr val="dk1"/>
              </a:solidFill>
              <a:latin typeface="+mn-ea"/>
              <a:ea typeface="+mn-ea"/>
              <a:cs typeface="+mn-cs"/>
            </a:rPr>
            <a:t>年度以降増加傾向にあり、今年度においても類似団体平均を上回</a:t>
          </a:r>
          <a:r>
            <a:rPr kumimoji="1" lang="ja-JP" altLang="en-US" sz="1300">
              <a:solidFill>
                <a:schemeClr val="dk1"/>
              </a:solidFill>
              <a:latin typeface="+mn-ea"/>
              <a:ea typeface="+mn-ea"/>
              <a:cs typeface="+mn-cs"/>
            </a:rPr>
            <a:t>っている。</a:t>
          </a:r>
          <a:endParaRPr kumimoji="1" lang="en-US" altLang="ja-JP" sz="1300">
            <a:solidFill>
              <a:schemeClr val="dk1"/>
            </a:solidFill>
            <a:latin typeface="+mn-ea"/>
            <a:ea typeface="+mn-ea"/>
            <a:cs typeface="+mn-cs"/>
          </a:endParaRPr>
        </a:p>
        <a:p>
          <a:r>
            <a:rPr kumimoji="1" lang="ja-JP" altLang="ja-JP" sz="1300">
              <a:solidFill>
                <a:schemeClr val="dk1"/>
              </a:solidFill>
              <a:latin typeface="+mn-ea"/>
              <a:ea typeface="+mn-ea"/>
              <a:cs typeface="+mn-cs"/>
            </a:rPr>
            <a:t>　これは、</a:t>
          </a:r>
          <a:r>
            <a:rPr kumimoji="1" lang="ja-JP" altLang="en-US" sz="1300">
              <a:solidFill>
                <a:schemeClr val="dk1"/>
              </a:solidFill>
              <a:latin typeface="+mn-ea"/>
              <a:ea typeface="+mn-ea"/>
              <a:cs typeface="+mn-cs"/>
            </a:rPr>
            <a:t>委託料の増や選挙費</a:t>
          </a:r>
          <a:r>
            <a:rPr kumimoji="1" lang="ja-JP" altLang="ja-JP" sz="1300">
              <a:solidFill>
                <a:schemeClr val="dk1"/>
              </a:solidFill>
              <a:latin typeface="+mn-ea"/>
              <a:ea typeface="+mn-ea"/>
              <a:cs typeface="+mn-cs"/>
            </a:rPr>
            <a:t>の増が主な要因である。</a:t>
          </a:r>
          <a:endParaRPr lang="ja-JP" altLang="ja-JP" sz="1300">
            <a:solidFill>
              <a:schemeClr val="dk1"/>
            </a:solidFill>
            <a:latin typeface="+mn-ea"/>
            <a:ea typeface="+mn-ea"/>
            <a:cs typeface="+mn-cs"/>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147679</xdr:rowOff>
    </xdr:from>
    <xdr:to>
      <xdr:col>7</xdr:col>
      <xdr:colOff>152400</xdr:colOff>
      <xdr:row>89</xdr:row>
      <xdr:rowOff>99992</xdr:rowOff>
    </xdr:to>
    <xdr:cxnSp macro="">
      <xdr:nvCxnSpPr>
        <xdr:cNvPr id="187" name="直線コネクタ 186"/>
        <xdr:cNvCxnSpPr/>
      </xdr:nvCxnSpPr>
      <xdr:spPr>
        <a:xfrm flipV="1">
          <a:off x="4953000" y="14035129"/>
          <a:ext cx="0" cy="13239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72069</xdr:rowOff>
    </xdr:from>
    <xdr:ext cx="762000" cy="259045"/>
    <xdr:sp macro="" textlink="">
      <xdr:nvSpPr>
        <xdr:cNvPr id="188" name="人件費・物件費等の状況最小値テキスト"/>
        <xdr:cNvSpPr txBox="1"/>
      </xdr:nvSpPr>
      <xdr:spPr>
        <a:xfrm>
          <a:off x="5041900" y="1533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137,499</a:t>
          </a:r>
          <a:endParaRPr kumimoji="1" lang="ja-JP" altLang="en-US" sz="1000" b="1">
            <a:latin typeface="ＭＳ Ｐゴシック"/>
          </a:endParaRPr>
        </a:p>
      </xdr:txBody>
    </xdr:sp>
    <xdr:clientData/>
  </xdr:oneCellAnchor>
  <xdr:twoCellAnchor>
    <xdr:from>
      <xdr:col>7</xdr:col>
      <xdr:colOff>63500</xdr:colOff>
      <xdr:row>89</xdr:row>
      <xdr:rowOff>99992</xdr:rowOff>
    </xdr:from>
    <xdr:to>
      <xdr:col>7</xdr:col>
      <xdr:colOff>241300</xdr:colOff>
      <xdr:row>89</xdr:row>
      <xdr:rowOff>99992</xdr:rowOff>
    </xdr:to>
    <xdr:cxnSp macro="">
      <xdr:nvCxnSpPr>
        <xdr:cNvPr id="189" name="直線コネクタ 188"/>
        <xdr:cNvCxnSpPr/>
      </xdr:nvCxnSpPr>
      <xdr:spPr>
        <a:xfrm>
          <a:off x="4864100" y="15359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62606</xdr:rowOff>
    </xdr:from>
    <xdr:ext cx="762000" cy="259045"/>
    <xdr:sp macro="" textlink="">
      <xdr:nvSpPr>
        <xdr:cNvPr id="190" name="人件費・物件費等の状況最大値テキスト"/>
        <xdr:cNvSpPr txBox="1"/>
      </xdr:nvSpPr>
      <xdr:spPr>
        <a:xfrm>
          <a:off x="5041900" y="1377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71,660</a:t>
          </a:r>
          <a:endParaRPr kumimoji="1" lang="ja-JP" altLang="en-US" sz="1000" b="1">
            <a:latin typeface="ＭＳ Ｐゴシック"/>
          </a:endParaRPr>
        </a:p>
      </xdr:txBody>
    </xdr:sp>
    <xdr:clientData/>
  </xdr:oneCellAnchor>
  <xdr:twoCellAnchor>
    <xdr:from>
      <xdr:col>7</xdr:col>
      <xdr:colOff>63500</xdr:colOff>
      <xdr:row>81</xdr:row>
      <xdr:rowOff>147679</xdr:rowOff>
    </xdr:from>
    <xdr:to>
      <xdr:col>7</xdr:col>
      <xdr:colOff>241300</xdr:colOff>
      <xdr:row>81</xdr:row>
      <xdr:rowOff>147679</xdr:rowOff>
    </xdr:to>
    <xdr:cxnSp macro="">
      <xdr:nvCxnSpPr>
        <xdr:cNvPr id="191" name="直線コネクタ 190"/>
        <xdr:cNvCxnSpPr/>
      </xdr:nvCxnSpPr>
      <xdr:spPr>
        <a:xfrm>
          <a:off x="4864100" y="14035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86</xdr:row>
      <xdr:rowOff>83040</xdr:rowOff>
    </xdr:from>
    <xdr:to>
      <xdr:col>7</xdr:col>
      <xdr:colOff>152400</xdr:colOff>
      <xdr:row>86</xdr:row>
      <xdr:rowOff>111494</xdr:rowOff>
    </xdr:to>
    <xdr:cxnSp macro="">
      <xdr:nvCxnSpPr>
        <xdr:cNvPr id="192" name="直線コネクタ 191"/>
        <xdr:cNvCxnSpPr/>
      </xdr:nvCxnSpPr>
      <xdr:spPr>
        <a:xfrm flipV="1">
          <a:off x="4114800" y="14827740"/>
          <a:ext cx="838200" cy="28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127317</xdr:rowOff>
    </xdr:from>
    <xdr:ext cx="762000" cy="259045"/>
    <xdr:sp macro="" textlink="">
      <xdr:nvSpPr>
        <xdr:cNvPr id="193" name="人件費・物件費等の状況平均値テキスト"/>
        <xdr:cNvSpPr txBox="1"/>
      </xdr:nvSpPr>
      <xdr:spPr>
        <a:xfrm>
          <a:off x="5041900" y="14529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106,457</a:t>
          </a:r>
          <a:endParaRPr kumimoji="1" lang="ja-JP" altLang="en-US" sz="1000" b="1">
            <a:solidFill>
              <a:srgbClr val="000080"/>
            </a:solidFill>
            <a:latin typeface="ＭＳ Ｐゴシック"/>
          </a:endParaRPr>
        </a:p>
      </xdr:txBody>
    </xdr:sp>
    <xdr:clientData/>
  </xdr:oneCellAnchor>
  <xdr:twoCellAnchor>
    <xdr:from>
      <xdr:col>7</xdr:col>
      <xdr:colOff>101600</xdr:colOff>
      <xdr:row>85</xdr:row>
      <xdr:rowOff>110790</xdr:rowOff>
    </xdr:from>
    <xdr:to>
      <xdr:col>7</xdr:col>
      <xdr:colOff>203200</xdr:colOff>
      <xdr:row>86</xdr:row>
      <xdr:rowOff>40940</xdr:rowOff>
    </xdr:to>
    <xdr:sp macro="" textlink="">
      <xdr:nvSpPr>
        <xdr:cNvPr id="194" name="フローチャート : 判断 193"/>
        <xdr:cNvSpPr/>
      </xdr:nvSpPr>
      <xdr:spPr>
        <a:xfrm>
          <a:off x="4902200" y="1468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86</xdr:row>
      <xdr:rowOff>12540</xdr:rowOff>
    </xdr:from>
    <xdr:to>
      <xdr:col>6</xdr:col>
      <xdr:colOff>0</xdr:colOff>
      <xdr:row>86</xdr:row>
      <xdr:rowOff>111494</xdr:rowOff>
    </xdr:to>
    <xdr:cxnSp macro="">
      <xdr:nvCxnSpPr>
        <xdr:cNvPr id="195" name="直線コネクタ 194"/>
        <xdr:cNvCxnSpPr/>
      </xdr:nvCxnSpPr>
      <xdr:spPr>
        <a:xfrm>
          <a:off x="3225800" y="14757240"/>
          <a:ext cx="889000" cy="98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85</xdr:row>
      <xdr:rowOff>153138</xdr:rowOff>
    </xdr:from>
    <xdr:to>
      <xdr:col>6</xdr:col>
      <xdr:colOff>50800</xdr:colOff>
      <xdr:row>86</xdr:row>
      <xdr:rowOff>83288</xdr:rowOff>
    </xdr:to>
    <xdr:sp macro="" textlink="">
      <xdr:nvSpPr>
        <xdr:cNvPr id="196" name="フローチャート : 判断 195"/>
        <xdr:cNvSpPr/>
      </xdr:nvSpPr>
      <xdr:spPr>
        <a:xfrm>
          <a:off x="4064000" y="1472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93465</xdr:rowOff>
    </xdr:from>
    <xdr:ext cx="736600" cy="259045"/>
    <xdr:sp macro="" textlink="">
      <xdr:nvSpPr>
        <xdr:cNvPr id="197" name="テキスト ボックス 196"/>
        <xdr:cNvSpPr txBox="1"/>
      </xdr:nvSpPr>
      <xdr:spPr>
        <a:xfrm>
          <a:off x="3733800" y="14495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108,563</a:t>
          </a:r>
          <a:endParaRPr kumimoji="1" lang="ja-JP" altLang="en-US" sz="1000" b="1">
            <a:solidFill>
              <a:srgbClr val="000080"/>
            </a:solidFill>
            <a:latin typeface="ＭＳ Ｐゴシック"/>
          </a:endParaRPr>
        </a:p>
      </xdr:txBody>
    </xdr:sp>
    <xdr:clientData/>
  </xdr:oneCellAnchor>
  <xdr:twoCellAnchor>
    <xdr:from>
      <xdr:col>3</xdr:col>
      <xdr:colOff>279400</xdr:colOff>
      <xdr:row>86</xdr:row>
      <xdr:rowOff>12540</xdr:rowOff>
    </xdr:from>
    <xdr:to>
      <xdr:col>4</xdr:col>
      <xdr:colOff>482600</xdr:colOff>
      <xdr:row>86</xdr:row>
      <xdr:rowOff>38098</xdr:rowOff>
    </xdr:to>
    <xdr:cxnSp macro="">
      <xdr:nvCxnSpPr>
        <xdr:cNvPr id="198" name="直線コネクタ 197"/>
        <xdr:cNvCxnSpPr/>
      </xdr:nvCxnSpPr>
      <xdr:spPr>
        <a:xfrm flipV="1">
          <a:off x="2336800" y="14757240"/>
          <a:ext cx="889000" cy="25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85</xdr:row>
      <xdr:rowOff>70010</xdr:rowOff>
    </xdr:from>
    <xdr:to>
      <xdr:col>4</xdr:col>
      <xdr:colOff>533400</xdr:colOff>
      <xdr:row>86</xdr:row>
      <xdr:rowOff>160</xdr:rowOff>
    </xdr:to>
    <xdr:sp macro="" textlink="">
      <xdr:nvSpPr>
        <xdr:cNvPr id="199" name="フローチャート : 判断 198"/>
        <xdr:cNvSpPr/>
      </xdr:nvSpPr>
      <xdr:spPr>
        <a:xfrm>
          <a:off x="3175000" y="1464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10337</xdr:rowOff>
    </xdr:from>
    <xdr:ext cx="762000" cy="259045"/>
    <xdr:sp macro="" textlink="">
      <xdr:nvSpPr>
        <xdr:cNvPr id="200" name="テキスト ボックス 199"/>
        <xdr:cNvSpPr txBox="1"/>
      </xdr:nvSpPr>
      <xdr:spPr>
        <a:xfrm>
          <a:off x="2844800" y="1441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2</xdr:col>
      <xdr:colOff>76200</xdr:colOff>
      <xdr:row>85</xdr:row>
      <xdr:rowOff>159559</xdr:rowOff>
    </xdr:from>
    <xdr:to>
      <xdr:col>3</xdr:col>
      <xdr:colOff>279400</xdr:colOff>
      <xdr:row>86</xdr:row>
      <xdr:rowOff>38098</xdr:rowOff>
    </xdr:to>
    <xdr:cxnSp macro="">
      <xdr:nvCxnSpPr>
        <xdr:cNvPr id="201" name="直線コネクタ 200"/>
        <xdr:cNvCxnSpPr/>
      </xdr:nvCxnSpPr>
      <xdr:spPr>
        <a:xfrm>
          <a:off x="1447800" y="14732809"/>
          <a:ext cx="889000" cy="49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85</xdr:row>
      <xdr:rowOff>102122</xdr:rowOff>
    </xdr:from>
    <xdr:to>
      <xdr:col>3</xdr:col>
      <xdr:colOff>330200</xdr:colOff>
      <xdr:row>86</xdr:row>
      <xdr:rowOff>32272</xdr:rowOff>
    </xdr:to>
    <xdr:sp macro="" textlink="">
      <xdr:nvSpPr>
        <xdr:cNvPr id="202" name="フローチャート : 判断 201"/>
        <xdr:cNvSpPr/>
      </xdr:nvSpPr>
      <xdr:spPr>
        <a:xfrm>
          <a:off x="2286000" y="146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42449</xdr:rowOff>
    </xdr:from>
    <xdr:ext cx="762000" cy="259045"/>
    <xdr:sp macro="" textlink="">
      <xdr:nvSpPr>
        <xdr:cNvPr id="203" name="テキスト ボックス 202"/>
        <xdr:cNvSpPr txBox="1"/>
      </xdr:nvSpPr>
      <xdr:spPr>
        <a:xfrm>
          <a:off x="1955800" y="1444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twoCellAnchor>
    <xdr:from>
      <xdr:col>2</xdr:col>
      <xdr:colOff>25400</xdr:colOff>
      <xdr:row>85</xdr:row>
      <xdr:rowOff>166249</xdr:rowOff>
    </xdr:from>
    <xdr:to>
      <xdr:col>2</xdr:col>
      <xdr:colOff>127000</xdr:colOff>
      <xdr:row>86</xdr:row>
      <xdr:rowOff>96399</xdr:rowOff>
    </xdr:to>
    <xdr:sp macro="" textlink="">
      <xdr:nvSpPr>
        <xdr:cNvPr id="204" name="フローチャート : 判断 203"/>
        <xdr:cNvSpPr/>
      </xdr:nvSpPr>
      <xdr:spPr>
        <a:xfrm>
          <a:off x="1397000" y="14739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86</xdr:row>
      <xdr:rowOff>81176</xdr:rowOff>
    </xdr:from>
    <xdr:ext cx="762000" cy="259045"/>
    <xdr:sp macro="" textlink="">
      <xdr:nvSpPr>
        <xdr:cNvPr id="205" name="テキスト ボックス 204"/>
        <xdr:cNvSpPr txBox="1"/>
      </xdr:nvSpPr>
      <xdr:spPr>
        <a:xfrm>
          <a:off x="1066800" y="14825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109,215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86</xdr:row>
      <xdr:rowOff>32240</xdr:rowOff>
    </xdr:from>
    <xdr:to>
      <xdr:col>7</xdr:col>
      <xdr:colOff>203200</xdr:colOff>
      <xdr:row>86</xdr:row>
      <xdr:rowOff>133840</xdr:rowOff>
    </xdr:to>
    <xdr:sp macro="" textlink="">
      <xdr:nvSpPr>
        <xdr:cNvPr id="211" name="円/楕円 210"/>
        <xdr:cNvSpPr/>
      </xdr:nvSpPr>
      <xdr:spPr>
        <a:xfrm>
          <a:off x="4902200" y="1477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86</xdr:row>
      <xdr:rowOff>4317</xdr:rowOff>
    </xdr:from>
    <xdr:ext cx="762000" cy="259045"/>
    <xdr:sp macro="" textlink="">
      <xdr:nvSpPr>
        <xdr:cNvPr id="212" name="人件費・物件費等の状況該当値テキスト"/>
        <xdr:cNvSpPr txBox="1"/>
      </xdr:nvSpPr>
      <xdr:spPr>
        <a:xfrm>
          <a:off x="5041900" y="1474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111,077</a:t>
          </a:r>
          <a:endParaRPr kumimoji="1" lang="ja-JP" altLang="en-US" sz="1000" b="1">
            <a:solidFill>
              <a:srgbClr val="FF0000"/>
            </a:solidFill>
            <a:latin typeface="ＭＳ Ｐゴシック"/>
          </a:endParaRPr>
        </a:p>
      </xdr:txBody>
    </xdr:sp>
    <xdr:clientData/>
  </xdr:oneCellAnchor>
  <xdr:twoCellAnchor>
    <xdr:from>
      <xdr:col>5</xdr:col>
      <xdr:colOff>635000</xdr:colOff>
      <xdr:row>86</xdr:row>
      <xdr:rowOff>60694</xdr:rowOff>
    </xdr:from>
    <xdr:to>
      <xdr:col>6</xdr:col>
      <xdr:colOff>50800</xdr:colOff>
      <xdr:row>86</xdr:row>
      <xdr:rowOff>162294</xdr:rowOff>
    </xdr:to>
    <xdr:sp macro="" textlink="">
      <xdr:nvSpPr>
        <xdr:cNvPr id="213" name="円/楕円 212"/>
        <xdr:cNvSpPr/>
      </xdr:nvSpPr>
      <xdr:spPr>
        <a:xfrm>
          <a:off x="4064000" y="1480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86</xdr:row>
      <xdr:rowOff>147071</xdr:rowOff>
    </xdr:from>
    <xdr:ext cx="736600" cy="259045"/>
    <xdr:sp macro="" textlink="">
      <xdr:nvSpPr>
        <xdr:cNvPr id="214" name="テキスト ボックス 213"/>
        <xdr:cNvSpPr txBox="1"/>
      </xdr:nvSpPr>
      <xdr:spPr>
        <a:xfrm>
          <a:off x="3733800" y="14891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112,492</a:t>
          </a:r>
          <a:endParaRPr kumimoji="1" lang="ja-JP" altLang="en-US" sz="1000" b="1">
            <a:solidFill>
              <a:srgbClr val="FF0000"/>
            </a:solidFill>
            <a:latin typeface="ＭＳ Ｐゴシック"/>
          </a:endParaRPr>
        </a:p>
      </xdr:txBody>
    </xdr:sp>
    <xdr:clientData/>
  </xdr:oneCellAnchor>
  <xdr:twoCellAnchor>
    <xdr:from>
      <xdr:col>4</xdr:col>
      <xdr:colOff>431800</xdr:colOff>
      <xdr:row>85</xdr:row>
      <xdr:rowOff>133190</xdr:rowOff>
    </xdr:from>
    <xdr:to>
      <xdr:col>4</xdr:col>
      <xdr:colOff>533400</xdr:colOff>
      <xdr:row>86</xdr:row>
      <xdr:rowOff>63340</xdr:rowOff>
    </xdr:to>
    <xdr:sp macro="" textlink="">
      <xdr:nvSpPr>
        <xdr:cNvPr id="215" name="円/楕円 214"/>
        <xdr:cNvSpPr/>
      </xdr:nvSpPr>
      <xdr:spPr>
        <a:xfrm>
          <a:off x="3175000" y="1470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86</xdr:row>
      <xdr:rowOff>48117</xdr:rowOff>
    </xdr:from>
    <xdr:ext cx="762000" cy="259045"/>
    <xdr:sp macro="" textlink="">
      <xdr:nvSpPr>
        <xdr:cNvPr id="216" name="テキスト ボックス 215"/>
        <xdr:cNvSpPr txBox="1"/>
      </xdr:nvSpPr>
      <xdr:spPr>
        <a:xfrm>
          <a:off x="2844800" y="1479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107,571</a:t>
          </a:r>
          <a:endParaRPr kumimoji="1" lang="ja-JP" altLang="en-US" sz="1000" b="1">
            <a:solidFill>
              <a:srgbClr val="FF0000"/>
            </a:solidFill>
            <a:latin typeface="ＭＳ Ｐゴシック"/>
          </a:endParaRPr>
        </a:p>
      </xdr:txBody>
    </xdr:sp>
    <xdr:clientData/>
  </xdr:oneCellAnchor>
  <xdr:twoCellAnchor>
    <xdr:from>
      <xdr:col>3</xdr:col>
      <xdr:colOff>228600</xdr:colOff>
      <xdr:row>85</xdr:row>
      <xdr:rowOff>158748</xdr:rowOff>
    </xdr:from>
    <xdr:to>
      <xdr:col>3</xdr:col>
      <xdr:colOff>330200</xdr:colOff>
      <xdr:row>86</xdr:row>
      <xdr:rowOff>88898</xdr:rowOff>
    </xdr:to>
    <xdr:sp macro="" textlink="">
      <xdr:nvSpPr>
        <xdr:cNvPr id="217" name="円/楕円 216"/>
        <xdr:cNvSpPr/>
      </xdr:nvSpPr>
      <xdr:spPr>
        <a:xfrm>
          <a:off x="2286000" y="14731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86</xdr:row>
      <xdr:rowOff>73675</xdr:rowOff>
    </xdr:from>
    <xdr:ext cx="762000" cy="259045"/>
    <xdr:sp macro="" textlink="">
      <xdr:nvSpPr>
        <xdr:cNvPr id="218" name="テキスト ボックス 217"/>
        <xdr:cNvSpPr txBox="1"/>
      </xdr:nvSpPr>
      <xdr:spPr>
        <a:xfrm>
          <a:off x="1955800" y="14818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108,842</a:t>
          </a:r>
          <a:endParaRPr kumimoji="1" lang="ja-JP" altLang="en-US" sz="1000" b="1">
            <a:solidFill>
              <a:srgbClr val="FF0000"/>
            </a:solidFill>
            <a:latin typeface="ＭＳ Ｐゴシック"/>
          </a:endParaRPr>
        </a:p>
      </xdr:txBody>
    </xdr:sp>
    <xdr:clientData/>
  </xdr:oneCellAnchor>
  <xdr:twoCellAnchor>
    <xdr:from>
      <xdr:col>2</xdr:col>
      <xdr:colOff>25400</xdr:colOff>
      <xdr:row>85</xdr:row>
      <xdr:rowOff>108759</xdr:rowOff>
    </xdr:from>
    <xdr:to>
      <xdr:col>2</xdr:col>
      <xdr:colOff>127000</xdr:colOff>
      <xdr:row>86</xdr:row>
      <xdr:rowOff>38909</xdr:rowOff>
    </xdr:to>
    <xdr:sp macro="" textlink="">
      <xdr:nvSpPr>
        <xdr:cNvPr id="219" name="円/楕円 218"/>
        <xdr:cNvSpPr/>
      </xdr:nvSpPr>
      <xdr:spPr>
        <a:xfrm>
          <a:off x="1397000" y="14682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49086</xdr:rowOff>
    </xdr:from>
    <xdr:ext cx="762000" cy="259045"/>
    <xdr:sp macro="" textlink="">
      <xdr:nvSpPr>
        <xdr:cNvPr id="220" name="テキスト ボックス 219"/>
        <xdr:cNvSpPr txBox="1"/>
      </xdr:nvSpPr>
      <xdr:spPr>
        <a:xfrm>
          <a:off x="1066800" y="14450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106,356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ea"/>
              <a:ea typeface="+mn-ea"/>
              <a:cs typeface="+mn-cs"/>
            </a:rPr>
            <a:t>　本市では「行財政再建プログラム」に基づき、平成</a:t>
          </a:r>
          <a:r>
            <a:rPr kumimoji="1" lang="en-US" altLang="ja-JP" sz="1300">
              <a:solidFill>
                <a:schemeClr val="dk1"/>
              </a:solidFill>
              <a:latin typeface="+mn-ea"/>
              <a:ea typeface="+mn-ea"/>
              <a:cs typeface="+mn-cs"/>
            </a:rPr>
            <a:t>15</a:t>
          </a:r>
          <a:r>
            <a:rPr kumimoji="1" lang="ja-JP" altLang="ja-JP" sz="1300">
              <a:solidFill>
                <a:schemeClr val="dk1"/>
              </a:solidFill>
              <a:latin typeface="+mn-ea"/>
              <a:ea typeface="+mn-ea"/>
              <a:cs typeface="+mn-cs"/>
            </a:rPr>
            <a:t>年度から平成</a:t>
          </a:r>
          <a:r>
            <a:rPr kumimoji="1" lang="en-US" altLang="ja-JP" sz="1300">
              <a:solidFill>
                <a:schemeClr val="dk1"/>
              </a:solidFill>
              <a:latin typeface="+mn-ea"/>
              <a:ea typeface="+mn-ea"/>
              <a:cs typeface="+mn-cs"/>
            </a:rPr>
            <a:t>18</a:t>
          </a:r>
          <a:r>
            <a:rPr kumimoji="1" lang="ja-JP" altLang="ja-JP" sz="1300">
              <a:solidFill>
                <a:schemeClr val="dk1"/>
              </a:solidFill>
              <a:latin typeface="+mn-ea"/>
              <a:ea typeface="+mn-ea"/>
              <a:cs typeface="+mn-cs"/>
            </a:rPr>
            <a:t>年度にかけて独自の給与カットや手当の見直しを行い、その後も特殊勤務手当の縮減を実施してきたが、近年は類似団体平均を上回って推移している。</a:t>
          </a:r>
          <a:endParaRPr kumimoji="1" lang="en-US" altLang="ja-JP" sz="1300">
            <a:solidFill>
              <a:schemeClr val="dk1"/>
            </a:solidFill>
            <a:latin typeface="+mn-ea"/>
            <a:ea typeface="+mn-ea"/>
            <a:cs typeface="+mn-cs"/>
          </a:endParaRPr>
        </a:p>
        <a:p>
          <a:r>
            <a:rPr kumimoji="1" lang="ja-JP" altLang="ja-JP" sz="1300">
              <a:solidFill>
                <a:schemeClr val="dk1"/>
              </a:solidFill>
              <a:latin typeface="+mn-ea"/>
              <a:ea typeface="+mn-ea"/>
              <a:cs typeface="+mn-cs"/>
            </a:rPr>
            <a:t>　国家公務員の時限的な給与減額の影響により大きく上昇した平成</a:t>
          </a:r>
          <a:r>
            <a:rPr kumimoji="1" lang="en-US" altLang="ja-JP" sz="1300">
              <a:solidFill>
                <a:schemeClr val="dk1"/>
              </a:solidFill>
              <a:latin typeface="+mn-ea"/>
              <a:ea typeface="+mn-ea"/>
              <a:cs typeface="+mn-cs"/>
            </a:rPr>
            <a:t>23</a:t>
          </a:r>
          <a:r>
            <a:rPr kumimoji="1" lang="ja-JP" altLang="ja-JP" sz="1300">
              <a:solidFill>
                <a:schemeClr val="dk1"/>
              </a:solidFill>
              <a:latin typeface="+mn-ea"/>
              <a:ea typeface="+mn-ea"/>
              <a:cs typeface="+mn-cs"/>
            </a:rPr>
            <a:t>、</a:t>
          </a:r>
          <a:r>
            <a:rPr kumimoji="1" lang="en-US" altLang="ja-JP" sz="1300">
              <a:solidFill>
                <a:schemeClr val="dk1"/>
              </a:solidFill>
              <a:latin typeface="+mn-ea"/>
              <a:ea typeface="+mn-ea"/>
              <a:cs typeface="+mn-cs"/>
            </a:rPr>
            <a:t>24</a:t>
          </a:r>
          <a:r>
            <a:rPr kumimoji="1" lang="ja-JP" altLang="ja-JP" sz="1300">
              <a:solidFill>
                <a:schemeClr val="dk1"/>
              </a:solidFill>
              <a:latin typeface="+mn-ea"/>
              <a:ea typeface="+mn-ea"/>
              <a:cs typeface="+mn-cs"/>
            </a:rPr>
            <a:t>年度よりは減少したものの、今後も人事院勧告や県人事委員会勧告等を踏まえ適正な給与水準への見直し等を行っていく。</a:t>
          </a:r>
          <a:endParaRPr lang="ja-JP" altLang="ja-JP" sz="1300">
            <a:solidFill>
              <a:schemeClr val="dk1"/>
            </a:solidFill>
            <a:latin typeface="+mn-ea"/>
            <a:ea typeface="+mn-ea"/>
            <a:cs typeface="+mn-cs"/>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82127</xdr:rowOff>
    </xdr:from>
    <xdr:to>
      <xdr:col>24</xdr:col>
      <xdr:colOff>558800</xdr:colOff>
      <xdr:row>86</xdr:row>
      <xdr:rowOff>69427</xdr:rowOff>
    </xdr:to>
    <xdr:cxnSp macro="">
      <xdr:nvCxnSpPr>
        <xdr:cNvPr id="249" name="直線コネクタ 248"/>
        <xdr:cNvCxnSpPr/>
      </xdr:nvCxnSpPr>
      <xdr:spPr>
        <a:xfrm flipV="1">
          <a:off x="17018000" y="13969577"/>
          <a:ext cx="0" cy="8445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41504</xdr:rowOff>
    </xdr:from>
    <xdr:ext cx="762000" cy="259045"/>
    <xdr:sp macro="" textlink="">
      <xdr:nvSpPr>
        <xdr:cNvPr id="250" name="給与水準   （国との比較）最小値テキスト"/>
        <xdr:cNvSpPr txBox="1"/>
      </xdr:nvSpPr>
      <xdr:spPr>
        <a:xfrm>
          <a:off x="17106900" y="14786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102.6</a:t>
          </a:r>
          <a:endParaRPr kumimoji="1" lang="ja-JP" altLang="en-US" sz="1000" b="1">
            <a:latin typeface="ＭＳ Ｐゴシック"/>
          </a:endParaRPr>
        </a:p>
      </xdr:txBody>
    </xdr:sp>
    <xdr:clientData/>
  </xdr:oneCellAnchor>
  <xdr:twoCellAnchor>
    <xdr:from>
      <xdr:col>24</xdr:col>
      <xdr:colOff>469900</xdr:colOff>
      <xdr:row>86</xdr:row>
      <xdr:rowOff>69427</xdr:rowOff>
    </xdr:from>
    <xdr:to>
      <xdr:col>24</xdr:col>
      <xdr:colOff>647700</xdr:colOff>
      <xdr:row>86</xdr:row>
      <xdr:rowOff>69427</xdr:rowOff>
    </xdr:to>
    <xdr:cxnSp macro="">
      <xdr:nvCxnSpPr>
        <xdr:cNvPr id="251" name="直線コネクタ 250"/>
        <xdr:cNvCxnSpPr/>
      </xdr:nvCxnSpPr>
      <xdr:spPr>
        <a:xfrm>
          <a:off x="16929100" y="14814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168504</xdr:rowOff>
    </xdr:from>
    <xdr:ext cx="762000" cy="259045"/>
    <xdr:sp macro="" textlink="">
      <xdr:nvSpPr>
        <xdr:cNvPr id="252" name="給与水準   （国との比較）最大値テキスト"/>
        <xdr:cNvSpPr txBox="1"/>
      </xdr:nvSpPr>
      <xdr:spPr>
        <a:xfrm>
          <a:off x="17106900" y="1371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92.1</a:t>
          </a:r>
          <a:endParaRPr kumimoji="1" lang="ja-JP" altLang="en-US" sz="1000" b="1">
            <a:latin typeface="ＭＳ Ｐゴシック"/>
          </a:endParaRPr>
        </a:p>
      </xdr:txBody>
    </xdr:sp>
    <xdr:clientData/>
  </xdr:oneCellAnchor>
  <xdr:twoCellAnchor>
    <xdr:from>
      <xdr:col>24</xdr:col>
      <xdr:colOff>469900</xdr:colOff>
      <xdr:row>81</xdr:row>
      <xdr:rowOff>82127</xdr:rowOff>
    </xdr:from>
    <xdr:to>
      <xdr:col>24</xdr:col>
      <xdr:colOff>647700</xdr:colOff>
      <xdr:row>81</xdr:row>
      <xdr:rowOff>82127</xdr:rowOff>
    </xdr:to>
    <xdr:cxnSp macro="">
      <xdr:nvCxnSpPr>
        <xdr:cNvPr id="253" name="直線コネクタ 252"/>
        <xdr:cNvCxnSpPr/>
      </xdr:nvCxnSpPr>
      <xdr:spPr>
        <a:xfrm>
          <a:off x="16929100" y="139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88054</xdr:rowOff>
    </xdr:from>
    <xdr:to>
      <xdr:col>24</xdr:col>
      <xdr:colOff>558800</xdr:colOff>
      <xdr:row>85</xdr:row>
      <xdr:rowOff>104139</xdr:rowOff>
    </xdr:to>
    <xdr:cxnSp macro="">
      <xdr:nvCxnSpPr>
        <xdr:cNvPr id="254" name="直線コネクタ 253"/>
        <xdr:cNvCxnSpPr/>
      </xdr:nvCxnSpPr>
      <xdr:spPr>
        <a:xfrm>
          <a:off x="16179800" y="14661304"/>
          <a:ext cx="838200" cy="16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144797</xdr:rowOff>
    </xdr:from>
    <xdr:ext cx="762000" cy="259045"/>
    <xdr:sp macro="" textlink="">
      <xdr:nvSpPr>
        <xdr:cNvPr id="255" name="給与水準   （国との比較）平均値テキスト"/>
        <xdr:cNvSpPr txBox="1"/>
      </xdr:nvSpPr>
      <xdr:spPr>
        <a:xfrm>
          <a:off x="17106900" y="1437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99.7</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128270</xdr:rowOff>
    </xdr:from>
    <xdr:to>
      <xdr:col>24</xdr:col>
      <xdr:colOff>609600</xdr:colOff>
      <xdr:row>85</xdr:row>
      <xdr:rowOff>58420</xdr:rowOff>
    </xdr:to>
    <xdr:sp macro="" textlink="">
      <xdr:nvSpPr>
        <xdr:cNvPr id="256" name="フローチャート : 判断 255"/>
        <xdr:cNvSpPr/>
      </xdr:nvSpPr>
      <xdr:spPr>
        <a:xfrm>
          <a:off x="16967200" y="1453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47837</xdr:rowOff>
    </xdr:from>
    <xdr:to>
      <xdr:col>23</xdr:col>
      <xdr:colOff>406400</xdr:colOff>
      <xdr:row>85</xdr:row>
      <xdr:rowOff>88054</xdr:rowOff>
    </xdr:to>
    <xdr:cxnSp macro="">
      <xdr:nvCxnSpPr>
        <xdr:cNvPr id="257" name="直線コネクタ 256"/>
        <xdr:cNvCxnSpPr/>
      </xdr:nvCxnSpPr>
      <xdr:spPr>
        <a:xfrm>
          <a:off x="15290800" y="14621087"/>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88054</xdr:rowOff>
    </xdr:from>
    <xdr:to>
      <xdr:col>23</xdr:col>
      <xdr:colOff>457200</xdr:colOff>
      <xdr:row>85</xdr:row>
      <xdr:rowOff>18204</xdr:rowOff>
    </xdr:to>
    <xdr:sp macro="" textlink="">
      <xdr:nvSpPr>
        <xdr:cNvPr id="258" name="フローチャート : 判断 257"/>
        <xdr:cNvSpPr/>
      </xdr:nvSpPr>
      <xdr:spPr>
        <a:xfrm>
          <a:off x="16129000" y="1448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28381</xdr:rowOff>
    </xdr:from>
    <xdr:ext cx="736600" cy="259045"/>
    <xdr:sp macro="" textlink="">
      <xdr:nvSpPr>
        <xdr:cNvPr id="259" name="テキスト ボックス 258"/>
        <xdr:cNvSpPr txBox="1"/>
      </xdr:nvSpPr>
      <xdr:spPr>
        <a:xfrm>
          <a:off x="15798800" y="14258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47837</xdr:rowOff>
    </xdr:from>
    <xdr:to>
      <xdr:col>22</xdr:col>
      <xdr:colOff>203200</xdr:colOff>
      <xdr:row>89</xdr:row>
      <xdr:rowOff>37677</xdr:rowOff>
    </xdr:to>
    <xdr:cxnSp macro="">
      <xdr:nvCxnSpPr>
        <xdr:cNvPr id="260" name="直線コネクタ 259"/>
        <xdr:cNvCxnSpPr/>
      </xdr:nvCxnSpPr>
      <xdr:spPr>
        <a:xfrm flipV="1">
          <a:off x="14401800" y="14621087"/>
          <a:ext cx="889000" cy="675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63923</xdr:rowOff>
    </xdr:from>
    <xdr:to>
      <xdr:col>22</xdr:col>
      <xdr:colOff>254000</xdr:colOff>
      <xdr:row>84</xdr:row>
      <xdr:rowOff>165523</xdr:rowOff>
    </xdr:to>
    <xdr:sp macro="" textlink="">
      <xdr:nvSpPr>
        <xdr:cNvPr id="261" name="フローチャート : 判断 260"/>
        <xdr:cNvSpPr/>
      </xdr:nvSpPr>
      <xdr:spPr>
        <a:xfrm>
          <a:off x="15240000" y="1446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4250</xdr:rowOff>
    </xdr:from>
    <xdr:ext cx="762000" cy="259045"/>
    <xdr:sp macro="" textlink="">
      <xdr:nvSpPr>
        <xdr:cNvPr id="262" name="テキスト ボックス 261"/>
        <xdr:cNvSpPr txBox="1"/>
      </xdr:nvSpPr>
      <xdr:spPr>
        <a:xfrm>
          <a:off x="14909800" y="1423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37677</xdr:rowOff>
    </xdr:from>
    <xdr:to>
      <xdr:col>21</xdr:col>
      <xdr:colOff>0</xdr:colOff>
      <xdr:row>89</xdr:row>
      <xdr:rowOff>37677</xdr:rowOff>
    </xdr:to>
    <xdr:cxnSp macro="">
      <xdr:nvCxnSpPr>
        <xdr:cNvPr id="263" name="直線コネクタ 262"/>
        <xdr:cNvCxnSpPr/>
      </xdr:nvCxnSpPr>
      <xdr:spPr>
        <a:xfrm>
          <a:off x="13512800" y="1529672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37677</xdr:rowOff>
    </xdr:from>
    <xdr:to>
      <xdr:col>21</xdr:col>
      <xdr:colOff>50800</xdr:colOff>
      <xdr:row>88</xdr:row>
      <xdr:rowOff>139277</xdr:rowOff>
    </xdr:to>
    <xdr:sp macro="" textlink="">
      <xdr:nvSpPr>
        <xdr:cNvPr id="264" name="フローチャート : 判断 263"/>
        <xdr:cNvSpPr/>
      </xdr:nvSpPr>
      <xdr:spPr>
        <a:xfrm>
          <a:off x="14351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149454</xdr:rowOff>
    </xdr:from>
    <xdr:ext cx="762000" cy="259045"/>
    <xdr:sp macro="" textlink="">
      <xdr:nvSpPr>
        <xdr:cNvPr id="265" name="テキスト ボックス 264"/>
        <xdr:cNvSpPr txBox="1"/>
      </xdr:nvSpPr>
      <xdr:spPr>
        <a:xfrm>
          <a:off x="14020800" y="1489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61807</xdr:rowOff>
    </xdr:from>
    <xdr:to>
      <xdr:col>19</xdr:col>
      <xdr:colOff>533400</xdr:colOff>
      <xdr:row>88</xdr:row>
      <xdr:rowOff>163407</xdr:rowOff>
    </xdr:to>
    <xdr:sp macro="" textlink="">
      <xdr:nvSpPr>
        <xdr:cNvPr id="266" name="フローチャート : 判断 265"/>
        <xdr:cNvSpPr/>
      </xdr:nvSpPr>
      <xdr:spPr>
        <a:xfrm>
          <a:off x="13462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2134</xdr:rowOff>
    </xdr:from>
    <xdr:ext cx="762000" cy="259045"/>
    <xdr:sp macro="" textlink="">
      <xdr:nvSpPr>
        <xdr:cNvPr id="267" name="テキスト ボックス 266"/>
        <xdr:cNvSpPr txBox="1"/>
      </xdr:nvSpPr>
      <xdr:spPr>
        <a:xfrm>
          <a:off x="13131800" y="14918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53339</xdr:rowOff>
    </xdr:from>
    <xdr:to>
      <xdr:col>24</xdr:col>
      <xdr:colOff>609600</xdr:colOff>
      <xdr:row>85</xdr:row>
      <xdr:rowOff>154939</xdr:rowOff>
    </xdr:to>
    <xdr:sp macro="" textlink="">
      <xdr:nvSpPr>
        <xdr:cNvPr id="273" name="円/楕円 272"/>
        <xdr:cNvSpPr/>
      </xdr:nvSpPr>
      <xdr:spPr>
        <a:xfrm>
          <a:off x="169672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25416</xdr:rowOff>
    </xdr:from>
    <xdr:ext cx="762000" cy="259045"/>
    <xdr:sp macro="" textlink="">
      <xdr:nvSpPr>
        <xdr:cNvPr id="274" name="給与水準   （国との比較）該当値テキスト"/>
        <xdr:cNvSpPr txBox="1"/>
      </xdr:nvSpPr>
      <xdr:spPr>
        <a:xfrm>
          <a:off x="17106900" y="14598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37254</xdr:rowOff>
    </xdr:from>
    <xdr:to>
      <xdr:col>23</xdr:col>
      <xdr:colOff>457200</xdr:colOff>
      <xdr:row>85</xdr:row>
      <xdr:rowOff>138854</xdr:rowOff>
    </xdr:to>
    <xdr:sp macro="" textlink="">
      <xdr:nvSpPr>
        <xdr:cNvPr id="275" name="円/楕円 274"/>
        <xdr:cNvSpPr/>
      </xdr:nvSpPr>
      <xdr:spPr>
        <a:xfrm>
          <a:off x="16129000" y="1461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123631</xdr:rowOff>
    </xdr:from>
    <xdr:ext cx="736600" cy="259045"/>
    <xdr:sp macro="" textlink="">
      <xdr:nvSpPr>
        <xdr:cNvPr id="276" name="テキスト ボックス 275"/>
        <xdr:cNvSpPr txBox="1"/>
      </xdr:nvSpPr>
      <xdr:spPr>
        <a:xfrm>
          <a:off x="15798800" y="14696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168487</xdr:rowOff>
    </xdr:from>
    <xdr:to>
      <xdr:col>22</xdr:col>
      <xdr:colOff>254000</xdr:colOff>
      <xdr:row>85</xdr:row>
      <xdr:rowOff>98637</xdr:rowOff>
    </xdr:to>
    <xdr:sp macro="" textlink="">
      <xdr:nvSpPr>
        <xdr:cNvPr id="277" name="円/楕円 276"/>
        <xdr:cNvSpPr/>
      </xdr:nvSpPr>
      <xdr:spPr>
        <a:xfrm>
          <a:off x="15240000" y="1457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83414</xdr:rowOff>
    </xdr:from>
    <xdr:ext cx="762000" cy="259045"/>
    <xdr:sp macro="" textlink="">
      <xdr:nvSpPr>
        <xdr:cNvPr id="278" name="テキスト ボックス 277"/>
        <xdr:cNvSpPr txBox="1"/>
      </xdr:nvSpPr>
      <xdr:spPr>
        <a:xfrm>
          <a:off x="14909800" y="1465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100.2</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158327</xdr:rowOff>
    </xdr:from>
    <xdr:to>
      <xdr:col>21</xdr:col>
      <xdr:colOff>50800</xdr:colOff>
      <xdr:row>89</xdr:row>
      <xdr:rowOff>88477</xdr:rowOff>
    </xdr:to>
    <xdr:sp macro="" textlink="">
      <xdr:nvSpPr>
        <xdr:cNvPr id="279" name="円/楕円 278"/>
        <xdr:cNvSpPr/>
      </xdr:nvSpPr>
      <xdr:spPr>
        <a:xfrm>
          <a:off x="14351000" y="1524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73254</xdr:rowOff>
    </xdr:from>
    <xdr:ext cx="762000" cy="259045"/>
    <xdr:sp macro="" textlink="">
      <xdr:nvSpPr>
        <xdr:cNvPr id="280" name="テキスト ボックス 279"/>
        <xdr:cNvSpPr txBox="1"/>
      </xdr:nvSpPr>
      <xdr:spPr>
        <a:xfrm>
          <a:off x="14020800" y="15332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108.6</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158327</xdr:rowOff>
    </xdr:from>
    <xdr:to>
      <xdr:col>19</xdr:col>
      <xdr:colOff>533400</xdr:colOff>
      <xdr:row>89</xdr:row>
      <xdr:rowOff>88477</xdr:rowOff>
    </xdr:to>
    <xdr:sp macro="" textlink="">
      <xdr:nvSpPr>
        <xdr:cNvPr id="281" name="円/楕円 280"/>
        <xdr:cNvSpPr/>
      </xdr:nvSpPr>
      <xdr:spPr>
        <a:xfrm>
          <a:off x="13462000" y="1524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73254</xdr:rowOff>
    </xdr:from>
    <xdr:ext cx="762000" cy="259045"/>
    <xdr:sp macro="" textlink="">
      <xdr:nvSpPr>
        <xdr:cNvPr id="282" name="テキスト ボックス 281"/>
        <xdr:cNvSpPr txBox="1"/>
      </xdr:nvSpPr>
      <xdr:spPr>
        <a:xfrm>
          <a:off x="13131800" y="15332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[6.95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ea"/>
              <a:ea typeface="+mn-ea"/>
              <a:cs typeface="+mn-cs"/>
            </a:rPr>
            <a:t>　これまで外部委託の推進や任期付き短期時間勤務職員の活用、新規職員の抑制などにより職員数の削減に取り組んできたところである。</a:t>
          </a:r>
          <a:endParaRPr kumimoji="1" lang="en-US" altLang="ja-JP" sz="1300">
            <a:solidFill>
              <a:schemeClr val="dk1"/>
            </a:solidFill>
            <a:latin typeface="+mn-ea"/>
            <a:ea typeface="+mn-ea"/>
            <a:cs typeface="+mn-cs"/>
          </a:endParaRPr>
        </a:p>
        <a:p>
          <a:r>
            <a:rPr kumimoji="1" lang="ja-JP" altLang="ja-JP" sz="1300">
              <a:solidFill>
                <a:schemeClr val="dk1"/>
              </a:solidFill>
              <a:latin typeface="+mn-ea"/>
              <a:ea typeface="+mn-ea"/>
              <a:cs typeface="+mn-cs"/>
            </a:rPr>
            <a:t>　今後は平成</a:t>
          </a:r>
          <a:r>
            <a:rPr kumimoji="1" lang="en-US" altLang="ja-JP" sz="1300">
              <a:solidFill>
                <a:schemeClr val="dk1"/>
              </a:solidFill>
              <a:latin typeface="+mn-ea"/>
              <a:ea typeface="+mn-ea"/>
              <a:cs typeface="+mn-cs"/>
            </a:rPr>
            <a:t>22</a:t>
          </a:r>
          <a:r>
            <a:rPr kumimoji="1" lang="ja-JP" altLang="ja-JP" sz="1300">
              <a:solidFill>
                <a:schemeClr val="dk1"/>
              </a:solidFill>
              <a:latin typeface="+mn-ea"/>
              <a:ea typeface="+mn-ea"/>
              <a:cs typeface="+mn-cs"/>
            </a:rPr>
            <a:t>年度に策定した「定員管理計画」に基づき、平成</a:t>
          </a:r>
          <a:r>
            <a:rPr kumimoji="1" lang="en-US" altLang="ja-JP" sz="1300">
              <a:solidFill>
                <a:schemeClr val="dk1"/>
              </a:solidFill>
              <a:latin typeface="+mn-ea"/>
              <a:ea typeface="+mn-ea"/>
              <a:cs typeface="+mn-cs"/>
            </a:rPr>
            <a:t>29</a:t>
          </a:r>
          <a:r>
            <a:rPr kumimoji="1" lang="ja-JP" altLang="ja-JP" sz="1300">
              <a:solidFill>
                <a:schemeClr val="dk1"/>
              </a:solidFill>
              <a:latin typeface="+mn-ea"/>
              <a:ea typeface="+mn-ea"/>
              <a:cs typeface="+mn-cs"/>
            </a:rPr>
            <a:t>年</a:t>
          </a:r>
          <a:r>
            <a:rPr kumimoji="1" lang="en-US" altLang="ja-JP" sz="1300">
              <a:solidFill>
                <a:schemeClr val="dk1"/>
              </a:solidFill>
              <a:latin typeface="+mn-ea"/>
              <a:ea typeface="+mn-ea"/>
              <a:cs typeface="+mn-cs"/>
            </a:rPr>
            <a:t>4</a:t>
          </a:r>
          <a:r>
            <a:rPr kumimoji="1" lang="ja-JP" altLang="ja-JP" sz="1300">
              <a:solidFill>
                <a:schemeClr val="dk1"/>
              </a:solidFill>
              <a:latin typeface="+mn-ea"/>
              <a:ea typeface="+mn-ea"/>
              <a:cs typeface="+mn-cs"/>
            </a:rPr>
            <a:t>月の目標職員数</a:t>
          </a:r>
          <a:r>
            <a:rPr kumimoji="1" lang="en-US" altLang="ja-JP" sz="1300">
              <a:solidFill>
                <a:schemeClr val="dk1"/>
              </a:solidFill>
              <a:latin typeface="+mn-ea"/>
              <a:ea typeface="+mn-ea"/>
              <a:cs typeface="+mn-cs"/>
            </a:rPr>
            <a:t>947</a:t>
          </a:r>
          <a:r>
            <a:rPr kumimoji="1" lang="ja-JP" altLang="ja-JP" sz="1300">
              <a:solidFill>
                <a:schemeClr val="dk1"/>
              </a:solidFill>
              <a:latin typeface="+mn-ea"/>
              <a:ea typeface="+mn-ea"/>
              <a:cs typeface="+mn-cs"/>
            </a:rPr>
            <a:t>名への人員削減へむけ取り組んでいく。</a:t>
          </a:r>
          <a:endParaRPr lang="ja-JP" altLang="ja-JP" sz="1300">
            <a:solidFill>
              <a:schemeClr val="dk1"/>
            </a:solidFill>
            <a:latin typeface="+mn-ea"/>
            <a:ea typeface="+mn-ea"/>
            <a:cs typeface="+mn-cs"/>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9" name="直線コネクタ 298"/>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0" name="テキスト ボックス 299"/>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1" name="直線コネクタ 300"/>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2" name="テキスト ボックス 301"/>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3" name="直線コネクタ 302"/>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4" name="テキスト ボックス 303"/>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5" name="直線コネクタ 304"/>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6" name="テキスト ボックス 305"/>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51943</xdr:rowOff>
    </xdr:from>
    <xdr:to>
      <xdr:col>24</xdr:col>
      <xdr:colOff>558800</xdr:colOff>
      <xdr:row>67</xdr:row>
      <xdr:rowOff>152400</xdr:rowOff>
    </xdr:to>
    <xdr:cxnSp macro="">
      <xdr:nvCxnSpPr>
        <xdr:cNvPr id="310" name="直線コネクタ 309"/>
        <xdr:cNvCxnSpPr/>
      </xdr:nvCxnSpPr>
      <xdr:spPr>
        <a:xfrm flipV="1">
          <a:off x="17018000" y="10338943"/>
          <a:ext cx="0" cy="13006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124477</xdr:rowOff>
    </xdr:from>
    <xdr:ext cx="762000" cy="259045"/>
    <xdr:sp macro="" textlink="">
      <xdr:nvSpPr>
        <xdr:cNvPr id="311" name="定員管理の状況最小値テキスト"/>
        <xdr:cNvSpPr txBox="1"/>
      </xdr:nvSpPr>
      <xdr:spPr>
        <a:xfrm>
          <a:off x="17106900" y="1161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8.50</a:t>
          </a:r>
          <a:endParaRPr kumimoji="1" lang="ja-JP" altLang="en-US" sz="1000" b="1">
            <a:latin typeface="ＭＳ Ｐゴシック"/>
          </a:endParaRPr>
        </a:p>
      </xdr:txBody>
    </xdr:sp>
    <xdr:clientData/>
  </xdr:oneCellAnchor>
  <xdr:twoCellAnchor>
    <xdr:from>
      <xdr:col>24</xdr:col>
      <xdr:colOff>469900</xdr:colOff>
      <xdr:row>67</xdr:row>
      <xdr:rowOff>152400</xdr:rowOff>
    </xdr:from>
    <xdr:to>
      <xdr:col>24</xdr:col>
      <xdr:colOff>647700</xdr:colOff>
      <xdr:row>67</xdr:row>
      <xdr:rowOff>152400</xdr:rowOff>
    </xdr:to>
    <xdr:cxnSp macro="">
      <xdr:nvCxnSpPr>
        <xdr:cNvPr id="312" name="直線コネクタ 311"/>
        <xdr:cNvCxnSpPr/>
      </xdr:nvCxnSpPr>
      <xdr:spPr>
        <a:xfrm>
          <a:off x="16929100" y="1163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138320</xdr:rowOff>
    </xdr:from>
    <xdr:ext cx="762000" cy="259045"/>
    <xdr:sp macro="" textlink="">
      <xdr:nvSpPr>
        <xdr:cNvPr id="313" name="定員管理の状況最大値テキスト"/>
        <xdr:cNvSpPr txBox="1"/>
      </xdr:nvSpPr>
      <xdr:spPr>
        <a:xfrm>
          <a:off x="17106900" y="1008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3.11</a:t>
          </a:r>
          <a:endParaRPr kumimoji="1" lang="ja-JP" altLang="en-US" sz="1000" b="1">
            <a:latin typeface="ＭＳ Ｐゴシック"/>
          </a:endParaRPr>
        </a:p>
      </xdr:txBody>
    </xdr:sp>
    <xdr:clientData/>
  </xdr:oneCellAnchor>
  <xdr:twoCellAnchor>
    <xdr:from>
      <xdr:col>24</xdr:col>
      <xdr:colOff>469900</xdr:colOff>
      <xdr:row>60</xdr:row>
      <xdr:rowOff>51943</xdr:rowOff>
    </xdr:from>
    <xdr:to>
      <xdr:col>24</xdr:col>
      <xdr:colOff>647700</xdr:colOff>
      <xdr:row>60</xdr:row>
      <xdr:rowOff>51943</xdr:rowOff>
    </xdr:to>
    <xdr:cxnSp macro="">
      <xdr:nvCxnSpPr>
        <xdr:cNvPr id="314" name="直線コネクタ 313"/>
        <xdr:cNvCxnSpPr/>
      </xdr:nvCxnSpPr>
      <xdr:spPr>
        <a:xfrm>
          <a:off x="16929100" y="10338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65</xdr:row>
      <xdr:rowOff>121285</xdr:rowOff>
    </xdr:from>
    <xdr:to>
      <xdr:col>24</xdr:col>
      <xdr:colOff>558800</xdr:colOff>
      <xdr:row>65</xdr:row>
      <xdr:rowOff>143002</xdr:rowOff>
    </xdr:to>
    <xdr:cxnSp macro="">
      <xdr:nvCxnSpPr>
        <xdr:cNvPr id="315" name="直線コネクタ 314"/>
        <xdr:cNvCxnSpPr/>
      </xdr:nvCxnSpPr>
      <xdr:spPr>
        <a:xfrm flipV="1">
          <a:off x="16179800" y="11265535"/>
          <a:ext cx="8382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63</xdr:row>
      <xdr:rowOff>43705</xdr:rowOff>
    </xdr:from>
    <xdr:ext cx="762000" cy="259045"/>
    <xdr:sp macro="" textlink="">
      <xdr:nvSpPr>
        <xdr:cNvPr id="316" name="定員管理の状況平均値テキスト"/>
        <xdr:cNvSpPr txBox="1"/>
      </xdr:nvSpPr>
      <xdr:spPr>
        <a:xfrm>
          <a:off x="17106900" y="108450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twoCellAnchor>
    <xdr:from>
      <xdr:col>24</xdr:col>
      <xdr:colOff>508000</xdr:colOff>
      <xdr:row>64</xdr:row>
      <xdr:rowOff>27178</xdr:rowOff>
    </xdr:from>
    <xdr:to>
      <xdr:col>24</xdr:col>
      <xdr:colOff>609600</xdr:colOff>
      <xdr:row>64</xdr:row>
      <xdr:rowOff>128778</xdr:rowOff>
    </xdr:to>
    <xdr:sp macro="" textlink="">
      <xdr:nvSpPr>
        <xdr:cNvPr id="317" name="フローチャート : 判断 316"/>
        <xdr:cNvSpPr/>
      </xdr:nvSpPr>
      <xdr:spPr>
        <a:xfrm>
          <a:off x="16967200" y="1099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65</xdr:row>
      <xdr:rowOff>130937</xdr:rowOff>
    </xdr:from>
    <xdr:to>
      <xdr:col>23</xdr:col>
      <xdr:colOff>406400</xdr:colOff>
      <xdr:row>65</xdr:row>
      <xdr:rowOff>143002</xdr:rowOff>
    </xdr:to>
    <xdr:cxnSp macro="">
      <xdr:nvCxnSpPr>
        <xdr:cNvPr id="318" name="直線コネクタ 317"/>
        <xdr:cNvCxnSpPr/>
      </xdr:nvCxnSpPr>
      <xdr:spPr>
        <a:xfrm>
          <a:off x="15290800" y="11275187"/>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64</xdr:row>
      <xdr:rowOff>104394</xdr:rowOff>
    </xdr:from>
    <xdr:to>
      <xdr:col>23</xdr:col>
      <xdr:colOff>457200</xdr:colOff>
      <xdr:row>65</xdr:row>
      <xdr:rowOff>34544</xdr:rowOff>
    </xdr:to>
    <xdr:sp macro="" textlink="">
      <xdr:nvSpPr>
        <xdr:cNvPr id="319" name="フローチャート : 判断 318"/>
        <xdr:cNvSpPr/>
      </xdr:nvSpPr>
      <xdr:spPr>
        <a:xfrm>
          <a:off x="16129000" y="1107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44721</xdr:rowOff>
    </xdr:from>
    <xdr:ext cx="736600" cy="259045"/>
    <xdr:sp macro="" textlink="">
      <xdr:nvSpPr>
        <xdr:cNvPr id="320" name="テキスト ボックス 319"/>
        <xdr:cNvSpPr txBox="1"/>
      </xdr:nvSpPr>
      <xdr:spPr>
        <a:xfrm>
          <a:off x="15798800" y="108460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21</xdr:col>
      <xdr:colOff>0</xdr:colOff>
      <xdr:row>65</xdr:row>
      <xdr:rowOff>130937</xdr:rowOff>
    </xdr:from>
    <xdr:to>
      <xdr:col>22</xdr:col>
      <xdr:colOff>203200</xdr:colOff>
      <xdr:row>65</xdr:row>
      <xdr:rowOff>143002</xdr:rowOff>
    </xdr:to>
    <xdr:cxnSp macro="">
      <xdr:nvCxnSpPr>
        <xdr:cNvPr id="321" name="直線コネクタ 320"/>
        <xdr:cNvCxnSpPr/>
      </xdr:nvCxnSpPr>
      <xdr:spPr>
        <a:xfrm flipV="1">
          <a:off x="14401800" y="11275187"/>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64</xdr:row>
      <xdr:rowOff>109220</xdr:rowOff>
    </xdr:from>
    <xdr:to>
      <xdr:col>22</xdr:col>
      <xdr:colOff>254000</xdr:colOff>
      <xdr:row>65</xdr:row>
      <xdr:rowOff>39370</xdr:rowOff>
    </xdr:to>
    <xdr:sp macro="" textlink="">
      <xdr:nvSpPr>
        <xdr:cNvPr id="322" name="フローチャート : 判断 321"/>
        <xdr:cNvSpPr/>
      </xdr:nvSpPr>
      <xdr:spPr>
        <a:xfrm>
          <a:off x="15240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49547</xdr:rowOff>
    </xdr:from>
    <xdr:ext cx="762000" cy="259045"/>
    <xdr:sp macro="" textlink="">
      <xdr:nvSpPr>
        <xdr:cNvPr id="323" name="テキスト ボックス 322"/>
        <xdr:cNvSpPr txBox="1"/>
      </xdr:nvSpPr>
      <xdr:spPr>
        <a:xfrm>
          <a:off x="14909800" y="1085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19</xdr:col>
      <xdr:colOff>482600</xdr:colOff>
      <xdr:row>65</xdr:row>
      <xdr:rowOff>121285</xdr:rowOff>
    </xdr:from>
    <xdr:to>
      <xdr:col>21</xdr:col>
      <xdr:colOff>0</xdr:colOff>
      <xdr:row>65</xdr:row>
      <xdr:rowOff>143002</xdr:rowOff>
    </xdr:to>
    <xdr:cxnSp macro="">
      <xdr:nvCxnSpPr>
        <xdr:cNvPr id="324" name="直線コネクタ 323"/>
        <xdr:cNvCxnSpPr/>
      </xdr:nvCxnSpPr>
      <xdr:spPr>
        <a:xfrm>
          <a:off x="13512800" y="11265535"/>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64</xdr:row>
      <xdr:rowOff>116459</xdr:rowOff>
    </xdr:from>
    <xdr:to>
      <xdr:col>21</xdr:col>
      <xdr:colOff>50800</xdr:colOff>
      <xdr:row>65</xdr:row>
      <xdr:rowOff>46609</xdr:rowOff>
    </xdr:to>
    <xdr:sp macro="" textlink="">
      <xdr:nvSpPr>
        <xdr:cNvPr id="325" name="フローチャート : 判断 324"/>
        <xdr:cNvSpPr/>
      </xdr:nvSpPr>
      <xdr:spPr>
        <a:xfrm>
          <a:off x="14351000" y="11089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56786</xdr:rowOff>
    </xdr:from>
    <xdr:ext cx="762000" cy="259045"/>
    <xdr:sp macro="" textlink="">
      <xdr:nvSpPr>
        <xdr:cNvPr id="326" name="テキスト ボックス 325"/>
        <xdr:cNvSpPr txBox="1"/>
      </xdr:nvSpPr>
      <xdr:spPr>
        <a:xfrm>
          <a:off x="14020800" y="10858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19</xdr:col>
      <xdr:colOff>431800</xdr:colOff>
      <xdr:row>64</xdr:row>
      <xdr:rowOff>169545</xdr:rowOff>
    </xdr:from>
    <xdr:to>
      <xdr:col>19</xdr:col>
      <xdr:colOff>533400</xdr:colOff>
      <xdr:row>65</xdr:row>
      <xdr:rowOff>99695</xdr:rowOff>
    </xdr:to>
    <xdr:sp macro="" textlink="">
      <xdr:nvSpPr>
        <xdr:cNvPr id="327" name="フローチャート : 判断 326"/>
        <xdr:cNvSpPr/>
      </xdr:nvSpPr>
      <xdr:spPr>
        <a:xfrm>
          <a:off x="13462000" y="111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109872</xdr:rowOff>
    </xdr:from>
    <xdr:ext cx="762000" cy="259045"/>
    <xdr:sp macro="" textlink="">
      <xdr:nvSpPr>
        <xdr:cNvPr id="328" name="テキスト ボックス 327"/>
        <xdr:cNvSpPr txBox="1"/>
      </xdr:nvSpPr>
      <xdr:spPr>
        <a:xfrm>
          <a:off x="13131800" y="10911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65</xdr:row>
      <xdr:rowOff>70485</xdr:rowOff>
    </xdr:from>
    <xdr:to>
      <xdr:col>24</xdr:col>
      <xdr:colOff>609600</xdr:colOff>
      <xdr:row>66</xdr:row>
      <xdr:rowOff>635</xdr:rowOff>
    </xdr:to>
    <xdr:sp macro="" textlink="">
      <xdr:nvSpPr>
        <xdr:cNvPr id="334" name="円/楕円 333"/>
        <xdr:cNvSpPr/>
      </xdr:nvSpPr>
      <xdr:spPr>
        <a:xfrm>
          <a:off x="16967200" y="1121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65</xdr:row>
      <xdr:rowOff>42562</xdr:rowOff>
    </xdr:from>
    <xdr:ext cx="762000" cy="259045"/>
    <xdr:sp macro="" textlink="">
      <xdr:nvSpPr>
        <xdr:cNvPr id="335" name="定員管理の状況該当値テキスト"/>
        <xdr:cNvSpPr txBox="1"/>
      </xdr:nvSpPr>
      <xdr:spPr>
        <a:xfrm>
          <a:off x="17106900" y="11186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twoCellAnchor>
    <xdr:from>
      <xdr:col>23</xdr:col>
      <xdr:colOff>355600</xdr:colOff>
      <xdr:row>65</xdr:row>
      <xdr:rowOff>92202</xdr:rowOff>
    </xdr:from>
    <xdr:to>
      <xdr:col>23</xdr:col>
      <xdr:colOff>457200</xdr:colOff>
      <xdr:row>66</xdr:row>
      <xdr:rowOff>22352</xdr:rowOff>
    </xdr:to>
    <xdr:sp macro="" textlink="">
      <xdr:nvSpPr>
        <xdr:cNvPr id="336" name="円/楕円 335"/>
        <xdr:cNvSpPr/>
      </xdr:nvSpPr>
      <xdr:spPr>
        <a:xfrm>
          <a:off x="16129000" y="1123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66</xdr:row>
      <xdr:rowOff>7129</xdr:rowOff>
    </xdr:from>
    <xdr:ext cx="736600" cy="259045"/>
    <xdr:sp macro="" textlink="">
      <xdr:nvSpPr>
        <xdr:cNvPr id="337" name="テキスト ボックス 336"/>
        <xdr:cNvSpPr txBox="1"/>
      </xdr:nvSpPr>
      <xdr:spPr>
        <a:xfrm>
          <a:off x="15798800" y="11322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22</xdr:col>
      <xdr:colOff>152400</xdr:colOff>
      <xdr:row>65</xdr:row>
      <xdr:rowOff>80137</xdr:rowOff>
    </xdr:from>
    <xdr:to>
      <xdr:col>22</xdr:col>
      <xdr:colOff>254000</xdr:colOff>
      <xdr:row>66</xdr:row>
      <xdr:rowOff>10287</xdr:rowOff>
    </xdr:to>
    <xdr:sp macro="" textlink="">
      <xdr:nvSpPr>
        <xdr:cNvPr id="338" name="円/楕円 337"/>
        <xdr:cNvSpPr/>
      </xdr:nvSpPr>
      <xdr:spPr>
        <a:xfrm>
          <a:off x="15240000" y="11224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166514</xdr:rowOff>
    </xdr:from>
    <xdr:ext cx="762000" cy="259045"/>
    <xdr:sp macro="" textlink="">
      <xdr:nvSpPr>
        <xdr:cNvPr id="339" name="テキスト ボックス 338"/>
        <xdr:cNvSpPr txBox="1"/>
      </xdr:nvSpPr>
      <xdr:spPr>
        <a:xfrm>
          <a:off x="14909800" y="11310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20</xdr:col>
      <xdr:colOff>635000</xdr:colOff>
      <xdr:row>65</xdr:row>
      <xdr:rowOff>92202</xdr:rowOff>
    </xdr:from>
    <xdr:to>
      <xdr:col>21</xdr:col>
      <xdr:colOff>50800</xdr:colOff>
      <xdr:row>66</xdr:row>
      <xdr:rowOff>22352</xdr:rowOff>
    </xdr:to>
    <xdr:sp macro="" textlink="">
      <xdr:nvSpPr>
        <xdr:cNvPr id="340" name="円/楕円 339"/>
        <xdr:cNvSpPr/>
      </xdr:nvSpPr>
      <xdr:spPr>
        <a:xfrm>
          <a:off x="14351000" y="1123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66</xdr:row>
      <xdr:rowOff>7129</xdr:rowOff>
    </xdr:from>
    <xdr:ext cx="762000" cy="259045"/>
    <xdr:sp macro="" textlink="">
      <xdr:nvSpPr>
        <xdr:cNvPr id="341" name="テキスト ボックス 340"/>
        <xdr:cNvSpPr txBox="1"/>
      </xdr:nvSpPr>
      <xdr:spPr>
        <a:xfrm>
          <a:off x="14020800" y="1132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19</xdr:col>
      <xdr:colOff>431800</xdr:colOff>
      <xdr:row>65</xdr:row>
      <xdr:rowOff>70485</xdr:rowOff>
    </xdr:from>
    <xdr:to>
      <xdr:col>19</xdr:col>
      <xdr:colOff>533400</xdr:colOff>
      <xdr:row>66</xdr:row>
      <xdr:rowOff>635</xdr:rowOff>
    </xdr:to>
    <xdr:sp macro="" textlink="">
      <xdr:nvSpPr>
        <xdr:cNvPr id="342" name="円/楕円 341"/>
        <xdr:cNvSpPr/>
      </xdr:nvSpPr>
      <xdr:spPr>
        <a:xfrm>
          <a:off x="13462000" y="1121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156862</xdr:rowOff>
    </xdr:from>
    <xdr:ext cx="762000" cy="259045"/>
    <xdr:sp macro="" textlink="">
      <xdr:nvSpPr>
        <xdr:cNvPr id="343" name="テキスト ボックス 342"/>
        <xdr:cNvSpPr txBox="1"/>
      </xdr:nvSpPr>
      <xdr:spPr>
        <a:xfrm>
          <a:off x="13131800" y="11301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ea"/>
              <a:ea typeface="+mn-ea"/>
              <a:cs typeface="+mn-cs"/>
            </a:rPr>
            <a:t>　前年度より</a:t>
          </a:r>
          <a:r>
            <a:rPr kumimoji="1" lang="en-US" altLang="ja-JP" sz="1300">
              <a:solidFill>
                <a:schemeClr val="dk1"/>
              </a:solidFill>
              <a:latin typeface="+mn-ea"/>
              <a:ea typeface="+mn-ea"/>
              <a:cs typeface="+mn-cs"/>
            </a:rPr>
            <a:t>1.8</a:t>
          </a:r>
          <a:r>
            <a:rPr kumimoji="1" lang="ja-JP" altLang="ja-JP" sz="1300">
              <a:solidFill>
                <a:schemeClr val="dk1"/>
              </a:solidFill>
              <a:latin typeface="+mn-ea"/>
              <a:ea typeface="+mn-ea"/>
              <a:cs typeface="+mn-cs"/>
            </a:rPr>
            <a:t>ポイント減少し、年々着実に改善しているものの、類似団体平均と比較して高い水準で推移している。これは平成</a:t>
          </a:r>
          <a:r>
            <a:rPr kumimoji="1" lang="en-US" altLang="ja-JP" sz="1300">
              <a:solidFill>
                <a:schemeClr val="dk1"/>
              </a:solidFill>
              <a:latin typeface="+mn-ea"/>
              <a:ea typeface="+mn-ea"/>
              <a:cs typeface="+mn-cs"/>
            </a:rPr>
            <a:t>5</a:t>
          </a:r>
          <a:r>
            <a:rPr kumimoji="1" lang="ja-JP" altLang="ja-JP" sz="1300">
              <a:solidFill>
                <a:schemeClr val="dk1"/>
              </a:solidFill>
              <a:latin typeface="+mn-ea"/>
              <a:ea typeface="+mn-ea"/>
              <a:cs typeface="+mn-cs"/>
            </a:rPr>
            <a:t>～</a:t>
          </a:r>
          <a:r>
            <a:rPr kumimoji="1" lang="en-US" altLang="ja-JP" sz="1300">
              <a:solidFill>
                <a:schemeClr val="dk1"/>
              </a:solidFill>
              <a:latin typeface="+mn-ea"/>
              <a:ea typeface="+mn-ea"/>
              <a:cs typeface="+mn-cs"/>
            </a:rPr>
            <a:t>6</a:t>
          </a:r>
          <a:r>
            <a:rPr kumimoji="1" lang="ja-JP" altLang="ja-JP" sz="1300">
              <a:solidFill>
                <a:schemeClr val="dk1"/>
              </a:solidFill>
              <a:latin typeface="+mn-ea"/>
              <a:ea typeface="+mn-ea"/>
              <a:cs typeface="+mn-cs"/>
            </a:rPr>
            <a:t>年度にかけての国の景気浮上対策に基づく各種公共事業の実施など、過去の市債借入に対する償還額が高い水準で推移していることによるものであるが、「行財政再建プログラム」実施以降、新規市債発行額の元金償還額以下への抑制、公営事業に対する繰出金や一部事務組合への負担金の抑制などに取り組み、平成</a:t>
          </a:r>
          <a:r>
            <a:rPr kumimoji="1" lang="en-US" altLang="ja-JP" sz="1300">
              <a:solidFill>
                <a:schemeClr val="dk1"/>
              </a:solidFill>
              <a:latin typeface="+mn-ea"/>
              <a:ea typeface="+mn-ea"/>
              <a:cs typeface="+mn-cs"/>
            </a:rPr>
            <a:t>22</a:t>
          </a:r>
          <a:r>
            <a:rPr kumimoji="1" lang="ja-JP" altLang="ja-JP" sz="1300">
              <a:solidFill>
                <a:schemeClr val="dk1"/>
              </a:solidFill>
              <a:latin typeface="+mn-ea"/>
              <a:ea typeface="+mn-ea"/>
              <a:cs typeface="+mn-cs"/>
            </a:rPr>
            <a:t>年度に</a:t>
          </a:r>
          <a:r>
            <a:rPr kumimoji="1" lang="en-US" altLang="ja-JP" sz="1300">
              <a:solidFill>
                <a:schemeClr val="dk1"/>
              </a:solidFill>
              <a:latin typeface="+mn-ea"/>
              <a:ea typeface="+mn-ea"/>
              <a:cs typeface="+mn-cs"/>
            </a:rPr>
            <a:t>18</a:t>
          </a:r>
          <a:r>
            <a:rPr kumimoji="1" lang="ja-JP" altLang="ja-JP" sz="1300">
              <a:solidFill>
                <a:schemeClr val="dk1"/>
              </a:solidFill>
              <a:latin typeface="+mn-ea"/>
              <a:ea typeface="+mn-ea"/>
              <a:cs typeface="+mn-cs"/>
            </a:rPr>
            <a:t>％を下回った。今後においても同様の取り組みを継続し、引き続き指数の改善を図っていく。</a:t>
          </a:r>
          <a:endParaRPr lang="ja-JP" altLang="ja-JP" sz="1300">
            <a:solidFill>
              <a:schemeClr val="dk1"/>
            </a:solidFill>
            <a:latin typeface="+mn-ea"/>
            <a:ea typeface="+mn-ea"/>
            <a:cs typeface="+mn-cs"/>
          </a:endParaRP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0" name="直線コネクタ 359"/>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1" name="テキスト ボックス 360"/>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2" name="直線コネクタ 36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3" name="テキスト ボックス 36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4" name="直線コネクタ 363"/>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5" name="テキスト ボックス 364"/>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131128</xdr:rowOff>
    </xdr:from>
    <xdr:to>
      <xdr:col>24</xdr:col>
      <xdr:colOff>558800</xdr:colOff>
      <xdr:row>45</xdr:row>
      <xdr:rowOff>17780</xdr:rowOff>
    </xdr:to>
    <xdr:cxnSp macro="">
      <xdr:nvCxnSpPr>
        <xdr:cNvPr id="368" name="直線コネクタ 367"/>
        <xdr:cNvCxnSpPr/>
      </xdr:nvCxnSpPr>
      <xdr:spPr>
        <a:xfrm flipV="1">
          <a:off x="17018000" y="6303328"/>
          <a:ext cx="0" cy="14297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161307</xdr:rowOff>
    </xdr:from>
    <xdr:ext cx="762000" cy="259045"/>
    <xdr:sp macro="" textlink="">
      <xdr:nvSpPr>
        <xdr:cNvPr id="369" name="公債費負担の状況最小値テキスト"/>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24</xdr:col>
      <xdr:colOff>469900</xdr:colOff>
      <xdr:row>45</xdr:row>
      <xdr:rowOff>17780</xdr:rowOff>
    </xdr:from>
    <xdr:to>
      <xdr:col>24</xdr:col>
      <xdr:colOff>647700</xdr:colOff>
      <xdr:row>45</xdr:row>
      <xdr:rowOff>17780</xdr:rowOff>
    </xdr:to>
    <xdr:cxnSp macro="">
      <xdr:nvCxnSpPr>
        <xdr:cNvPr id="370" name="直線コネクタ 369"/>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46055</xdr:rowOff>
    </xdr:from>
    <xdr:ext cx="762000" cy="259045"/>
    <xdr:sp macro="" textlink="">
      <xdr:nvSpPr>
        <xdr:cNvPr id="371" name="公債費負担の状況最大値テキスト"/>
        <xdr:cNvSpPr txBox="1"/>
      </xdr:nvSpPr>
      <xdr:spPr>
        <a:xfrm>
          <a:off x="17106900" y="604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24</xdr:col>
      <xdr:colOff>469900</xdr:colOff>
      <xdr:row>36</xdr:row>
      <xdr:rowOff>131128</xdr:rowOff>
    </xdr:from>
    <xdr:to>
      <xdr:col>24</xdr:col>
      <xdr:colOff>647700</xdr:colOff>
      <xdr:row>36</xdr:row>
      <xdr:rowOff>131128</xdr:rowOff>
    </xdr:to>
    <xdr:cxnSp macro="">
      <xdr:nvCxnSpPr>
        <xdr:cNvPr id="372" name="直線コネクタ 371"/>
        <xdr:cNvCxnSpPr/>
      </xdr:nvCxnSpPr>
      <xdr:spPr>
        <a:xfrm>
          <a:off x="16929100" y="630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3810</xdr:rowOff>
    </xdr:from>
    <xdr:to>
      <xdr:col>24</xdr:col>
      <xdr:colOff>558800</xdr:colOff>
      <xdr:row>41</xdr:row>
      <xdr:rowOff>112395</xdr:rowOff>
    </xdr:to>
    <xdr:cxnSp macro="">
      <xdr:nvCxnSpPr>
        <xdr:cNvPr id="373" name="直線コネクタ 372"/>
        <xdr:cNvCxnSpPr/>
      </xdr:nvCxnSpPr>
      <xdr:spPr>
        <a:xfrm flipV="1">
          <a:off x="16179800" y="7033260"/>
          <a:ext cx="8382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152099</xdr:rowOff>
    </xdr:from>
    <xdr:ext cx="762000" cy="259045"/>
    <xdr:sp macro="" textlink="">
      <xdr:nvSpPr>
        <xdr:cNvPr id="374" name="公債費負担の状況平均値テキスト"/>
        <xdr:cNvSpPr txBox="1"/>
      </xdr:nvSpPr>
      <xdr:spPr>
        <a:xfrm>
          <a:off x="17106900" y="6495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135572</xdr:rowOff>
    </xdr:from>
    <xdr:to>
      <xdr:col>24</xdr:col>
      <xdr:colOff>609600</xdr:colOff>
      <xdr:row>39</xdr:row>
      <xdr:rowOff>65722</xdr:rowOff>
    </xdr:to>
    <xdr:sp macro="" textlink="">
      <xdr:nvSpPr>
        <xdr:cNvPr id="375" name="フローチャート : 判断 374"/>
        <xdr:cNvSpPr/>
      </xdr:nvSpPr>
      <xdr:spPr>
        <a:xfrm>
          <a:off x="16967200" y="665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112395</xdr:rowOff>
    </xdr:from>
    <xdr:to>
      <xdr:col>23</xdr:col>
      <xdr:colOff>406400</xdr:colOff>
      <xdr:row>42</xdr:row>
      <xdr:rowOff>49530</xdr:rowOff>
    </xdr:to>
    <xdr:cxnSp macro="">
      <xdr:nvCxnSpPr>
        <xdr:cNvPr id="376" name="直線コネクタ 375"/>
        <xdr:cNvCxnSpPr/>
      </xdr:nvCxnSpPr>
      <xdr:spPr>
        <a:xfrm flipV="1">
          <a:off x="15290800" y="7141845"/>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72707</xdr:rowOff>
    </xdr:from>
    <xdr:to>
      <xdr:col>23</xdr:col>
      <xdr:colOff>457200</xdr:colOff>
      <xdr:row>40</xdr:row>
      <xdr:rowOff>2857</xdr:rowOff>
    </xdr:to>
    <xdr:sp macro="" textlink="">
      <xdr:nvSpPr>
        <xdr:cNvPr id="377" name="フローチャート : 判断 376"/>
        <xdr:cNvSpPr/>
      </xdr:nvSpPr>
      <xdr:spPr>
        <a:xfrm>
          <a:off x="16129000" y="675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13034</xdr:rowOff>
    </xdr:from>
    <xdr:ext cx="736600" cy="259045"/>
    <xdr:sp macro="" textlink="">
      <xdr:nvSpPr>
        <xdr:cNvPr id="378" name="テキスト ボックス 377"/>
        <xdr:cNvSpPr txBox="1"/>
      </xdr:nvSpPr>
      <xdr:spPr>
        <a:xfrm>
          <a:off x="15798800" y="6528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49530</xdr:rowOff>
    </xdr:from>
    <xdr:to>
      <xdr:col>22</xdr:col>
      <xdr:colOff>203200</xdr:colOff>
      <xdr:row>42</xdr:row>
      <xdr:rowOff>103822</xdr:rowOff>
    </xdr:to>
    <xdr:cxnSp macro="">
      <xdr:nvCxnSpPr>
        <xdr:cNvPr id="379" name="直線コネクタ 378"/>
        <xdr:cNvCxnSpPr/>
      </xdr:nvCxnSpPr>
      <xdr:spPr>
        <a:xfrm flipV="1">
          <a:off x="14401800" y="7250430"/>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120968</xdr:rowOff>
    </xdr:from>
    <xdr:to>
      <xdr:col>22</xdr:col>
      <xdr:colOff>254000</xdr:colOff>
      <xdr:row>40</xdr:row>
      <xdr:rowOff>51118</xdr:rowOff>
    </xdr:to>
    <xdr:sp macro="" textlink="">
      <xdr:nvSpPr>
        <xdr:cNvPr id="380" name="フローチャート : 判断 379"/>
        <xdr:cNvSpPr/>
      </xdr:nvSpPr>
      <xdr:spPr>
        <a:xfrm>
          <a:off x="15240000" y="680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61295</xdr:rowOff>
    </xdr:from>
    <xdr:ext cx="762000" cy="259045"/>
    <xdr:sp macro="" textlink="">
      <xdr:nvSpPr>
        <xdr:cNvPr id="381" name="テキスト ボックス 380"/>
        <xdr:cNvSpPr txBox="1"/>
      </xdr:nvSpPr>
      <xdr:spPr>
        <a:xfrm>
          <a:off x="14909800" y="6576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103822</xdr:rowOff>
    </xdr:from>
    <xdr:to>
      <xdr:col>21</xdr:col>
      <xdr:colOff>0</xdr:colOff>
      <xdr:row>43</xdr:row>
      <xdr:rowOff>4763</xdr:rowOff>
    </xdr:to>
    <xdr:cxnSp macro="">
      <xdr:nvCxnSpPr>
        <xdr:cNvPr id="382" name="直線コネクタ 381"/>
        <xdr:cNvCxnSpPr/>
      </xdr:nvCxnSpPr>
      <xdr:spPr>
        <a:xfrm flipV="1">
          <a:off x="13512800" y="7304722"/>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39</xdr:row>
      <xdr:rowOff>157163</xdr:rowOff>
    </xdr:from>
    <xdr:to>
      <xdr:col>21</xdr:col>
      <xdr:colOff>50800</xdr:colOff>
      <xdr:row>40</xdr:row>
      <xdr:rowOff>87313</xdr:rowOff>
    </xdr:to>
    <xdr:sp macro="" textlink="">
      <xdr:nvSpPr>
        <xdr:cNvPr id="383" name="フローチャート : 判断 382"/>
        <xdr:cNvSpPr/>
      </xdr:nvSpPr>
      <xdr:spPr>
        <a:xfrm>
          <a:off x="14351000" y="684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97490</xdr:rowOff>
    </xdr:from>
    <xdr:ext cx="762000" cy="259045"/>
    <xdr:sp macro="" textlink="">
      <xdr:nvSpPr>
        <xdr:cNvPr id="384" name="テキスト ボックス 383"/>
        <xdr:cNvSpPr txBox="1"/>
      </xdr:nvSpPr>
      <xdr:spPr>
        <a:xfrm>
          <a:off x="14020800" y="6612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33972</xdr:rowOff>
    </xdr:from>
    <xdr:to>
      <xdr:col>19</xdr:col>
      <xdr:colOff>533400</xdr:colOff>
      <xdr:row>40</xdr:row>
      <xdr:rowOff>135572</xdr:rowOff>
    </xdr:to>
    <xdr:sp macro="" textlink="">
      <xdr:nvSpPr>
        <xdr:cNvPr id="385" name="フローチャート : 判断 384"/>
        <xdr:cNvSpPr/>
      </xdr:nvSpPr>
      <xdr:spPr>
        <a:xfrm>
          <a:off x="13462000" y="6891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145749</xdr:rowOff>
    </xdr:from>
    <xdr:ext cx="762000" cy="259045"/>
    <xdr:sp macro="" textlink="">
      <xdr:nvSpPr>
        <xdr:cNvPr id="386" name="テキスト ボックス 385"/>
        <xdr:cNvSpPr txBox="1"/>
      </xdr:nvSpPr>
      <xdr:spPr>
        <a:xfrm>
          <a:off x="13131800" y="666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124460</xdr:rowOff>
    </xdr:from>
    <xdr:to>
      <xdr:col>24</xdr:col>
      <xdr:colOff>609600</xdr:colOff>
      <xdr:row>41</xdr:row>
      <xdr:rowOff>54610</xdr:rowOff>
    </xdr:to>
    <xdr:sp macro="" textlink="">
      <xdr:nvSpPr>
        <xdr:cNvPr id="392" name="円/楕円 391"/>
        <xdr:cNvSpPr/>
      </xdr:nvSpPr>
      <xdr:spPr>
        <a:xfrm>
          <a:off x="169672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96537</xdr:rowOff>
    </xdr:from>
    <xdr:ext cx="762000" cy="259045"/>
    <xdr:sp macro="" textlink="">
      <xdr:nvSpPr>
        <xdr:cNvPr id="393" name="公債費負担の状況該当値テキスト"/>
        <xdr:cNvSpPr txBox="1"/>
      </xdr:nvSpPr>
      <xdr:spPr>
        <a:xfrm>
          <a:off x="17106900" y="695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61595</xdr:rowOff>
    </xdr:from>
    <xdr:to>
      <xdr:col>23</xdr:col>
      <xdr:colOff>457200</xdr:colOff>
      <xdr:row>41</xdr:row>
      <xdr:rowOff>163195</xdr:rowOff>
    </xdr:to>
    <xdr:sp macro="" textlink="">
      <xdr:nvSpPr>
        <xdr:cNvPr id="394" name="円/楕円 393"/>
        <xdr:cNvSpPr/>
      </xdr:nvSpPr>
      <xdr:spPr>
        <a:xfrm>
          <a:off x="16129000" y="709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147972</xdr:rowOff>
    </xdr:from>
    <xdr:ext cx="736600" cy="259045"/>
    <xdr:sp macro="" textlink="">
      <xdr:nvSpPr>
        <xdr:cNvPr id="395" name="テキスト ボックス 394"/>
        <xdr:cNvSpPr txBox="1"/>
      </xdr:nvSpPr>
      <xdr:spPr>
        <a:xfrm>
          <a:off x="15798800" y="7177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170180</xdr:rowOff>
    </xdr:from>
    <xdr:to>
      <xdr:col>22</xdr:col>
      <xdr:colOff>254000</xdr:colOff>
      <xdr:row>42</xdr:row>
      <xdr:rowOff>100330</xdr:rowOff>
    </xdr:to>
    <xdr:sp macro="" textlink="">
      <xdr:nvSpPr>
        <xdr:cNvPr id="396" name="円/楕円 395"/>
        <xdr:cNvSpPr/>
      </xdr:nvSpPr>
      <xdr:spPr>
        <a:xfrm>
          <a:off x="15240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85107</xdr:rowOff>
    </xdr:from>
    <xdr:ext cx="762000" cy="259045"/>
    <xdr:sp macro="" textlink="">
      <xdr:nvSpPr>
        <xdr:cNvPr id="397" name="テキスト ボックス 396"/>
        <xdr:cNvSpPr txBox="1"/>
      </xdr:nvSpPr>
      <xdr:spPr>
        <a:xfrm>
          <a:off x="14909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53022</xdr:rowOff>
    </xdr:from>
    <xdr:to>
      <xdr:col>21</xdr:col>
      <xdr:colOff>50800</xdr:colOff>
      <xdr:row>42</xdr:row>
      <xdr:rowOff>154622</xdr:rowOff>
    </xdr:to>
    <xdr:sp macro="" textlink="">
      <xdr:nvSpPr>
        <xdr:cNvPr id="398" name="円/楕円 397"/>
        <xdr:cNvSpPr/>
      </xdr:nvSpPr>
      <xdr:spPr>
        <a:xfrm>
          <a:off x="14351000" y="725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139399</xdr:rowOff>
    </xdr:from>
    <xdr:ext cx="762000" cy="259045"/>
    <xdr:sp macro="" textlink="">
      <xdr:nvSpPr>
        <xdr:cNvPr id="399" name="テキスト ボックス 398"/>
        <xdr:cNvSpPr txBox="1"/>
      </xdr:nvSpPr>
      <xdr:spPr>
        <a:xfrm>
          <a:off x="14020800" y="7340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125413</xdr:rowOff>
    </xdr:from>
    <xdr:to>
      <xdr:col>19</xdr:col>
      <xdr:colOff>533400</xdr:colOff>
      <xdr:row>43</xdr:row>
      <xdr:rowOff>55563</xdr:rowOff>
    </xdr:to>
    <xdr:sp macro="" textlink="">
      <xdr:nvSpPr>
        <xdr:cNvPr id="400" name="円/楕円 399"/>
        <xdr:cNvSpPr/>
      </xdr:nvSpPr>
      <xdr:spPr>
        <a:xfrm>
          <a:off x="13462000" y="732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40340</xdr:rowOff>
    </xdr:from>
    <xdr:ext cx="762000" cy="259045"/>
    <xdr:sp macro="" textlink="">
      <xdr:nvSpPr>
        <xdr:cNvPr id="401" name="テキスト ボックス 400"/>
        <xdr:cNvSpPr txBox="1"/>
      </xdr:nvSpPr>
      <xdr:spPr>
        <a:xfrm>
          <a:off x="13131800" y="7412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[36.3%]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ea"/>
              <a:ea typeface="+mn-ea"/>
              <a:cs typeface="+mn-cs"/>
            </a:rPr>
            <a:t>　依然として類似団体と比較すると高い水準で推移しているものの、前年度より</a:t>
          </a:r>
          <a:r>
            <a:rPr kumimoji="1" lang="en-US" altLang="ja-JP" sz="1300">
              <a:solidFill>
                <a:schemeClr val="dk1"/>
              </a:solidFill>
              <a:latin typeface="+mn-ea"/>
              <a:ea typeface="+mn-ea"/>
              <a:cs typeface="+mn-cs"/>
            </a:rPr>
            <a:t>3.0</a:t>
          </a:r>
          <a:r>
            <a:rPr kumimoji="1" lang="ja-JP" altLang="ja-JP" sz="1300">
              <a:solidFill>
                <a:schemeClr val="dk1"/>
              </a:solidFill>
              <a:latin typeface="+mn-ea"/>
              <a:ea typeface="+mn-ea"/>
              <a:cs typeface="+mn-cs"/>
            </a:rPr>
            <a:t>ポイント減少し、年々改善している。これは平成</a:t>
          </a:r>
          <a:r>
            <a:rPr kumimoji="1" lang="en-US" altLang="ja-JP" sz="1300">
              <a:solidFill>
                <a:schemeClr val="dk1"/>
              </a:solidFill>
              <a:latin typeface="+mn-ea"/>
              <a:ea typeface="+mn-ea"/>
              <a:cs typeface="+mn-cs"/>
            </a:rPr>
            <a:t>5</a:t>
          </a:r>
          <a:r>
            <a:rPr kumimoji="1" lang="ja-JP" altLang="ja-JP" sz="1300">
              <a:solidFill>
                <a:schemeClr val="dk1"/>
              </a:solidFill>
              <a:latin typeface="+mn-ea"/>
              <a:ea typeface="+mn-ea"/>
              <a:cs typeface="+mn-cs"/>
            </a:rPr>
            <a:t>～</a:t>
          </a:r>
          <a:r>
            <a:rPr kumimoji="1" lang="en-US" altLang="ja-JP" sz="1300">
              <a:solidFill>
                <a:schemeClr val="dk1"/>
              </a:solidFill>
              <a:latin typeface="+mn-ea"/>
              <a:ea typeface="+mn-ea"/>
              <a:cs typeface="+mn-cs"/>
            </a:rPr>
            <a:t>6</a:t>
          </a:r>
          <a:r>
            <a:rPr kumimoji="1" lang="ja-JP" altLang="ja-JP" sz="1300">
              <a:solidFill>
                <a:schemeClr val="dk1"/>
              </a:solidFill>
              <a:latin typeface="+mn-ea"/>
              <a:ea typeface="+mn-ea"/>
              <a:cs typeface="+mn-cs"/>
            </a:rPr>
            <a:t>年度にかけての国の景気浮上対策に基づく各種公共事業の実施など、過去の市債借入により多額となった市債残高について「行財政再建プログラム」実施以降、新規市債発行額の元金償還額以下へ抑制する取り組みを継続することにより、市債残高及び公営企業債残高が着実に減少していることによるものである。</a:t>
          </a:r>
          <a:endParaRPr lang="ja-JP" altLang="ja-JP" sz="1300">
            <a:latin typeface="+mn-ea"/>
            <a:ea typeface="+mn-ea"/>
          </a:endParaRP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8" name="直線コネクタ 41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9" name="テキスト ボックス 41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0" name="直線コネクタ 41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1" name="テキスト ボックス 42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2" name="直線コネクタ 42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3" name="テキスト ボックス 42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4" name="直線コネクタ 42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5" name="テキスト ボックス 42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6" name="直線コネクタ 42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7" name="テキスト ボックス 42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139869</xdr:rowOff>
    </xdr:to>
    <xdr:cxnSp macro="">
      <xdr:nvCxnSpPr>
        <xdr:cNvPr id="430" name="直線コネクタ 429"/>
        <xdr:cNvCxnSpPr/>
      </xdr:nvCxnSpPr>
      <xdr:spPr>
        <a:xfrm flipV="1">
          <a:off x="17018000" y="2370667"/>
          <a:ext cx="0" cy="15411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111946</xdr:rowOff>
    </xdr:from>
    <xdr:ext cx="762000" cy="259045"/>
    <xdr:sp macro="" textlink="">
      <xdr:nvSpPr>
        <xdr:cNvPr id="431" name="将来負担の状況最小値テキスト"/>
        <xdr:cNvSpPr txBox="1"/>
      </xdr:nvSpPr>
      <xdr:spPr>
        <a:xfrm>
          <a:off x="17106900" y="3883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191.6</a:t>
          </a:r>
          <a:endParaRPr kumimoji="1" lang="ja-JP" altLang="en-US" sz="1000" b="1">
            <a:latin typeface="ＭＳ Ｐゴシック"/>
          </a:endParaRPr>
        </a:p>
      </xdr:txBody>
    </xdr:sp>
    <xdr:clientData/>
  </xdr:oneCellAnchor>
  <xdr:twoCellAnchor>
    <xdr:from>
      <xdr:col>24</xdr:col>
      <xdr:colOff>469900</xdr:colOff>
      <xdr:row>22</xdr:row>
      <xdr:rowOff>139869</xdr:rowOff>
    </xdr:from>
    <xdr:to>
      <xdr:col>24</xdr:col>
      <xdr:colOff>647700</xdr:colOff>
      <xdr:row>22</xdr:row>
      <xdr:rowOff>139869</xdr:rowOff>
    </xdr:to>
    <xdr:cxnSp macro="">
      <xdr:nvCxnSpPr>
        <xdr:cNvPr id="432" name="直線コネクタ 431"/>
        <xdr:cNvCxnSpPr/>
      </xdr:nvCxnSpPr>
      <xdr:spPr>
        <a:xfrm>
          <a:off x="16929100" y="391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4" name="直線コネクタ 43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90890</xdr:rowOff>
    </xdr:from>
    <xdr:to>
      <xdr:col>24</xdr:col>
      <xdr:colOff>558800</xdr:colOff>
      <xdr:row>15</xdr:row>
      <xdr:rowOff>115020</xdr:rowOff>
    </xdr:to>
    <xdr:cxnSp macro="">
      <xdr:nvCxnSpPr>
        <xdr:cNvPr id="435" name="直線コネクタ 434"/>
        <xdr:cNvCxnSpPr/>
      </xdr:nvCxnSpPr>
      <xdr:spPr>
        <a:xfrm flipV="1">
          <a:off x="16179800" y="266264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79265</xdr:rowOff>
    </xdr:from>
    <xdr:ext cx="762000" cy="259045"/>
    <xdr:sp macro="" textlink="">
      <xdr:nvSpPr>
        <xdr:cNvPr id="436" name="将来負担の状況平均値テキスト"/>
        <xdr:cNvSpPr txBox="1"/>
      </xdr:nvSpPr>
      <xdr:spPr>
        <a:xfrm>
          <a:off x="17106900" y="23081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62738</xdr:rowOff>
    </xdr:from>
    <xdr:to>
      <xdr:col>24</xdr:col>
      <xdr:colOff>609600</xdr:colOff>
      <xdr:row>14</xdr:row>
      <xdr:rowOff>164338</xdr:rowOff>
    </xdr:to>
    <xdr:sp macro="" textlink="">
      <xdr:nvSpPr>
        <xdr:cNvPr id="437" name="フローチャート : 判断 436"/>
        <xdr:cNvSpPr/>
      </xdr:nvSpPr>
      <xdr:spPr>
        <a:xfrm>
          <a:off x="16967200" y="246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115020</xdr:rowOff>
    </xdr:from>
    <xdr:to>
      <xdr:col>23</xdr:col>
      <xdr:colOff>406400</xdr:colOff>
      <xdr:row>16</xdr:row>
      <xdr:rowOff>55372</xdr:rowOff>
    </xdr:to>
    <xdr:cxnSp macro="">
      <xdr:nvCxnSpPr>
        <xdr:cNvPr id="438" name="直線コネクタ 437"/>
        <xdr:cNvCxnSpPr/>
      </xdr:nvCxnSpPr>
      <xdr:spPr>
        <a:xfrm flipV="1">
          <a:off x="15290800" y="2686770"/>
          <a:ext cx="889000" cy="111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19981</xdr:rowOff>
    </xdr:from>
    <xdr:to>
      <xdr:col>23</xdr:col>
      <xdr:colOff>457200</xdr:colOff>
      <xdr:row>15</xdr:row>
      <xdr:rowOff>121581</xdr:rowOff>
    </xdr:to>
    <xdr:sp macro="" textlink="">
      <xdr:nvSpPr>
        <xdr:cNvPr id="439" name="フローチャート : 判断 438"/>
        <xdr:cNvSpPr/>
      </xdr:nvSpPr>
      <xdr:spPr>
        <a:xfrm>
          <a:off x="16129000" y="259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131758</xdr:rowOff>
    </xdr:from>
    <xdr:ext cx="736600" cy="259045"/>
    <xdr:sp macro="" textlink="">
      <xdr:nvSpPr>
        <xdr:cNvPr id="440" name="テキスト ボックス 439"/>
        <xdr:cNvSpPr txBox="1"/>
      </xdr:nvSpPr>
      <xdr:spPr>
        <a:xfrm>
          <a:off x="15798800" y="2360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55372</xdr:rowOff>
    </xdr:from>
    <xdr:to>
      <xdr:col>22</xdr:col>
      <xdr:colOff>203200</xdr:colOff>
      <xdr:row>17</xdr:row>
      <xdr:rowOff>33528</xdr:rowOff>
    </xdr:to>
    <xdr:cxnSp macro="">
      <xdr:nvCxnSpPr>
        <xdr:cNvPr id="441" name="直線コネクタ 440"/>
        <xdr:cNvCxnSpPr/>
      </xdr:nvCxnSpPr>
      <xdr:spPr>
        <a:xfrm flipV="1">
          <a:off x="14401800" y="2798572"/>
          <a:ext cx="8890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50546</xdr:rowOff>
    </xdr:from>
    <xdr:to>
      <xdr:col>22</xdr:col>
      <xdr:colOff>254000</xdr:colOff>
      <xdr:row>15</xdr:row>
      <xdr:rowOff>152146</xdr:rowOff>
    </xdr:to>
    <xdr:sp macro="" textlink="">
      <xdr:nvSpPr>
        <xdr:cNvPr id="442" name="フローチャート : 判断 441"/>
        <xdr:cNvSpPr/>
      </xdr:nvSpPr>
      <xdr:spPr>
        <a:xfrm>
          <a:off x="15240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162323</xdr:rowOff>
    </xdr:from>
    <xdr:ext cx="762000" cy="259045"/>
    <xdr:sp macro="" textlink="">
      <xdr:nvSpPr>
        <xdr:cNvPr id="443" name="テキスト ボックス 442"/>
        <xdr:cNvSpPr txBox="1"/>
      </xdr:nvSpPr>
      <xdr:spPr>
        <a:xfrm>
          <a:off x="14909800" y="239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33528</xdr:rowOff>
    </xdr:from>
    <xdr:to>
      <xdr:col>21</xdr:col>
      <xdr:colOff>0</xdr:colOff>
      <xdr:row>17</xdr:row>
      <xdr:rowOff>127635</xdr:rowOff>
    </xdr:to>
    <xdr:cxnSp macro="">
      <xdr:nvCxnSpPr>
        <xdr:cNvPr id="444" name="直線コネクタ 443"/>
        <xdr:cNvCxnSpPr/>
      </xdr:nvCxnSpPr>
      <xdr:spPr>
        <a:xfrm flipV="1">
          <a:off x="13512800" y="2948178"/>
          <a:ext cx="889000" cy="9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118914</xdr:rowOff>
    </xdr:from>
    <xdr:to>
      <xdr:col>21</xdr:col>
      <xdr:colOff>50800</xdr:colOff>
      <xdr:row>16</xdr:row>
      <xdr:rowOff>49064</xdr:rowOff>
    </xdr:to>
    <xdr:sp macro="" textlink="">
      <xdr:nvSpPr>
        <xdr:cNvPr id="445" name="フローチャート : 判断 444"/>
        <xdr:cNvSpPr/>
      </xdr:nvSpPr>
      <xdr:spPr>
        <a:xfrm>
          <a:off x="14351000" y="2690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59241</xdr:rowOff>
    </xdr:from>
    <xdr:ext cx="762000" cy="259045"/>
    <xdr:sp macro="" textlink="">
      <xdr:nvSpPr>
        <xdr:cNvPr id="446" name="テキスト ボックス 445"/>
        <xdr:cNvSpPr txBox="1"/>
      </xdr:nvSpPr>
      <xdr:spPr>
        <a:xfrm>
          <a:off x="14020800" y="2459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23072</xdr:rowOff>
    </xdr:from>
    <xdr:to>
      <xdr:col>19</xdr:col>
      <xdr:colOff>533400</xdr:colOff>
      <xdr:row>16</xdr:row>
      <xdr:rowOff>124672</xdr:rowOff>
    </xdr:to>
    <xdr:sp macro="" textlink="">
      <xdr:nvSpPr>
        <xdr:cNvPr id="447" name="フローチャート : 判断 446"/>
        <xdr:cNvSpPr/>
      </xdr:nvSpPr>
      <xdr:spPr>
        <a:xfrm>
          <a:off x="13462000" y="276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134849</xdr:rowOff>
    </xdr:from>
    <xdr:ext cx="762000" cy="259045"/>
    <xdr:sp macro="" textlink="">
      <xdr:nvSpPr>
        <xdr:cNvPr id="448" name="テキスト ボックス 447"/>
        <xdr:cNvSpPr txBox="1"/>
      </xdr:nvSpPr>
      <xdr:spPr>
        <a:xfrm>
          <a:off x="13131800" y="253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15</xdr:row>
      <xdr:rowOff>40090</xdr:rowOff>
    </xdr:from>
    <xdr:to>
      <xdr:col>24</xdr:col>
      <xdr:colOff>609600</xdr:colOff>
      <xdr:row>15</xdr:row>
      <xdr:rowOff>141690</xdr:rowOff>
    </xdr:to>
    <xdr:sp macro="" textlink="">
      <xdr:nvSpPr>
        <xdr:cNvPr id="454" name="円/楕円 453"/>
        <xdr:cNvSpPr/>
      </xdr:nvSpPr>
      <xdr:spPr>
        <a:xfrm>
          <a:off x="16967200" y="261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12167</xdr:rowOff>
    </xdr:from>
    <xdr:ext cx="762000" cy="259045"/>
    <xdr:sp macro="" textlink="">
      <xdr:nvSpPr>
        <xdr:cNvPr id="455" name="将来負担の状況該当値テキスト"/>
        <xdr:cNvSpPr txBox="1"/>
      </xdr:nvSpPr>
      <xdr:spPr>
        <a:xfrm>
          <a:off x="17106900" y="258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36.3</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64220</xdr:rowOff>
    </xdr:from>
    <xdr:to>
      <xdr:col>23</xdr:col>
      <xdr:colOff>457200</xdr:colOff>
      <xdr:row>15</xdr:row>
      <xdr:rowOff>165820</xdr:rowOff>
    </xdr:to>
    <xdr:sp macro="" textlink="">
      <xdr:nvSpPr>
        <xdr:cNvPr id="456" name="円/楕円 455"/>
        <xdr:cNvSpPr/>
      </xdr:nvSpPr>
      <xdr:spPr>
        <a:xfrm>
          <a:off x="16129000" y="263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150597</xdr:rowOff>
    </xdr:from>
    <xdr:ext cx="736600" cy="259045"/>
    <xdr:sp macro="" textlink="">
      <xdr:nvSpPr>
        <xdr:cNvPr id="457" name="テキスト ボックス 456"/>
        <xdr:cNvSpPr txBox="1"/>
      </xdr:nvSpPr>
      <xdr:spPr>
        <a:xfrm>
          <a:off x="15798800" y="2722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39.3</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4572</xdr:rowOff>
    </xdr:from>
    <xdr:to>
      <xdr:col>22</xdr:col>
      <xdr:colOff>254000</xdr:colOff>
      <xdr:row>16</xdr:row>
      <xdr:rowOff>106172</xdr:rowOff>
    </xdr:to>
    <xdr:sp macro="" textlink="">
      <xdr:nvSpPr>
        <xdr:cNvPr id="458" name="円/楕円 457"/>
        <xdr:cNvSpPr/>
      </xdr:nvSpPr>
      <xdr:spPr>
        <a:xfrm>
          <a:off x="15240000" y="274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90949</xdr:rowOff>
    </xdr:from>
    <xdr:ext cx="762000" cy="259045"/>
    <xdr:sp macro="" textlink="">
      <xdr:nvSpPr>
        <xdr:cNvPr id="459" name="テキスト ボックス 458"/>
        <xdr:cNvSpPr txBox="1"/>
      </xdr:nvSpPr>
      <xdr:spPr>
        <a:xfrm>
          <a:off x="14909800" y="283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53.2</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154178</xdr:rowOff>
    </xdr:from>
    <xdr:to>
      <xdr:col>21</xdr:col>
      <xdr:colOff>50800</xdr:colOff>
      <xdr:row>17</xdr:row>
      <xdr:rowOff>84328</xdr:rowOff>
    </xdr:to>
    <xdr:sp macro="" textlink="">
      <xdr:nvSpPr>
        <xdr:cNvPr id="460" name="円/楕円 459"/>
        <xdr:cNvSpPr/>
      </xdr:nvSpPr>
      <xdr:spPr>
        <a:xfrm>
          <a:off x="14351000" y="289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69105</xdr:rowOff>
    </xdr:from>
    <xdr:ext cx="762000" cy="259045"/>
    <xdr:sp macro="" textlink="">
      <xdr:nvSpPr>
        <xdr:cNvPr id="461" name="テキスト ボックス 460"/>
        <xdr:cNvSpPr txBox="1"/>
      </xdr:nvSpPr>
      <xdr:spPr>
        <a:xfrm>
          <a:off x="14020800" y="298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76835</xdr:rowOff>
    </xdr:from>
    <xdr:to>
      <xdr:col>19</xdr:col>
      <xdr:colOff>533400</xdr:colOff>
      <xdr:row>18</xdr:row>
      <xdr:rowOff>6985</xdr:rowOff>
    </xdr:to>
    <xdr:sp macro="" textlink="">
      <xdr:nvSpPr>
        <xdr:cNvPr id="462" name="円/楕円 461"/>
        <xdr:cNvSpPr/>
      </xdr:nvSpPr>
      <xdr:spPr>
        <a:xfrm>
          <a:off x="13462000" y="299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163212</xdr:rowOff>
    </xdr:from>
    <xdr:ext cx="762000" cy="259045"/>
    <xdr:sp macro="" textlink="">
      <xdr:nvSpPr>
        <xdr:cNvPr id="463" name="テキスト ボックス 462"/>
        <xdr:cNvSpPr txBox="1"/>
      </xdr:nvSpPr>
      <xdr:spPr>
        <a:xfrm>
          <a:off x="13131800" y="3077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福島県会津若松市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122,749
122,078
382.97
51,888,761
49,532,377
2,274,071
29,244,363
45,866,247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10.8
36.3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ea"/>
              <a:ea typeface="+mn-ea"/>
              <a:cs typeface="+mn-cs"/>
            </a:rPr>
            <a:t>　前年度より</a:t>
          </a:r>
          <a:r>
            <a:rPr kumimoji="1" lang="en-US" altLang="ja-JP" sz="1300">
              <a:solidFill>
                <a:schemeClr val="dk1"/>
              </a:solidFill>
              <a:latin typeface="+mn-ea"/>
              <a:ea typeface="+mn-ea"/>
              <a:cs typeface="+mn-cs"/>
            </a:rPr>
            <a:t>0.9</a:t>
          </a:r>
          <a:r>
            <a:rPr kumimoji="1" lang="ja-JP" altLang="ja-JP" sz="1300">
              <a:solidFill>
                <a:schemeClr val="dk1"/>
              </a:solidFill>
              <a:latin typeface="+mn-ea"/>
              <a:ea typeface="+mn-ea"/>
              <a:cs typeface="+mn-cs"/>
            </a:rPr>
            <a:t>ポイント</a:t>
          </a:r>
          <a:r>
            <a:rPr kumimoji="1" lang="ja-JP" altLang="en-US" sz="1300">
              <a:solidFill>
                <a:schemeClr val="dk1"/>
              </a:solidFill>
              <a:latin typeface="+mn-ea"/>
              <a:ea typeface="+mn-ea"/>
              <a:cs typeface="+mn-cs"/>
            </a:rPr>
            <a:t>減少</a:t>
          </a:r>
          <a:r>
            <a:rPr kumimoji="1" lang="ja-JP" altLang="ja-JP" sz="1300">
              <a:solidFill>
                <a:schemeClr val="dk1"/>
              </a:solidFill>
              <a:latin typeface="+mn-ea"/>
              <a:ea typeface="+mn-ea"/>
              <a:cs typeface="+mn-cs"/>
            </a:rPr>
            <a:t>し、類似団体平均と比較して</a:t>
          </a:r>
          <a:r>
            <a:rPr kumimoji="1" lang="ja-JP" altLang="en-US" sz="1300">
              <a:solidFill>
                <a:schemeClr val="dk1"/>
              </a:solidFill>
              <a:latin typeface="+mn-ea"/>
              <a:ea typeface="+mn-ea"/>
              <a:cs typeface="+mn-cs"/>
            </a:rPr>
            <a:t>低い</a:t>
          </a:r>
          <a:r>
            <a:rPr kumimoji="1" lang="ja-JP" altLang="ja-JP" sz="1300">
              <a:solidFill>
                <a:schemeClr val="dk1"/>
              </a:solidFill>
              <a:latin typeface="+mn-ea"/>
              <a:ea typeface="+mn-ea"/>
              <a:cs typeface="+mn-cs"/>
            </a:rPr>
            <a:t>水準</a:t>
          </a:r>
          <a:r>
            <a:rPr kumimoji="1" lang="ja-JP" altLang="en-US" sz="1300">
              <a:solidFill>
                <a:schemeClr val="dk1"/>
              </a:solidFill>
              <a:latin typeface="+mn-ea"/>
              <a:ea typeface="+mn-ea"/>
              <a:cs typeface="+mn-cs"/>
            </a:rPr>
            <a:t>となった</a:t>
          </a:r>
          <a:r>
            <a:rPr kumimoji="1" lang="ja-JP" altLang="ja-JP" sz="1300">
              <a:solidFill>
                <a:schemeClr val="dk1"/>
              </a:solidFill>
              <a:latin typeface="+mn-ea"/>
              <a:ea typeface="+mn-ea"/>
              <a:cs typeface="+mn-cs"/>
            </a:rPr>
            <a:t>。これは</a:t>
          </a:r>
          <a:r>
            <a:rPr kumimoji="1" lang="ja-JP" altLang="en-US" sz="1300">
              <a:solidFill>
                <a:schemeClr val="dk1"/>
              </a:solidFill>
              <a:latin typeface="+mn-ea"/>
              <a:ea typeface="+mn-ea"/>
              <a:cs typeface="+mn-cs"/>
            </a:rPr>
            <a:t>、</a:t>
          </a:r>
          <a:r>
            <a:rPr kumimoji="1" lang="ja-JP" altLang="ja-JP" sz="1300">
              <a:solidFill>
                <a:schemeClr val="dk1"/>
              </a:solidFill>
              <a:latin typeface="+mn-ea"/>
              <a:ea typeface="+mn-ea"/>
              <a:cs typeface="+mn-cs"/>
            </a:rPr>
            <a:t>一般職の定年退職者の</a:t>
          </a:r>
          <a:r>
            <a:rPr kumimoji="1" lang="ja-JP" altLang="en-US" sz="1300">
              <a:solidFill>
                <a:schemeClr val="dk1"/>
              </a:solidFill>
              <a:latin typeface="+mn-ea"/>
              <a:ea typeface="+mn-ea"/>
              <a:cs typeface="+mn-cs"/>
            </a:rPr>
            <a:t>減や、職員数の減に伴う職員給与の減</a:t>
          </a:r>
          <a:r>
            <a:rPr kumimoji="1" lang="ja-JP" altLang="ja-JP" sz="1300">
              <a:solidFill>
                <a:schemeClr val="dk1"/>
              </a:solidFill>
              <a:latin typeface="+mn-ea"/>
              <a:ea typeface="+mn-ea"/>
              <a:cs typeface="+mn-cs"/>
            </a:rPr>
            <a:t>が主な要因である。</a:t>
          </a:r>
          <a:endParaRPr kumimoji="1" lang="en-US" altLang="ja-JP" sz="1300">
            <a:solidFill>
              <a:schemeClr val="dk1"/>
            </a:solidFill>
            <a:latin typeface="+mn-ea"/>
            <a:ea typeface="+mn-ea"/>
            <a:cs typeface="+mn-cs"/>
          </a:endParaRPr>
        </a:p>
        <a:p>
          <a:r>
            <a:rPr kumimoji="1" lang="ja-JP" altLang="ja-JP" sz="1300">
              <a:solidFill>
                <a:schemeClr val="dk1"/>
              </a:solidFill>
              <a:latin typeface="+mn-ea"/>
              <a:ea typeface="+mn-ea"/>
              <a:cs typeface="+mn-cs"/>
            </a:rPr>
            <a:t>　今後も定年退職者数の変動により年度によって一定程度の増減が生じるものと予想されるが、平成</a:t>
          </a:r>
          <a:r>
            <a:rPr kumimoji="1" lang="en-US" altLang="ja-JP" sz="1300">
              <a:solidFill>
                <a:schemeClr val="dk1"/>
              </a:solidFill>
              <a:latin typeface="+mn-ea"/>
              <a:ea typeface="+mn-ea"/>
              <a:cs typeface="+mn-cs"/>
            </a:rPr>
            <a:t>22</a:t>
          </a:r>
          <a:r>
            <a:rPr kumimoji="1" lang="ja-JP" altLang="ja-JP" sz="1300">
              <a:solidFill>
                <a:schemeClr val="dk1"/>
              </a:solidFill>
              <a:latin typeface="+mn-ea"/>
              <a:ea typeface="+mn-ea"/>
              <a:cs typeface="+mn-cs"/>
            </a:rPr>
            <a:t>年度に策定した「定員管理計画」の目標値に向け、計画的に人件費縮減の取り組みを進めていく。</a:t>
          </a:r>
          <a:endParaRPr lang="ja-JP" altLang="ja-JP" sz="1300">
            <a:solidFill>
              <a:schemeClr val="dk1"/>
            </a:solidFill>
            <a:latin typeface="+mn-ea"/>
            <a:ea typeface="+mn-ea"/>
            <a:cs typeface="+mn-cs"/>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54610</xdr:rowOff>
    </xdr:from>
    <xdr:to>
      <xdr:col>7</xdr:col>
      <xdr:colOff>15875</xdr:colOff>
      <xdr:row>40</xdr:row>
      <xdr:rowOff>73660</xdr:rowOff>
    </xdr:to>
    <xdr:cxnSp macro="">
      <xdr:nvCxnSpPr>
        <xdr:cNvPr id="61" name="直線コネクタ 60"/>
        <xdr:cNvCxnSpPr/>
      </xdr:nvCxnSpPr>
      <xdr:spPr>
        <a:xfrm flipV="1">
          <a:off x="4826000" y="571246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45737</xdr:rowOff>
    </xdr:from>
    <xdr:ext cx="762000" cy="259045"/>
    <xdr:sp macro="" textlink="">
      <xdr:nvSpPr>
        <xdr:cNvPr id="62" name="人件費最小値テキスト"/>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31.8</a:t>
          </a:r>
          <a:endParaRPr kumimoji="1" lang="ja-JP" altLang="en-US" sz="1000" b="1">
            <a:latin typeface="ＭＳ Ｐゴシック"/>
          </a:endParaRPr>
        </a:p>
      </xdr:txBody>
    </xdr:sp>
    <xdr:clientData/>
  </xdr:oneCellAnchor>
  <xdr:twoCellAnchor>
    <xdr:from>
      <xdr:col>6</xdr:col>
      <xdr:colOff>612775</xdr:colOff>
      <xdr:row>40</xdr:row>
      <xdr:rowOff>73660</xdr:rowOff>
    </xdr:from>
    <xdr:to>
      <xdr:col>7</xdr:col>
      <xdr:colOff>104775</xdr:colOff>
      <xdr:row>40</xdr:row>
      <xdr:rowOff>73660</xdr:rowOff>
    </xdr:to>
    <xdr:cxnSp macro="">
      <xdr:nvCxnSpPr>
        <xdr:cNvPr id="63" name="直線コネクタ 62"/>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33</xdr:row>
      <xdr:rowOff>54610</xdr:rowOff>
    </xdr:from>
    <xdr:to>
      <xdr:col>7</xdr:col>
      <xdr:colOff>104775</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134620</xdr:rowOff>
    </xdr:from>
    <xdr:to>
      <xdr:col>7</xdr:col>
      <xdr:colOff>15875</xdr:colOff>
      <xdr:row>37</xdr:row>
      <xdr:rowOff>31750</xdr:rowOff>
    </xdr:to>
    <xdr:cxnSp macro="">
      <xdr:nvCxnSpPr>
        <xdr:cNvPr id="66" name="直線コネクタ 65"/>
        <xdr:cNvCxnSpPr/>
      </xdr:nvCxnSpPr>
      <xdr:spPr>
        <a:xfrm flipV="1">
          <a:off x="3987800" y="63068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147337</xdr:rowOff>
    </xdr:from>
    <xdr:ext cx="762000" cy="259045"/>
    <xdr:sp macro="" textlink="">
      <xdr:nvSpPr>
        <xdr:cNvPr id="67" name="人件費平均値テキスト"/>
        <xdr:cNvSpPr txBox="1"/>
      </xdr:nvSpPr>
      <xdr:spPr>
        <a:xfrm>
          <a:off x="4914900" y="6319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3810</xdr:rowOff>
    </xdr:from>
    <xdr:to>
      <xdr:col>7</xdr:col>
      <xdr:colOff>66675</xdr:colOff>
      <xdr:row>37</xdr:row>
      <xdr:rowOff>105410</xdr:rowOff>
    </xdr:to>
    <xdr:sp macro="" textlink="">
      <xdr:nvSpPr>
        <xdr:cNvPr id="68" name="フローチャート : 判断 67"/>
        <xdr:cNvSpPr/>
      </xdr:nvSpPr>
      <xdr:spPr>
        <a:xfrm>
          <a:off x="47752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119380</xdr:rowOff>
    </xdr:from>
    <xdr:to>
      <xdr:col>5</xdr:col>
      <xdr:colOff>549275</xdr:colOff>
      <xdr:row>37</xdr:row>
      <xdr:rowOff>31750</xdr:rowOff>
    </xdr:to>
    <xdr:cxnSp macro="">
      <xdr:nvCxnSpPr>
        <xdr:cNvPr id="69" name="直線コネクタ 68"/>
        <xdr:cNvCxnSpPr/>
      </xdr:nvCxnSpPr>
      <xdr:spPr>
        <a:xfrm>
          <a:off x="3098800" y="62915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106680</xdr:rowOff>
    </xdr:from>
    <xdr:to>
      <xdr:col>5</xdr:col>
      <xdr:colOff>600075</xdr:colOff>
      <xdr:row>37</xdr:row>
      <xdr:rowOff>36830</xdr:rowOff>
    </xdr:to>
    <xdr:sp macro="" textlink="">
      <xdr:nvSpPr>
        <xdr:cNvPr id="70" name="フローチャート : 判断 69"/>
        <xdr:cNvSpPr/>
      </xdr:nvSpPr>
      <xdr:spPr>
        <a:xfrm>
          <a:off x="3937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47007</xdr:rowOff>
    </xdr:from>
    <xdr:ext cx="736600" cy="259045"/>
    <xdr:sp macro="" textlink="">
      <xdr:nvSpPr>
        <xdr:cNvPr id="71" name="テキスト ボックス 70"/>
        <xdr:cNvSpPr txBox="1"/>
      </xdr:nvSpPr>
      <xdr:spPr>
        <a:xfrm>
          <a:off x="3606800" y="6047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81280</xdr:rowOff>
    </xdr:from>
    <xdr:to>
      <xdr:col>4</xdr:col>
      <xdr:colOff>346075</xdr:colOff>
      <xdr:row>36</xdr:row>
      <xdr:rowOff>119380</xdr:rowOff>
    </xdr:to>
    <xdr:cxnSp macro="">
      <xdr:nvCxnSpPr>
        <xdr:cNvPr id="72" name="直線コネクタ 71"/>
        <xdr:cNvCxnSpPr/>
      </xdr:nvCxnSpPr>
      <xdr:spPr>
        <a:xfrm>
          <a:off x="2209800" y="62534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106680</xdr:rowOff>
    </xdr:from>
    <xdr:to>
      <xdr:col>4</xdr:col>
      <xdr:colOff>396875</xdr:colOff>
      <xdr:row>37</xdr:row>
      <xdr:rowOff>36830</xdr:rowOff>
    </xdr:to>
    <xdr:sp macro="" textlink="">
      <xdr:nvSpPr>
        <xdr:cNvPr id="73" name="フローチャート : 判断 72"/>
        <xdr:cNvSpPr/>
      </xdr:nvSpPr>
      <xdr:spPr>
        <a:xfrm>
          <a:off x="3048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21607</xdr:rowOff>
    </xdr:from>
    <xdr:ext cx="762000" cy="259045"/>
    <xdr:sp macro="" textlink="">
      <xdr:nvSpPr>
        <xdr:cNvPr id="74" name="テキスト ボックス 73"/>
        <xdr:cNvSpPr txBox="1"/>
      </xdr:nvSpPr>
      <xdr:spPr>
        <a:xfrm>
          <a:off x="2717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81280</xdr:rowOff>
    </xdr:from>
    <xdr:to>
      <xdr:col>3</xdr:col>
      <xdr:colOff>142875</xdr:colOff>
      <xdr:row>37</xdr:row>
      <xdr:rowOff>31750</xdr:rowOff>
    </xdr:to>
    <xdr:cxnSp macro="">
      <xdr:nvCxnSpPr>
        <xdr:cNvPr id="75" name="直線コネクタ 74"/>
        <xdr:cNvCxnSpPr/>
      </xdr:nvCxnSpPr>
      <xdr:spPr>
        <a:xfrm flipV="1">
          <a:off x="1320800" y="625348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41910</xdr:rowOff>
    </xdr:from>
    <xdr:to>
      <xdr:col>3</xdr:col>
      <xdr:colOff>193675</xdr:colOff>
      <xdr:row>37</xdr:row>
      <xdr:rowOff>143510</xdr:rowOff>
    </xdr:to>
    <xdr:sp macro="" textlink="">
      <xdr:nvSpPr>
        <xdr:cNvPr id="76" name="フローチャート : 判断 75"/>
        <xdr:cNvSpPr/>
      </xdr:nvSpPr>
      <xdr:spPr>
        <a:xfrm>
          <a:off x="2159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128287</xdr:rowOff>
    </xdr:from>
    <xdr:ext cx="762000" cy="259045"/>
    <xdr:sp macro="" textlink="">
      <xdr:nvSpPr>
        <xdr:cNvPr id="77" name="テキスト ボックス 76"/>
        <xdr:cNvSpPr txBox="1"/>
      </xdr:nvSpPr>
      <xdr:spPr>
        <a:xfrm>
          <a:off x="1828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95250</xdr:rowOff>
    </xdr:from>
    <xdr:to>
      <xdr:col>1</xdr:col>
      <xdr:colOff>676275</xdr:colOff>
      <xdr:row>38</xdr:row>
      <xdr:rowOff>25400</xdr:rowOff>
    </xdr:to>
    <xdr:sp macro="" textlink="">
      <xdr:nvSpPr>
        <xdr:cNvPr id="78" name="フローチャート : 判断 77"/>
        <xdr:cNvSpPr/>
      </xdr:nvSpPr>
      <xdr:spPr>
        <a:xfrm>
          <a:off x="1270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10177</xdr:rowOff>
    </xdr:from>
    <xdr:ext cx="762000" cy="259045"/>
    <xdr:sp macro="" textlink="">
      <xdr:nvSpPr>
        <xdr:cNvPr id="79" name="テキスト ボックス 78"/>
        <xdr:cNvSpPr txBox="1"/>
      </xdr:nvSpPr>
      <xdr:spPr>
        <a:xfrm>
          <a:off x="939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83820</xdr:rowOff>
    </xdr:from>
    <xdr:to>
      <xdr:col>7</xdr:col>
      <xdr:colOff>66675</xdr:colOff>
      <xdr:row>37</xdr:row>
      <xdr:rowOff>13970</xdr:rowOff>
    </xdr:to>
    <xdr:sp macro="" textlink="">
      <xdr:nvSpPr>
        <xdr:cNvPr id="85" name="円/楕円 84"/>
        <xdr:cNvSpPr/>
      </xdr:nvSpPr>
      <xdr:spPr>
        <a:xfrm>
          <a:off x="47752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100347</xdr:rowOff>
    </xdr:from>
    <xdr:ext cx="762000" cy="259045"/>
    <xdr:sp macro="" textlink="">
      <xdr:nvSpPr>
        <xdr:cNvPr id="86" name="人件費該当値テキスト"/>
        <xdr:cNvSpPr txBox="1"/>
      </xdr:nvSpPr>
      <xdr:spPr>
        <a:xfrm>
          <a:off x="4914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152400</xdr:rowOff>
    </xdr:from>
    <xdr:to>
      <xdr:col>5</xdr:col>
      <xdr:colOff>600075</xdr:colOff>
      <xdr:row>37</xdr:row>
      <xdr:rowOff>82550</xdr:rowOff>
    </xdr:to>
    <xdr:sp macro="" textlink="">
      <xdr:nvSpPr>
        <xdr:cNvPr id="87" name="円/楕円 86"/>
        <xdr:cNvSpPr/>
      </xdr:nvSpPr>
      <xdr:spPr>
        <a:xfrm>
          <a:off x="3937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67327</xdr:rowOff>
    </xdr:from>
    <xdr:ext cx="736600" cy="259045"/>
    <xdr:sp macro="" textlink="">
      <xdr:nvSpPr>
        <xdr:cNvPr id="88" name="テキスト ボックス 87"/>
        <xdr:cNvSpPr txBox="1"/>
      </xdr:nvSpPr>
      <xdr:spPr>
        <a:xfrm>
          <a:off x="3606800" y="641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68580</xdr:rowOff>
    </xdr:from>
    <xdr:to>
      <xdr:col>4</xdr:col>
      <xdr:colOff>396875</xdr:colOff>
      <xdr:row>36</xdr:row>
      <xdr:rowOff>170180</xdr:rowOff>
    </xdr:to>
    <xdr:sp macro="" textlink="">
      <xdr:nvSpPr>
        <xdr:cNvPr id="89" name="円/楕円 88"/>
        <xdr:cNvSpPr/>
      </xdr:nvSpPr>
      <xdr:spPr>
        <a:xfrm>
          <a:off x="3048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8907</xdr:rowOff>
    </xdr:from>
    <xdr:ext cx="762000" cy="259045"/>
    <xdr:sp macro="" textlink="">
      <xdr:nvSpPr>
        <xdr:cNvPr id="90" name="テキスト ボックス 89"/>
        <xdr:cNvSpPr txBox="1"/>
      </xdr:nvSpPr>
      <xdr:spPr>
        <a:xfrm>
          <a:off x="2717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30480</xdr:rowOff>
    </xdr:from>
    <xdr:to>
      <xdr:col>3</xdr:col>
      <xdr:colOff>193675</xdr:colOff>
      <xdr:row>36</xdr:row>
      <xdr:rowOff>132080</xdr:rowOff>
    </xdr:to>
    <xdr:sp macro="" textlink="">
      <xdr:nvSpPr>
        <xdr:cNvPr id="91" name="円/楕円 90"/>
        <xdr:cNvSpPr/>
      </xdr:nvSpPr>
      <xdr:spPr>
        <a:xfrm>
          <a:off x="2159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142257</xdr:rowOff>
    </xdr:from>
    <xdr:ext cx="762000" cy="259045"/>
    <xdr:sp macro="" textlink="">
      <xdr:nvSpPr>
        <xdr:cNvPr id="92" name="テキスト ボックス 91"/>
        <xdr:cNvSpPr txBox="1"/>
      </xdr:nvSpPr>
      <xdr:spPr>
        <a:xfrm>
          <a:off x="1828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152400</xdr:rowOff>
    </xdr:from>
    <xdr:to>
      <xdr:col>1</xdr:col>
      <xdr:colOff>676275</xdr:colOff>
      <xdr:row>37</xdr:row>
      <xdr:rowOff>82550</xdr:rowOff>
    </xdr:to>
    <xdr:sp macro="" textlink="">
      <xdr:nvSpPr>
        <xdr:cNvPr id="93" name="円/楕円 92"/>
        <xdr:cNvSpPr/>
      </xdr:nvSpPr>
      <xdr:spPr>
        <a:xfrm>
          <a:off x="1270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92727</xdr:rowOff>
    </xdr:from>
    <xdr:ext cx="762000" cy="259045"/>
    <xdr:sp macro="" textlink="">
      <xdr:nvSpPr>
        <xdr:cNvPr id="94" name="テキスト ボックス 93"/>
        <xdr:cNvSpPr txBox="1"/>
      </xdr:nvSpPr>
      <xdr:spPr>
        <a:xfrm>
          <a:off x="939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ea"/>
              <a:ea typeface="+mn-ea"/>
              <a:cs typeface="+mn-cs"/>
            </a:rPr>
            <a:t>　</a:t>
          </a:r>
          <a:r>
            <a:rPr kumimoji="1" lang="ja-JP" altLang="ja-JP" sz="1300">
              <a:solidFill>
                <a:schemeClr val="dk1"/>
              </a:solidFill>
              <a:latin typeface="+mn-lt"/>
              <a:ea typeface="+mn-ea"/>
              <a:cs typeface="+mn-cs"/>
            </a:rPr>
            <a:t>前年度と同値</a:t>
          </a:r>
          <a:r>
            <a:rPr kumimoji="1" lang="ja-JP" altLang="en-US" sz="1300">
              <a:solidFill>
                <a:schemeClr val="dk1"/>
              </a:solidFill>
              <a:latin typeface="+mn-lt"/>
              <a:ea typeface="+mn-ea"/>
              <a:cs typeface="+mn-cs"/>
            </a:rPr>
            <a:t>であり、</a:t>
          </a:r>
          <a:r>
            <a:rPr kumimoji="1" lang="ja-JP" altLang="ja-JP" sz="1300">
              <a:solidFill>
                <a:schemeClr val="dk1"/>
              </a:solidFill>
              <a:latin typeface="+mn-ea"/>
              <a:ea typeface="+mn-ea"/>
              <a:cs typeface="+mn-cs"/>
            </a:rPr>
            <a:t>類似団体平均との比較では低い割合で推移して</a:t>
          </a:r>
          <a:r>
            <a:rPr kumimoji="1" lang="ja-JP" altLang="en-US" sz="1300">
              <a:solidFill>
                <a:schemeClr val="dk1"/>
              </a:solidFill>
              <a:latin typeface="+mn-ea"/>
              <a:ea typeface="+mn-ea"/>
              <a:cs typeface="+mn-cs"/>
            </a:rPr>
            <a:t>いる</a:t>
          </a:r>
          <a:r>
            <a:rPr kumimoji="1" lang="ja-JP" altLang="ja-JP" sz="1300">
              <a:solidFill>
                <a:schemeClr val="dk1"/>
              </a:solidFill>
              <a:latin typeface="+mn-ea"/>
              <a:ea typeface="+mn-ea"/>
              <a:cs typeface="+mn-cs"/>
            </a:rPr>
            <a:t>。</a:t>
          </a:r>
          <a:endParaRPr kumimoji="1" lang="en-US" altLang="ja-JP" sz="1300">
            <a:solidFill>
              <a:schemeClr val="dk1"/>
            </a:solidFill>
            <a:latin typeface="+mn-ea"/>
            <a:ea typeface="+mn-ea"/>
            <a:cs typeface="+mn-cs"/>
          </a:endParaRPr>
        </a:p>
        <a:p>
          <a:r>
            <a:rPr kumimoji="1" lang="ja-JP" altLang="ja-JP" sz="1300">
              <a:solidFill>
                <a:schemeClr val="dk1"/>
              </a:solidFill>
              <a:latin typeface="+mn-ea"/>
              <a:ea typeface="+mn-ea"/>
              <a:cs typeface="+mn-cs"/>
            </a:rPr>
            <a:t>　引き続き、「行財政再建プログラム」の理念に基づき適正な管理を図っていく。</a:t>
          </a:r>
          <a:endParaRPr lang="ja-JP" altLang="ja-JP" sz="1300">
            <a:solidFill>
              <a:schemeClr val="dk1"/>
            </a:solidFill>
            <a:latin typeface="+mn-ea"/>
            <a:ea typeface="+mn-ea"/>
            <a:cs typeface="+mn-cs"/>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4536</xdr:rowOff>
    </xdr:from>
    <xdr:to>
      <xdr:col>24</xdr:col>
      <xdr:colOff>31750</xdr:colOff>
      <xdr:row>22</xdr:row>
      <xdr:rowOff>18143</xdr:rowOff>
    </xdr:to>
    <xdr:cxnSp macro="">
      <xdr:nvCxnSpPr>
        <xdr:cNvPr id="124" name="直線コネクタ 123"/>
        <xdr:cNvCxnSpPr/>
      </xdr:nvCxnSpPr>
      <xdr:spPr>
        <a:xfrm flipV="1">
          <a:off x="16510000" y="2233386"/>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161670</xdr:rowOff>
    </xdr:from>
    <xdr:ext cx="762000" cy="259045"/>
    <xdr:sp macro="" textlink="">
      <xdr:nvSpPr>
        <xdr:cNvPr id="125" name="物件費最小値テキスト"/>
        <xdr:cNvSpPr txBox="1"/>
      </xdr:nvSpPr>
      <xdr:spPr>
        <a:xfrm>
          <a:off x="16598900" y="376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23</xdr:col>
      <xdr:colOff>628650</xdr:colOff>
      <xdr:row>22</xdr:row>
      <xdr:rowOff>18143</xdr:rowOff>
    </xdr:from>
    <xdr:to>
      <xdr:col>24</xdr:col>
      <xdr:colOff>120650</xdr:colOff>
      <xdr:row>22</xdr:row>
      <xdr:rowOff>18143</xdr:rowOff>
    </xdr:to>
    <xdr:cxnSp macro="">
      <xdr:nvCxnSpPr>
        <xdr:cNvPr id="126" name="直線コネクタ 125"/>
        <xdr:cNvCxnSpPr/>
      </xdr:nvCxnSpPr>
      <xdr:spPr>
        <a:xfrm>
          <a:off x="16421100" y="379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90913</xdr:rowOff>
    </xdr:from>
    <xdr:ext cx="762000" cy="259045"/>
    <xdr:sp macro="" textlink="">
      <xdr:nvSpPr>
        <xdr:cNvPr id="127" name="物件費最大値テキスト"/>
        <xdr:cNvSpPr txBox="1"/>
      </xdr:nvSpPr>
      <xdr:spPr>
        <a:xfrm>
          <a:off x="16598900" y="1976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a:t>
          </a:r>
          <a:endParaRPr kumimoji="1" lang="ja-JP" altLang="en-US" sz="1000" b="1">
            <a:latin typeface="ＭＳ Ｐゴシック"/>
          </a:endParaRPr>
        </a:p>
      </xdr:txBody>
    </xdr:sp>
    <xdr:clientData/>
  </xdr:oneCellAnchor>
  <xdr:twoCellAnchor>
    <xdr:from>
      <xdr:col>23</xdr:col>
      <xdr:colOff>628650</xdr:colOff>
      <xdr:row>13</xdr:row>
      <xdr:rowOff>4536</xdr:rowOff>
    </xdr:from>
    <xdr:to>
      <xdr:col>24</xdr:col>
      <xdr:colOff>120650</xdr:colOff>
      <xdr:row>13</xdr:row>
      <xdr:rowOff>4536</xdr:rowOff>
    </xdr:to>
    <xdr:cxnSp macro="">
      <xdr:nvCxnSpPr>
        <xdr:cNvPr id="128" name="直線コネクタ 127"/>
        <xdr:cNvCxnSpPr/>
      </xdr:nvCxnSpPr>
      <xdr:spPr>
        <a:xfrm>
          <a:off x="16421100" y="2233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9979</xdr:rowOff>
    </xdr:from>
    <xdr:to>
      <xdr:col>24</xdr:col>
      <xdr:colOff>31750</xdr:colOff>
      <xdr:row>15</xdr:row>
      <xdr:rowOff>9979</xdr:rowOff>
    </xdr:to>
    <xdr:cxnSp macro="">
      <xdr:nvCxnSpPr>
        <xdr:cNvPr id="129" name="直線コネクタ 128"/>
        <xdr:cNvCxnSpPr/>
      </xdr:nvCxnSpPr>
      <xdr:spPr>
        <a:xfrm>
          <a:off x="15671800" y="25817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129920</xdr:rowOff>
    </xdr:from>
    <xdr:ext cx="762000" cy="259045"/>
    <xdr:sp macro="" textlink="">
      <xdr:nvSpPr>
        <xdr:cNvPr id="130" name="物件費平均値テキスト"/>
        <xdr:cNvSpPr txBox="1"/>
      </xdr:nvSpPr>
      <xdr:spPr>
        <a:xfrm>
          <a:off x="16598900" y="2873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157843</xdr:rowOff>
    </xdr:from>
    <xdr:to>
      <xdr:col>24</xdr:col>
      <xdr:colOff>82550</xdr:colOff>
      <xdr:row>17</xdr:row>
      <xdr:rowOff>87993</xdr:rowOff>
    </xdr:to>
    <xdr:sp macro="" textlink="">
      <xdr:nvSpPr>
        <xdr:cNvPr id="131" name="フローチャート : 判断 130"/>
        <xdr:cNvSpPr/>
      </xdr:nvSpPr>
      <xdr:spPr>
        <a:xfrm>
          <a:off x="164592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116114</xdr:rowOff>
    </xdr:from>
    <xdr:to>
      <xdr:col>22</xdr:col>
      <xdr:colOff>565150</xdr:colOff>
      <xdr:row>15</xdr:row>
      <xdr:rowOff>9979</xdr:rowOff>
    </xdr:to>
    <xdr:cxnSp macro="">
      <xdr:nvCxnSpPr>
        <xdr:cNvPr id="132" name="直線コネクタ 131"/>
        <xdr:cNvCxnSpPr/>
      </xdr:nvCxnSpPr>
      <xdr:spPr>
        <a:xfrm>
          <a:off x="14782800" y="2516414"/>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103414</xdr:rowOff>
    </xdr:from>
    <xdr:to>
      <xdr:col>22</xdr:col>
      <xdr:colOff>615950</xdr:colOff>
      <xdr:row>17</xdr:row>
      <xdr:rowOff>33564</xdr:rowOff>
    </xdr:to>
    <xdr:sp macro="" textlink="">
      <xdr:nvSpPr>
        <xdr:cNvPr id="133" name="フローチャート : 判断 132"/>
        <xdr:cNvSpPr/>
      </xdr:nvSpPr>
      <xdr:spPr>
        <a:xfrm>
          <a:off x="15621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18341</xdr:rowOff>
    </xdr:from>
    <xdr:ext cx="736600" cy="259045"/>
    <xdr:sp macro="" textlink="">
      <xdr:nvSpPr>
        <xdr:cNvPr id="134" name="テキスト ボックス 133"/>
        <xdr:cNvSpPr txBox="1"/>
      </xdr:nvSpPr>
      <xdr:spPr>
        <a:xfrm>
          <a:off x="15290800" y="2932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72571</xdr:rowOff>
    </xdr:from>
    <xdr:to>
      <xdr:col>21</xdr:col>
      <xdr:colOff>361950</xdr:colOff>
      <xdr:row>14</xdr:row>
      <xdr:rowOff>116114</xdr:rowOff>
    </xdr:to>
    <xdr:cxnSp macro="">
      <xdr:nvCxnSpPr>
        <xdr:cNvPr id="135" name="直線コネクタ 134"/>
        <xdr:cNvCxnSpPr/>
      </xdr:nvCxnSpPr>
      <xdr:spPr>
        <a:xfrm>
          <a:off x="13893800" y="2472871"/>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27214</xdr:rowOff>
    </xdr:from>
    <xdr:to>
      <xdr:col>21</xdr:col>
      <xdr:colOff>412750</xdr:colOff>
      <xdr:row>16</xdr:row>
      <xdr:rowOff>128814</xdr:rowOff>
    </xdr:to>
    <xdr:sp macro="" textlink="">
      <xdr:nvSpPr>
        <xdr:cNvPr id="136" name="フローチャート : 判断 135"/>
        <xdr:cNvSpPr/>
      </xdr:nvSpPr>
      <xdr:spPr>
        <a:xfrm>
          <a:off x="147320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113591</xdr:rowOff>
    </xdr:from>
    <xdr:ext cx="762000" cy="259045"/>
    <xdr:sp macro="" textlink="">
      <xdr:nvSpPr>
        <xdr:cNvPr id="137" name="テキスト ボックス 136"/>
        <xdr:cNvSpPr txBox="1"/>
      </xdr:nvSpPr>
      <xdr:spPr>
        <a:xfrm>
          <a:off x="14401800" y="2856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167821</xdr:rowOff>
    </xdr:from>
    <xdr:to>
      <xdr:col>20</xdr:col>
      <xdr:colOff>158750</xdr:colOff>
      <xdr:row>14</xdr:row>
      <xdr:rowOff>72571</xdr:rowOff>
    </xdr:to>
    <xdr:cxnSp macro="">
      <xdr:nvCxnSpPr>
        <xdr:cNvPr id="138" name="直線コネクタ 137"/>
        <xdr:cNvCxnSpPr/>
      </xdr:nvCxnSpPr>
      <xdr:spPr>
        <a:xfrm>
          <a:off x="13004800" y="239667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155121</xdr:rowOff>
    </xdr:from>
    <xdr:to>
      <xdr:col>20</xdr:col>
      <xdr:colOff>209550</xdr:colOff>
      <xdr:row>16</xdr:row>
      <xdr:rowOff>85271</xdr:rowOff>
    </xdr:to>
    <xdr:sp macro="" textlink="">
      <xdr:nvSpPr>
        <xdr:cNvPr id="139" name="フローチャート : 判断 138"/>
        <xdr:cNvSpPr/>
      </xdr:nvSpPr>
      <xdr:spPr>
        <a:xfrm>
          <a:off x="138430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70048</xdr:rowOff>
    </xdr:from>
    <xdr:ext cx="762000" cy="259045"/>
    <xdr:sp macro="" textlink="">
      <xdr:nvSpPr>
        <xdr:cNvPr id="140" name="テキスト ボックス 139"/>
        <xdr:cNvSpPr txBox="1"/>
      </xdr:nvSpPr>
      <xdr:spPr>
        <a:xfrm>
          <a:off x="13512800" y="2813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122464</xdr:rowOff>
    </xdr:from>
    <xdr:to>
      <xdr:col>19</xdr:col>
      <xdr:colOff>6350</xdr:colOff>
      <xdr:row>16</xdr:row>
      <xdr:rowOff>52614</xdr:rowOff>
    </xdr:to>
    <xdr:sp macro="" textlink="">
      <xdr:nvSpPr>
        <xdr:cNvPr id="141" name="フローチャート : 判断 140"/>
        <xdr:cNvSpPr/>
      </xdr:nvSpPr>
      <xdr:spPr>
        <a:xfrm>
          <a:off x="12954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37391</xdr:rowOff>
    </xdr:from>
    <xdr:ext cx="762000" cy="259045"/>
    <xdr:sp macro="" textlink="">
      <xdr:nvSpPr>
        <xdr:cNvPr id="142" name="テキスト ボックス 141"/>
        <xdr:cNvSpPr txBox="1"/>
      </xdr:nvSpPr>
      <xdr:spPr>
        <a:xfrm>
          <a:off x="12623800" y="278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14</xdr:row>
      <xdr:rowOff>130629</xdr:rowOff>
    </xdr:from>
    <xdr:to>
      <xdr:col>24</xdr:col>
      <xdr:colOff>82550</xdr:colOff>
      <xdr:row>15</xdr:row>
      <xdr:rowOff>60779</xdr:rowOff>
    </xdr:to>
    <xdr:sp macro="" textlink="">
      <xdr:nvSpPr>
        <xdr:cNvPr id="148" name="円/楕円 147"/>
        <xdr:cNvSpPr/>
      </xdr:nvSpPr>
      <xdr:spPr>
        <a:xfrm>
          <a:off x="16459200" y="253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147156</xdr:rowOff>
    </xdr:from>
    <xdr:ext cx="762000" cy="259045"/>
    <xdr:sp macro="" textlink="">
      <xdr:nvSpPr>
        <xdr:cNvPr id="149" name="物件費該当値テキスト"/>
        <xdr:cNvSpPr txBox="1"/>
      </xdr:nvSpPr>
      <xdr:spPr>
        <a:xfrm>
          <a:off x="165989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130629</xdr:rowOff>
    </xdr:from>
    <xdr:to>
      <xdr:col>22</xdr:col>
      <xdr:colOff>615950</xdr:colOff>
      <xdr:row>15</xdr:row>
      <xdr:rowOff>60779</xdr:rowOff>
    </xdr:to>
    <xdr:sp macro="" textlink="">
      <xdr:nvSpPr>
        <xdr:cNvPr id="150" name="円/楕円 149"/>
        <xdr:cNvSpPr/>
      </xdr:nvSpPr>
      <xdr:spPr>
        <a:xfrm>
          <a:off x="15621000" y="253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70956</xdr:rowOff>
    </xdr:from>
    <xdr:ext cx="736600" cy="259045"/>
    <xdr:sp macro="" textlink="">
      <xdr:nvSpPr>
        <xdr:cNvPr id="151" name="テキスト ボックス 150"/>
        <xdr:cNvSpPr txBox="1"/>
      </xdr:nvSpPr>
      <xdr:spPr>
        <a:xfrm>
          <a:off x="15290800" y="2299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65314</xdr:rowOff>
    </xdr:from>
    <xdr:to>
      <xdr:col>21</xdr:col>
      <xdr:colOff>412750</xdr:colOff>
      <xdr:row>14</xdr:row>
      <xdr:rowOff>166914</xdr:rowOff>
    </xdr:to>
    <xdr:sp macro="" textlink="">
      <xdr:nvSpPr>
        <xdr:cNvPr id="152" name="円/楕円 151"/>
        <xdr:cNvSpPr/>
      </xdr:nvSpPr>
      <xdr:spPr>
        <a:xfrm>
          <a:off x="14732000" y="246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5641</xdr:rowOff>
    </xdr:from>
    <xdr:ext cx="762000" cy="259045"/>
    <xdr:sp macro="" textlink="">
      <xdr:nvSpPr>
        <xdr:cNvPr id="153" name="テキスト ボックス 152"/>
        <xdr:cNvSpPr txBox="1"/>
      </xdr:nvSpPr>
      <xdr:spPr>
        <a:xfrm>
          <a:off x="14401800" y="223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21771</xdr:rowOff>
    </xdr:from>
    <xdr:to>
      <xdr:col>20</xdr:col>
      <xdr:colOff>209550</xdr:colOff>
      <xdr:row>14</xdr:row>
      <xdr:rowOff>123371</xdr:rowOff>
    </xdr:to>
    <xdr:sp macro="" textlink="">
      <xdr:nvSpPr>
        <xdr:cNvPr id="154" name="円/楕円 153"/>
        <xdr:cNvSpPr/>
      </xdr:nvSpPr>
      <xdr:spPr>
        <a:xfrm>
          <a:off x="13843000" y="242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133548</xdr:rowOff>
    </xdr:from>
    <xdr:ext cx="762000" cy="259045"/>
    <xdr:sp macro="" textlink="">
      <xdr:nvSpPr>
        <xdr:cNvPr id="155" name="テキスト ボックス 154"/>
        <xdr:cNvSpPr txBox="1"/>
      </xdr:nvSpPr>
      <xdr:spPr>
        <a:xfrm>
          <a:off x="13512800" y="2190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117021</xdr:rowOff>
    </xdr:from>
    <xdr:to>
      <xdr:col>19</xdr:col>
      <xdr:colOff>6350</xdr:colOff>
      <xdr:row>14</xdr:row>
      <xdr:rowOff>47171</xdr:rowOff>
    </xdr:to>
    <xdr:sp macro="" textlink="">
      <xdr:nvSpPr>
        <xdr:cNvPr id="156" name="円/楕円 155"/>
        <xdr:cNvSpPr/>
      </xdr:nvSpPr>
      <xdr:spPr>
        <a:xfrm>
          <a:off x="12954000" y="234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57348</xdr:rowOff>
    </xdr:from>
    <xdr:ext cx="762000" cy="259045"/>
    <xdr:sp macro="" textlink="">
      <xdr:nvSpPr>
        <xdr:cNvPr id="157" name="テキスト ボックス 156"/>
        <xdr:cNvSpPr txBox="1"/>
      </xdr:nvSpPr>
      <xdr:spPr>
        <a:xfrm>
          <a:off x="12623800" y="2114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ea"/>
              <a:ea typeface="+mn-ea"/>
              <a:cs typeface="+mn-cs"/>
            </a:rPr>
            <a:t>　類似団体平均を下回っているが、前年度より</a:t>
          </a:r>
          <a:r>
            <a:rPr kumimoji="1" lang="en-US" altLang="ja-JP" sz="1300">
              <a:solidFill>
                <a:schemeClr val="dk1"/>
              </a:solidFill>
              <a:latin typeface="+mn-ea"/>
              <a:ea typeface="+mn-ea"/>
              <a:cs typeface="+mn-cs"/>
            </a:rPr>
            <a:t>0.6</a:t>
          </a:r>
          <a:r>
            <a:rPr kumimoji="1" lang="ja-JP" altLang="ja-JP" sz="1300">
              <a:solidFill>
                <a:schemeClr val="dk1"/>
              </a:solidFill>
              <a:latin typeface="+mn-ea"/>
              <a:ea typeface="+mn-ea"/>
              <a:cs typeface="+mn-cs"/>
            </a:rPr>
            <a:t>ポイント増加している。今後も、扶助費については少子高齢化の進行等に伴い増加していくことが見込まれるが、健康増進対策の充実などにより、扶助費の適正化に努めていく。</a:t>
          </a:r>
          <a:endParaRPr lang="ja-JP" altLang="ja-JP" sz="1300">
            <a:solidFill>
              <a:schemeClr val="dk1"/>
            </a:solidFill>
            <a:latin typeface="+mn-ea"/>
            <a:ea typeface="+mn-ea"/>
            <a:cs typeface="+mn-cs"/>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61</xdr:row>
      <xdr:rowOff>167822</xdr:rowOff>
    </xdr:to>
    <xdr:cxnSp macro="">
      <xdr:nvCxnSpPr>
        <xdr:cNvPr id="187" name="直線コネクタ 186"/>
        <xdr:cNvCxnSpPr/>
      </xdr:nvCxnSpPr>
      <xdr:spPr>
        <a:xfrm flipV="1">
          <a:off x="4826000" y="9156700"/>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139899</xdr:rowOff>
    </xdr:from>
    <xdr:ext cx="762000" cy="259045"/>
    <xdr:sp macro="" textlink="">
      <xdr:nvSpPr>
        <xdr:cNvPr id="188"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6</xdr:col>
      <xdr:colOff>612775</xdr:colOff>
      <xdr:row>61</xdr:row>
      <xdr:rowOff>167822</xdr:rowOff>
    </xdr:from>
    <xdr:to>
      <xdr:col>7</xdr:col>
      <xdr:colOff>104775</xdr:colOff>
      <xdr:row>61</xdr:row>
      <xdr:rowOff>167822</xdr:rowOff>
    </xdr:to>
    <xdr:cxnSp macro="">
      <xdr:nvCxnSpPr>
        <xdr:cNvPr id="189" name="直線コネクタ 188"/>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90"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91" name="直線コネクタ 190"/>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69850</xdr:rowOff>
    </xdr:from>
    <xdr:to>
      <xdr:col>7</xdr:col>
      <xdr:colOff>15875</xdr:colOff>
      <xdr:row>55</xdr:row>
      <xdr:rowOff>167822</xdr:rowOff>
    </xdr:to>
    <xdr:cxnSp macro="">
      <xdr:nvCxnSpPr>
        <xdr:cNvPr id="192" name="直線コネクタ 191"/>
        <xdr:cNvCxnSpPr/>
      </xdr:nvCxnSpPr>
      <xdr:spPr>
        <a:xfrm>
          <a:off x="3987800" y="9499600"/>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97262</xdr:rowOff>
    </xdr:from>
    <xdr:ext cx="762000" cy="259045"/>
    <xdr:sp macro="" textlink="">
      <xdr:nvSpPr>
        <xdr:cNvPr id="193" name="扶助費平均値テキスト"/>
        <xdr:cNvSpPr txBox="1"/>
      </xdr:nvSpPr>
      <xdr:spPr>
        <a:xfrm>
          <a:off x="4914900" y="9698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125185</xdr:rowOff>
    </xdr:from>
    <xdr:to>
      <xdr:col>7</xdr:col>
      <xdr:colOff>66675</xdr:colOff>
      <xdr:row>57</xdr:row>
      <xdr:rowOff>55335</xdr:rowOff>
    </xdr:to>
    <xdr:sp macro="" textlink="">
      <xdr:nvSpPr>
        <xdr:cNvPr id="194" name="フローチャート : 判断 193"/>
        <xdr:cNvSpPr/>
      </xdr:nvSpPr>
      <xdr:spPr>
        <a:xfrm>
          <a:off x="4775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37193</xdr:rowOff>
    </xdr:from>
    <xdr:to>
      <xdr:col>5</xdr:col>
      <xdr:colOff>549275</xdr:colOff>
      <xdr:row>55</xdr:row>
      <xdr:rowOff>69850</xdr:rowOff>
    </xdr:to>
    <xdr:cxnSp macro="">
      <xdr:nvCxnSpPr>
        <xdr:cNvPr id="195" name="直線コネクタ 194"/>
        <xdr:cNvCxnSpPr/>
      </xdr:nvCxnSpPr>
      <xdr:spPr>
        <a:xfrm>
          <a:off x="3098800" y="94669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117022</xdr:rowOff>
    </xdr:from>
    <xdr:to>
      <xdr:col>5</xdr:col>
      <xdr:colOff>600075</xdr:colOff>
      <xdr:row>56</xdr:row>
      <xdr:rowOff>47172</xdr:rowOff>
    </xdr:to>
    <xdr:sp macro="" textlink="">
      <xdr:nvSpPr>
        <xdr:cNvPr id="196" name="フローチャート : 判断 195"/>
        <xdr:cNvSpPr/>
      </xdr:nvSpPr>
      <xdr:spPr>
        <a:xfrm>
          <a:off x="3937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31949</xdr:rowOff>
    </xdr:from>
    <xdr:ext cx="736600" cy="259045"/>
    <xdr:sp macro="" textlink="">
      <xdr:nvSpPr>
        <xdr:cNvPr id="197" name="テキスト ボックス 196"/>
        <xdr:cNvSpPr txBox="1"/>
      </xdr:nvSpPr>
      <xdr:spPr>
        <a:xfrm>
          <a:off x="3606800" y="9633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127000</xdr:rowOff>
    </xdr:from>
    <xdr:to>
      <xdr:col>4</xdr:col>
      <xdr:colOff>346075</xdr:colOff>
      <xdr:row>55</xdr:row>
      <xdr:rowOff>37193</xdr:rowOff>
    </xdr:to>
    <xdr:cxnSp macro="">
      <xdr:nvCxnSpPr>
        <xdr:cNvPr id="198" name="直線コネクタ 197"/>
        <xdr:cNvCxnSpPr/>
      </xdr:nvCxnSpPr>
      <xdr:spPr>
        <a:xfrm>
          <a:off x="2209800" y="9385300"/>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51707</xdr:rowOff>
    </xdr:from>
    <xdr:to>
      <xdr:col>4</xdr:col>
      <xdr:colOff>396875</xdr:colOff>
      <xdr:row>55</xdr:row>
      <xdr:rowOff>153307</xdr:rowOff>
    </xdr:to>
    <xdr:sp macro="" textlink="">
      <xdr:nvSpPr>
        <xdr:cNvPr id="199" name="フローチャート : 判断 198"/>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138084</xdr:rowOff>
    </xdr:from>
    <xdr:ext cx="762000" cy="259045"/>
    <xdr:sp macro="" textlink="">
      <xdr:nvSpPr>
        <xdr:cNvPr id="200" name="テキスト ボックス 199"/>
        <xdr:cNvSpPr txBox="1"/>
      </xdr:nvSpPr>
      <xdr:spPr>
        <a:xfrm>
          <a:off x="2717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45357</xdr:rowOff>
    </xdr:from>
    <xdr:to>
      <xdr:col>3</xdr:col>
      <xdr:colOff>142875</xdr:colOff>
      <xdr:row>54</xdr:row>
      <xdr:rowOff>127000</xdr:rowOff>
    </xdr:to>
    <xdr:cxnSp macro="">
      <xdr:nvCxnSpPr>
        <xdr:cNvPr id="201" name="直線コネクタ 200"/>
        <xdr:cNvCxnSpPr/>
      </xdr:nvCxnSpPr>
      <xdr:spPr>
        <a:xfrm>
          <a:off x="1320800" y="9303657"/>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35378</xdr:rowOff>
    </xdr:from>
    <xdr:to>
      <xdr:col>3</xdr:col>
      <xdr:colOff>193675</xdr:colOff>
      <xdr:row>55</xdr:row>
      <xdr:rowOff>136978</xdr:rowOff>
    </xdr:to>
    <xdr:sp macro="" textlink="">
      <xdr:nvSpPr>
        <xdr:cNvPr id="202" name="フローチャート : 判断 201"/>
        <xdr:cNvSpPr/>
      </xdr:nvSpPr>
      <xdr:spPr>
        <a:xfrm>
          <a:off x="2159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121755</xdr:rowOff>
    </xdr:from>
    <xdr:ext cx="762000" cy="259045"/>
    <xdr:sp macro="" textlink="">
      <xdr:nvSpPr>
        <xdr:cNvPr id="203" name="テキスト ボックス 202"/>
        <xdr:cNvSpPr txBox="1"/>
      </xdr:nvSpPr>
      <xdr:spPr>
        <a:xfrm>
          <a:off x="1828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92528</xdr:rowOff>
    </xdr:from>
    <xdr:to>
      <xdr:col>1</xdr:col>
      <xdr:colOff>676275</xdr:colOff>
      <xdr:row>55</xdr:row>
      <xdr:rowOff>22678</xdr:rowOff>
    </xdr:to>
    <xdr:sp macro="" textlink="">
      <xdr:nvSpPr>
        <xdr:cNvPr id="204" name="フローチャート : 判断 203"/>
        <xdr:cNvSpPr/>
      </xdr:nvSpPr>
      <xdr:spPr>
        <a:xfrm>
          <a:off x="1270000" y="935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7455</xdr:rowOff>
    </xdr:from>
    <xdr:ext cx="762000" cy="259045"/>
    <xdr:sp macro="" textlink="">
      <xdr:nvSpPr>
        <xdr:cNvPr id="205" name="テキスト ボックス 204"/>
        <xdr:cNvSpPr txBox="1"/>
      </xdr:nvSpPr>
      <xdr:spPr>
        <a:xfrm>
          <a:off x="939800" y="9437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117022</xdr:rowOff>
    </xdr:from>
    <xdr:to>
      <xdr:col>7</xdr:col>
      <xdr:colOff>66675</xdr:colOff>
      <xdr:row>56</xdr:row>
      <xdr:rowOff>47172</xdr:rowOff>
    </xdr:to>
    <xdr:sp macro="" textlink="">
      <xdr:nvSpPr>
        <xdr:cNvPr id="211" name="円/楕円 210"/>
        <xdr:cNvSpPr/>
      </xdr:nvSpPr>
      <xdr:spPr>
        <a:xfrm>
          <a:off x="47752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133549</xdr:rowOff>
    </xdr:from>
    <xdr:ext cx="762000" cy="259045"/>
    <xdr:sp macro="" textlink="">
      <xdr:nvSpPr>
        <xdr:cNvPr id="212" name="扶助費該当値テキスト"/>
        <xdr:cNvSpPr txBox="1"/>
      </xdr:nvSpPr>
      <xdr:spPr>
        <a:xfrm>
          <a:off x="4914900" y="939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19050</xdr:rowOff>
    </xdr:from>
    <xdr:to>
      <xdr:col>5</xdr:col>
      <xdr:colOff>600075</xdr:colOff>
      <xdr:row>55</xdr:row>
      <xdr:rowOff>120650</xdr:rowOff>
    </xdr:to>
    <xdr:sp macro="" textlink="">
      <xdr:nvSpPr>
        <xdr:cNvPr id="213" name="円/楕円 212"/>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130827</xdr:rowOff>
    </xdr:from>
    <xdr:ext cx="736600" cy="259045"/>
    <xdr:sp macro="" textlink="">
      <xdr:nvSpPr>
        <xdr:cNvPr id="214" name="テキスト ボックス 213"/>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157843</xdr:rowOff>
    </xdr:from>
    <xdr:to>
      <xdr:col>4</xdr:col>
      <xdr:colOff>396875</xdr:colOff>
      <xdr:row>55</xdr:row>
      <xdr:rowOff>87993</xdr:rowOff>
    </xdr:to>
    <xdr:sp macro="" textlink="">
      <xdr:nvSpPr>
        <xdr:cNvPr id="215" name="円/楕円 214"/>
        <xdr:cNvSpPr/>
      </xdr:nvSpPr>
      <xdr:spPr>
        <a:xfrm>
          <a:off x="3048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98170</xdr:rowOff>
    </xdr:from>
    <xdr:ext cx="762000" cy="259045"/>
    <xdr:sp macro="" textlink="">
      <xdr:nvSpPr>
        <xdr:cNvPr id="216" name="テキスト ボックス 215"/>
        <xdr:cNvSpPr txBox="1"/>
      </xdr:nvSpPr>
      <xdr:spPr>
        <a:xfrm>
          <a:off x="2717800" y="918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76200</xdr:rowOff>
    </xdr:from>
    <xdr:to>
      <xdr:col>3</xdr:col>
      <xdr:colOff>193675</xdr:colOff>
      <xdr:row>55</xdr:row>
      <xdr:rowOff>6350</xdr:rowOff>
    </xdr:to>
    <xdr:sp macro="" textlink="">
      <xdr:nvSpPr>
        <xdr:cNvPr id="217" name="円/楕円 216"/>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16527</xdr:rowOff>
    </xdr:from>
    <xdr:ext cx="762000" cy="259045"/>
    <xdr:sp macro="" textlink="">
      <xdr:nvSpPr>
        <xdr:cNvPr id="218" name="テキスト ボックス 217"/>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166007</xdr:rowOff>
    </xdr:from>
    <xdr:to>
      <xdr:col>1</xdr:col>
      <xdr:colOff>676275</xdr:colOff>
      <xdr:row>54</xdr:row>
      <xdr:rowOff>96157</xdr:rowOff>
    </xdr:to>
    <xdr:sp macro="" textlink="">
      <xdr:nvSpPr>
        <xdr:cNvPr id="219" name="円/楕円 218"/>
        <xdr:cNvSpPr/>
      </xdr:nvSpPr>
      <xdr:spPr>
        <a:xfrm>
          <a:off x="12700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106334</xdr:rowOff>
    </xdr:from>
    <xdr:ext cx="762000" cy="259045"/>
    <xdr:sp macro="" textlink="">
      <xdr:nvSpPr>
        <xdr:cNvPr id="220" name="テキスト ボックス 219"/>
        <xdr:cNvSpPr txBox="1"/>
      </xdr:nvSpPr>
      <xdr:spPr>
        <a:xfrm>
          <a:off x="939800" y="902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latin typeface="+mn-ea"/>
              <a:ea typeface="+mn-ea"/>
              <a:cs typeface="+mn-cs"/>
            </a:rPr>
            <a:t>　</a:t>
          </a:r>
          <a:r>
            <a:rPr kumimoji="1" lang="ja-JP" altLang="ja-JP" sz="1300">
              <a:solidFill>
                <a:schemeClr val="dk1"/>
              </a:solidFill>
              <a:latin typeface="+mn-lt"/>
              <a:ea typeface="+mn-ea"/>
              <a:cs typeface="+mn-cs"/>
            </a:rPr>
            <a:t>前年度と同値であり、</a:t>
          </a:r>
          <a:r>
            <a:rPr kumimoji="1" lang="ja-JP" altLang="ja-JP" sz="1300">
              <a:solidFill>
                <a:schemeClr val="dk1"/>
              </a:solidFill>
              <a:latin typeface="+mn-ea"/>
              <a:ea typeface="+mn-ea"/>
              <a:cs typeface="+mn-cs"/>
            </a:rPr>
            <a:t>類似団体平均を下回っ</a:t>
          </a:r>
          <a:r>
            <a:rPr kumimoji="1" lang="ja-JP" altLang="en-US" sz="1300">
              <a:solidFill>
                <a:schemeClr val="dk1"/>
              </a:solidFill>
              <a:latin typeface="+mn-ea"/>
              <a:ea typeface="+mn-ea"/>
              <a:cs typeface="+mn-cs"/>
            </a:rPr>
            <a:t>ている</a:t>
          </a:r>
          <a:r>
            <a:rPr kumimoji="1" lang="ja-JP" altLang="ja-JP" sz="1300">
              <a:solidFill>
                <a:schemeClr val="dk1"/>
              </a:solidFill>
              <a:latin typeface="+mn-ea"/>
              <a:ea typeface="+mn-ea"/>
              <a:cs typeface="+mn-cs"/>
            </a:rPr>
            <a:t>。しかし、今後は高齢化の進行に伴い、後期高齢者医療特別会計や介護保険特別会計に対する繰出金の増加が見込まれる。</a:t>
          </a:r>
          <a:endParaRPr lang="ja-JP" altLang="ja-JP" sz="1300">
            <a:solidFill>
              <a:schemeClr val="dk1"/>
            </a:solidFill>
            <a:latin typeface="+mn-ea"/>
            <a:ea typeface="+mn-ea"/>
            <a:cs typeface="+mn-cs"/>
          </a:endParaRP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5" name="直線コネクタ 234"/>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6" name="テキスト ボックス 235"/>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7" name="直線コネクタ 236"/>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8" name="テキスト ボックス 237"/>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9" name="直線コネクタ 238"/>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40" name="テキスト ボックス 239"/>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41" name="直線コネクタ 240"/>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2" name="テキスト ボックス 241"/>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3" name="直線コネクタ 242"/>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4" name="テキスト ボックス 243"/>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5" name="直線コネクタ 244"/>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6" name="テキスト ボックス 245"/>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61685</xdr:rowOff>
    </xdr:from>
    <xdr:to>
      <xdr:col>24</xdr:col>
      <xdr:colOff>31750</xdr:colOff>
      <xdr:row>61</xdr:row>
      <xdr:rowOff>102507</xdr:rowOff>
    </xdr:to>
    <xdr:cxnSp macro="">
      <xdr:nvCxnSpPr>
        <xdr:cNvPr id="250" name="直線コネクタ 249"/>
        <xdr:cNvCxnSpPr/>
      </xdr:nvCxnSpPr>
      <xdr:spPr>
        <a:xfrm flipV="1">
          <a:off x="16510000" y="8977085"/>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74584</xdr:rowOff>
    </xdr:from>
    <xdr:ext cx="762000" cy="259045"/>
    <xdr:sp macro="" textlink="">
      <xdr:nvSpPr>
        <xdr:cNvPr id="251" name="その他最小値テキスト"/>
        <xdr:cNvSpPr txBox="1"/>
      </xdr:nvSpPr>
      <xdr:spPr>
        <a:xfrm>
          <a:off x="16598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19.4</a:t>
          </a:r>
          <a:endParaRPr kumimoji="1" lang="ja-JP" altLang="en-US" sz="1000" b="1">
            <a:latin typeface="ＭＳ Ｐゴシック"/>
          </a:endParaRPr>
        </a:p>
      </xdr:txBody>
    </xdr:sp>
    <xdr:clientData/>
  </xdr:oneCellAnchor>
  <xdr:twoCellAnchor>
    <xdr:from>
      <xdr:col>23</xdr:col>
      <xdr:colOff>628650</xdr:colOff>
      <xdr:row>61</xdr:row>
      <xdr:rowOff>102507</xdr:rowOff>
    </xdr:from>
    <xdr:to>
      <xdr:col>24</xdr:col>
      <xdr:colOff>120650</xdr:colOff>
      <xdr:row>61</xdr:row>
      <xdr:rowOff>102507</xdr:rowOff>
    </xdr:to>
    <xdr:cxnSp macro="">
      <xdr:nvCxnSpPr>
        <xdr:cNvPr id="252" name="直線コネクタ 251"/>
        <xdr:cNvCxnSpPr/>
      </xdr:nvCxnSpPr>
      <xdr:spPr>
        <a:xfrm>
          <a:off x="16421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148062</xdr:rowOff>
    </xdr:from>
    <xdr:ext cx="762000" cy="259045"/>
    <xdr:sp macro="" textlink="">
      <xdr:nvSpPr>
        <xdr:cNvPr id="253" name="その他最大値テキスト"/>
        <xdr:cNvSpPr txBox="1"/>
      </xdr:nvSpPr>
      <xdr:spPr>
        <a:xfrm>
          <a:off x="16598900" y="872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23</xdr:col>
      <xdr:colOff>628650</xdr:colOff>
      <xdr:row>52</xdr:row>
      <xdr:rowOff>61685</xdr:rowOff>
    </xdr:from>
    <xdr:to>
      <xdr:col>24</xdr:col>
      <xdr:colOff>120650</xdr:colOff>
      <xdr:row>52</xdr:row>
      <xdr:rowOff>61685</xdr:rowOff>
    </xdr:to>
    <xdr:cxnSp macro="">
      <xdr:nvCxnSpPr>
        <xdr:cNvPr id="254" name="直線コネクタ 253"/>
        <xdr:cNvCxnSpPr/>
      </xdr:nvCxnSpPr>
      <xdr:spPr>
        <a:xfrm>
          <a:off x="16421100" y="897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29028</xdr:rowOff>
    </xdr:from>
    <xdr:to>
      <xdr:col>24</xdr:col>
      <xdr:colOff>31750</xdr:colOff>
      <xdr:row>56</xdr:row>
      <xdr:rowOff>29028</xdr:rowOff>
    </xdr:to>
    <xdr:cxnSp macro="">
      <xdr:nvCxnSpPr>
        <xdr:cNvPr id="255" name="直線コネクタ 254"/>
        <xdr:cNvCxnSpPr/>
      </xdr:nvCxnSpPr>
      <xdr:spPr>
        <a:xfrm>
          <a:off x="15671800" y="96302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48277</xdr:rowOff>
    </xdr:from>
    <xdr:ext cx="762000" cy="259045"/>
    <xdr:sp macro="" textlink="">
      <xdr:nvSpPr>
        <xdr:cNvPr id="256" name="その他平均値テキスト"/>
        <xdr:cNvSpPr txBox="1"/>
      </xdr:nvSpPr>
      <xdr:spPr>
        <a:xfrm>
          <a:off x="16598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76200</xdr:rowOff>
    </xdr:from>
    <xdr:to>
      <xdr:col>24</xdr:col>
      <xdr:colOff>82550</xdr:colOff>
      <xdr:row>57</xdr:row>
      <xdr:rowOff>6350</xdr:rowOff>
    </xdr:to>
    <xdr:sp macro="" textlink="">
      <xdr:nvSpPr>
        <xdr:cNvPr id="257" name="フローチャート : 判断 256"/>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29028</xdr:rowOff>
    </xdr:from>
    <xdr:to>
      <xdr:col>22</xdr:col>
      <xdr:colOff>565150</xdr:colOff>
      <xdr:row>56</xdr:row>
      <xdr:rowOff>61685</xdr:rowOff>
    </xdr:to>
    <xdr:cxnSp macro="">
      <xdr:nvCxnSpPr>
        <xdr:cNvPr id="258" name="直線コネクタ 257"/>
        <xdr:cNvCxnSpPr/>
      </xdr:nvCxnSpPr>
      <xdr:spPr>
        <a:xfrm flipV="1">
          <a:off x="14782800" y="96302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43543</xdr:rowOff>
    </xdr:from>
    <xdr:to>
      <xdr:col>22</xdr:col>
      <xdr:colOff>615950</xdr:colOff>
      <xdr:row>56</xdr:row>
      <xdr:rowOff>145143</xdr:rowOff>
    </xdr:to>
    <xdr:sp macro="" textlink="">
      <xdr:nvSpPr>
        <xdr:cNvPr id="259" name="フローチャート : 判断 258"/>
        <xdr:cNvSpPr/>
      </xdr:nvSpPr>
      <xdr:spPr>
        <a:xfrm>
          <a:off x="15621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129920</xdr:rowOff>
    </xdr:from>
    <xdr:ext cx="736600" cy="259045"/>
    <xdr:sp macro="" textlink="">
      <xdr:nvSpPr>
        <xdr:cNvPr id="260" name="テキスト ボックス 259"/>
        <xdr:cNvSpPr txBox="1"/>
      </xdr:nvSpPr>
      <xdr:spPr>
        <a:xfrm>
          <a:off x="15290800" y="97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118835</xdr:rowOff>
    </xdr:from>
    <xdr:to>
      <xdr:col>21</xdr:col>
      <xdr:colOff>361950</xdr:colOff>
      <xdr:row>56</xdr:row>
      <xdr:rowOff>61685</xdr:rowOff>
    </xdr:to>
    <xdr:cxnSp macro="">
      <xdr:nvCxnSpPr>
        <xdr:cNvPr id="261" name="直線コネクタ 260"/>
        <xdr:cNvCxnSpPr/>
      </xdr:nvCxnSpPr>
      <xdr:spPr>
        <a:xfrm>
          <a:off x="13893800" y="954858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149678</xdr:rowOff>
    </xdr:from>
    <xdr:to>
      <xdr:col>21</xdr:col>
      <xdr:colOff>412750</xdr:colOff>
      <xdr:row>56</xdr:row>
      <xdr:rowOff>79828</xdr:rowOff>
    </xdr:to>
    <xdr:sp macro="" textlink="">
      <xdr:nvSpPr>
        <xdr:cNvPr id="262" name="フローチャート : 判断 261"/>
        <xdr:cNvSpPr/>
      </xdr:nvSpPr>
      <xdr:spPr>
        <a:xfrm>
          <a:off x="14732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90005</xdr:rowOff>
    </xdr:from>
    <xdr:ext cx="762000" cy="259045"/>
    <xdr:sp macro="" textlink="">
      <xdr:nvSpPr>
        <xdr:cNvPr id="263" name="テキスト ボックス 262"/>
        <xdr:cNvSpPr txBox="1"/>
      </xdr:nvSpPr>
      <xdr:spPr>
        <a:xfrm>
          <a:off x="14401800" y="934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118835</xdr:rowOff>
    </xdr:from>
    <xdr:to>
      <xdr:col>20</xdr:col>
      <xdr:colOff>158750</xdr:colOff>
      <xdr:row>56</xdr:row>
      <xdr:rowOff>12700</xdr:rowOff>
    </xdr:to>
    <xdr:cxnSp macro="">
      <xdr:nvCxnSpPr>
        <xdr:cNvPr id="264" name="直線コネクタ 263"/>
        <xdr:cNvCxnSpPr/>
      </xdr:nvCxnSpPr>
      <xdr:spPr>
        <a:xfrm flipV="1">
          <a:off x="13004800" y="95485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133350</xdr:rowOff>
    </xdr:from>
    <xdr:to>
      <xdr:col>20</xdr:col>
      <xdr:colOff>209550</xdr:colOff>
      <xdr:row>56</xdr:row>
      <xdr:rowOff>63500</xdr:rowOff>
    </xdr:to>
    <xdr:sp macro="" textlink="">
      <xdr:nvSpPr>
        <xdr:cNvPr id="265" name="フローチャート : 判断 264"/>
        <xdr:cNvSpPr/>
      </xdr:nvSpPr>
      <xdr:spPr>
        <a:xfrm>
          <a:off x="13843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48277</xdr:rowOff>
    </xdr:from>
    <xdr:ext cx="762000" cy="259045"/>
    <xdr:sp macro="" textlink="">
      <xdr:nvSpPr>
        <xdr:cNvPr id="266" name="テキスト ボックス 265"/>
        <xdr:cNvSpPr txBox="1"/>
      </xdr:nvSpPr>
      <xdr:spPr>
        <a:xfrm>
          <a:off x="13512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84365</xdr:rowOff>
    </xdr:from>
    <xdr:to>
      <xdr:col>19</xdr:col>
      <xdr:colOff>6350</xdr:colOff>
      <xdr:row>56</xdr:row>
      <xdr:rowOff>14515</xdr:rowOff>
    </xdr:to>
    <xdr:sp macro="" textlink="">
      <xdr:nvSpPr>
        <xdr:cNvPr id="267" name="フローチャート : 判断 266"/>
        <xdr:cNvSpPr/>
      </xdr:nvSpPr>
      <xdr:spPr>
        <a:xfrm>
          <a:off x="12954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24692</xdr:rowOff>
    </xdr:from>
    <xdr:ext cx="762000" cy="259045"/>
    <xdr:sp macro="" textlink="">
      <xdr:nvSpPr>
        <xdr:cNvPr id="268" name="テキスト ボックス 267"/>
        <xdr:cNvSpPr txBox="1"/>
      </xdr:nvSpPr>
      <xdr:spPr>
        <a:xfrm>
          <a:off x="12623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149678</xdr:rowOff>
    </xdr:from>
    <xdr:to>
      <xdr:col>24</xdr:col>
      <xdr:colOff>82550</xdr:colOff>
      <xdr:row>56</xdr:row>
      <xdr:rowOff>79828</xdr:rowOff>
    </xdr:to>
    <xdr:sp macro="" textlink="">
      <xdr:nvSpPr>
        <xdr:cNvPr id="274" name="円/楕円 273"/>
        <xdr:cNvSpPr/>
      </xdr:nvSpPr>
      <xdr:spPr>
        <a:xfrm>
          <a:off x="164592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166205</xdr:rowOff>
    </xdr:from>
    <xdr:ext cx="762000" cy="259045"/>
    <xdr:sp macro="" textlink="">
      <xdr:nvSpPr>
        <xdr:cNvPr id="275" name="その他該当値テキスト"/>
        <xdr:cNvSpPr txBox="1"/>
      </xdr:nvSpPr>
      <xdr:spPr>
        <a:xfrm>
          <a:off x="16598900" y="942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149678</xdr:rowOff>
    </xdr:from>
    <xdr:to>
      <xdr:col>22</xdr:col>
      <xdr:colOff>615950</xdr:colOff>
      <xdr:row>56</xdr:row>
      <xdr:rowOff>79828</xdr:rowOff>
    </xdr:to>
    <xdr:sp macro="" textlink="">
      <xdr:nvSpPr>
        <xdr:cNvPr id="276" name="円/楕円 275"/>
        <xdr:cNvSpPr/>
      </xdr:nvSpPr>
      <xdr:spPr>
        <a:xfrm>
          <a:off x="15621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90005</xdr:rowOff>
    </xdr:from>
    <xdr:ext cx="736600" cy="259045"/>
    <xdr:sp macro="" textlink="">
      <xdr:nvSpPr>
        <xdr:cNvPr id="277" name="テキスト ボックス 276"/>
        <xdr:cNvSpPr txBox="1"/>
      </xdr:nvSpPr>
      <xdr:spPr>
        <a:xfrm>
          <a:off x="15290800" y="9348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10885</xdr:rowOff>
    </xdr:from>
    <xdr:to>
      <xdr:col>21</xdr:col>
      <xdr:colOff>412750</xdr:colOff>
      <xdr:row>56</xdr:row>
      <xdr:rowOff>112485</xdr:rowOff>
    </xdr:to>
    <xdr:sp macro="" textlink="">
      <xdr:nvSpPr>
        <xdr:cNvPr id="278" name="円/楕円 277"/>
        <xdr:cNvSpPr/>
      </xdr:nvSpPr>
      <xdr:spPr>
        <a:xfrm>
          <a:off x="14732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97262</xdr:rowOff>
    </xdr:from>
    <xdr:ext cx="762000" cy="259045"/>
    <xdr:sp macro="" textlink="">
      <xdr:nvSpPr>
        <xdr:cNvPr id="279" name="テキスト ボックス 278"/>
        <xdr:cNvSpPr txBox="1"/>
      </xdr:nvSpPr>
      <xdr:spPr>
        <a:xfrm>
          <a:off x="144018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68035</xdr:rowOff>
    </xdr:from>
    <xdr:to>
      <xdr:col>20</xdr:col>
      <xdr:colOff>209550</xdr:colOff>
      <xdr:row>55</xdr:row>
      <xdr:rowOff>169635</xdr:rowOff>
    </xdr:to>
    <xdr:sp macro="" textlink="">
      <xdr:nvSpPr>
        <xdr:cNvPr id="280" name="円/楕円 279"/>
        <xdr:cNvSpPr/>
      </xdr:nvSpPr>
      <xdr:spPr>
        <a:xfrm>
          <a:off x="13843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8362</xdr:rowOff>
    </xdr:from>
    <xdr:ext cx="762000" cy="259045"/>
    <xdr:sp macro="" textlink="">
      <xdr:nvSpPr>
        <xdr:cNvPr id="281" name="テキスト ボックス 280"/>
        <xdr:cNvSpPr txBox="1"/>
      </xdr:nvSpPr>
      <xdr:spPr>
        <a:xfrm>
          <a:off x="13512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133350</xdr:rowOff>
    </xdr:from>
    <xdr:to>
      <xdr:col>19</xdr:col>
      <xdr:colOff>6350</xdr:colOff>
      <xdr:row>56</xdr:row>
      <xdr:rowOff>63500</xdr:rowOff>
    </xdr:to>
    <xdr:sp macro="" textlink="">
      <xdr:nvSpPr>
        <xdr:cNvPr id="282" name="円/楕円 281"/>
        <xdr:cNvSpPr/>
      </xdr:nvSpPr>
      <xdr:spPr>
        <a:xfrm>
          <a:off x="12954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48277</xdr:rowOff>
    </xdr:from>
    <xdr:ext cx="762000" cy="259045"/>
    <xdr:sp macro="" textlink="">
      <xdr:nvSpPr>
        <xdr:cNvPr id="283" name="テキスト ボックス 282"/>
        <xdr:cNvSpPr txBox="1"/>
      </xdr:nvSpPr>
      <xdr:spPr>
        <a:xfrm>
          <a:off x="12623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ea"/>
              <a:ea typeface="+mn-ea"/>
              <a:cs typeface="+mn-cs"/>
            </a:rPr>
            <a:t>　前年度より</a:t>
          </a:r>
          <a:r>
            <a:rPr kumimoji="1" lang="en-US" altLang="ja-JP" sz="1300">
              <a:solidFill>
                <a:schemeClr val="dk1"/>
              </a:solidFill>
              <a:latin typeface="+mn-ea"/>
              <a:ea typeface="+mn-ea"/>
              <a:cs typeface="+mn-cs"/>
            </a:rPr>
            <a:t>0.8</a:t>
          </a:r>
          <a:r>
            <a:rPr kumimoji="1" lang="ja-JP" altLang="ja-JP" sz="1300">
              <a:solidFill>
                <a:schemeClr val="dk1"/>
              </a:solidFill>
              <a:latin typeface="+mn-ea"/>
              <a:ea typeface="+mn-ea"/>
              <a:cs typeface="+mn-cs"/>
            </a:rPr>
            <a:t>ポイント減少し、類似団体平均を下回っ</a:t>
          </a:r>
          <a:r>
            <a:rPr kumimoji="1" lang="ja-JP" altLang="en-US" sz="1300">
              <a:solidFill>
                <a:schemeClr val="dk1"/>
              </a:solidFill>
              <a:latin typeface="+mn-ea"/>
              <a:ea typeface="+mn-ea"/>
              <a:cs typeface="+mn-cs"/>
            </a:rPr>
            <a:t>ている</a:t>
          </a:r>
          <a:r>
            <a:rPr kumimoji="1" lang="ja-JP" altLang="ja-JP" sz="1300">
              <a:solidFill>
                <a:schemeClr val="dk1"/>
              </a:solidFill>
              <a:latin typeface="+mn-ea"/>
              <a:ea typeface="+mn-ea"/>
              <a:cs typeface="+mn-cs"/>
            </a:rPr>
            <a:t>。これは、</a:t>
          </a:r>
          <a:r>
            <a:rPr kumimoji="1" lang="ja-JP" altLang="en-US" sz="1300">
              <a:solidFill>
                <a:schemeClr val="dk1"/>
              </a:solidFill>
              <a:latin typeface="+mn-ea"/>
              <a:ea typeface="+mn-ea"/>
              <a:cs typeface="+mn-cs"/>
            </a:rPr>
            <a:t>幼稚園就園奨励費補助金</a:t>
          </a:r>
          <a:r>
            <a:rPr kumimoji="1" lang="ja-JP" altLang="ja-JP" sz="1300">
              <a:solidFill>
                <a:schemeClr val="dk1"/>
              </a:solidFill>
              <a:latin typeface="+mn-ea"/>
              <a:ea typeface="+mn-ea"/>
              <a:cs typeface="+mn-cs"/>
            </a:rPr>
            <a:t>の減が主な要因である。今後</a:t>
          </a:r>
          <a:r>
            <a:rPr kumimoji="1" lang="ja-JP" altLang="en-US" sz="1300">
              <a:solidFill>
                <a:schemeClr val="dk1"/>
              </a:solidFill>
              <a:latin typeface="+mn-ea"/>
              <a:ea typeface="+mn-ea"/>
              <a:cs typeface="+mn-cs"/>
            </a:rPr>
            <a:t>も</a:t>
          </a:r>
          <a:r>
            <a:rPr kumimoji="1" lang="ja-JP" altLang="ja-JP" sz="1300">
              <a:solidFill>
                <a:schemeClr val="dk1"/>
              </a:solidFill>
              <a:latin typeface="+mn-ea"/>
              <a:ea typeface="+mn-ea"/>
              <a:cs typeface="+mn-cs"/>
            </a:rPr>
            <a:t>「行財政再建プログラム」の理念を引き継ぎ、必要性・有効性の観点から見直しを行いながら抑制に努めていく。</a:t>
          </a:r>
          <a:endParaRPr lang="ja-JP" altLang="ja-JP" sz="1300">
            <a:solidFill>
              <a:schemeClr val="dk1"/>
            </a:solidFill>
            <a:latin typeface="+mn-ea"/>
            <a:ea typeface="+mn-ea"/>
            <a:cs typeface="+mn-cs"/>
          </a:endParaRPr>
        </a:p>
      </xdr:txBody>
    </xdr:sp>
    <xdr:clientData/>
  </xdr:twoCellAnchor>
  <xdr:oneCellAnchor>
    <xdr:from>
      <xdr:col>18</xdr:col>
      <xdr:colOff>44450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8" name="直線コネクタ 29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9" name="テキスト ボックス 298"/>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300" name="直線コネクタ 29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301" name="テキスト ボックス 300"/>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302" name="直線コネクタ 30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3" name="テキスト ボックス 30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4" name="直線コネクタ 30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5" name="テキスト ボックス 304"/>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6" name="直線コネクタ 30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7" name="テキスト ボックス 306"/>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88900</xdr:rowOff>
    </xdr:from>
    <xdr:to>
      <xdr:col>24</xdr:col>
      <xdr:colOff>31750</xdr:colOff>
      <xdr:row>41</xdr:row>
      <xdr:rowOff>95250</xdr:rowOff>
    </xdr:to>
    <xdr:cxnSp macro="">
      <xdr:nvCxnSpPr>
        <xdr:cNvPr id="311" name="直線コネクタ 310"/>
        <xdr:cNvCxnSpPr/>
      </xdr:nvCxnSpPr>
      <xdr:spPr>
        <a:xfrm flipV="1">
          <a:off x="16510000" y="5575300"/>
          <a:ext cx="0" cy="1549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67327</xdr:rowOff>
    </xdr:from>
    <xdr:ext cx="762000" cy="259045"/>
    <xdr:sp macro="" textlink="">
      <xdr:nvSpPr>
        <xdr:cNvPr id="312" name="補助費等最小値テキスト"/>
        <xdr:cNvSpPr txBox="1"/>
      </xdr:nvSpPr>
      <xdr:spPr>
        <a:xfrm>
          <a:off x="16598900" y="709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14.6</a:t>
          </a:r>
          <a:endParaRPr kumimoji="1" lang="ja-JP" altLang="en-US" sz="1000" b="1">
            <a:latin typeface="ＭＳ Ｐゴシック"/>
          </a:endParaRPr>
        </a:p>
      </xdr:txBody>
    </xdr:sp>
    <xdr:clientData/>
  </xdr:oneCellAnchor>
  <xdr:twoCellAnchor>
    <xdr:from>
      <xdr:col>23</xdr:col>
      <xdr:colOff>628650</xdr:colOff>
      <xdr:row>41</xdr:row>
      <xdr:rowOff>95250</xdr:rowOff>
    </xdr:from>
    <xdr:to>
      <xdr:col>24</xdr:col>
      <xdr:colOff>120650</xdr:colOff>
      <xdr:row>41</xdr:row>
      <xdr:rowOff>95250</xdr:rowOff>
    </xdr:to>
    <xdr:cxnSp macro="">
      <xdr:nvCxnSpPr>
        <xdr:cNvPr id="313" name="直線コネクタ 312"/>
        <xdr:cNvCxnSpPr/>
      </xdr:nvCxnSpPr>
      <xdr:spPr>
        <a:xfrm>
          <a:off x="164211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3827</xdr:rowOff>
    </xdr:from>
    <xdr:ext cx="762000" cy="259045"/>
    <xdr:sp macro="" textlink="">
      <xdr:nvSpPr>
        <xdr:cNvPr id="314" name="補助費等最大値テキスト"/>
        <xdr:cNvSpPr txBox="1"/>
      </xdr:nvSpPr>
      <xdr:spPr>
        <a:xfrm>
          <a:off x="16598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23</xdr:col>
      <xdr:colOff>628650</xdr:colOff>
      <xdr:row>32</xdr:row>
      <xdr:rowOff>88900</xdr:rowOff>
    </xdr:from>
    <xdr:to>
      <xdr:col>24</xdr:col>
      <xdr:colOff>120650</xdr:colOff>
      <xdr:row>32</xdr:row>
      <xdr:rowOff>88900</xdr:rowOff>
    </xdr:to>
    <xdr:cxnSp macro="">
      <xdr:nvCxnSpPr>
        <xdr:cNvPr id="315" name="直線コネクタ 314"/>
        <xdr:cNvCxnSpPr/>
      </xdr:nvCxnSpPr>
      <xdr:spPr>
        <a:xfrm>
          <a:off x="16421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114300</xdr:rowOff>
    </xdr:from>
    <xdr:to>
      <xdr:col>24</xdr:col>
      <xdr:colOff>31750</xdr:colOff>
      <xdr:row>37</xdr:row>
      <xdr:rowOff>44450</xdr:rowOff>
    </xdr:to>
    <xdr:cxnSp macro="">
      <xdr:nvCxnSpPr>
        <xdr:cNvPr id="316" name="直線コネクタ 315"/>
        <xdr:cNvCxnSpPr/>
      </xdr:nvCxnSpPr>
      <xdr:spPr>
        <a:xfrm flipV="1">
          <a:off x="15671800" y="62865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149877</xdr:rowOff>
    </xdr:from>
    <xdr:ext cx="762000" cy="259045"/>
    <xdr:sp macro="" textlink="">
      <xdr:nvSpPr>
        <xdr:cNvPr id="317" name="補助費等平均値テキスト"/>
        <xdr:cNvSpPr txBox="1"/>
      </xdr:nvSpPr>
      <xdr:spPr>
        <a:xfrm>
          <a:off x="16598900" y="6322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6350</xdr:rowOff>
    </xdr:from>
    <xdr:to>
      <xdr:col>24</xdr:col>
      <xdr:colOff>82550</xdr:colOff>
      <xdr:row>37</xdr:row>
      <xdr:rowOff>107950</xdr:rowOff>
    </xdr:to>
    <xdr:sp macro="" textlink="">
      <xdr:nvSpPr>
        <xdr:cNvPr id="318" name="フローチャート : 判断 317"/>
        <xdr:cNvSpPr/>
      </xdr:nvSpPr>
      <xdr:spPr>
        <a:xfrm>
          <a:off x="164592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44450</xdr:rowOff>
    </xdr:from>
    <xdr:to>
      <xdr:col>22</xdr:col>
      <xdr:colOff>565150</xdr:colOff>
      <xdr:row>37</xdr:row>
      <xdr:rowOff>133350</xdr:rowOff>
    </xdr:to>
    <xdr:cxnSp macro="">
      <xdr:nvCxnSpPr>
        <xdr:cNvPr id="319" name="直線コネクタ 318"/>
        <xdr:cNvCxnSpPr/>
      </xdr:nvCxnSpPr>
      <xdr:spPr>
        <a:xfrm flipV="1">
          <a:off x="14782800" y="63881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19050</xdr:rowOff>
    </xdr:from>
    <xdr:to>
      <xdr:col>22</xdr:col>
      <xdr:colOff>615950</xdr:colOff>
      <xdr:row>37</xdr:row>
      <xdr:rowOff>120650</xdr:rowOff>
    </xdr:to>
    <xdr:sp macro="" textlink="">
      <xdr:nvSpPr>
        <xdr:cNvPr id="320" name="フローチャート : 判断 319"/>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105427</xdr:rowOff>
    </xdr:from>
    <xdr:ext cx="736600" cy="259045"/>
    <xdr:sp macro="" textlink="">
      <xdr:nvSpPr>
        <xdr:cNvPr id="321" name="テキスト ボックス 320"/>
        <xdr:cNvSpPr txBox="1"/>
      </xdr:nvSpPr>
      <xdr:spPr>
        <a:xfrm>
          <a:off x="15290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133350</xdr:rowOff>
    </xdr:from>
    <xdr:to>
      <xdr:col>21</xdr:col>
      <xdr:colOff>361950</xdr:colOff>
      <xdr:row>38</xdr:row>
      <xdr:rowOff>0</xdr:rowOff>
    </xdr:to>
    <xdr:cxnSp macro="">
      <xdr:nvCxnSpPr>
        <xdr:cNvPr id="322" name="直線コネクタ 321"/>
        <xdr:cNvCxnSpPr/>
      </xdr:nvCxnSpPr>
      <xdr:spPr>
        <a:xfrm flipV="1">
          <a:off x="13893800" y="6477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6350</xdr:rowOff>
    </xdr:from>
    <xdr:to>
      <xdr:col>21</xdr:col>
      <xdr:colOff>412750</xdr:colOff>
      <xdr:row>37</xdr:row>
      <xdr:rowOff>107950</xdr:rowOff>
    </xdr:to>
    <xdr:sp macro="" textlink="">
      <xdr:nvSpPr>
        <xdr:cNvPr id="323" name="フローチャート : 判断 322"/>
        <xdr:cNvSpPr/>
      </xdr:nvSpPr>
      <xdr:spPr>
        <a:xfrm>
          <a:off x="14732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118127</xdr:rowOff>
    </xdr:from>
    <xdr:ext cx="762000" cy="259045"/>
    <xdr:sp macro="" textlink="">
      <xdr:nvSpPr>
        <xdr:cNvPr id="324" name="テキスト ボックス 323"/>
        <xdr:cNvSpPr txBox="1"/>
      </xdr:nvSpPr>
      <xdr:spPr>
        <a:xfrm>
          <a:off x="144018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107950</xdr:rowOff>
    </xdr:from>
    <xdr:to>
      <xdr:col>20</xdr:col>
      <xdr:colOff>158750</xdr:colOff>
      <xdr:row>38</xdr:row>
      <xdr:rowOff>0</xdr:rowOff>
    </xdr:to>
    <xdr:cxnSp macro="">
      <xdr:nvCxnSpPr>
        <xdr:cNvPr id="325" name="直線コネクタ 324"/>
        <xdr:cNvCxnSpPr/>
      </xdr:nvCxnSpPr>
      <xdr:spPr>
        <a:xfrm>
          <a:off x="13004800" y="64516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165100</xdr:rowOff>
    </xdr:from>
    <xdr:to>
      <xdr:col>20</xdr:col>
      <xdr:colOff>209550</xdr:colOff>
      <xdr:row>37</xdr:row>
      <xdr:rowOff>95250</xdr:rowOff>
    </xdr:to>
    <xdr:sp macro="" textlink="">
      <xdr:nvSpPr>
        <xdr:cNvPr id="326" name="フローチャート : 判断 325"/>
        <xdr:cNvSpPr/>
      </xdr:nvSpPr>
      <xdr:spPr>
        <a:xfrm>
          <a:off x="138430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105427</xdr:rowOff>
    </xdr:from>
    <xdr:ext cx="762000" cy="259045"/>
    <xdr:sp macro="" textlink="">
      <xdr:nvSpPr>
        <xdr:cNvPr id="327" name="テキスト ボックス 326"/>
        <xdr:cNvSpPr txBox="1"/>
      </xdr:nvSpPr>
      <xdr:spPr>
        <a:xfrm>
          <a:off x="135128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165100</xdr:rowOff>
    </xdr:from>
    <xdr:to>
      <xdr:col>19</xdr:col>
      <xdr:colOff>6350</xdr:colOff>
      <xdr:row>37</xdr:row>
      <xdr:rowOff>95250</xdr:rowOff>
    </xdr:to>
    <xdr:sp macro="" textlink="">
      <xdr:nvSpPr>
        <xdr:cNvPr id="328" name="フローチャート : 判断 327"/>
        <xdr:cNvSpPr/>
      </xdr:nvSpPr>
      <xdr:spPr>
        <a:xfrm>
          <a:off x="129540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105427</xdr:rowOff>
    </xdr:from>
    <xdr:ext cx="762000" cy="259045"/>
    <xdr:sp macro="" textlink="">
      <xdr:nvSpPr>
        <xdr:cNvPr id="329" name="テキスト ボックス 328"/>
        <xdr:cNvSpPr txBox="1"/>
      </xdr:nvSpPr>
      <xdr:spPr>
        <a:xfrm>
          <a:off x="126238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63500</xdr:rowOff>
    </xdr:from>
    <xdr:to>
      <xdr:col>24</xdr:col>
      <xdr:colOff>82550</xdr:colOff>
      <xdr:row>36</xdr:row>
      <xdr:rowOff>165100</xdr:rowOff>
    </xdr:to>
    <xdr:sp macro="" textlink="">
      <xdr:nvSpPr>
        <xdr:cNvPr id="335" name="円/楕円 334"/>
        <xdr:cNvSpPr/>
      </xdr:nvSpPr>
      <xdr:spPr>
        <a:xfrm>
          <a:off x="164592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80027</xdr:rowOff>
    </xdr:from>
    <xdr:ext cx="762000" cy="259045"/>
    <xdr:sp macro="" textlink="">
      <xdr:nvSpPr>
        <xdr:cNvPr id="336" name="補助費等該当値テキスト"/>
        <xdr:cNvSpPr txBox="1"/>
      </xdr:nvSpPr>
      <xdr:spPr>
        <a:xfrm>
          <a:off x="165989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165100</xdr:rowOff>
    </xdr:from>
    <xdr:to>
      <xdr:col>22</xdr:col>
      <xdr:colOff>615950</xdr:colOff>
      <xdr:row>37</xdr:row>
      <xdr:rowOff>95250</xdr:rowOff>
    </xdr:to>
    <xdr:sp macro="" textlink="">
      <xdr:nvSpPr>
        <xdr:cNvPr id="337" name="円/楕円 336"/>
        <xdr:cNvSpPr/>
      </xdr:nvSpPr>
      <xdr:spPr>
        <a:xfrm>
          <a:off x="15621000" y="633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105427</xdr:rowOff>
    </xdr:from>
    <xdr:ext cx="736600" cy="259045"/>
    <xdr:sp macro="" textlink="">
      <xdr:nvSpPr>
        <xdr:cNvPr id="338" name="テキスト ボックス 337"/>
        <xdr:cNvSpPr txBox="1"/>
      </xdr:nvSpPr>
      <xdr:spPr>
        <a:xfrm>
          <a:off x="15290800" y="610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82550</xdr:rowOff>
    </xdr:from>
    <xdr:to>
      <xdr:col>21</xdr:col>
      <xdr:colOff>412750</xdr:colOff>
      <xdr:row>38</xdr:row>
      <xdr:rowOff>12700</xdr:rowOff>
    </xdr:to>
    <xdr:sp macro="" textlink="">
      <xdr:nvSpPr>
        <xdr:cNvPr id="339" name="円/楕円 338"/>
        <xdr:cNvSpPr/>
      </xdr:nvSpPr>
      <xdr:spPr>
        <a:xfrm>
          <a:off x="147320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168927</xdr:rowOff>
    </xdr:from>
    <xdr:ext cx="762000" cy="259045"/>
    <xdr:sp macro="" textlink="">
      <xdr:nvSpPr>
        <xdr:cNvPr id="340" name="テキスト ボックス 339"/>
        <xdr:cNvSpPr txBox="1"/>
      </xdr:nvSpPr>
      <xdr:spPr>
        <a:xfrm>
          <a:off x="14401800" y="651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120650</xdr:rowOff>
    </xdr:from>
    <xdr:to>
      <xdr:col>20</xdr:col>
      <xdr:colOff>209550</xdr:colOff>
      <xdr:row>38</xdr:row>
      <xdr:rowOff>50800</xdr:rowOff>
    </xdr:to>
    <xdr:sp macro="" textlink="">
      <xdr:nvSpPr>
        <xdr:cNvPr id="341" name="円/楕円 340"/>
        <xdr:cNvSpPr/>
      </xdr:nvSpPr>
      <xdr:spPr>
        <a:xfrm>
          <a:off x="138430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35577</xdr:rowOff>
    </xdr:from>
    <xdr:ext cx="762000" cy="259045"/>
    <xdr:sp macro="" textlink="">
      <xdr:nvSpPr>
        <xdr:cNvPr id="342" name="テキスト ボックス 341"/>
        <xdr:cNvSpPr txBox="1"/>
      </xdr:nvSpPr>
      <xdr:spPr>
        <a:xfrm>
          <a:off x="13512800" y="655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57150</xdr:rowOff>
    </xdr:from>
    <xdr:to>
      <xdr:col>19</xdr:col>
      <xdr:colOff>6350</xdr:colOff>
      <xdr:row>37</xdr:row>
      <xdr:rowOff>158750</xdr:rowOff>
    </xdr:to>
    <xdr:sp macro="" textlink="">
      <xdr:nvSpPr>
        <xdr:cNvPr id="343" name="円/楕円 342"/>
        <xdr:cNvSpPr/>
      </xdr:nvSpPr>
      <xdr:spPr>
        <a:xfrm>
          <a:off x="12954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143527</xdr:rowOff>
    </xdr:from>
    <xdr:ext cx="762000" cy="259045"/>
    <xdr:sp macro="" textlink="">
      <xdr:nvSpPr>
        <xdr:cNvPr id="344" name="テキスト ボックス 343"/>
        <xdr:cNvSpPr txBox="1"/>
      </xdr:nvSpPr>
      <xdr:spPr>
        <a:xfrm>
          <a:off x="12623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ea"/>
              <a:ea typeface="+mn-ea"/>
              <a:cs typeface="+mn-cs"/>
            </a:rPr>
            <a:t>　前年度より</a:t>
          </a:r>
          <a:r>
            <a:rPr kumimoji="1" lang="en-US" altLang="ja-JP" sz="1300">
              <a:solidFill>
                <a:schemeClr val="dk1"/>
              </a:solidFill>
              <a:latin typeface="+mn-ea"/>
              <a:ea typeface="+mn-ea"/>
              <a:cs typeface="+mn-cs"/>
            </a:rPr>
            <a:t>1.3</a:t>
          </a:r>
          <a:r>
            <a:rPr kumimoji="1" lang="ja-JP" altLang="ja-JP" sz="1300">
              <a:solidFill>
                <a:schemeClr val="dk1"/>
              </a:solidFill>
              <a:latin typeface="+mn-ea"/>
              <a:ea typeface="+mn-ea"/>
              <a:cs typeface="+mn-cs"/>
            </a:rPr>
            <a:t>ポイント減少しているが、類似団体と比較すると依然として高い水準で推移している</a:t>
          </a:r>
          <a:r>
            <a:rPr kumimoji="1" lang="ja-JP" altLang="en-US" sz="1300">
              <a:solidFill>
                <a:schemeClr val="dk1"/>
              </a:solidFill>
              <a:latin typeface="+mn-ea"/>
              <a:ea typeface="+mn-ea"/>
              <a:cs typeface="+mn-cs"/>
            </a:rPr>
            <a:t>。</a:t>
          </a:r>
          <a:r>
            <a:rPr kumimoji="1" lang="ja-JP" altLang="ja-JP" sz="1300">
              <a:solidFill>
                <a:schemeClr val="dk1"/>
              </a:solidFill>
              <a:latin typeface="+mn-ea"/>
              <a:ea typeface="+mn-ea"/>
              <a:cs typeface="+mn-cs"/>
            </a:rPr>
            <a:t>これは平成</a:t>
          </a:r>
          <a:r>
            <a:rPr kumimoji="1" lang="en-US" altLang="ja-JP" sz="1300">
              <a:solidFill>
                <a:schemeClr val="dk1"/>
              </a:solidFill>
              <a:latin typeface="+mn-ea"/>
              <a:ea typeface="+mn-ea"/>
              <a:cs typeface="+mn-cs"/>
            </a:rPr>
            <a:t>5</a:t>
          </a:r>
          <a:r>
            <a:rPr kumimoji="1" lang="ja-JP" altLang="ja-JP" sz="1300">
              <a:solidFill>
                <a:schemeClr val="dk1"/>
              </a:solidFill>
              <a:latin typeface="+mn-ea"/>
              <a:ea typeface="+mn-ea"/>
              <a:cs typeface="+mn-cs"/>
            </a:rPr>
            <a:t>～</a:t>
          </a:r>
          <a:r>
            <a:rPr kumimoji="1" lang="en-US" altLang="ja-JP" sz="1300">
              <a:solidFill>
                <a:schemeClr val="dk1"/>
              </a:solidFill>
              <a:latin typeface="+mn-ea"/>
              <a:ea typeface="+mn-ea"/>
              <a:cs typeface="+mn-cs"/>
            </a:rPr>
            <a:t>6</a:t>
          </a:r>
          <a:r>
            <a:rPr kumimoji="1" lang="ja-JP" altLang="ja-JP" sz="1300">
              <a:solidFill>
                <a:schemeClr val="dk1"/>
              </a:solidFill>
              <a:latin typeface="+mn-ea"/>
              <a:ea typeface="+mn-ea"/>
              <a:cs typeface="+mn-cs"/>
            </a:rPr>
            <a:t>年度にかけての景気浮揚対策に基づく各種公共事業実施の市債借入に対する償還によるものである。</a:t>
          </a:r>
          <a:endParaRPr kumimoji="1" lang="en-US" altLang="ja-JP" sz="1300">
            <a:solidFill>
              <a:schemeClr val="dk1"/>
            </a:solidFill>
            <a:latin typeface="+mn-ea"/>
            <a:ea typeface="+mn-ea"/>
            <a:cs typeface="+mn-cs"/>
          </a:endParaRPr>
        </a:p>
        <a:p>
          <a:r>
            <a:rPr kumimoji="1" lang="ja-JP" altLang="ja-JP" sz="1300">
              <a:solidFill>
                <a:schemeClr val="dk1"/>
              </a:solidFill>
              <a:latin typeface="+mn-ea"/>
              <a:ea typeface="+mn-ea"/>
              <a:cs typeface="+mn-cs"/>
            </a:rPr>
            <a:t>　今後も「行財政再建プログラム」の理念を引き継ぎ、「公債費負担適正計画」の進行管理を行いながら計画的な公債費負担の低減に向けて取り組んでいく。</a:t>
          </a:r>
          <a:endParaRPr lang="ja-JP" altLang="ja-JP" sz="1300">
            <a:solidFill>
              <a:schemeClr val="dk1"/>
            </a:solidFill>
            <a:latin typeface="+mn-ea"/>
            <a:ea typeface="+mn-ea"/>
            <a:cs typeface="+mn-cs"/>
          </a:endParaRPr>
        </a:p>
      </xdr:txBody>
    </xdr:sp>
    <xdr:clientData/>
  </xdr:twoCellAnchor>
  <xdr:oneCellAnchor>
    <xdr:from>
      <xdr:col>1</xdr:col>
      <xdr:colOff>28575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9" name="直線コネクタ 35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60" name="テキスト ボックス 35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61" name="直線コネクタ 36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62" name="テキスト ボックス 36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3" name="直線コネクタ 36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4" name="テキスト ボックス 36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5" name="直線コネクタ 36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6" name="テキスト ボックス 36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75</xdr:row>
      <xdr:rowOff>37846</xdr:rowOff>
    </xdr:from>
    <xdr:to>
      <xdr:col>7</xdr:col>
      <xdr:colOff>15875</xdr:colOff>
      <xdr:row>80</xdr:row>
      <xdr:rowOff>127000</xdr:rowOff>
    </xdr:to>
    <xdr:cxnSp macro="">
      <xdr:nvCxnSpPr>
        <xdr:cNvPr id="369" name="直線コネクタ 368"/>
        <xdr:cNvCxnSpPr/>
      </xdr:nvCxnSpPr>
      <xdr:spPr>
        <a:xfrm flipV="1">
          <a:off x="4826000" y="12896596"/>
          <a:ext cx="0" cy="946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99077</xdr:rowOff>
    </xdr:from>
    <xdr:ext cx="762000" cy="259045"/>
    <xdr:sp macro="" textlink="">
      <xdr:nvSpPr>
        <xdr:cNvPr id="370" name="公債費最小値テキスト"/>
        <xdr:cNvSpPr txBox="1"/>
      </xdr:nvSpPr>
      <xdr:spPr>
        <a:xfrm>
          <a:off x="4914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27.5</a:t>
          </a:r>
          <a:endParaRPr kumimoji="1" lang="ja-JP" altLang="en-US" sz="1000" b="1">
            <a:latin typeface="ＭＳ Ｐゴシック"/>
          </a:endParaRPr>
        </a:p>
      </xdr:txBody>
    </xdr:sp>
    <xdr:clientData/>
  </xdr:oneCellAnchor>
  <xdr:twoCellAnchor>
    <xdr:from>
      <xdr:col>6</xdr:col>
      <xdr:colOff>612775</xdr:colOff>
      <xdr:row>80</xdr:row>
      <xdr:rowOff>127000</xdr:rowOff>
    </xdr:from>
    <xdr:to>
      <xdr:col>7</xdr:col>
      <xdr:colOff>104775</xdr:colOff>
      <xdr:row>80</xdr:row>
      <xdr:rowOff>127000</xdr:rowOff>
    </xdr:to>
    <xdr:cxnSp macro="">
      <xdr:nvCxnSpPr>
        <xdr:cNvPr id="371" name="直線コネクタ 370"/>
        <xdr:cNvCxnSpPr/>
      </xdr:nvCxnSpPr>
      <xdr:spPr>
        <a:xfrm>
          <a:off x="4737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124223</xdr:rowOff>
    </xdr:from>
    <xdr:ext cx="762000" cy="259045"/>
    <xdr:sp macro="" textlink="">
      <xdr:nvSpPr>
        <xdr:cNvPr id="372" name="公債費最大値テキスト"/>
        <xdr:cNvSpPr txBox="1"/>
      </xdr:nvSpPr>
      <xdr:spPr>
        <a:xfrm>
          <a:off x="4914900" y="1264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6</xdr:col>
      <xdr:colOff>612775</xdr:colOff>
      <xdr:row>75</xdr:row>
      <xdr:rowOff>37846</xdr:rowOff>
    </xdr:from>
    <xdr:to>
      <xdr:col>7</xdr:col>
      <xdr:colOff>104775</xdr:colOff>
      <xdr:row>75</xdr:row>
      <xdr:rowOff>37846</xdr:rowOff>
    </xdr:to>
    <xdr:cxnSp macro="">
      <xdr:nvCxnSpPr>
        <xdr:cNvPr id="373" name="直線コネクタ 372"/>
        <xdr:cNvCxnSpPr/>
      </xdr:nvCxnSpPr>
      <xdr:spPr>
        <a:xfrm>
          <a:off x="4737100" y="1289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26415</xdr:rowOff>
    </xdr:from>
    <xdr:to>
      <xdr:col>7</xdr:col>
      <xdr:colOff>15875</xdr:colOff>
      <xdr:row>78</xdr:row>
      <xdr:rowOff>85852</xdr:rowOff>
    </xdr:to>
    <xdr:cxnSp macro="">
      <xdr:nvCxnSpPr>
        <xdr:cNvPr id="374" name="直線コネクタ 373"/>
        <xdr:cNvCxnSpPr/>
      </xdr:nvCxnSpPr>
      <xdr:spPr>
        <a:xfrm flipV="1">
          <a:off x="3987800" y="13399515"/>
          <a:ext cx="8382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12716</xdr:rowOff>
    </xdr:from>
    <xdr:ext cx="762000" cy="259045"/>
    <xdr:sp macro="" textlink="">
      <xdr:nvSpPr>
        <xdr:cNvPr id="375" name="公債費平均値テキスト"/>
        <xdr:cNvSpPr txBox="1"/>
      </xdr:nvSpPr>
      <xdr:spPr>
        <a:xfrm>
          <a:off x="4914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167639</xdr:rowOff>
    </xdr:from>
    <xdr:to>
      <xdr:col>7</xdr:col>
      <xdr:colOff>66675</xdr:colOff>
      <xdr:row>77</xdr:row>
      <xdr:rowOff>97789</xdr:rowOff>
    </xdr:to>
    <xdr:sp macro="" textlink="">
      <xdr:nvSpPr>
        <xdr:cNvPr id="376" name="フローチャート : 判断 375"/>
        <xdr:cNvSpPr/>
      </xdr:nvSpPr>
      <xdr:spPr>
        <a:xfrm>
          <a:off x="4775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85852</xdr:rowOff>
    </xdr:from>
    <xdr:to>
      <xdr:col>5</xdr:col>
      <xdr:colOff>549275</xdr:colOff>
      <xdr:row>78</xdr:row>
      <xdr:rowOff>168148</xdr:rowOff>
    </xdr:to>
    <xdr:cxnSp macro="">
      <xdr:nvCxnSpPr>
        <xdr:cNvPr id="377" name="直線コネクタ 376"/>
        <xdr:cNvCxnSpPr/>
      </xdr:nvCxnSpPr>
      <xdr:spPr>
        <a:xfrm flipV="1">
          <a:off x="3098800" y="1345895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92202</xdr:rowOff>
    </xdr:from>
    <xdr:to>
      <xdr:col>5</xdr:col>
      <xdr:colOff>600075</xdr:colOff>
      <xdr:row>78</xdr:row>
      <xdr:rowOff>22352</xdr:rowOff>
    </xdr:to>
    <xdr:sp macro="" textlink="">
      <xdr:nvSpPr>
        <xdr:cNvPr id="378" name="フローチャート : 判断 377"/>
        <xdr:cNvSpPr/>
      </xdr:nvSpPr>
      <xdr:spPr>
        <a:xfrm>
          <a:off x="3937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32529</xdr:rowOff>
    </xdr:from>
    <xdr:ext cx="736600" cy="259045"/>
    <xdr:sp macro="" textlink="">
      <xdr:nvSpPr>
        <xdr:cNvPr id="379" name="テキスト ボックス 378"/>
        <xdr:cNvSpPr txBox="1"/>
      </xdr:nvSpPr>
      <xdr:spPr>
        <a:xfrm>
          <a:off x="3606800" y="13062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145287</xdr:rowOff>
    </xdr:from>
    <xdr:to>
      <xdr:col>4</xdr:col>
      <xdr:colOff>346075</xdr:colOff>
      <xdr:row>78</xdr:row>
      <xdr:rowOff>168148</xdr:rowOff>
    </xdr:to>
    <xdr:cxnSp macro="">
      <xdr:nvCxnSpPr>
        <xdr:cNvPr id="380" name="直線コネクタ 379"/>
        <xdr:cNvCxnSpPr/>
      </xdr:nvCxnSpPr>
      <xdr:spPr>
        <a:xfrm>
          <a:off x="2209800" y="13518387"/>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105918</xdr:rowOff>
    </xdr:from>
    <xdr:to>
      <xdr:col>4</xdr:col>
      <xdr:colOff>396875</xdr:colOff>
      <xdr:row>78</xdr:row>
      <xdr:rowOff>36068</xdr:rowOff>
    </xdr:to>
    <xdr:sp macro="" textlink="">
      <xdr:nvSpPr>
        <xdr:cNvPr id="381" name="フローチャート : 判断 380"/>
        <xdr:cNvSpPr/>
      </xdr:nvSpPr>
      <xdr:spPr>
        <a:xfrm>
          <a:off x="3048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46245</xdr:rowOff>
    </xdr:from>
    <xdr:ext cx="762000" cy="259045"/>
    <xdr:sp macro="" textlink="">
      <xdr:nvSpPr>
        <xdr:cNvPr id="382" name="テキスト ボックス 381"/>
        <xdr:cNvSpPr txBox="1"/>
      </xdr:nvSpPr>
      <xdr:spPr>
        <a:xfrm>
          <a:off x="2717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145287</xdr:rowOff>
    </xdr:from>
    <xdr:to>
      <xdr:col>3</xdr:col>
      <xdr:colOff>142875</xdr:colOff>
      <xdr:row>79</xdr:row>
      <xdr:rowOff>1270</xdr:rowOff>
    </xdr:to>
    <xdr:cxnSp macro="">
      <xdr:nvCxnSpPr>
        <xdr:cNvPr id="383" name="直線コネクタ 382"/>
        <xdr:cNvCxnSpPr/>
      </xdr:nvCxnSpPr>
      <xdr:spPr>
        <a:xfrm flipV="1">
          <a:off x="1320800" y="13518387"/>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110489</xdr:rowOff>
    </xdr:from>
    <xdr:to>
      <xdr:col>3</xdr:col>
      <xdr:colOff>193675</xdr:colOff>
      <xdr:row>78</xdr:row>
      <xdr:rowOff>40639</xdr:rowOff>
    </xdr:to>
    <xdr:sp macro="" textlink="">
      <xdr:nvSpPr>
        <xdr:cNvPr id="384" name="フローチャート : 判断 383"/>
        <xdr:cNvSpPr/>
      </xdr:nvSpPr>
      <xdr:spPr>
        <a:xfrm>
          <a:off x="2159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50816</xdr:rowOff>
    </xdr:from>
    <xdr:ext cx="762000" cy="259045"/>
    <xdr:sp macro="" textlink="">
      <xdr:nvSpPr>
        <xdr:cNvPr id="385" name="テキスト ボックス 384"/>
        <xdr:cNvSpPr txBox="1"/>
      </xdr:nvSpPr>
      <xdr:spPr>
        <a:xfrm>
          <a:off x="1828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119635</xdr:rowOff>
    </xdr:from>
    <xdr:to>
      <xdr:col>1</xdr:col>
      <xdr:colOff>676275</xdr:colOff>
      <xdr:row>78</xdr:row>
      <xdr:rowOff>49785</xdr:rowOff>
    </xdr:to>
    <xdr:sp macro="" textlink="">
      <xdr:nvSpPr>
        <xdr:cNvPr id="386" name="フローチャート : 判断 385"/>
        <xdr:cNvSpPr/>
      </xdr:nvSpPr>
      <xdr:spPr>
        <a:xfrm>
          <a:off x="1270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59962</xdr:rowOff>
    </xdr:from>
    <xdr:ext cx="762000" cy="259045"/>
    <xdr:sp macro="" textlink="">
      <xdr:nvSpPr>
        <xdr:cNvPr id="387" name="テキスト ボックス 386"/>
        <xdr:cNvSpPr txBox="1"/>
      </xdr:nvSpPr>
      <xdr:spPr>
        <a:xfrm>
          <a:off x="939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147065</xdr:rowOff>
    </xdr:from>
    <xdr:to>
      <xdr:col>7</xdr:col>
      <xdr:colOff>66675</xdr:colOff>
      <xdr:row>78</xdr:row>
      <xdr:rowOff>77215</xdr:rowOff>
    </xdr:to>
    <xdr:sp macro="" textlink="">
      <xdr:nvSpPr>
        <xdr:cNvPr id="393" name="円/楕円 392"/>
        <xdr:cNvSpPr/>
      </xdr:nvSpPr>
      <xdr:spPr>
        <a:xfrm>
          <a:off x="47752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119142</xdr:rowOff>
    </xdr:from>
    <xdr:ext cx="762000" cy="259045"/>
    <xdr:sp macro="" textlink="">
      <xdr:nvSpPr>
        <xdr:cNvPr id="394" name="公債費該当値テキスト"/>
        <xdr:cNvSpPr txBox="1"/>
      </xdr:nvSpPr>
      <xdr:spPr>
        <a:xfrm>
          <a:off x="49149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35052</xdr:rowOff>
    </xdr:from>
    <xdr:to>
      <xdr:col>5</xdr:col>
      <xdr:colOff>600075</xdr:colOff>
      <xdr:row>78</xdr:row>
      <xdr:rowOff>136652</xdr:rowOff>
    </xdr:to>
    <xdr:sp macro="" textlink="">
      <xdr:nvSpPr>
        <xdr:cNvPr id="395" name="円/楕円 394"/>
        <xdr:cNvSpPr/>
      </xdr:nvSpPr>
      <xdr:spPr>
        <a:xfrm>
          <a:off x="3937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121429</xdr:rowOff>
    </xdr:from>
    <xdr:ext cx="736600" cy="259045"/>
    <xdr:sp macro="" textlink="">
      <xdr:nvSpPr>
        <xdr:cNvPr id="396" name="テキスト ボックス 395"/>
        <xdr:cNvSpPr txBox="1"/>
      </xdr:nvSpPr>
      <xdr:spPr>
        <a:xfrm>
          <a:off x="3606800" y="13494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117348</xdr:rowOff>
    </xdr:from>
    <xdr:to>
      <xdr:col>4</xdr:col>
      <xdr:colOff>396875</xdr:colOff>
      <xdr:row>79</xdr:row>
      <xdr:rowOff>47498</xdr:rowOff>
    </xdr:to>
    <xdr:sp macro="" textlink="">
      <xdr:nvSpPr>
        <xdr:cNvPr id="397" name="円/楕円 396"/>
        <xdr:cNvSpPr/>
      </xdr:nvSpPr>
      <xdr:spPr>
        <a:xfrm>
          <a:off x="30480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32275</xdr:rowOff>
    </xdr:from>
    <xdr:ext cx="762000" cy="259045"/>
    <xdr:sp macro="" textlink="">
      <xdr:nvSpPr>
        <xdr:cNvPr id="398" name="テキスト ボックス 397"/>
        <xdr:cNvSpPr txBox="1"/>
      </xdr:nvSpPr>
      <xdr:spPr>
        <a:xfrm>
          <a:off x="2717800" y="13576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94487</xdr:rowOff>
    </xdr:from>
    <xdr:to>
      <xdr:col>3</xdr:col>
      <xdr:colOff>193675</xdr:colOff>
      <xdr:row>79</xdr:row>
      <xdr:rowOff>24637</xdr:rowOff>
    </xdr:to>
    <xdr:sp macro="" textlink="">
      <xdr:nvSpPr>
        <xdr:cNvPr id="399" name="円/楕円 398"/>
        <xdr:cNvSpPr/>
      </xdr:nvSpPr>
      <xdr:spPr>
        <a:xfrm>
          <a:off x="21590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9414</xdr:rowOff>
    </xdr:from>
    <xdr:ext cx="762000" cy="259045"/>
    <xdr:sp macro="" textlink="">
      <xdr:nvSpPr>
        <xdr:cNvPr id="400" name="テキスト ボックス 399"/>
        <xdr:cNvSpPr txBox="1"/>
      </xdr:nvSpPr>
      <xdr:spPr>
        <a:xfrm>
          <a:off x="1828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121920</xdr:rowOff>
    </xdr:from>
    <xdr:to>
      <xdr:col>1</xdr:col>
      <xdr:colOff>676275</xdr:colOff>
      <xdr:row>79</xdr:row>
      <xdr:rowOff>52070</xdr:rowOff>
    </xdr:to>
    <xdr:sp macro="" textlink="">
      <xdr:nvSpPr>
        <xdr:cNvPr id="401" name="円/楕円 400"/>
        <xdr:cNvSpPr/>
      </xdr:nvSpPr>
      <xdr:spPr>
        <a:xfrm>
          <a:off x="1270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36847</xdr:rowOff>
    </xdr:from>
    <xdr:ext cx="762000" cy="259045"/>
    <xdr:sp macro="" textlink="">
      <xdr:nvSpPr>
        <xdr:cNvPr id="402" name="テキスト ボックス 401"/>
        <xdr:cNvSpPr txBox="1"/>
      </xdr:nvSpPr>
      <xdr:spPr>
        <a:xfrm>
          <a:off x="939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ea"/>
              <a:ea typeface="+mn-ea"/>
              <a:cs typeface="+mn-cs"/>
            </a:rPr>
            <a:t>　</a:t>
          </a:r>
          <a:r>
            <a:rPr kumimoji="1" lang="ja-JP" altLang="en-US" sz="1300">
              <a:solidFill>
                <a:schemeClr val="dk1"/>
              </a:solidFill>
              <a:latin typeface="+mn-ea"/>
              <a:ea typeface="+mn-ea"/>
              <a:cs typeface="+mn-cs"/>
            </a:rPr>
            <a:t>前</a:t>
          </a:r>
          <a:r>
            <a:rPr kumimoji="1" lang="ja-JP" altLang="ja-JP" sz="1300">
              <a:solidFill>
                <a:schemeClr val="dk1"/>
              </a:solidFill>
              <a:latin typeface="+mn-ea"/>
              <a:ea typeface="+mn-ea"/>
              <a:cs typeface="+mn-cs"/>
            </a:rPr>
            <a:t>年度より</a:t>
          </a:r>
          <a:r>
            <a:rPr kumimoji="1" lang="en-US" altLang="ja-JP" sz="1300">
              <a:solidFill>
                <a:schemeClr val="dk1"/>
              </a:solidFill>
              <a:latin typeface="+mn-ea"/>
              <a:ea typeface="+mn-ea"/>
              <a:cs typeface="+mn-cs"/>
            </a:rPr>
            <a:t>1.1</a:t>
          </a:r>
          <a:r>
            <a:rPr kumimoji="1" lang="ja-JP" altLang="ja-JP" sz="1300">
              <a:solidFill>
                <a:schemeClr val="dk1"/>
              </a:solidFill>
              <a:latin typeface="+mn-ea"/>
              <a:ea typeface="+mn-ea"/>
              <a:cs typeface="+mn-cs"/>
            </a:rPr>
            <a:t>ポイント</a:t>
          </a:r>
          <a:r>
            <a:rPr kumimoji="1" lang="ja-JP" altLang="en-US" sz="1300">
              <a:solidFill>
                <a:schemeClr val="dk1"/>
              </a:solidFill>
              <a:latin typeface="+mn-ea"/>
              <a:ea typeface="+mn-ea"/>
              <a:cs typeface="+mn-cs"/>
            </a:rPr>
            <a:t>減少し、</a:t>
          </a:r>
          <a:r>
            <a:rPr kumimoji="1" lang="ja-JP" altLang="ja-JP" sz="1300">
              <a:solidFill>
                <a:schemeClr val="dk1"/>
              </a:solidFill>
              <a:latin typeface="+mn-ea"/>
              <a:ea typeface="+mn-ea"/>
              <a:cs typeface="+mn-cs"/>
            </a:rPr>
            <a:t>類似団体平均と比較して低い割合で推移している</a:t>
          </a:r>
          <a:r>
            <a:rPr kumimoji="1" lang="ja-JP" altLang="en-US" sz="1300">
              <a:solidFill>
                <a:schemeClr val="dk1"/>
              </a:solidFill>
              <a:latin typeface="+mn-ea"/>
              <a:ea typeface="+mn-ea"/>
              <a:cs typeface="+mn-cs"/>
            </a:rPr>
            <a:t>。</a:t>
          </a:r>
          <a:endParaRPr kumimoji="1" lang="en-US" altLang="ja-JP" sz="1300">
            <a:solidFill>
              <a:schemeClr val="dk1"/>
            </a:solidFill>
            <a:latin typeface="+mn-ea"/>
            <a:ea typeface="+mn-ea"/>
            <a:cs typeface="+mn-cs"/>
          </a:endParaRPr>
        </a:p>
        <a:p>
          <a:r>
            <a:rPr kumimoji="1" lang="ja-JP" altLang="ja-JP" sz="1300">
              <a:solidFill>
                <a:schemeClr val="dk1"/>
              </a:solidFill>
              <a:latin typeface="+mn-ea"/>
              <a:ea typeface="+mn-ea"/>
              <a:cs typeface="+mn-cs"/>
            </a:rPr>
            <a:t>　今後も、計画的に公債費の負担低減を図ることにより公債費が減少し、相対的に公債費以外の割合が増加していくことが見込まれるが、社会経済状況に応じた事業の実施等により一定程度の変動が生じるものと見込まれる。</a:t>
          </a:r>
          <a:endParaRPr lang="ja-JP" altLang="ja-JP" sz="1300">
            <a:solidFill>
              <a:schemeClr val="dk1"/>
            </a:solidFill>
            <a:latin typeface="+mn-ea"/>
            <a:ea typeface="+mn-ea"/>
            <a:cs typeface="+mn-cs"/>
          </a:endParaRPr>
        </a:p>
      </xdr:txBody>
    </xdr:sp>
    <xdr:clientData/>
  </xdr:twoCellAnchor>
  <xdr:oneCellAnchor>
    <xdr:from>
      <xdr:col>18</xdr:col>
      <xdr:colOff>44450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7" name="直線コネクタ 41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8" name="テキスト ボックス 41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9" name="直線コネクタ 41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20" name="テキスト ボックス 41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1" name="直線コネクタ 42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2" name="テキスト ボックス 42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3" name="直線コネクタ 42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4" name="テキスト ボックス 42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127000</xdr:rowOff>
    </xdr:from>
    <xdr:to>
      <xdr:col>24</xdr:col>
      <xdr:colOff>31750</xdr:colOff>
      <xdr:row>80</xdr:row>
      <xdr:rowOff>58420</xdr:rowOff>
    </xdr:to>
    <xdr:cxnSp macro="">
      <xdr:nvCxnSpPr>
        <xdr:cNvPr id="428" name="直線コネクタ 427"/>
        <xdr:cNvCxnSpPr/>
      </xdr:nvCxnSpPr>
      <xdr:spPr>
        <a:xfrm flipV="1">
          <a:off x="16510000" y="12814300"/>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30497</xdr:rowOff>
    </xdr:from>
    <xdr:ext cx="762000" cy="259045"/>
    <xdr:sp macro="" textlink="">
      <xdr:nvSpPr>
        <xdr:cNvPr id="429" name="公債費以外最小値テキスト"/>
        <xdr:cNvSpPr txBox="1"/>
      </xdr:nvSpPr>
      <xdr:spPr>
        <a:xfrm>
          <a:off x="16598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86.0</a:t>
          </a:r>
          <a:endParaRPr kumimoji="1" lang="ja-JP" altLang="en-US" sz="1000" b="1">
            <a:latin typeface="ＭＳ Ｐゴシック"/>
          </a:endParaRPr>
        </a:p>
      </xdr:txBody>
    </xdr:sp>
    <xdr:clientData/>
  </xdr:oneCellAnchor>
  <xdr:twoCellAnchor>
    <xdr:from>
      <xdr:col>23</xdr:col>
      <xdr:colOff>628650</xdr:colOff>
      <xdr:row>80</xdr:row>
      <xdr:rowOff>58420</xdr:rowOff>
    </xdr:from>
    <xdr:to>
      <xdr:col>24</xdr:col>
      <xdr:colOff>120650</xdr:colOff>
      <xdr:row>80</xdr:row>
      <xdr:rowOff>58420</xdr:rowOff>
    </xdr:to>
    <xdr:cxnSp macro="">
      <xdr:nvCxnSpPr>
        <xdr:cNvPr id="430" name="直線コネクタ 429"/>
        <xdr:cNvCxnSpPr/>
      </xdr:nvCxnSpPr>
      <xdr:spPr>
        <a:xfrm>
          <a:off x="16421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41927</xdr:rowOff>
    </xdr:from>
    <xdr:ext cx="762000" cy="259045"/>
    <xdr:sp macro="" textlink="">
      <xdr:nvSpPr>
        <xdr:cNvPr id="431" name="公債費以外最大値テキスト"/>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65.0</a:t>
          </a:r>
          <a:endParaRPr kumimoji="1" lang="ja-JP" altLang="en-US" sz="1000" b="1">
            <a:latin typeface="ＭＳ Ｐゴシック"/>
          </a:endParaRPr>
        </a:p>
      </xdr:txBody>
    </xdr:sp>
    <xdr:clientData/>
  </xdr:oneCellAnchor>
  <xdr:twoCellAnchor>
    <xdr:from>
      <xdr:col>23</xdr:col>
      <xdr:colOff>628650</xdr:colOff>
      <xdr:row>74</xdr:row>
      <xdr:rowOff>127000</xdr:rowOff>
    </xdr:from>
    <xdr:to>
      <xdr:col>24</xdr:col>
      <xdr:colOff>120650</xdr:colOff>
      <xdr:row>74</xdr:row>
      <xdr:rowOff>127000</xdr:rowOff>
    </xdr:to>
    <xdr:cxnSp macro="">
      <xdr:nvCxnSpPr>
        <xdr:cNvPr id="432" name="直線コネクタ 431"/>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165863</xdr:rowOff>
    </xdr:from>
    <xdr:to>
      <xdr:col>24</xdr:col>
      <xdr:colOff>31750</xdr:colOff>
      <xdr:row>76</xdr:row>
      <xdr:rowOff>44704</xdr:rowOff>
    </xdr:to>
    <xdr:cxnSp macro="">
      <xdr:nvCxnSpPr>
        <xdr:cNvPr id="433" name="直線コネクタ 432"/>
        <xdr:cNvCxnSpPr/>
      </xdr:nvCxnSpPr>
      <xdr:spPr>
        <a:xfrm flipV="1">
          <a:off x="15671800" y="13024613"/>
          <a:ext cx="8382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73423</xdr:rowOff>
    </xdr:from>
    <xdr:ext cx="762000" cy="259045"/>
    <xdr:sp macro="" textlink="">
      <xdr:nvSpPr>
        <xdr:cNvPr id="434" name="公債費以外平均値テキスト"/>
        <xdr:cNvSpPr txBox="1"/>
      </xdr:nvSpPr>
      <xdr:spPr>
        <a:xfrm>
          <a:off x="16598900" y="132750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76.8</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101346</xdr:rowOff>
    </xdr:from>
    <xdr:to>
      <xdr:col>24</xdr:col>
      <xdr:colOff>82550</xdr:colOff>
      <xdr:row>78</xdr:row>
      <xdr:rowOff>31496</xdr:rowOff>
    </xdr:to>
    <xdr:sp macro="" textlink="">
      <xdr:nvSpPr>
        <xdr:cNvPr id="435" name="フローチャート : 判断 434"/>
        <xdr:cNvSpPr/>
      </xdr:nvSpPr>
      <xdr:spPr>
        <a:xfrm>
          <a:off x="164592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170435</xdr:rowOff>
    </xdr:from>
    <xdr:to>
      <xdr:col>22</xdr:col>
      <xdr:colOff>565150</xdr:colOff>
      <xdr:row>76</xdr:row>
      <xdr:rowOff>44704</xdr:rowOff>
    </xdr:to>
    <xdr:cxnSp macro="">
      <xdr:nvCxnSpPr>
        <xdr:cNvPr id="436" name="直線コネクタ 435"/>
        <xdr:cNvCxnSpPr/>
      </xdr:nvCxnSpPr>
      <xdr:spPr>
        <a:xfrm>
          <a:off x="14782800" y="13029185"/>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153924</xdr:rowOff>
    </xdr:from>
    <xdr:to>
      <xdr:col>22</xdr:col>
      <xdr:colOff>615950</xdr:colOff>
      <xdr:row>77</xdr:row>
      <xdr:rowOff>84074</xdr:rowOff>
    </xdr:to>
    <xdr:sp macro="" textlink="">
      <xdr:nvSpPr>
        <xdr:cNvPr id="437" name="フローチャート : 判断 436"/>
        <xdr:cNvSpPr/>
      </xdr:nvSpPr>
      <xdr:spPr>
        <a:xfrm>
          <a:off x="15621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68851</xdr:rowOff>
    </xdr:from>
    <xdr:ext cx="736600" cy="259045"/>
    <xdr:sp macro="" textlink="">
      <xdr:nvSpPr>
        <xdr:cNvPr id="438" name="テキスト ボックス 437"/>
        <xdr:cNvSpPr txBox="1"/>
      </xdr:nvSpPr>
      <xdr:spPr>
        <a:xfrm>
          <a:off x="15290800" y="13270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88138</xdr:rowOff>
    </xdr:from>
    <xdr:to>
      <xdr:col>21</xdr:col>
      <xdr:colOff>361950</xdr:colOff>
      <xdr:row>75</xdr:row>
      <xdr:rowOff>170435</xdr:rowOff>
    </xdr:to>
    <xdr:cxnSp macro="">
      <xdr:nvCxnSpPr>
        <xdr:cNvPr id="439" name="直線コネクタ 438"/>
        <xdr:cNvCxnSpPr/>
      </xdr:nvCxnSpPr>
      <xdr:spPr>
        <a:xfrm>
          <a:off x="13893800" y="12946888"/>
          <a:ext cx="889000" cy="82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80772</xdr:rowOff>
    </xdr:from>
    <xdr:to>
      <xdr:col>21</xdr:col>
      <xdr:colOff>412750</xdr:colOff>
      <xdr:row>77</xdr:row>
      <xdr:rowOff>10922</xdr:rowOff>
    </xdr:to>
    <xdr:sp macro="" textlink="">
      <xdr:nvSpPr>
        <xdr:cNvPr id="440" name="フローチャート : 判断 439"/>
        <xdr:cNvSpPr/>
      </xdr:nvSpPr>
      <xdr:spPr>
        <a:xfrm>
          <a:off x="14732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167149</xdr:rowOff>
    </xdr:from>
    <xdr:ext cx="762000" cy="259045"/>
    <xdr:sp macro="" textlink="">
      <xdr:nvSpPr>
        <xdr:cNvPr id="441" name="テキスト ボックス 440"/>
        <xdr:cNvSpPr txBox="1"/>
      </xdr:nvSpPr>
      <xdr:spPr>
        <a:xfrm>
          <a:off x="14401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88138</xdr:rowOff>
    </xdr:from>
    <xdr:to>
      <xdr:col>20</xdr:col>
      <xdr:colOff>158750</xdr:colOff>
      <xdr:row>75</xdr:row>
      <xdr:rowOff>101854</xdr:rowOff>
    </xdr:to>
    <xdr:cxnSp macro="">
      <xdr:nvCxnSpPr>
        <xdr:cNvPr id="442" name="直線コネクタ 441"/>
        <xdr:cNvCxnSpPr/>
      </xdr:nvCxnSpPr>
      <xdr:spPr>
        <a:xfrm flipV="1">
          <a:off x="13004800" y="1294688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112776</xdr:rowOff>
    </xdr:from>
    <xdr:to>
      <xdr:col>20</xdr:col>
      <xdr:colOff>209550</xdr:colOff>
      <xdr:row>77</xdr:row>
      <xdr:rowOff>42926</xdr:rowOff>
    </xdr:to>
    <xdr:sp macro="" textlink="">
      <xdr:nvSpPr>
        <xdr:cNvPr id="443" name="フローチャート : 判断 442"/>
        <xdr:cNvSpPr/>
      </xdr:nvSpPr>
      <xdr:spPr>
        <a:xfrm>
          <a:off x="13843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27703</xdr:rowOff>
    </xdr:from>
    <xdr:ext cx="762000" cy="259045"/>
    <xdr:sp macro="" textlink="">
      <xdr:nvSpPr>
        <xdr:cNvPr id="444" name="テキスト ボックス 443"/>
        <xdr:cNvSpPr txBox="1"/>
      </xdr:nvSpPr>
      <xdr:spPr>
        <a:xfrm>
          <a:off x="135128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85344</xdr:rowOff>
    </xdr:from>
    <xdr:to>
      <xdr:col>19</xdr:col>
      <xdr:colOff>6350</xdr:colOff>
      <xdr:row>77</xdr:row>
      <xdr:rowOff>15494</xdr:rowOff>
    </xdr:to>
    <xdr:sp macro="" textlink="">
      <xdr:nvSpPr>
        <xdr:cNvPr id="445" name="フローチャート : 判断 444"/>
        <xdr:cNvSpPr/>
      </xdr:nvSpPr>
      <xdr:spPr>
        <a:xfrm>
          <a:off x="12954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271</xdr:rowOff>
    </xdr:from>
    <xdr:ext cx="762000" cy="259045"/>
    <xdr:sp macro="" textlink="">
      <xdr:nvSpPr>
        <xdr:cNvPr id="446" name="テキスト ボックス 445"/>
        <xdr:cNvSpPr txBox="1"/>
      </xdr:nvSpPr>
      <xdr:spPr>
        <a:xfrm>
          <a:off x="12623800" y="1320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75</xdr:row>
      <xdr:rowOff>115062</xdr:rowOff>
    </xdr:from>
    <xdr:to>
      <xdr:col>24</xdr:col>
      <xdr:colOff>82550</xdr:colOff>
      <xdr:row>76</xdr:row>
      <xdr:rowOff>45213</xdr:rowOff>
    </xdr:to>
    <xdr:sp macro="" textlink="">
      <xdr:nvSpPr>
        <xdr:cNvPr id="452" name="円/楕円 451"/>
        <xdr:cNvSpPr/>
      </xdr:nvSpPr>
      <xdr:spPr>
        <a:xfrm>
          <a:off x="164592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131589</xdr:rowOff>
    </xdr:from>
    <xdr:ext cx="762000" cy="259045"/>
    <xdr:sp macro="" textlink="">
      <xdr:nvSpPr>
        <xdr:cNvPr id="453" name="公債費以外該当値テキスト"/>
        <xdr:cNvSpPr txBox="1"/>
      </xdr:nvSpPr>
      <xdr:spPr>
        <a:xfrm>
          <a:off x="16598900" y="1281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69.6</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165354</xdr:rowOff>
    </xdr:from>
    <xdr:to>
      <xdr:col>22</xdr:col>
      <xdr:colOff>615950</xdr:colOff>
      <xdr:row>76</xdr:row>
      <xdr:rowOff>95504</xdr:rowOff>
    </xdr:to>
    <xdr:sp macro="" textlink="">
      <xdr:nvSpPr>
        <xdr:cNvPr id="454" name="円/楕円 453"/>
        <xdr:cNvSpPr/>
      </xdr:nvSpPr>
      <xdr:spPr>
        <a:xfrm>
          <a:off x="156210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105681</xdr:rowOff>
    </xdr:from>
    <xdr:ext cx="736600" cy="259045"/>
    <xdr:sp macro="" textlink="">
      <xdr:nvSpPr>
        <xdr:cNvPr id="455" name="テキスト ボックス 454"/>
        <xdr:cNvSpPr txBox="1"/>
      </xdr:nvSpPr>
      <xdr:spPr>
        <a:xfrm>
          <a:off x="15290800" y="12792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119634</xdr:rowOff>
    </xdr:from>
    <xdr:to>
      <xdr:col>21</xdr:col>
      <xdr:colOff>412750</xdr:colOff>
      <xdr:row>76</xdr:row>
      <xdr:rowOff>49783</xdr:rowOff>
    </xdr:to>
    <xdr:sp macro="" textlink="">
      <xdr:nvSpPr>
        <xdr:cNvPr id="456" name="円/楕円 455"/>
        <xdr:cNvSpPr/>
      </xdr:nvSpPr>
      <xdr:spPr>
        <a:xfrm>
          <a:off x="14732000" y="12978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59961</xdr:rowOff>
    </xdr:from>
    <xdr:ext cx="762000" cy="259045"/>
    <xdr:sp macro="" textlink="">
      <xdr:nvSpPr>
        <xdr:cNvPr id="457" name="テキスト ボックス 456"/>
        <xdr:cNvSpPr txBox="1"/>
      </xdr:nvSpPr>
      <xdr:spPr>
        <a:xfrm>
          <a:off x="14401800" y="1274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37338</xdr:rowOff>
    </xdr:from>
    <xdr:to>
      <xdr:col>20</xdr:col>
      <xdr:colOff>209550</xdr:colOff>
      <xdr:row>75</xdr:row>
      <xdr:rowOff>138938</xdr:rowOff>
    </xdr:to>
    <xdr:sp macro="" textlink="">
      <xdr:nvSpPr>
        <xdr:cNvPr id="458" name="円/楕円 457"/>
        <xdr:cNvSpPr/>
      </xdr:nvSpPr>
      <xdr:spPr>
        <a:xfrm>
          <a:off x="13843000" y="1289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149115</xdr:rowOff>
    </xdr:from>
    <xdr:ext cx="762000" cy="259045"/>
    <xdr:sp macro="" textlink="">
      <xdr:nvSpPr>
        <xdr:cNvPr id="459" name="テキスト ボックス 458"/>
        <xdr:cNvSpPr txBox="1"/>
      </xdr:nvSpPr>
      <xdr:spPr>
        <a:xfrm>
          <a:off x="13512800" y="12664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51054</xdr:rowOff>
    </xdr:from>
    <xdr:to>
      <xdr:col>19</xdr:col>
      <xdr:colOff>6350</xdr:colOff>
      <xdr:row>75</xdr:row>
      <xdr:rowOff>152654</xdr:rowOff>
    </xdr:to>
    <xdr:sp macro="" textlink="">
      <xdr:nvSpPr>
        <xdr:cNvPr id="460" name="円/楕円 459"/>
        <xdr:cNvSpPr/>
      </xdr:nvSpPr>
      <xdr:spPr>
        <a:xfrm>
          <a:off x="12954000" y="1290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162831</xdr:rowOff>
    </xdr:from>
    <xdr:ext cx="762000" cy="259045"/>
    <xdr:sp macro="" textlink="">
      <xdr:nvSpPr>
        <xdr:cNvPr id="461" name="テキスト ボックス 460"/>
        <xdr:cNvSpPr txBox="1"/>
      </xdr:nvSpPr>
      <xdr:spPr>
        <a:xfrm>
          <a:off x="12623800" y="12678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福島県会津若松市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14311</xdr:rowOff>
    </xdr:from>
    <xdr:to>
      <xdr:col>4</xdr:col>
      <xdr:colOff>1117600</xdr:colOff>
      <xdr:row>20</xdr:row>
      <xdr:rowOff>103465</xdr:rowOff>
    </xdr:to>
    <xdr:cxnSp macro="">
      <xdr:nvCxnSpPr>
        <xdr:cNvPr id="47" name="直線コネクタ 46"/>
        <xdr:cNvCxnSpPr/>
      </xdr:nvCxnSpPr>
      <xdr:spPr bwMode="auto">
        <a:xfrm flipV="1">
          <a:off x="5651500" y="2119336"/>
          <a:ext cx="0" cy="146075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75542</xdr:rowOff>
    </xdr:from>
    <xdr:ext cx="762000" cy="259045"/>
    <xdr:sp macro="" textlink="">
      <xdr:nvSpPr>
        <xdr:cNvPr id="48" name="人口1人当たり決算額の推移最小値テキスト130"/>
        <xdr:cNvSpPr txBox="1"/>
      </xdr:nvSpPr>
      <xdr:spPr>
        <a:xfrm>
          <a:off x="5740400" y="3552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40,929</a:t>
          </a:r>
          <a:endParaRPr kumimoji="1" lang="ja-JP" altLang="en-US" sz="1000" b="1">
            <a:latin typeface="ＭＳ Ｐゴシック"/>
          </a:endParaRPr>
        </a:p>
      </xdr:txBody>
    </xdr:sp>
    <xdr:clientData/>
  </xdr:oneCellAnchor>
  <xdr:twoCellAnchor>
    <xdr:from>
      <xdr:col>4</xdr:col>
      <xdr:colOff>1028700</xdr:colOff>
      <xdr:row>20</xdr:row>
      <xdr:rowOff>103465</xdr:rowOff>
    </xdr:from>
    <xdr:to>
      <xdr:col>5</xdr:col>
      <xdr:colOff>73025</xdr:colOff>
      <xdr:row>20</xdr:row>
      <xdr:rowOff>103465</xdr:rowOff>
    </xdr:to>
    <xdr:cxnSp macro="">
      <xdr:nvCxnSpPr>
        <xdr:cNvPr id="49" name="直線コネクタ 48"/>
        <xdr:cNvCxnSpPr/>
      </xdr:nvCxnSpPr>
      <xdr:spPr bwMode="auto">
        <a:xfrm>
          <a:off x="5562600" y="35800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100688</xdr:rowOff>
    </xdr:from>
    <xdr:ext cx="762000" cy="259045"/>
    <xdr:sp macro="" textlink="">
      <xdr:nvSpPr>
        <xdr:cNvPr id="50" name="人口1人当たり決算額の推移最大値テキスト130"/>
        <xdr:cNvSpPr txBox="1"/>
      </xdr:nvSpPr>
      <xdr:spPr>
        <a:xfrm>
          <a:off x="5740400" y="186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85,659</a:t>
          </a:r>
          <a:endParaRPr kumimoji="1" lang="ja-JP" altLang="en-US" sz="1000" b="1">
            <a:latin typeface="ＭＳ Ｐゴシック"/>
          </a:endParaRPr>
        </a:p>
      </xdr:txBody>
    </xdr:sp>
    <xdr:clientData/>
  </xdr:oneCellAnchor>
  <xdr:twoCellAnchor>
    <xdr:from>
      <xdr:col>4</xdr:col>
      <xdr:colOff>1028700</xdr:colOff>
      <xdr:row>12</xdr:row>
      <xdr:rowOff>14311</xdr:rowOff>
    </xdr:from>
    <xdr:to>
      <xdr:col>5</xdr:col>
      <xdr:colOff>73025</xdr:colOff>
      <xdr:row>12</xdr:row>
      <xdr:rowOff>14311</xdr:rowOff>
    </xdr:to>
    <xdr:cxnSp macro="">
      <xdr:nvCxnSpPr>
        <xdr:cNvPr id="51" name="直線コネクタ 50"/>
        <xdr:cNvCxnSpPr/>
      </xdr:nvCxnSpPr>
      <xdr:spPr bwMode="auto">
        <a:xfrm>
          <a:off x="5562600" y="21193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68065</xdr:rowOff>
    </xdr:from>
    <xdr:to>
      <xdr:col>4</xdr:col>
      <xdr:colOff>1117600</xdr:colOff>
      <xdr:row>14</xdr:row>
      <xdr:rowOff>76164</xdr:rowOff>
    </xdr:to>
    <xdr:cxnSp macro="">
      <xdr:nvCxnSpPr>
        <xdr:cNvPr id="52" name="直線コネクタ 51"/>
        <xdr:cNvCxnSpPr/>
      </xdr:nvCxnSpPr>
      <xdr:spPr bwMode="auto">
        <a:xfrm>
          <a:off x="5003800" y="2515990"/>
          <a:ext cx="647700" cy="80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147500</xdr:rowOff>
    </xdr:from>
    <xdr:ext cx="762000" cy="259045"/>
    <xdr:sp macro="" textlink="">
      <xdr:nvSpPr>
        <xdr:cNvPr id="53" name="人口1人当たり決算額の推移平均値テキスト130"/>
        <xdr:cNvSpPr txBox="1"/>
      </xdr:nvSpPr>
      <xdr:spPr>
        <a:xfrm>
          <a:off x="5740400" y="27668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63,420</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3973</xdr:rowOff>
    </xdr:from>
    <xdr:to>
      <xdr:col>5</xdr:col>
      <xdr:colOff>34925</xdr:colOff>
      <xdr:row>16</xdr:row>
      <xdr:rowOff>105573</xdr:rowOff>
    </xdr:to>
    <xdr:sp macro="" textlink="">
      <xdr:nvSpPr>
        <xdr:cNvPr id="54" name="フローチャート : 判断 53"/>
        <xdr:cNvSpPr/>
      </xdr:nvSpPr>
      <xdr:spPr bwMode="auto">
        <a:xfrm>
          <a:off x="5600700" y="2794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68065</xdr:rowOff>
    </xdr:from>
    <xdr:to>
      <xdr:col>4</xdr:col>
      <xdr:colOff>469900</xdr:colOff>
      <xdr:row>14</xdr:row>
      <xdr:rowOff>125509</xdr:rowOff>
    </xdr:to>
    <xdr:cxnSp macro="">
      <xdr:nvCxnSpPr>
        <xdr:cNvPr id="55" name="直線コネクタ 54"/>
        <xdr:cNvCxnSpPr/>
      </xdr:nvCxnSpPr>
      <xdr:spPr bwMode="auto">
        <a:xfrm flipV="1">
          <a:off x="4305300" y="2515990"/>
          <a:ext cx="698500" cy="574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118698</xdr:rowOff>
    </xdr:from>
    <xdr:to>
      <xdr:col>4</xdr:col>
      <xdr:colOff>520700</xdr:colOff>
      <xdr:row>16</xdr:row>
      <xdr:rowOff>48848</xdr:rowOff>
    </xdr:to>
    <xdr:sp macro="" textlink="">
      <xdr:nvSpPr>
        <xdr:cNvPr id="56" name="フローチャート : 判断 55"/>
        <xdr:cNvSpPr/>
      </xdr:nvSpPr>
      <xdr:spPr bwMode="auto">
        <a:xfrm>
          <a:off x="4953000" y="2738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33625</xdr:rowOff>
    </xdr:from>
    <xdr:ext cx="736600" cy="259045"/>
    <xdr:sp macro="" textlink="">
      <xdr:nvSpPr>
        <xdr:cNvPr id="57" name="テキスト ボックス 56"/>
        <xdr:cNvSpPr txBox="1"/>
      </xdr:nvSpPr>
      <xdr:spPr>
        <a:xfrm>
          <a:off x="4622800" y="28244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65,157</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46446</xdr:rowOff>
    </xdr:from>
    <xdr:to>
      <xdr:col>3</xdr:col>
      <xdr:colOff>904875</xdr:colOff>
      <xdr:row>14</xdr:row>
      <xdr:rowOff>125509</xdr:rowOff>
    </xdr:to>
    <xdr:cxnSp macro="">
      <xdr:nvCxnSpPr>
        <xdr:cNvPr id="58" name="直線コネクタ 57"/>
        <xdr:cNvCxnSpPr/>
      </xdr:nvCxnSpPr>
      <xdr:spPr bwMode="auto">
        <a:xfrm>
          <a:off x="3606800" y="2494371"/>
          <a:ext cx="698500" cy="790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162556</xdr:rowOff>
    </xdr:from>
    <xdr:to>
      <xdr:col>3</xdr:col>
      <xdr:colOff>955675</xdr:colOff>
      <xdr:row>16</xdr:row>
      <xdr:rowOff>92706</xdr:rowOff>
    </xdr:to>
    <xdr:sp macro="" textlink="">
      <xdr:nvSpPr>
        <xdr:cNvPr id="59" name="フローチャート : 判断 58"/>
        <xdr:cNvSpPr/>
      </xdr:nvSpPr>
      <xdr:spPr bwMode="auto">
        <a:xfrm>
          <a:off x="4254500" y="27819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77483</xdr:rowOff>
    </xdr:from>
    <xdr:ext cx="762000" cy="259045"/>
    <xdr:sp macro="" textlink="">
      <xdr:nvSpPr>
        <xdr:cNvPr id="60" name="テキスト ボックス 59"/>
        <xdr:cNvSpPr txBox="1"/>
      </xdr:nvSpPr>
      <xdr:spPr>
        <a:xfrm>
          <a:off x="3924300" y="2868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32305</xdr:rowOff>
    </xdr:from>
    <xdr:to>
      <xdr:col>3</xdr:col>
      <xdr:colOff>206375</xdr:colOff>
      <xdr:row>14</xdr:row>
      <xdr:rowOff>46446</xdr:rowOff>
    </xdr:to>
    <xdr:cxnSp macro="">
      <xdr:nvCxnSpPr>
        <xdr:cNvPr id="61" name="直線コネクタ 60"/>
        <xdr:cNvCxnSpPr/>
      </xdr:nvCxnSpPr>
      <xdr:spPr bwMode="auto">
        <a:xfrm>
          <a:off x="2908300" y="2480230"/>
          <a:ext cx="698500" cy="141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93356</xdr:rowOff>
    </xdr:from>
    <xdr:to>
      <xdr:col>3</xdr:col>
      <xdr:colOff>257175</xdr:colOff>
      <xdr:row>16</xdr:row>
      <xdr:rowOff>23506</xdr:rowOff>
    </xdr:to>
    <xdr:sp macro="" textlink="">
      <xdr:nvSpPr>
        <xdr:cNvPr id="62" name="フローチャート : 判断 61"/>
        <xdr:cNvSpPr/>
      </xdr:nvSpPr>
      <xdr:spPr bwMode="auto">
        <a:xfrm>
          <a:off x="3556000" y="2712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8283</xdr:rowOff>
    </xdr:from>
    <xdr:ext cx="762000" cy="259045"/>
    <xdr:sp macro="" textlink="">
      <xdr:nvSpPr>
        <xdr:cNvPr id="63" name="テキスト ボックス 62"/>
        <xdr:cNvSpPr txBox="1"/>
      </xdr:nvSpPr>
      <xdr:spPr>
        <a:xfrm>
          <a:off x="3225800" y="2799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13281</xdr:rowOff>
    </xdr:from>
    <xdr:to>
      <xdr:col>2</xdr:col>
      <xdr:colOff>692150</xdr:colOff>
      <xdr:row>15</xdr:row>
      <xdr:rowOff>114881</xdr:rowOff>
    </xdr:to>
    <xdr:sp macro="" textlink="">
      <xdr:nvSpPr>
        <xdr:cNvPr id="64" name="フローチャート : 判断 63"/>
        <xdr:cNvSpPr/>
      </xdr:nvSpPr>
      <xdr:spPr bwMode="auto">
        <a:xfrm>
          <a:off x="2857500" y="26326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99658</xdr:rowOff>
    </xdr:from>
    <xdr:ext cx="762000" cy="259045"/>
    <xdr:sp macro="" textlink="">
      <xdr:nvSpPr>
        <xdr:cNvPr id="65" name="テキスト ボックス 64"/>
        <xdr:cNvSpPr txBox="1"/>
      </xdr:nvSpPr>
      <xdr:spPr>
        <a:xfrm>
          <a:off x="2527300" y="2719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68,385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14</xdr:row>
      <xdr:rowOff>25364</xdr:rowOff>
    </xdr:from>
    <xdr:to>
      <xdr:col>5</xdr:col>
      <xdr:colOff>34925</xdr:colOff>
      <xdr:row>14</xdr:row>
      <xdr:rowOff>126964</xdr:rowOff>
    </xdr:to>
    <xdr:sp macro="" textlink="">
      <xdr:nvSpPr>
        <xdr:cNvPr id="71" name="円/楕円 70"/>
        <xdr:cNvSpPr/>
      </xdr:nvSpPr>
      <xdr:spPr bwMode="auto">
        <a:xfrm>
          <a:off x="5600700" y="24732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41891</xdr:rowOff>
    </xdr:from>
    <xdr:ext cx="762000" cy="259045"/>
    <xdr:sp macro="" textlink="">
      <xdr:nvSpPr>
        <xdr:cNvPr id="72" name="人口1人当たり決算額の推移該当値テキスト130"/>
        <xdr:cNvSpPr txBox="1"/>
      </xdr:nvSpPr>
      <xdr:spPr>
        <a:xfrm>
          <a:off x="5740400" y="2318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73,265</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17265</xdr:rowOff>
    </xdr:from>
    <xdr:to>
      <xdr:col>4</xdr:col>
      <xdr:colOff>520700</xdr:colOff>
      <xdr:row>14</xdr:row>
      <xdr:rowOff>118865</xdr:rowOff>
    </xdr:to>
    <xdr:sp macro="" textlink="">
      <xdr:nvSpPr>
        <xdr:cNvPr id="73" name="円/楕円 72"/>
        <xdr:cNvSpPr/>
      </xdr:nvSpPr>
      <xdr:spPr bwMode="auto">
        <a:xfrm>
          <a:off x="4953000" y="24651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129042</xdr:rowOff>
    </xdr:from>
    <xdr:ext cx="736600" cy="259045"/>
    <xdr:sp macro="" textlink="">
      <xdr:nvSpPr>
        <xdr:cNvPr id="74" name="テキスト ボックス 73"/>
        <xdr:cNvSpPr txBox="1"/>
      </xdr:nvSpPr>
      <xdr:spPr>
        <a:xfrm>
          <a:off x="4622800" y="2234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73,513</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74709</xdr:rowOff>
    </xdr:from>
    <xdr:to>
      <xdr:col>3</xdr:col>
      <xdr:colOff>955675</xdr:colOff>
      <xdr:row>15</xdr:row>
      <xdr:rowOff>4859</xdr:rowOff>
    </xdr:to>
    <xdr:sp macro="" textlink="">
      <xdr:nvSpPr>
        <xdr:cNvPr id="75" name="円/楕円 74"/>
        <xdr:cNvSpPr/>
      </xdr:nvSpPr>
      <xdr:spPr bwMode="auto">
        <a:xfrm>
          <a:off x="4254500" y="25226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15036</xdr:rowOff>
    </xdr:from>
    <xdr:ext cx="762000" cy="259045"/>
    <xdr:sp macro="" textlink="">
      <xdr:nvSpPr>
        <xdr:cNvPr id="76" name="テキスト ボックス 75"/>
        <xdr:cNvSpPr txBox="1"/>
      </xdr:nvSpPr>
      <xdr:spPr>
        <a:xfrm>
          <a:off x="3924300" y="2291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71,754</a:t>
          </a:r>
          <a:endParaRPr kumimoji="1" lang="ja-JP" altLang="en-US" sz="1000" b="1">
            <a:solidFill>
              <a:srgbClr val="FF0000"/>
            </a:solidFill>
            <a:latin typeface="ＭＳ Ｐゴシック"/>
          </a:endParaRPr>
        </a:p>
      </xdr:txBody>
    </xdr:sp>
    <xdr:clientData/>
  </xdr:oneCellAnchor>
  <xdr:twoCellAnchor>
    <xdr:from>
      <xdr:col>3</xdr:col>
      <xdr:colOff>155575</xdr:colOff>
      <xdr:row>13</xdr:row>
      <xdr:rowOff>167096</xdr:rowOff>
    </xdr:from>
    <xdr:to>
      <xdr:col>3</xdr:col>
      <xdr:colOff>257175</xdr:colOff>
      <xdr:row>14</xdr:row>
      <xdr:rowOff>97246</xdr:rowOff>
    </xdr:to>
    <xdr:sp macro="" textlink="">
      <xdr:nvSpPr>
        <xdr:cNvPr id="77" name="円/楕円 76"/>
        <xdr:cNvSpPr/>
      </xdr:nvSpPr>
      <xdr:spPr bwMode="auto">
        <a:xfrm>
          <a:off x="3556000" y="24435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107423</xdr:rowOff>
    </xdr:from>
    <xdr:ext cx="762000" cy="259045"/>
    <xdr:sp macro="" textlink="">
      <xdr:nvSpPr>
        <xdr:cNvPr id="78" name="テキスト ボックス 77"/>
        <xdr:cNvSpPr txBox="1"/>
      </xdr:nvSpPr>
      <xdr:spPr>
        <a:xfrm>
          <a:off x="3225800" y="2212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74,175</a:t>
          </a:r>
          <a:endParaRPr kumimoji="1" lang="ja-JP" altLang="en-US" sz="1000" b="1">
            <a:solidFill>
              <a:srgbClr val="FF0000"/>
            </a:solidFill>
            <a:latin typeface="ＭＳ Ｐゴシック"/>
          </a:endParaRPr>
        </a:p>
      </xdr:txBody>
    </xdr:sp>
    <xdr:clientData/>
  </xdr:oneCellAnchor>
  <xdr:twoCellAnchor>
    <xdr:from>
      <xdr:col>2</xdr:col>
      <xdr:colOff>590550</xdr:colOff>
      <xdr:row>13</xdr:row>
      <xdr:rowOff>152955</xdr:rowOff>
    </xdr:from>
    <xdr:to>
      <xdr:col>2</xdr:col>
      <xdr:colOff>692150</xdr:colOff>
      <xdr:row>14</xdr:row>
      <xdr:rowOff>83105</xdr:rowOff>
    </xdr:to>
    <xdr:sp macro="" textlink="">
      <xdr:nvSpPr>
        <xdr:cNvPr id="79" name="円/楕円 78"/>
        <xdr:cNvSpPr/>
      </xdr:nvSpPr>
      <xdr:spPr bwMode="auto">
        <a:xfrm>
          <a:off x="2857500" y="24294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93282</xdr:rowOff>
    </xdr:from>
    <xdr:ext cx="762000" cy="259045"/>
    <xdr:sp macro="" textlink="">
      <xdr:nvSpPr>
        <xdr:cNvPr id="80" name="テキスト ボックス 79"/>
        <xdr:cNvSpPr txBox="1"/>
      </xdr:nvSpPr>
      <xdr:spPr>
        <a:xfrm>
          <a:off x="2527300" y="2198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74,608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110503</xdr:rowOff>
    </xdr:from>
    <xdr:to>
      <xdr:col>4</xdr:col>
      <xdr:colOff>1117600</xdr:colOff>
      <xdr:row>39</xdr:row>
      <xdr:rowOff>4546</xdr:rowOff>
    </xdr:to>
    <xdr:cxnSp macro="">
      <xdr:nvCxnSpPr>
        <xdr:cNvPr id="109" name="直線コネクタ 108"/>
        <xdr:cNvCxnSpPr/>
      </xdr:nvCxnSpPr>
      <xdr:spPr bwMode="auto">
        <a:xfrm flipV="1">
          <a:off x="5651500" y="6035053"/>
          <a:ext cx="0" cy="16085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148073</xdr:rowOff>
    </xdr:from>
    <xdr:ext cx="762000" cy="259045"/>
    <xdr:sp macro="" textlink="">
      <xdr:nvSpPr>
        <xdr:cNvPr id="110" name="人口1人当たり決算額の推移最小値テキスト445"/>
        <xdr:cNvSpPr txBox="1"/>
      </xdr:nvSpPr>
      <xdr:spPr>
        <a:xfrm>
          <a:off x="5740400" y="761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-2,286</a:t>
          </a:r>
          <a:endParaRPr kumimoji="1" lang="ja-JP" altLang="en-US" sz="1000" b="1">
            <a:latin typeface="ＭＳ Ｐゴシック"/>
          </a:endParaRPr>
        </a:p>
      </xdr:txBody>
    </xdr:sp>
    <xdr:clientData/>
  </xdr:oneCellAnchor>
  <xdr:twoCellAnchor>
    <xdr:from>
      <xdr:col>4</xdr:col>
      <xdr:colOff>1028700</xdr:colOff>
      <xdr:row>39</xdr:row>
      <xdr:rowOff>4546</xdr:rowOff>
    </xdr:from>
    <xdr:to>
      <xdr:col>5</xdr:col>
      <xdr:colOff>73025</xdr:colOff>
      <xdr:row>39</xdr:row>
      <xdr:rowOff>4546</xdr:rowOff>
    </xdr:to>
    <xdr:cxnSp macro="">
      <xdr:nvCxnSpPr>
        <xdr:cNvPr id="111" name="直線コネクタ 110"/>
        <xdr:cNvCxnSpPr/>
      </xdr:nvCxnSpPr>
      <xdr:spPr bwMode="auto">
        <a:xfrm>
          <a:off x="5562600" y="76435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25430</xdr:rowOff>
    </xdr:from>
    <xdr:ext cx="762000" cy="259045"/>
    <xdr:sp macro="" textlink="">
      <xdr:nvSpPr>
        <xdr:cNvPr id="112" name="人口1人当たり決算額の推移最大値テキスト445"/>
        <xdr:cNvSpPr txBox="1"/>
      </xdr:nvSpPr>
      <xdr:spPr>
        <a:xfrm>
          <a:off x="5740400" y="5778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39,933</a:t>
          </a:r>
          <a:endParaRPr kumimoji="1" lang="ja-JP" altLang="en-US" sz="1000" b="1">
            <a:latin typeface="ＭＳ Ｐゴシック"/>
          </a:endParaRPr>
        </a:p>
      </xdr:txBody>
    </xdr:sp>
    <xdr:clientData/>
  </xdr:oneCellAnchor>
  <xdr:twoCellAnchor>
    <xdr:from>
      <xdr:col>4</xdr:col>
      <xdr:colOff>1028700</xdr:colOff>
      <xdr:row>33</xdr:row>
      <xdr:rowOff>110503</xdr:rowOff>
    </xdr:from>
    <xdr:to>
      <xdr:col>5</xdr:col>
      <xdr:colOff>73025</xdr:colOff>
      <xdr:row>33</xdr:row>
      <xdr:rowOff>110503</xdr:rowOff>
    </xdr:to>
    <xdr:cxnSp macro="">
      <xdr:nvCxnSpPr>
        <xdr:cNvPr id="113" name="直線コネクタ 112"/>
        <xdr:cNvCxnSpPr/>
      </xdr:nvCxnSpPr>
      <xdr:spPr bwMode="auto">
        <a:xfrm>
          <a:off x="5562600" y="60350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148069</xdr:rowOff>
    </xdr:from>
    <xdr:to>
      <xdr:col>4</xdr:col>
      <xdr:colOff>1117600</xdr:colOff>
      <xdr:row>35</xdr:row>
      <xdr:rowOff>246672</xdr:rowOff>
    </xdr:to>
    <xdr:cxnSp macro="">
      <xdr:nvCxnSpPr>
        <xdr:cNvPr id="114" name="直線コネクタ 113"/>
        <xdr:cNvCxnSpPr/>
      </xdr:nvCxnSpPr>
      <xdr:spPr bwMode="auto">
        <a:xfrm>
          <a:off x="5003800" y="6758419"/>
          <a:ext cx="647700" cy="986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19207</xdr:rowOff>
    </xdr:from>
    <xdr:ext cx="762000" cy="259045"/>
    <xdr:sp macro="" textlink="">
      <xdr:nvSpPr>
        <xdr:cNvPr id="115" name="人口1人当たり決算額の推移平均値テキスト445"/>
        <xdr:cNvSpPr txBox="1"/>
      </xdr:nvSpPr>
      <xdr:spPr>
        <a:xfrm>
          <a:off x="5740400" y="71439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8,763</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47130</xdr:rowOff>
    </xdr:from>
    <xdr:to>
      <xdr:col>5</xdr:col>
      <xdr:colOff>34925</xdr:colOff>
      <xdr:row>37</xdr:row>
      <xdr:rowOff>148730</xdr:rowOff>
    </xdr:to>
    <xdr:sp macro="" textlink="">
      <xdr:nvSpPr>
        <xdr:cNvPr id="116" name="フローチャート : 判断 115"/>
        <xdr:cNvSpPr/>
      </xdr:nvSpPr>
      <xdr:spPr bwMode="auto">
        <a:xfrm>
          <a:off x="5600700" y="7171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297917</xdr:rowOff>
    </xdr:from>
    <xdr:to>
      <xdr:col>4</xdr:col>
      <xdr:colOff>469900</xdr:colOff>
      <xdr:row>35</xdr:row>
      <xdr:rowOff>148069</xdr:rowOff>
    </xdr:to>
    <xdr:cxnSp macro="">
      <xdr:nvCxnSpPr>
        <xdr:cNvPr id="117" name="直線コネクタ 116"/>
        <xdr:cNvCxnSpPr/>
      </xdr:nvCxnSpPr>
      <xdr:spPr bwMode="auto">
        <a:xfrm>
          <a:off x="4305300" y="6565367"/>
          <a:ext cx="698500" cy="1930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107214</xdr:rowOff>
    </xdr:from>
    <xdr:to>
      <xdr:col>4</xdr:col>
      <xdr:colOff>520700</xdr:colOff>
      <xdr:row>37</xdr:row>
      <xdr:rowOff>37364</xdr:rowOff>
    </xdr:to>
    <xdr:sp macro="" textlink="">
      <xdr:nvSpPr>
        <xdr:cNvPr id="118" name="フローチャート : 判断 117"/>
        <xdr:cNvSpPr/>
      </xdr:nvSpPr>
      <xdr:spPr bwMode="auto">
        <a:xfrm>
          <a:off x="4953000" y="7060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22141</xdr:rowOff>
    </xdr:from>
    <xdr:ext cx="736600" cy="259045"/>
    <xdr:sp macro="" textlink="">
      <xdr:nvSpPr>
        <xdr:cNvPr id="119" name="テキスト ボックス 118"/>
        <xdr:cNvSpPr txBox="1"/>
      </xdr:nvSpPr>
      <xdr:spPr>
        <a:xfrm>
          <a:off x="4622800" y="7146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11,686</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208000</xdr:rowOff>
    </xdr:from>
    <xdr:to>
      <xdr:col>3</xdr:col>
      <xdr:colOff>904875</xdr:colOff>
      <xdr:row>34</xdr:row>
      <xdr:rowOff>297917</xdr:rowOff>
    </xdr:to>
    <xdr:cxnSp macro="">
      <xdr:nvCxnSpPr>
        <xdr:cNvPr id="120" name="直線コネクタ 119"/>
        <xdr:cNvCxnSpPr/>
      </xdr:nvCxnSpPr>
      <xdr:spPr bwMode="auto">
        <a:xfrm>
          <a:off x="3606800" y="6475450"/>
          <a:ext cx="698500" cy="899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33604</xdr:rowOff>
    </xdr:from>
    <xdr:to>
      <xdr:col>3</xdr:col>
      <xdr:colOff>955675</xdr:colOff>
      <xdr:row>36</xdr:row>
      <xdr:rowOff>135204</xdr:rowOff>
    </xdr:to>
    <xdr:sp macro="" textlink="">
      <xdr:nvSpPr>
        <xdr:cNvPr id="121" name="フローチャート : 判断 120"/>
        <xdr:cNvSpPr/>
      </xdr:nvSpPr>
      <xdr:spPr bwMode="auto">
        <a:xfrm>
          <a:off x="4254500" y="6986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119981</xdr:rowOff>
    </xdr:from>
    <xdr:ext cx="762000" cy="259045"/>
    <xdr:sp macro="" textlink="">
      <xdr:nvSpPr>
        <xdr:cNvPr id="122" name="テキスト ボックス 121"/>
        <xdr:cNvSpPr txBox="1"/>
      </xdr:nvSpPr>
      <xdr:spPr>
        <a:xfrm>
          <a:off x="3924300" y="707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78918</xdr:rowOff>
    </xdr:from>
    <xdr:to>
      <xdr:col>3</xdr:col>
      <xdr:colOff>206375</xdr:colOff>
      <xdr:row>34</xdr:row>
      <xdr:rowOff>208000</xdr:rowOff>
    </xdr:to>
    <xdr:cxnSp macro="">
      <xdr:nvCxnSpPr>
        <xdr:cNvPr id="123" name="直線コネクタ 122"/>
        <xdr:cNvCxnSpPr/>
      </xdr:nvCxnSpPr>
      <xdr:spPr bwMode="auto">
        <a:xfrm>
          <a:off x="2908300" y="6346368"/>
          <a:ext cx="698500" cy="1290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341643</xdr:rowOff>
    </xdr:from>
    <xdr:to>
      <xdr:col>3</xdr:col>
      <xdr:colOff>257175</xdr:colOff>
      <xdr:row>36</xdr:row>
      <xdr:rowOff>100343</xdr:rowOff>
    </xdr:to>
    <xdr:sp macro="" textlink="">
      <xdr:nvSpPr>
        <xdr:cNvPr id="124" name="フローチャート : 判断 123"/>
        <xdr:cNvSpPr/>
      </xdr:nvSpPr>
      <xdr:spPr bwMode="auto">
        <a:xfrm>
          <a:off x="3556000" y="6951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85120</xdr:rowOff>
    </xdr:from>
    <xdr:ext cx="762000" cy="259045"/>
    <xdr:sp macro="" textlink="">
      <xdr:nvSpPr>
        <xdr:cNvPr id="125" name="テキスト ボックス 124"/>
        <xdr:cNvSpPr txBox="1"/>
      </xdr:nvSpPr>
      <xdr:spPr>
        <a:xfrm>
          <a:off x="3225800" y="7038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288722</xdr:rowOff>
    </xdr:from>
    <xdr:to>
      <xdr:col>2</xdr:col>
      <xdr:colOff>692150</xdr:colOff>
      <xdr:row>36</xdr:row>
      <xdr:rowOff>47422</xdr:rowOff>
    </xdr:to>
    <xdr:sp macro="" textlink="">
      <xdr:nvSpPr>
        <xdr:cNvPr id="126" name="フローチャート : 判断 125"/>
        <xdr:cNvSpPr/>
      </xdr:nvSpPr>
      <xdr:spPr bwMode="auto">
        <a:xfrm>
          <a:off x="2857500" y="6899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32199</xdr:rowOff>
    </xdr:from>
    <xdr:ext cx="762000" cy="259045"/>
    <xdr:sp macro="" textlink="">
      <xdr:nvSpPr>
        <xdr:cNvPr id="127" name="テキスト ボックス 126"/>
        <xdr:cNvSpPr txBox="1"/>
      </xdr:nvSpPr>
      <xdr:spPr>
        <a:xfrm>
          <a:off x="2527300" y="698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15,922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195872</xdr:rowOff>
    </xdr:from>
    <xdr:to>
      <xdr:col>5</xdr:col>
      <xdr:colOff>34925</xdr:colOff>
      <xdr:row>35</xdr:row>
      <xdr:rowOff>297472</xdr:rowOff>
    </xdr:to>
    <xdr:sp macro="" textlink="">
      <xdr:nvSpPr>
        <xdr:cNvPr id="133" name="円/楕円 132"/>
        <xdr:cNvSpPr/>
      </xdr:nvSpPr>
      <xdr:spPr bwMode="auto">
        <a:xfrm>
          <a:off x="5600700" y="68062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40949</xdr:rowOff>
    </xdr:from>
    <xdr:ext cx="762000" cy="259045"/>
    <xdr:sp macro="" textlink="">
      <xdr:nvSpPr>
        <xdr:cNvPr id="134" name="人口1人当たり決算額の推移該当値テキスト445"/>
        <xdr:cNvSpPr txBox="1"/>
      </xdr:nvSpPr>
      <xdr:spPr>
        <a:xfrm>
          <a:off x="5740400" y="6651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18,359</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97269</xdr:rowOff>
    </xdr:from>
    <xdr:to>
      <xdr:col>4</xdr:col>
      <xdr:colOff>520700</xdr:colOff>
      <xdr:row>35</xdr:row>
      <xdr:rowOff>198869</xdr:rowOff>
    </xdr:to>
    <xdr:sp macro="" textlink="">
      <xdr:nvSpPr>
        <xdr:cNvPr id="135" name="円/楕円 134"/>
        <xdr:cNvSpPr/>
      </xdr:nvSpPr>
      <xdr:spPr bwMode="auto">
        <a:xfrm>
          <a:off x="4953000" y="67076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209046</xdr:rowOff>
    </xdr:from>
    <xdr:ext cx="736600" cy="259045"/>
    <xdr:sp macro="" textlink="">
      <xdr:nvSpPr>
        <xdr:cNvPr id="136" name="テキスト ボックス 135"/>
        <xdr:cNvSpPr txBox="1"/>
      </xdr:nvSpPr>
      <xdr:spPr>
        <a:xfrm>
          <a:off x="4622800" y="64764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20,947</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247117</xdr:rowOff>
    </xdr:from>
    <xdr:to>
      <xdr:col>3</xdr:col>
      <xdr:colOff>955675</xdr:colOff>
      <xdr:row>35</xdr:row>
      <xdr:rowOff>5817</xdr:rowOff>
    </xdr:to>
    <xdr:sp macro="" textlink="">
      <xdr:nvSpPr>
        <xdr:cNvPr id="137" name="円/楕円 136"/>
        <xdr:cNvSpPr/>
      </xdr:nvSpPr>
      <xdr:spPr bwMode="auto">
        <a:xfrm>
          <a:off x="4254500" y="65145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15994</xdr:rowOff>
    </xdr:from>
    <xdr:ext cx="762000" cy="259045"/>
    <xdr:sp macro="" textlink="">
      <xdr:nvSpPr>
        <xdr:cNvPr id="138" name="テキスト ボックス 137"/>
        <xdr:cNvSpPr txBox="1"/>
      </xdr:nvSpPr>
      <xdr:spPr>
        <a:xfrm>
          <a:off x="3924300" y="6283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26,014</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157200</xdr:rowOff>
    </xdr:from>
    <xdr:to>
      <xdr:col>3</xdr:col>
      <xdr:colOff>257175</xdr:colOff>
      <xdr:row>34</xdr:row>
      <xdr:rowOff>258800</xdr:rowOff>
    </xdr:to>
    <xdr:sp macro="" textlink="">
      <xdr:nvSpPr>
        <xdr:cNvPr id="139" name="円/楕円 138"/>
        <xdr:cNvSpPr/>
      </xdr:nvSpPr>
      <xdr:spPr bwMode="auto">
        <a:xfrm>
          <a:off x="3556000" y="64246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268977</xdr:rowOff>
    </xdr:from>
    <xdr:ext cx="762000" cy="259045"/>
    <xdr:sp macro="" textlink="">
      <xdr:nvSpPr>
        <xdr:cNvPr id="140" name="テキスト ボックス 139"/>
        <xdr:cNvSpPr txBox="1"/>
      </xdr:nvSpPr>
      <xdr:spPr>
        <a:xfrm>
          <a:off x="3225800" y="619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28,374</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28118</xdr:rowOff>
    </xdr:from>
    <xdr:to>
      <xdr:col>2</xdr:col>
      <xdr:colOff>692150</xdr:colOff>
      <xdr:row>34</xdr:row>
      <xdr:rowOff>129718</xdr:rowOff>
    </xdr:to>
    <xdr:sp macro="" textlink="">
      <xdr:nvSpPr>
        <xdr:cNvPr id="141" name="円/楕円 140"/>
        <xdr:cNvSpPr/>
      </xdr:nvSpPr>
      <xdr:spPr bwMode="auto">
        <a:xfrm>
          <a:off x="2857500" y="62955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139895</xdr:rowOff>
    </xdr:from>
    <xdr:ext cx="762000" cy="259045"/>
    <xdr:sp macro="" textlink="">
      <xdr:nvSpPr>
        <xdr:cNvPr id="142" name="テキスト ボックス 141"/>
        <xdr:cNvSpPr txBox="1"/>
      </xdr:nvSpPr>
      <xdr:spPr>
        <a:xfrm>
          <a:off x="2527300" y="6064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31,762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福島県会津若松市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122,749
122,078
382.97
51,888,761
49,532,377
2,274,071
29,244,363
45,866,247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10.8
36.3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68,028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118865</xdr:rowOff>
    </xdr:from>
    <xdr:to>
      <xdr:col>6</xdr:col>
      <xdr:colOff>510540</xdr:colOff>
      <xdr:row>39</xdr:row>
      <xdr:rowOff>63282</xdr:rowOff>
    </xdr:to>
    <xdr:cxnSp macro="">
      <xdr:nvCxnSpPr>
        <xdr:cNvPr id="58" name="直線コネクタ 57"/>
        <xdr:cNvCxnSpPr/>
      </xdr:nvCxnSpPr>
      <xdr:spPr>
        <a:xfrm flipV="1">
          <a:off x="4633595" y="5262365"/>
          <a:ext cx="1270" cy="1487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67109</xdr:rowOff>
    </xdr:from>
    <xdr:ext cx="534377" cy="259045"/>
    <xdr:sp macro="" textlink="">
      <xdr:nvSpPr>
        <xdr:cNvPr id="59" name="人件費最小値テキスト"/>
        <xdr:cNvSpPr txBox="1"/>
      </xdr:nvSpPr>
      <xdr:spPr>
        <a:xfrm>
          <a:off x="4686300" y="675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31,090</a:t>
          </a:r>
          <a:endParaRPr kumimoji="1" lang="ja-JP" altLang="en-US" sz="1000" b="1">
            <a:latin typeface="ＭＳ Ｐゴシック"/>
          </a:endParaRPr>
        </a:p>
      </xdr:txBody>
    </xdr:sp>
    <xdr:clientData/>
  </xdr:oneCellAnchor>
  <xdr:twoCellAnchor>
    <xdr:from>
      <xdr:col>6</xdr:col>
      <xdr:colOff>422275</xdr:colOff>
      <xdr:row>39</xdr:row>
      <xdr:rowOff>63282</xdr:rowOff>
    </xdr:from>
    <xdr:to>
      <xdr:col>6</xdr:col>
      <xdr:colOff>600075</xdr:colOff>
      <xdr:row>39</xdr:row>
      <xdr:rowOff>63282</xdr:rowOff>
    </xdr:to>
    <xdr:cxnSp macro="">
      <xdr:nvCxnSpPr>
        <xdr:cNvPr id="60" name="直線コネクタ 59"/>
        <xdr:cNvCxnSpPr/>
      </xdr:nvCxnSpPr>
      <xdr:spPr>
        <a:xfrm>
          <a:off x="4546600" y="674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65542</xdr:rowOff>
    </xdr:from>
    <xdr:ext cx="534377" cy="259045"/>
    <xdr:sp macro="" textlink="">
      <xdr:nvSpPr>
        <xdr:cNvPr id="61" name="人件費最大値テキスト"/>
        <xdr:cNvSpPr txBox="1"/>
      </xdr:nvSpPr>
      <xdr:spPr>
        <a:xfrm>
          <a:off x="4686300" y="5037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76,638</a:t>
          </a:r>
          <a:endParaRPr kumimoji="1" lang="ja-JP" altLang="en-US" sz="1000" b="1">
            <a:latin typeface="ＭＳ Ｐゴシック"/>
          </a:endParaRPr>
        </a:p>
      </xdr:txBody>
    </xdr:sp>
    <xdr:clientData/>
  </xdr:oneCellAnchor>
  <xdr:twoCellAnchor>
    <xdr:from>
      <xdr:col>6</xdr:col>
      <xdr:colOff>422275</xdr:colOff>
      <xdr:row>30</xdr:row>
      <xdr:rowOff>118865</xdr:rowOff>
    </xdr:from>
    <xdr:to>
      <xdr:col>6</xdr:col>
      <xdr:colOff>600075</xdr:colOff>
      <xdr:row>30</xdr:row>
      <xdr:rowOff>118865</xdr:rowOff>
    </xdr:to>
    <xdr:cxnSp macro="">
      <xdr:nvCxnSpPr>
        <xdr:cNvPr id="62" name="直線コネクタ 61"/>
        <xdr:cNvCxnSpPr/>
      </xdr:nvCxnSpPr>
      <xdr:spPr>
        <a:xfrm>
          <a:off x="4546600" y="5262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171345</xdr:rowOff>
    </xdr:from>
    <xdr:to>
      <xdr:col>6</xdr:col>
      <xdr:colOff>511175</xdr:colOff>
      <xdr:row>33</xdr:row>
      <xdr:rowOff>19750</xdr:rowOff>
    </xdr:to>
    <xdr:cxnSp macro="">
      <xdr:nvCxnSpPr>
        <xdr:cNvPr id="63" name="直線コネクタ 62"/>
        <xdr:cNvCxnSpPr/>
      </xdr:nvCxnSpPr>
      <xdr:spPr>
        <a:xfrm>
          <a:off x="3797300" y="5657745"/>
          <a:ext cx="838200" cy="19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148905</xdr:rowOff>
    </xdr:from>
    <xdr:ext cx="534377" cy="259045"/>
    <xdr:sp macro="" textlink="">
      <xdr:nvSpPr>
        <xdr:cNvPr id="64" name="人件費平均値テキスト"/>
        <xdr:cNvSpPr txBox="1"/>
      </xdr:nvSpPr>
      <xdr:spPr>
        <a:xfrm>
          <a:off x="4686300" y="58067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57,752</a:t>
          </a:r>
          <a:endParaRPr kumimoji="1" lang="ja-JP" altLang="en-US" sz="1000" b="1">
            <a:solidFill>
              <a:srgbClr val="000080"/>
            </a:solidFill>
            <a:latin typeface="ＭＳ Ｐゴシック"/>
          </a:endParaRPr>
        </a:p>
      </xdr:txBody>
    </xdr:sp>
    <xdr:clientData/>
  </xdr:oneCellAnchor>
  <xdr:twoCellAnchor>
    <xdr:from>
      <xdr:col>6</xdr:col>
      <xdr:colOff>460375</xdr:colOff>
      <xdr:row>33</xdr:row>
      <xdr:rowOff>170478</xdr:rowOff>
    </xdr:from>
    <xdr:to>
      <xdr:col>6</xdr:col>
      <xdr:colOff>561975</xdr:colOff>
      <xdr:row>34</xdr:row>
      <xdr:rowOff>100628</xdr:rowOff>
    </xdr:to>
    <xdr:sp macro="" textlink="">
      <xdr:nvSpPr>
        <xdr:cNvPr id="65" name="フローチャート : 判断 64"/>
        <xdr:cNvSpPr/>
      </xdr:nvSpPr>
      <xdr:spPr>
        <a:xfrm>
          <a:off x="4584700" y="582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171345</xdr:rowOff>
    </xdr:from>
    <xdr:to>
      <xdr:col>5</xdr:col>
      <xdr:colOff>358775</xdr:colOff>
      <xdr:row>33</xdr:row>
      <xdr:rowOff>113444</xdr:rowOff>
    </xdr:to>
    <xdr:cxnSp macro="">
      <xdr:nvCxnSpPr>
        <xdr:cNvPr id="66" name="直線コネクタ 65"/>
        <xdr:cNvCxnSpPr/>
      </xdr:nvCxnSpPr>
      <xdr:spPr>
        <a:xfrm flipV="1">
          <a:off x="2908300" y="5657745"/>
          <a:ext cx="889000" cy="113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130995</xdr:rowOff>
    </xdr:from>
    <xdr:to>
      <xdr:col>5</xdr:col>
      <xdr:colOff>409575</xdr:colOff>
      <xdr:row>34</xdr:row>
      <xdr:rowOff>61145</xdr:rowOff>
    </xdr:to>
    <xdr:sp macro="" textlink="">
      <xdr:nvSpPr>
        <xdr:cNvPr id="67" name="フローチャート : 判断 66"/>
        <xdr:cNvSpPr/>
      </xdr:nvSpPr>
      <xdr:spPr>
        <a:xfrm>
          <a:off x="3746500" y="578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52272</xdr:rowOff>
    </xdr:from>
    <xdr:ext cx="534377" cy="259045"/>
    <xdr:sp macro="" textlink="">
      <xdr:nvSpPr>
        <xdr:cNvPr id="68" name="テキスト ボックス 67"/>
        <xdr:cNvSpPr txBox="1"/>
      </xdr:nvSpPr>
      <xdr:spPr>
        <a:xfrm>
          <a:off x="3530111" y="5881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58,961</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113444</xdr:rowOff>
    </xdr:from>
    <xdr:to>
      <xdr:col>4</xdr:col>
      <xdr:colOff>155575</xdr:colOff>
      <xdr:row>33</xdr:row>
      <xdr:rowOff>141072</xdr:rowOff>
    </xdr:to>
    <xdr:cxnSp macro="">
      <xdr:nvCxnSpPr>
        <xdr:cNvPr id="69" name="直線コネクタ 68"/>
        <xdr:cNvCxnSpPr/>
      </xdr:nvCxnSpPr>
      <xdr:spPr>
        <a:xfrm flipV="1">
          <a:off x="2019300" y="5771294"/>
          <a:ext cx="889000" cy="2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149251</xdr:rowOff>
    </xdr:from>
    <xdr:to>
      <xdr:col>4</xdr:col>
      <xdr:colOff>206375</xdr:colOff>
      <xdr:row>34</xdr:row>
      <xdr:rowOff>79401</xdr:rowOff>
    </xdr:to>
    <xdr:sp macro="" textlink="">
      <xdr:nvSpPr>
        <xdr:cNvPr id="70" name="フローチャート : 判断 69"/>
        <xdr:cNvSpPr/>
      </xdr:nvSpPr>
      <xdr:spPr>
        <a:xfrm>
          <a:off x="2857500" y="580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70528</xdr:rowOff>
    </xdr:from>
    <xdr:ext cx="534377" cy="259045"/>
    <xdr:sp macro="" textlink="">
      <xdr:nvSpPr>
        <xdr:cNvPr id="71" name="テキスト ボックス 70"/>
        <xdr:cNvSpPr txBox="1"/>
      </xdr:nvSpPr>
      <xdr:spPr>
        <a:xfrm>
          <a:off x="2641111" y="589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58,402</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140059</xdr:rowOff>
    </xdr:from>
    <xdr:to>
      <xdr:col>2</xdr:col>
      <xdr:colOff>638175</xdr:colOff>
      <xdr:row>33</xdr:row>
      <xdr:rowOff>141072</xdr:rowOff>
    </xdr:to>
    <xdr:cxnSp macro="">
      <xdr:nvCxnSpPr>
        <xdr:cNvPr id="72" name="直線コネクタ 71"/>
        <xdr:cNvCxnSpPr/>
      </xdr:nvCxnSpPr>
      <xdr:spPr>
        <a:xfrm>
          <a:off x="1130300" y="5626459"/>
          <a:ext cx="889000" cy="172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53532</xdr:rowOff>
    </xdr:from>
    <xdr:to>
      <xdr:col>3</xdr:col>
      <xdr:colOff>3175</xdr:colOff>
      <xdr:row>33</xdr:row>
      <xdr:rowOff>155132</xdr:rowOff>
    </xdr:to>
    <xdr:sp macro="" textlink="">
      <xdr:nvSpPr>
        <xdr:cNvPr id="73" name="フローチャート : 判断 72"/>
        <xdr:cNvSpPr/>
      </xdr:nvSpPr>
      <xdr:spPr>
        <a:xfrm>
          <a:off x="1968500" y="5711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209</xdr:rowOff>
    </xdr:from>
    <xdr:ext cx="534377" cy="259045"/>
    <xdr:sp macro="" textlink="">
      <xdr:nvSpPr>
        <xdr:cNvPr id="74" name="テキスト ボックス 73"/>
        <xdr:cNvSpPr txBox="1"/>
      </xdr:nvSpPr>
      <xdr:spPr>
        <a:xfrm>
          <a:off x="1752111" y="548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61,333</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139780</xdr:rowOff>
    </xdr:from>
    <xdr:to>
      <xdr:col>1</xdr:col>
      <xdr:colOff>485775</xdr:colOff>
      <xdr:row>33</xdr:row>
      <xdr:rowOff>69930</xdr:rowOff>
    </xdr:to>
    <xdr:sp macro="" textlink="">
      <xdr:nvSpPr>
        <xdr:cNvPr id="75" name="フローチャート : 判断 74"/>
        <xdr:cNvSpPr/>
      </xdr:nvSpPr>
      <xdr:spPr>
        <a:xfrm>
          <a:off x="1079500" y="562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61057</xdr:rowOff>
    </xdr:from>
    <xdr:ext cx="534377" cy="259045"/>
    <xdr:sp macro="" textlink="">
      <xdr:nvSpPr>
        <xdr:cNvPr id="76" name="テキスト ボックス 75"/>
        <xdr:cNvSpPr txBox="1"/>
      </xdr:nvSpPr>
      <xdr:spPr>
        <a:xfrm>
          <a:off x="863111" y="5718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63,942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32</xdr:row>
      <xdr:rowOff>140400</xdr:rowOff>
    </xdr:from>
    <xdr:to>
      <xdr:col>6</xdr:col>
      <xdr:colOff>561975</xdr:colOff>
      <xdr:row>33</xdr:row>
      <xdr:rowOff>70550</xdr:rowOff>
    </xdr:to>
    <xdr:sp macro="" textlink="">
      <xdr:nvSpPr>
        <xdr:cNvPr id="82" name="円/楕円 81"/>
        <xdr:cNvSpPr/>
      </xdr:nvSpPr>
      <xdr:spPr>
        <a:xfrm>
          <a:off x="4584700" y="56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163277</xdr:rowOff>
    </xdr:from>
    <xdr:ext cx="534377" cy="259045"/>
    <xdr:sp macro="" textlink="">
      <xdr:nvSpPr>
        <xdr:cNvPr id="83" name="人件費該当値テキスト"/>
        <xdr:cNvSpPr txBox="1"/>
      </xdr:nvSpPr>
      <xdr:spPr>
        <a:xfrm>
          <a:off x="4686300" y="547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63,923</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120545</xdr:rowOff>
    </xdr:from>
    <xdr:to>
      <xdr:col>5</xdr:col>
      <xdr:colOff>409575</xdr:colOff>
      <xdr:row>33</xdr:row>
      <xdr:rowOff>50695</xdr:rowOff>
    </xdr:to>
    <xdr:sp macro="" textlink="">
      <xdr:nvSpPr>
        <xdr:cNvPr id="84" name="円/楕円 83"/>
        <xdr:cNvSpPr/>
      </xdr:nvSpPr>
      <xdr:spPr>
        <a:xfrm>
          <a:off x="3746500" y="5606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31</xdr:row>
      <xdr:rowOff>67222</xdr:rowOff>
    </xdr:from>
    <xdr:ext cx="534377" cy="259045"/>
    <xdr:sp macro="" textlink="">
      <xdr:nvSpPr>
        <xdr:cNvPr id="85" name="テキスト ボックス 84"/>
        <xdr:cNvSpPr txBox="1"/>
      </xdr:nvSpPr>
      <xdr:spPr>
        <a:xfrm>
          <a:off x="3530111" y="5382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64,531</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62644</xdr:rowOff>
    </xdr:from>
    <xdr:to>
      <xdr:col>4</xdr:col>
      <xdr:colOff>206375</xdr:colOff>
      <xdr:row>33</xdr:row>
      <xdr:rowOff>164244</xdr:rowOff>
    </xdr:to>
    <xdr:sp macro="" textlink="">
      <xdr:nvSpPr>
        <xdr:cNvPr id="86" name="円/楕円 85"/>
        <xdr:cNvSpPr/>
      </xdr:nvSpPr>
      <xdr:spPr>
        <a:xfrm>
          <a:off x="2857500" y="5720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9321</xdr:rowOff>
    </xdr:from>
    <xdr:ext cx="534377" cy="259045"/>
    <xdr:sp macro="" textlink="">
      <xdr:nvSpPr>
        <xdr:cNvPr id="87" name="テキスト ボックス 86"/>
        <xdr:cNvSpPr txBox="1"/>
      </xdr:nvSpPr>
      <xdr:spPr>
        <a:xfrm>
          <a:off x="2641111" y="5495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61,054</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90272</xdr:rowOff>
    </xdr:from>
    <xdr:to>
      <xdr:col>3</xdr:col>
      <xdr:colOff>3175</xdr:colOff>
      <xdr:row>34</xdr:row>
      <xdr:rowOff>20422</xdr:rowOff>
    </xdr:to>
    <xdr:sp macro="" textlink="">
      <xdr:nvSpPr>
        <xdr:cNvPr id="88" name="円/楕円 87"/>
        <xdr:cNvSpPr/>
      </xdr:nvSpPr>
      <xdr:spPr>
        <a:xfrm>
          <a:off x="1968500" y="5748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11549</xdr:rowOff>
    </xdr:from>
    <xdr:ext cx="534377" cy="259045"/>
    <xdr:sp macro="" textlink="">
      <xdr:nvSpPr>
        <xdr:cNvPr id="89" name="テキスト ボックス 88"/>
        <xdr:cNvSpPr txBox="1"/>
      </xdr:nvSpPr>
      <xdr:spPr>
        <a:xfrm>
          <a:off x="1752111" y="5840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60,208</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89259</xdr:rowOff>
    </xdr:from>
    <xdr:to>
      <xdr:col>1</xdr:col>
      <xdr:colOff>485775</xdr:colOff>
      <xdr:row>33</xdr:row>
      <xdr:rowOff>19409</xdr:rowOff>
    </xdr:to>
    <xdr:sp macro="" textlink="">
      <xdr:nvSpPr>
        <xdr:cNvPr id="90" name="円/楕円 89"/>
        <xdr:cNvSpPr/>
      </xdr:nvSpPr>
      <xdr:spPr>
        <a:xfrm>
          <a:off x="1079500" y="5575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35936</xdr:rowOff>
    </xdr:from>
    <xdr:ext cx="534377" cy="259045"/>
    <xdr:sp macro="" textlink="">
      <xdr:nvSpPr>
        <xdr:cNvPr id="91" name="テキスト ボックス 90"/>
        <xdr:cNvSpPr txBox="1"/>
      </xdr:nvSpPr>
      <xdr:spPr>
        <a:xfrm>
          <a:off x="863111" y="5350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65,489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213,650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92727</xdr:rowOff>
    </xdr:from>
    <xdr:ext cx="531299" cy="259045"/>
    <xdr:sp macro="" textlink="">
      <xdr:nvSpPr>
        <xdr:cNvPr id="112" name="テキスト ボックス 111"/>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4" name="テキスト ボックス 113"/>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41593</xdr:rowOff>
    </xdr:from>
    <xdr:to>
      <xdr:col>6</xdr:col>
      <xdr:colOff>510540</xdr:colOff>
      <xdr:row>57</xdr:row>
      <xdr:rowOff>134100</xdr:rowOff>
    </xdr:to>
    <xdr:cxnSp macro="">
      <xdr:nvCxnSpPr>
        <xdr:cNvPr id="116" name="直線コネクタ 115"/>
        <xdr:cNvCxnSpPr/>
      </xdr:nvCxnSpPr>
      <xdr:spPr>
        <a:xfrm flipV="1">
          <a:off x="4633595" y="8785543"/>
          <a:ext cx="1270" cy="1121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137927</xdr:rowOff>
    </xdr:from>
    <xdr:ext cx="534377" cy="259045"/>
    <xdr:sp macro="" textlink="">
      <xdr:nvSpPr>
        <xdr:cNvPr id="117" name="物件費最小値テキスト"/>
        <xdr:cNvSpPr txBox="1"/>
      </xdr:nvSpPr>
      <xdr:spPr>
        <a:xfrm>
          <a:off x="4686300" y="9910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36,647</a:t>
          </a:r>
          <a:endParaRPr kumimoji="1" lang="ja-JP" altLang="en-US" sz="1000" b="1">
            <a:latin typeface="ＭＳ Ｐゴシック"/>
          </a:endParaRPr>
        </a:p>
      </xdr:txBody>
    </xdr:sp>
    <xdr:clientData/>
  </xdr:oneCellAnchor>
  <xdr:twoCellAnchor>
    <xdr:from>
      <xdr:col>6</xdr:col>
      <xdr:colOff>422275</xdr:colOff>
      <xdr:row>57</xdr:row>
      <xdr:rowOff>134100</xdr:rowOff>
    </xdr:from>
    <xdr:to>
      <xdr:col>6</xdr:col>
      <xdr:colOff>600075</xdr:colOff>
      <xdr:row>57</xdr:row>
      <xdr:rowOff>134100</xdr:rowOff>
    </xdr:to>
    <xdr:cxnSp macro="">
      <xdr:nvCxnSpPr>
        <xdr:cNvPr id="118" name="直線コネクタ 117"/>
        <xdr:cNvCxnSpPr/>
      </xdr:nvCxnSpPr>
      <xdr:spPr>
        <a:xfrm>
          <a:off x="4546600" y="9906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159720</xdr:rowOff>
    </xdr:from>
    <xdr:ext cx="534377" cy="259045"/>
    <xdr:sp macro="" textlink="">
      <xdr:nvSpPr>
        <xdr:cNvPr id="119" name="物件費最大値テキスト"/>
        <xdr:cNvSpPr txBox="1"/>
      </xdr:nvSpPr>
      <xdr:spPr>
        <a:xfrm>
          <a:off x="4686300" y="8560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66,075</a:t>
          </a:r>
          <a:endParaRPr kumimoji="1" lang="ja-JP" altLang="en-US" sz="1000" b="1">
            <a:latin typeface="ＭＳ Ｐゴシック"/>
          </a:endParaRPr>
        </a:p>
      </xdr:txBody>
    </xdr:sp>
    <xdr:clientData/>
  </xdr:oneCellAnchor>
  <xdr:twoCellAnchor>
    <xdr:from>
      <xdr:col>6</xdr:col>
      <xdr:colOff>422275</xdr:colOff>
      <xdr:row>51</xdr:row>
      <xdr:rowOff>41593</xdr:rowOff>
    </xdr:from>
    <xdr:to>
      <xdr:col>6</xdr:col>
      <xdr:colOff>600075</xdr:colOff>
      <xdr:row>51</xdr:row>
      <xdr:rowOff>41593</xdr:rowOff>
    </xdr:to>
    <xdr:cxnSp macro="">
      <xdr:nvCxnSpPr>
        <xdr:cNvPr id="120" name="直線コネクタ 119"/>
        <xdr:cNvCxnSpPr/>
      </xdr:nvCxnSpPr>
      <xdr:spPr>
        <a:xfrm>
          <a:off x="4546600" y="8785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59804</xdr:rowOff>
    </xdr:from>
    <xdr:to>
      <xdr:col>6</xdr:col>
      <xdr:colOff>511175</xdr:colOff>
      <xdr:row>56</xdr:row>
      <xdr:rowOff>3531</xdr:rowOff>
    </xdr:to>
    <xdr:cxnSp macro="">
      <xdr:nvCxnSpPr>
        <xdr:cNvPr id="121" name="直線コネクタ 120"/>
        <xdr:cNvCxnSpPr/>
      </xdr:nvCxnSpPr>
      <xdr:spPr>
        <a:xfrm flipV="1">
          <a:off x="3797300" y="9489554"/>
          <a:ext cx="838200" cy="115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53</xdr:row>
      <xdr:rowOff>118940</xdr:rowOff>
    </xdr:from>
    <xdr:ext cx="534377" cy="259045"/>
    <xdr:sp macro="" textlink="">
      <xdr:nvSpPr>
        <xdr:cNvPr id="122" name="物件費平均値テキスト"/>
        <xdr:cNvSpPr txBox="1"/>
      </xdr:nvSpPr>
      <xdr:spPr>
        <a:xfrm>
          <a:off x="4686300" y="9205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49,812</a:t>
          </a:r>
          <a:endParaRPr kumimoji="1" lang="ja-JP" altLang="en-US" sz="1000" b="1">
            <a:solidFill>
              <a:srgbClr val="000080"/>
            </a:solidFill>
            <a:latin typeface="ＭＳ Ｐゴシック"/>
          </a:endParaRPr>
        </a:p>
      </xdr:txBody>
    </xdr:sp>
    <xdr:clientData/>
  </xdr:oneCellAnchor>
  <xdr:twoCellAnchor>
    <xdr:from>
      <xdr:col>6</xdr:col>
      <xdr:colOff>460375</xdr:colOff>
      <xdr:row>54</xdr:row>
      <xdr:rowOff>96063</xdr:rowOff>
    </xdr:from>
    <xdr:to>
      <xdr:col>6</xdr:col>
      <xdr:colOff>561975</xdr:colOff>
      <xdr:row>55</xdr:row>
      <xdr:rowOff>26213</xdr:rowOff>
    </xdr:to>
    <xdr:sp macro="" textlink="">
      <xdr:nvSpPr>
        <xdr:cNvPr id="123" name="フローチャート : 判断 122"/>
        <xdr:cNvSpPr/>
      </xdr:nvSpPr>
      <xdr:spPr>
        <a:xfrm>
          <a:off x="4584700" y="935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131470</xdr:rowOff>
    </xdr:from>
    <xdr:to>
      <xdr:col>5</xdr:col>
      <xdr:colOff>358775</xdr:colOff>
      <xdr:row>56</xdr:row>
      <xdr:rowOff>3531</xdr:rowOff>
    </xdr:to>
    <xdr:cxnSp macro="">
      <xdr:nvCxnSpPr>
        <xdr:cNvPr id="124" name="直線コネクタ 123"/>
        <xdr:cNvCxnSpPr/>
      </xdr:nvCxnSpPr>
      <xdr:spPr>
        <a:xfrm>
          <a:off x="2908300" y="9561220"/>
          <a:ext cx="889000" cy="43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79832</xdr:rowOff>
    </xdr:from>
    <xdr:to>
      <xdr:col>5</xdr:col>
      <xdr:colOff>409575</xdr:colOff>
      <xdr:row>55</xdr:row>
      <xdr:rowOff>9982</xdr:rowOff>
    </xdr:to>
    <xdr:sp macro="" textlink="">
      <xdr:nvSpPr>
        <xdr:cNvPr id="125" name="フローチャート : 判断 124"/>
        <xdr:cNvSpPr/>
      </xdr:nvSpPr>
      <xdr:spPr>
        <a:xfrm>
          <a:off x="3746500" y="933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26509</xdr:rowOff>
    </xdr:from>
    <xdr:ext cx="534377" cy="259045"/>
    <xdr:sp macro="" textlink="">
      <xdr:nvSpPr>
        <xdr:cNvPr id="126" name="テキスト ボックス 125"/>
        <xdr:cNvSpPr txBox="1"/>
      </xdr:nvSpPr>
      <xdr:spPr>
        <a:xfrm>
          <a:off x="3530111" y="911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50,238</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131470</xdr:rowOff>
    </xdr:from>
    <xdr:to>
      <xdr:col>4</xdr:col>
      <xdr:colOff>155575</xdr:colOff>
      <xdr:row>56</xdr:row>
      <xdr:rowOff>55766</xdr:rowOff>
    </xdr:to>
    <xdr:cxnSp macro="">
      <xdr:nvCxnSpPr>
        <xdr:cNvPr id="127" name="直線コネクタ 126"/>
        <xdr:cNvCxnSpPr/>
      </xdr:nvCxnSpPr>
      <xdr:spPr>
        <a:xfrm flipV="1">
          <a:off x="2019300" y="9561220"/>
          <a:ext cx="889000" cy="95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7442</xdr:rowOff>
    </xdr:from>
    <xdr:to>
      <xdr:col>4</xdr:col>
      <xdr:colOff>206375</xdr:colOff>
      <xdr:row>55</xdr:row>
      <xdr:rowOff>109042</xdr:rowOff>
    </xdr:to>
    <xdr:sp macro="" textlink="">
      <xdr:nvSpPr>
        <xdr:cNvPr id="128" name="フローチャート : 判断 127"/>
        <xdr:cNvSpPr/>
      </xdr:nvSpPr>
      <xdr:spPr>
        <a:xfrm>
          <a:off x="2857500" y="9437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125569</xdr:rowOff>
    </xdr:from>
    <xdr:ext cx="534377" cy="259045"/>
    <xdr:sp macro="" textlink="">
      <xdr:nvSpPr>
        <xdr:cNvPr id="129" name="テキスト ボックス 128"/>
        <xdr:cNvSpPr txBox="1"/>
      </xdr:nvSpPr>
      <xdr:spPr>
        <a:xfrm>
          <a:off x="2641111" y="921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47,638</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44259</xdr:rowOff>
    </xdr:from>
    <xdr:to>
      <xdr:col>2</xdr:col>
      <xdr:colOff>638175</xdr:colOff>
      <xdr:row>56</xdr:row>
      <xdr:rowOff>55766</xdr:rowOff>
    </xdr:to>
    <xdr:cxnSp macro="">
      <xdr:nvCxnSpPr>
        <xdr:cNvPr id="130" name="直線コネクタ 129"/>
        <xdr:cNvCxnSpPr/>
      </xdr:nvCxnSpPr>
      <xdr:spPr>
        <a:xfrm>
          <a:off x="1130300" y="9645459"/>
          <a:ext cx="889000" cy="11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33503</xdr:rowOff>
    </xdr:from>
    <xdr:to>
      <xdr:col>3</xdr:col>
      <xdr:colOff>3175</xdr:colOff>
      <xdr:row>55</xdr:row>
      <xdr:rowOff>135103</xdr:rowOff>
    </xdr:to>
    <xdr:sp macro="" textlink="">
      <xdr:nvSpPr>
        <xdr:cNvPr id="131" name="フローチャート : 判断 130"/>
        <xdr:cNvSpPr/>
      </xdr:nvSpPr>
      <xdr:spPr>
        <a:xfrm>
          <a:off x="1968500" y="946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151630</xdr:rowOff>
    </xdr:from>
    <xdr:ext cx="534377" cy="259045"/>
    <xdr:sp macro="" textlink="">
      <xdr:nvSpPr>
        <xdr:cNvPr id="132" name="テキスト ボックス 131"/>
        <xdr:cNvSpPr txBox="1"/>
      </xdr:nvSpPr>
      <xdr:spPr>
        <a:xfrm>
          <a:off x="1752111" y="923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46,954</a:t>
          </a:r>
          <a:endParaRPr kumimoji="1" lang="ja-JP" altLang="en-US" sz="1000" b="1">
            <a:solidFill>
              <a:srgbClr val="000080"/>
            </a:solidFill>
            <a:latin typeface="ＭＳ Ｐゴシック"/>
          </a:endParaRPr>
        </a:p>
      </xdr:txBody>
    </xdr:sp>
    <xdr:clientData/>
  </xdr:oneCellAnchor>
  <xdr:twoCellAnchor>
    <xdr:from>
      <xdr:col>1</xdr:col>
      <xdr:colOff>384175</xdr:colOff>
      <xdr:row>54</xdr:row>
      <xdr:rowOff>166015</xdr:rowOff>
    </xdr:from>
    <xdr:to>
      <xdr:col>1</xdr:col>
      <xdr:colOff>485775</xdr:colOff>
      <xdr:row>55</xdr:row>
      <xdr:rowOff>96165</xdr:rowOff>
    </xdr:to>
    <xdr:sp macro="" textlink="">
      <xdr:nvSpPr>
        <xdr:cNvPr id="133" name="フローチャート : 判断 132"/>
        <xdr:cNvSpPr/>
      </xdr:nvSpPr>
      <xdr:spPr>
        <a:xfrm>
          <a:off x="1079500" y="942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112692</xdr:rowOff>
    </xdr:from>
    <xdr:ext cx="534377" cy="259045"/>
    <xdr:sp macro="" textlink="">
      <xdr:nvSpPr>
        <xdr:cNvPr id="134" name="テキスト ボックス 133"/>
        <xdr:cNvSpPr txBox="1"/>
      </xdr:nvSpPr>
      <xdr:spPr>
        <a:xfrm>
          <a:off x="863111" y="9199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47,976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9004</xdr:rowOff>
    </xdr:from>
    <xdr:to>
      <xdr:col>6</xdr:col>
      <xdr:colOff>561975</xdr:colOff>
      <xdr:row>55</xdr:row>
      <xdr:rowOff>110604</xdr:rowOff>
    </xdr:to>
    <xdr:sp macro="" textlink="">
      <xdr:nvSpPr>
        <xdr:cNvPr id="140" name="円/楕円 139"/>
        <xdr:cNvSpPr/>
      </xdr:nvSpPr>
      <xdr:spPr>
        <a:xfrm>
          <a:off x="4584700" y="943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158881</xdr:rowOff>
    </xdr:from>
    <xdr:ext cx="534377" cy="259045"/>
    <xdr:sp macro="" textlink="">
      <xdr:nvSpPr>
        <xdr:cNvPr id="141" name="物件費該当値テキスト"/>
        <xdr:cNvSpPr txBox="1"/>
      </xdr:nvSpPr>
      <xdr:spPr>
        <a:xfrm>
          <a:off x="4686300" y="9417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47,597</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124181</xdr:rowOff>
    </xdr:from>
    <xdr:to>
      <xdr:col>5</xdr:col>
      <xdr:colOff>409575</xdr:colOff>
      <xdr:row>56</xdr:row>
      <xdr:rowOff>54331</xdr:rowOff>
    </xdr:to>
    <xdr:sp macro="" textlink="">
      <xdr:nvSpPr>
        <xdr:cNvPr id="142" name="円/楕円 141"/>
        <xdr:cNvSpPr/>
      </xdr:nvSpPr>
      <xdr:spPr>
        <a:xfrm>
          <a:off x="3746500" y="9553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45458</xdr:rowOff>
    </xdr:from>
    <xdr:ext cx="534377" cy="259045"/>
    <xdr:sp macro="" textlink="">
      <xdr:nvSpPr>
        <xdr:cNvPr id="143" name="テキスト ボックス 142"/>
        <xdr:cNvSpPr txBox="1"/>
      </xdr:nvSpPr>
      <xdr:spPr>
        <a:xfrm>
          <a:off x="3530111" y="9646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44,574</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80670</xdr:rowOff>
    </xdr:from>
    <xdr:to>
      <xdr:col>4</xdr:col>
      <xdr:colOff>206375</xdr:colOff>
      <xdr:row>56</xdr:row>
      <xdr:rowOff>10820</xdr:rowOff>
    </xdr:to>
    <xdr:sp macro="" textlink="">
      <xdr:nvSpPr>
        <xdr:cNvPr id="144" name="円/楕円 143"/>
        <xdr:cNvSpPr/>
      </xdr:nvSpPr>
      <xdr:spPr>
        <a:xfrm>
          <a:off x="2857500" y="951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1947</xdr:rowOff>
    </xdr:from>
    <xdr:ext cx="534377" cy="259045"/>
    <xdr:sp macro="" textlink="">
      <xdr:nvSpPr>
        <xdr:cNvPr id="145" name="テキスト ボックス 144"/>
        <xdr:cNvSpPr txBox="1"/>
      </xdr:nvSpPr>
      <xdr:spPr>
        <a:xfrm>
          <a:off x="2641111" y="960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45,716</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4966</xdr:rowOff>
    </xdr:from>
    <xdr:to>
      <xdr:col>3</xdr:col>
      <xdr:colOff>3175</xdr:colOff>
      <xdr:row>56</xdr:row>
      <xdr:rowOff>106566</xdr:rowOff>
    </xdr:to>
    <xdr:sp macro="" textlink="">
      <xdr:nvSpPr>
        <xdr:cNvPr id="146" name="円/楕円 145"/>
        <xdr:cNvSpPr/>
      </xdr:nvSpPr>
      <xdr:spPr>
        <a:xfrm>
          <a:off x="1968500" y="9606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97693</xdr:rowOff>
    </xdr:from>
    <xdr:ext cx="534377" cy="259045"/>
    <xdr:sp macro="" textlink="">
      <xdr:nvSpPr>
        <xdr:cNvPr id="147" name="テキスト ボックス 146"/>
        <xdr:cNvSpPr txBox="1"/>
      </xdr:nvSpPr>
      <xdr:spPr>
        <a:xfrm>
          <a:off x="1752111" y="969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43,203</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164909</xdr:rowOff>
    </xdr:from>
    <xdr:to>
      <xdr:col>1</xdr:col>
      <xdr:colOff>485775</xdr:colOff>
      <xdr:row>56</xdr:row>
      <xdr:rowOff>95059</xdr:rowOff>
    </xdr:to>
    <xdr:sp macro="" textlink="">
      <xdr:nvSpPr>
        <xdr:cNvPr id="148" name="円/楕円 147"/>
        <xdr:cNvSpPr/>
      </xdr:nvSpPr>
      <xdr:spPr>
        <a:xfrm>
          <a:off x="1079500" y="9594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86186</xdr:rowOff>
    </xdr:from>
    <xdr:ext cx="534377" cy="259045"/>
    <xdr:sp macro="" textlink="">
      <xdr:nvSpPr>
        <xdr:cNvPr id="149" name="テキスト ボックス 148"/>
        <xdr:cNvSpPr txBox="1"/>
      </xdr:nvSpPr>
      <xdr:spPr>
        <a:xfrm>
          <a:off x="863111" y="9687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43,505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7,626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3" name="テキスト ボックス 162"/>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5" name="テキスト ボックス 164"/>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7" name="テキスト ボックス 166"/>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21970</xdr:rowOff>
    </xdr:from>
    <xdr:ext cx="467179" cy="259045"/>
    <xdr:sp macro="" textlink="">
      <xdr:nvSpPr>
        <xdr:cNvPr id="169" name="テキスト ボックス 168"/>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167785</xdr:rowOff>
    </xdr:from>
    <xdr:to>
      <xdr:col>6</xdr:col>
      <xdr:colOff>510540</xdr:colOff>
      <xdr:row>78</xdr:row>
      <xdr:rowOff>168602</xdr:rowOff>
    </xdr:to>
    <xdr:cxnSp macro="">
      <xdr:nvCxnSpPr>
        <xdr:cNvPr id="175" name="直線コネクタ 174"/>
        <xdr:cNvCxnSpPr/>
      </xdr:nvCxnSpPr>
      <xdr:spPr>
        <a:xfrm flipV="1">
          <a:off x="4633595" y="11997835"/>
          <a:ext cx="1270" cy="1543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979</xdr:rowOff>
    </xdr:from>
    <xdr:ext cx="378565" cy="259045"/>
    <xdr:sp macro="" textlink="">
      <xdr:nvSpPr>
        <xdr:cNvPr id="176" name="維持補修費最小値テキスト"/>
        <xdr:cNvSpPr txBox="1"/>
      </xdr:nvSpPr>
      <xdr:spPr>
        <a:xfrm>
          <a:off x="4686300" y="135455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623</a:t>
          </a:r>
          <a:endParaRPr kumimoji="1" lang="ja-JP" altLang="en-US" sz="1000" b="1">
            <a:latin typeface="ＭＳ Ｐゴシック"/>
          </a:endParaRPr>
        </a:p>
      </xdr:txBody>
    </xdr:sp>
    <xdr:clientData/>
  </xdr:oneCellAnchor>
  <xdr:twoCellAnchor>
    <xdr:from>
      <xdr:col>6</xdr:col>
      <xdr:colOff>422275</xdr:colOff>
      <xdr:row>78</xdr:row>
      <xdr:rowOff>168602</xdr:rowOff>
    </xdr:from>
    <xdr:to>
      <xdr:col>6</xdr:col>
      <xdr:colOff>600075</xdr:colOff>
      <xdr:row>78</xdr:row>
      <xdr:rowOff>168602</xdr:rowOff>
    </xdr:to>
    <xdr:cxnSp macro="">
      <xdr:nvCxnSpPr>
        <xdr:cNvPr id="177" name="直線コネクタ 176"/>
        <xdr:cNvCxnSpPr/>
      </xdr:nvCxnSpPr>
      <xdr:spPr>
        <a:xfrm>
          <a:off x="4546600" y="1354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114462</xdr:rowOff>
    </xdr:from>
    <xdr:ext cx="534377" cy="259045"/>
    <xdr:sp macro="" textlink="">
      <xdr:nvSpPr>
        <xdr:cNvPr id="178" name="維持補修費最大値テキスト"/>
        <xdr:cNvSpPr txBox="1"/>
      </xdr:nvSpPr>
      <xdr:spPr>
        <a:xfrm>
          <a:off x="4686300" y="11773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10,078</a:t>
          </a:r>
          <a:endParaRPr kumimoji="1" lang="ja-JP" altLang="en-US" sz="1000" b="1">
            <a:latin typeface="ＭＳ Ｐゴシック"/>
          </a:endParaRPr>
        </a:p>
      </xdr:txBody>
    </xdr:sp>
    <xdr:clientData/>
  </xdr:oneCellAnchor>
  <xdr:twoCellAnchor>
    <xdr:from>
      <xdr:col>6</xdr:col>
      <xdr:colOff>422275</xdr:colOff>
      <xdr:row>69</xdr:row>
      <xdr:rowOff>167785</xdr:rowOff>
    </xdr:from>
    <xdr:to>
      <xdr:col>6</xdr:col>
      <xdr:colOff>600075</xdr:colOff>
      <xdr:row>69</xdr:row>
      <xdr:rowOff>167785</xdr:rowOff>
    </xdr:to>
    <xdr:cxnSp macro="">
      <xdr:nvCxnSpPr>
        <xdr:cNvPr id="179" name="直線コネクタ 178"/>
        <xdr:cNvCxnSpPr/>
      </xdr:nvCxnSpPr>
      <xdr:spPr>
        <a:xfrm>
          <a:off x="4546600" y="11997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70</xdr:row>
      <xdr:rowOff>110635</xdr:rowOff>
    </xdr:from>
    <xdr:to>
      <xdr:col>6</xdr:col>
      <xdr:colOff>511175</xdr:colOff>
      <xdr:row>75</xdr:row>
      <xdr:rowOff>13317</xdr:rowOff>
    </xdr:to>
    <xdr:cxnSp macro="">
      <xdr:nvCxnSpPr>
        <xdr:cNvPr id="180" name="直線コネクタ 179"/>
        <xdr:cNvCxnSpPr/>
      </xdr:nvCxnSpPr>
      <xdr:spPr>
        <a:xfrm>
          <a:off x="3797300" y="12112135"/>
          <a:ext cx="838200" cy="759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7075</xdr:rowOff>
    </xdr:from>
    <xdr:ext cx="469744" cy="259045"/>
    <xdr:sp macro="" textlink="">
      <xdr:nvSpPr>
        <xdr:cNvPr id="181" name="維持補修費平均値テキスト"/>
        <xdr:cNvSpPr txBox="1"/>
      </xdr:nvSpPr>
      <xdr:spPr>
        <a:xfrm>
          <a:off x="4686300" y="130372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3,269</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28648</xdr:rowOff>
    </xdr:from>
    <xdr:to>
      <xdr:col>6</xdr:col>
      <xdr:colOff>561975</xdr:colOff>
      <xdr:row>76</xdr:row>
      <xdr:rowOff>130248</xdr:rowOff>
    </xdr:to>
    <xdr:sp macro="" textlink="">
      <xdr:nvSpPr>
        <xdr:cNvPr id="182" name="フローチャート : 判断 181"/>
        <xdr:cNvSpPr/>
      </xdr:nvSpPr>
      <xdr:spPr>
        <a:xfrm>
          <a:off x="4584700" y="13058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70</xdr:row>
      <xdr:rowOff>110635</xdr:rowOff>
    </xdr:from>
    <xdr:to>
      <xdr:col>5</xdr:col>
      <xdr:colOff>358775</xdr:colOff>
      <xdr:row>73</xdr:row>
      <xdr:rowOff>164683</xdr:rowOff>
    </xdr:to>
    <xdr:cxnSp macro="">
      <xdr:nvCxnSpPr>
        <xdr:cNvPr id="183" name="直線コネクタ 182"/>
        <xdr:cNvCxnSpPr/>
      </xdr:nvCxnSpPr>
      <xdr:spPr>
        <a:xfrm flipV="1">
          <a:off x="2908300" y="12112135"/>
          <a:ext cx="889000" cy="568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85634</xdr:rowOff>
    </xdr:from>
    <xdr:to>
      <xdr:col>5</xdr:col>
      <xdr:colOff>409575</xdr:colOff>
      <xdr:row>76</xdr:row>
      <xdr:rowOff>15785</xdr:rowOff>
    </xdr:to>
    <xdr:sp macro="" textlink="">
      <xdr:nvSpPr>
        <xdr:cNvPr id="184" name="フローチャート : 判断 183"/>
        <xdr:cNvSpPr/>
      </xdr:nvSpPr>
      <xdr:spPr>
        <a:xfrm>
          <a:off x="3746500" y="129443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6911</xdr:rowOff>
    </xdr:from>
    <xdr:ext cx="469744" cy="259045"/>
    <xdr:sp macro="" textlink="">
      <xdr:nvSpPr>
        <xdr:cNvPr id="185" name="テキスト ボックス 184"/>
        <xdr:cNvSpPr txBox="1"/>
      </xdr:nvSpPr>
      <xdr:spPr>
        <a:xfrm>
          <a:off x="3562427" y="13037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3,970</a:t>
          </a:r>
          <a:endParaRPr kumimoji="1" lang="ja-JP" altLang="en-US" sz="1000" b="1">
            <a:solidFill>
              <a:srgbClr val="000080"/>
            </a:solidFill>
            <a:latin typeface="ＭＳ Ｐゴシック"/>
          </a:endParaRPr>
        </a:p>
      </xdr:txBody>
    </xdr:sp>
    <xdr:clientData/>
  </xdr:oneCellAnchor>
  <xdr:twoCellAnchor>
    <xdr:from>
      <xdr:col>2</xdr:col>
      <xdr:colOff>638175</xdr:colOff>
      <xdr:row>71</xdr:row>
      <xdr:rowOff>89081</xdr:rowOff>
    </xdr:from>
    <xdr:to>
      <xdr:col>4</xdr:col>
      <xdr:colOff>155575</xdr:colOff>
      <xdr:row>73</xdr:row>
      <xdr:rowOff>164683</xdr:rowOff>
    </xdr:to>
    <xdr:cxnSp macro="">
      <xdr:nvCxnSpPr>
        <xdr:cNvPr id="186" name="直線コネクタ 185"/>
        <xdr:cNvCxnSpPr/>
      </xdr:nvCxnSpPr>
      <xdr:spPr>
        <a:xfrm>
          <a:off x="2019300" y="12262031"/>
          <a:ext cx="889000" cy="418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122210</xdr:rowOff>
    </xdr:from>
    <xdr:to>
      <xdr:col>4</xdr:col>
      <xdr:colOff>206375</xdr:colOff>
      <xdr:row>76</xdr:row>
      <xdr:rowOff>52360</xdr:rowOff>
    </xdr:to>
    <xdr:sp macro="" textlink="">
      <xdr:nvSpPr>
        <xdr:cNvPr id="187" name="フローチャート : 判断 186"/>
        <xdr:cNvSpPr/>
      </xdr:nvSpPr>
      <xdr:spPr>
        <a:xfrm>
          <a:off x="2857500" y="1298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43487</xdr:rowOff>
    </xdr:from>
    <xdr:ext cx="469744" cy="259045"/>
    <xdr:sp macro="" textlink="">
      <xdr:nvSpPr>
        <xdr:cNvPr id="188" name="テキスト ボックス 187"/>
        <xdr:cNvSpPr txBox="1"/>
      </xdr:nvSpPr>
      <xdr:spPr>
        <a:xfrm>
          <a:off x="2673427" y="13073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3,746</a:t>
          </a:r>
          <a:endParaRPr kumimoji="1" lang="ja-JP" altLang="en-US" sz="1000" b="1">
            <a:solidFill>
              <a:srgbClr val="000080"/>
            </a:solidFill>
            <a:latin typeface="ＭＳ Ｐゴシック"/>
          </a:endParaRPr>
        </a:p>
      </xdr:txBody>
    </xdr:sp>
    <xdr:clientData/>
  </xdr:oneCellAnchor>
  <xdr:twoCellAnchor>
    <xdr:from>
      <xdr:col>1</xdr:col>
      <xdr:colOff>434975</xdr:colOff>
      <xdr:row>71</xdr:row>
      <xdr:rowOff>89081</xdr:rowOff>
    </xdr:from>
    <xdr:to>
      <xdr:col>2</xdr:col>
      <xdr:colOff>638175</xdr:colOff>
      <xdr:row>74</xdr:row>
      <xdr:rowOff>106390</xdr:rowOff>
    </xdr:to>
    <xdr:cxnSp macro="">
      <xdr:nvCxnSpPr>
        <xdr:cNvPr id="189" name="直線コネクタ 188"/>
        <xdr:cNvCxnSpPr/>
      </xdr:nvCxnSpPr>
      <xdr:spPr>
        <a:xfrm flipV="1">
          <a:off x="1130300" y="12262031"/>
          <a:ext cx="889000" cy="531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114373</xdr:rowOff>
    </xdr:from>
    <xdr:to>
      <xdr:col>3</xdr:col>
      <xdr:colOff>3175</xdr:colOff>
      <xdr:row>76</xdr:row>
      <xdr:rowOff>44523</xdr:rowOff>
    </xdr:to>
    <xdr:sp macro="" textlink="">
      <xdr:nvSpPr>
        <xdr:cNvPr id="190" name="フローチャート : 判断 189"/>
        <xdr:cNvSpPr/>
      </xdr:nvSpPr>
      <xdr:spPr>
        <a:xfrm>
          <a:off x="1968500" y="1297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35650</xdr:rowOff>
    </xdr:from>
    <xdr:ext cx="469744" cy="259045"/>
    <xdr:sp macro="" textlink="">
      <xdr:nvSpPr>
        <xdr:cNvPr id="191" name="テキスト ボックス 190"/>
        <xdr:cNvSpPr txBox="1"/>
      </xdr:nvSpPr>
      <xdr:spPr>
        <a:xfrm>
          <a:off x="1784427" y="1306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3,794</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112413</xdr:rowOff>
    </xdr:from>
    <xdr:to>
      <xdr:col>1</xdr:col>
      <xdr:colOff>485775</xdr:colOff>
      <xdr:row>76</xdr:row>
      <xdr:rowOff>42563</xdr:rowOff>
    </xdr:to>
    <xdr:sp macro="" textlink="">
      <xdr:nvSpPr>
        <xdr:cNvPr id="192" name="フローチャート : 判断 191"/>
        <xdr:cNvSpPr/>
      </xdr:nvSpPr>
      <xdr:spPr>
        <a:xfrm>
          <a:off x="1079500" y="1297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33690</xdr:rowOff>
    </xdr:from>
    <xdr:ext cx="469744" cy="259045"/>
    <xdr:sp macro="" textlink="">
      <xdr:nvSpPr>
        <xdr:cNvPr id="193" name="テキスト ボックス 192"/>
        <xdr:cNvSpPr txBox="1"/>
      </xdr:nvSpPr>
      <xdr:spPr>
        <a:xfrm>
          <a:off x="895427" y="13063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74</xdr:row>
      <xdr:rowOff>133967</xdr:rowOff>
    </xdr:from>
    <xdr:to>
      <xdr:col>6</xdr:col>
      <xdr:colOff>561975</xdr:colOff>
      <xdr:row>75</xdr:row>
      <xdr:rowOff>64117</xdr:rowOff>
    </xdr:to>
    <xdr:sp macro="" textlink="">
      <xdr:nvSpPr>
        <xdr:cNvPr id="199" name="円/楕円 198"/>
        <xdr:cNvSpPr/>
      </xdr:nvSpPr>
      <xdr:spPr>
        <a:xfrm>
          <a:off x="4584700" y="12821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156844</xdr:rowOff>
    </xdr:from>
    <xdr:ext cx="469744" cy="259045"/>
    <xdr:sp macro="" textlink="">
      <xdr:nvSpPr>
        <xdr:cNvPr id="200" name="維持補修費該当値テキスト"/>
        <xdr:cNvSpPr txBox="1"/>
      </xdr:nvSpPr>
      <xdr:spPr>
        <a:xfrm>
          <a:off x="4686300" y="12672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4,724</a:t>
          </a:r>
          <a:endParaRPr kumimoji="1" lang="ja-JP" altLang="en-US" sz="1000" b="1">
            <a:solidFill>
              <a:srgbClr val="FF0000"/>
            </a:solidFill>
            <a:latin typeface="ＭＳ Ｐゴシック"/>
          </a:endParaRPr>
        </a:p>
      </xdr:txBody>
    </xdr:sp>
    <xdr:clientData/>
  </xdr:oneCellAnchor>
  <xdr:twoCellAnchor>
    <xdr:from>
      <xdr:col>5</xdr:col>
      <xdr:colOff>307975</xdr:colOff>
      <xdr:row>70</xdr:row>
      <xdr:rowOff>59835</xdr:rowOff>
    </xdr:from>
    <xdr:to>
      <xdr:col>5</xdr:col>
      <xdr:colOff>409575</xdr:colOff>
      <xdr:row>70</xdr:row>
      <xdr:rowOff>161435</xdr:rowOff>
    </xdr:to>
    <xdr:sp macro="" textlink="">
      <xdr:nvSpPr>
        <xdr:cNvPr id="201" name="円/楕円 200"/>
        <xdr:cNvSpPr/>
      </xdr:nvSpPr>
      <xdr:spPr>
        <a:xfrm>
          <a:off x="3746500" y="12061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69</xdr:row>
      <xdr:rowOff>6512</xdr:rowOff>
    </xdr:from>
    <xdr:ext cx="469744" cy="259045"/>
    <xdr:sp macro="" textlink="">
      <xdr:nvSpPr>
        <xdr:cNvPr id="202" name="テキスト ボックス 201"/>
        <xdr:cNvSpPr txBox="1"/>
      </xdr:nvSpPr>
      <xdr:spPr>
        <a:xfrm>
          <a:off x="3562427" y="11836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9,378</a:t>
          </a:r>
          <a:endParaRPr kumimoji="1" lang="ja-JP" altLang="en-US" sz="1000" b="1">
            <a:solidFill>
              <a:srgbClr val="FF0000"/>
            </a:solidFill>
            <a:latin typeface="ＭＳ Ｐゴシック"/>
          </a:endParaRPr>
        </a:p>
      </xdr:txBody>
    </xdr:sp>
    <xdr:clientData/>
  </xdr:oneCellAnchor>
  <xdr:twoCellAnchor>
    <xdr:from>
      <xdr:col>4</xdr:col>
      <xdr:colOff>104775</xdr:colOff>
      <xdr:row>73</xdr:row>
      <xdr:rowOff>113883</xdr:rowOff>
    </xdr:from>
    <xdr:to>
      <xdr:col>4</xdr:col>
      <xdr:colOff>206375</xdr:colOff>
      <xdr:row>74</xdr:row>
      <xdr:rowOff>44033</xdr:rowOff>
    </xdr:to>
    <xdr:sp macro="" textlink="">
      <xdr:nvSpPr>
        <xdr:cNvPr id="203" name="円/楕円 202"/>
        <xdr:cNvSpPr/>
      </xdr:nvSpPr>
      <xdr:spPr>
        <a:xfrm>
          <a:off x="2857500" y="12629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72</xdr:row>
      <xdr:rowOff>60560</xdr:rowOff>
    </xdr:from>
    <xdr:ext cx="469744" cy="259045"/>
    <xdr:sp macro="" textlink="">
      <xdr:nvSpPr>
        <xdr:cNvPr id="204" name="テキスト ボックス 203"/>
        <xdr:cNvSpPr txBox="1"/>
      </xdr:nvSpPr>
      <xdr:spPr>
        <a:xfrm>
          <a:off x="2673427" y="12404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5,897</a:t>
          </a:r>
          <a:endParaRPr kumimoji="1" lang="ja-JP" altLang="en-US" sz="1000" b="1">
            <a:solidFill>
              <a:srgbClr val="FF0000"/>
            </a:solidFill>
            <a:latin typeface="ＭＳ Ｐゴシック"/>
          </a:endParaRPr>
        </a:p>
      </xdr:txBody>
    </xdr:sp>
    <xdr:clientData/>
  </xdr:oneCellAnchor>
  <xdr:twoCellAnchor>
    <xdr:from>
      <xdr:col>2</xdr:col>
      <xdr:colOff>587375</xdr:colOff>
      <xdr:row>71</xdr:row>
      <xdr:rowOff>38281</xdr:rowOff>
    </xdr:from>
    <xdr:to>
      <xdr:col>3</xdr:col>
      <xdr:colOff>3175</xdr:colOff>
      <xdr:row>71</xdr:row>
      <xdr:rowOff>139881</xdr:rowOff>
    </xdr:to>
    <xdr:sp macro="" textlink="">
      <xdr:nvSpPr>
        <xdr:cNvPr id="205" name="円/楕円 204"/>
        <xdr:cNvSpPr/>
      </xdr:nvSpPr>
      <xdr:spPr>
        <a:xfrm>
          <a:off x="1968500" y="1221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69</xdr:row>
      <xdr:rowOff>156408</xdr:rowOff>
    </xdr:from>
    <xdr:ext cx="469744" cy="259045"/>
    <xdr:sp macro="" textlink="">
      <xdr:nvSpPr>
        <xdr:cNvPr id="206" name="テキスト ボックス 205"/>
        <xdr:cNvSpPr txBox="1"/>
      </xdr:nvSpPr>
      <xdr:spPr>
        <a:xfrm>
          <a:off x="1784427" y="11986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8,460</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55590</xdr:rowOff>
    </xdr:from>
    <xdr:to>
      <xdr:col>1</xdr:col>
      <xdr:colOff>485775</xdr:colOff>
      <xdr:row>74</xdr:row>
      <xdr:rowOff>157190</xdr:rowOff>
    </xdr:to>
    <xdr:sp macro="" textlink="">
      <xdr:nvSpPr>
        <xdr:cNvPr id="207" name="円/楕円 206"/>
        <xdr:cNvSpPr/>
      </xdr:nvSpPr>
      <xdr:spPr>
        <a:xfrm>
          <a:off x="1079500" y="1274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73</xdr:row>
      <xdr:rowOff>2267</xdr:rowOff>
    </xdr:from>
    <xdr:ext cx="469744" cy="259045"/>
    <xdr:sp macro="" textlink="">
      <xdr:nvSpPr>
        <xdr:cNvPr id="208" name="テキスト ボックス 207"/>
        <xdr:cNvSpPr txBox="1"/>
      </xdr:nvSpPr>
      <xdr:spPr>
        <a:xfrm>
          <a:off x="895427" y="1251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67,937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20" name="直線コネクタ 219"/>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21" name="テキスト ボックス 220"/>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2" name="直線コネクタ 221"/>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3" name="テキスト ボックス 222"/>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4" name="直線コネクタ 223"/>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5" name="テキスト ボックス 224"/>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6" name="直線コネクタ 225"/>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7" name="テキスト ボックス 226"/>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5511</xdr:rowOff>
    </xdr:from>
    <xdr:to>
      <xdr:col>6</xdr:col>
      <xdr:colOff>510540</xdr:colOff>
      <xdr:row>99</xdr:row>
      <xdr:rowOff>19106</xdr:rowOff>
    </xdr:to>
    <xdr:cxnSp macro="">
      <xdr:nvCxnSpPr>
        <xdr:cNvPr id="231" name="直線コネクタ 230"/>
        <xdr:cNvCxnSpPr/>
      </xdr:nvCxnSpPr>
      <xdr:spPr>
        <a:xfrm flipV="1">
          <a:off x="4633595" y="15436011"/>
          <a:ext cx="1270" cy="1556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22933</xdr:rowOff>
    </xdr:from>
    <xdr:ext cx="534377" cy="259045"/>
    <xdr:sp macro="" textlink="">
      <xdr:nvSpPr>
        <xdr:cNvPr id="232" name="扶助費最小値テキスト"/>
        <xdr:cNvSpPr txBox="1"/>
      </xdr:nvSpPr>
      <xdr:spPr>
        <a:xfrm>
          <a:off x="4686300" y="16996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56,663</a:t>
          </a:r>
          <a:endParaRPr kumimoji="1" lang="ja-JP" altLang="en-US" sz="1000" b="1">
            <a:latin typeface="ＭＳ Ｐゴシック"/>
          </a:endParaRPr>
        </a:p>
      </xdr:txBody>
    </xdr:sp>
    <xdr:clientData/>
  </xdr:oneCellAnchor>
  <xdr:twoCellAnchor>
    <xdr:from>
      <xdr:col>6</xdr:col>
      <xdr:colOff>422275</xdr:colOff>
      <xdr:row>99</xdr:row>
      <xdr:rowOff>19106</xdr:rowOff>
    </xdr:from>
    <xdr:to>
      <xdr:col>6</xdr:col>
      <xdr:colOff>600075</xdr:colOff>
      <xdr:row>99</xdr:row>
      <xdr:rowOff>19106</xdr:rowOff>
    </xdr:to>
    <xdr:cxnSp macro="">
      <xdr:nvCxnSpPr>
        <xdr:cNvPr id="233" name="直線コネクタ 232"/>
        <xdr:cNvCxnSpPr/>
      </xdr:nvCxnSpPr>
      <xdr:spPr>
        <a:xfrm>
          <a:off x="4546600" y="1699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123638</xdr:rowOff>
    </xdr:from>
    <xdr:ext cx="599010" cy="259045"/>
    <xdr:sp macro="" textlink="">
      <xdr:nvSpPr>
        <xdr:cNvPr id="234" name="扶助費最大値テキスト"/>
        <xdr:cNvSpPr txBox="1"/>
      </xdr:nvSpPr>
      <xdr:spPr>
        <a:xfrm>
          <a:off x="4686300" y="15211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158,805</a:t>
          </a:r>
          <a:endParaRPr kumimoji="1" lang="ja-JP" altLang="en-US" sz="1000" b="1">
            <a:latin typeface="ＭＳ Ｐゴシック"/>
          </a:endParaRPr>
        </a:p>
      </xdr:txBody>
    </xdr:sp>
    <xdr:clientData/>
  </xdr:oneCellAnchor>
  <xdr:twoCellAnchor>
    <xdr:from>
      <xdr:col>6</xdr:col>
      <xdr:colOff>422275</xdr:colOff>
      <xdr:row>90</xdr:row>
      <xdr:rowOff>5511</xdr:rowOff>
    </xdr:from>
    <xdr:to>
      <xdr:col>6</xdr:col>
      <xdr:colOff>600075</xdr:colOff>
      <xdr:row>90</xdr:row>
      <xdr:rowOff>5511</xdr:rowOff>
    </xdr:to>
    <xdr:cxnSp macro="">
      <xdr:nvCxnSpPr>
        <xdr:cNvPr id="235" name="直線コネクタ 234"/>
        <xdr:cNvCxnSpPr/>
      </xdr:nvCxnSpPr>
      <xdr:spPr>
        <a:xfrm>
          <a:off x="4546600" y="15436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83938</xdr:rowOff>
    </xdr:from>
    <xdr:to>
      <xdr:col>6</xdr:col>
      <xdr:colOff>511175</xdr:colOff>
      <xdr:row>96</xdr:row>
      <xdr:rowOff>2738</xdr:rowOff>
    </xdr:to>
    <xdr:cxnSp macro="">
      <xdr:nvCxnSpPr>
        <xdr:cNvPr id="236" name="直線コネクタ 235"/>
        <xdr:cNvCxnSpPr/>
      </xdr:nvCxnSpPr>
      <xdr:spPr>
        <a:xfrm flipV="1">
          <a:off x="3797300" y="16371688"/>
          <a:ext cx="838200" cy="90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132204</xdr:rowOff>
    </xdr:from>
    <xdr:ext cx="534377" cy="259045"/>
    <xdr:sp macro="" textlink="">
      <xdr:nvSpPr>
        <xdr:cNvPr id="237" name="扶助費平均値テキスト"/>
        <xdr:cNvSpPr txBox="1"/>
      </xdr:nvSpPr>
      <xdr:spPr>
        <a:xfrm>
          <a:off x="4686300" y="16419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89,493</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153777</xdr:rowOff>
    </xdr:from>
    <xdr:to>
      <xdr:col>6</xdr:col>
      <xdr:colOff>561975</xdr:colOff>
      <xdr:row>96</xdr:row>
      <xdr:rowOff>83927</xdr:rowOff>
    </xdr:to>
    <xdr:sp macro="" textlink="">
      <xdr:nvSpPr>
        <xdr:cNvPr id="238" name="フローチャート : 判断 237"/>
        <xdr:cNvSpPr/>
      </xdr:nvSpPr>
      <xdr:spPr>
        <a:xfrm>
          <a:off x="4584700" y="16441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2738</xdr:rowOff>
    </xdr:from>
    <xdr:to>
      <xdr:col>5</xdr:col>
      <xdr:colOff>358775</xdr:colOff>
      <xdr:row>96</xdr:row>
      <xdr:rowOff>116642</xdr:rowOff>
    </xdr:to>
    <xdr:cxnSp macro="">
      <xdr:nvCxnSpPr>
        <xdr:cNvPr id="239" name="直線コネクタ 238"/>
        <xdr:cNvCxnSpPr/>
      </xdr:nvCxnSpPr>
      <xdr:spPr>
        <a:xfrm flipV="1">
          <a:off x="2908300" y="16461938"/>
          <a:ext cx="889000" cy="113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34813</xdr:rowOff>
    </xdr:from>
    <xdr:to>
      <xdr:col>5</xdr:col>
      <xdr:colOff>409575</xdr:colOff>
      <xdr:row>96</xdr:row>
      <xdr:rowOff>136413</xdr:rowOff>
    </xdr:to>
    <xdr:sp macro="" textlink="">
      <xdr:nvSpPr>
        <xdr:cNvPr id="240" name="フローチャート : 判断 239"/>
        <xdr:cNvSpPr/>
      </xdr:nvSpPr>
      <xdr:spPr>
        <a:xfrm>
          <a:off x="3746500" y="16494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127540</xdr:rowOff>
    </xdr:from>
    <xdr:ext cx="534377" cy="259045"/>
    <xdr:sp macro="" textlink="">
      <xdr:nvSpPr>
        <xdr:cNvPr id="241" name="テキスト ボックス 240"/>
        <xdr:cNvSpPr txBox="1"/>
      </xdr:nvSpPr>
      <xdr:spPr>
        <a:xfrm>
          <a:off x="3530111" y="16586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86,049</a:t>
          </a:r>
          <a:endParaRPr kumimoji="1" lang="ja-JP" altLang="en-US" sz="1000" b="1">
            <a:solidFill>
              <a:srgbClr val="000080"/>
            </a:solidFill>
            <a:latin typeface="ＭＳ Ｐゴシック"/>
          </a:endParaRPr>
        </a:p>
      </xdr:txBody>
    </xdr:sp>
    <xdr:clientData/>
  </xdr:oneCellAnchor>
  <xdr:twoCellAnchor>
    <xdr:from>
      <xdr:col>2</xdr:col>
      <xdr:colOff>638175</xdr:colOff>
      <xdr:row>90</xdr:row>
      <xdr:rowOff>59415</xdr:rowOff>
    </xdr:from>
    <xdr:to>
      <xdr:col>4</xdr:col>
      <xdr:colOff>155575</xdr:colOff>
      <xdr:row>96</xdr:row>
      <xdr:rowOff>116642</xdr:rowOff>
    </xdr:to>
    <xdr:cxnSp macro="">
      <xdr:nvCxnSpPr>
        <xdr:cNvPr id="242" name="直線コネクタ 241"/>
        <xdr:cNvCxnSpPr/>
      </xdr:nvCxnSpPr>
      <xdr:spPr>
        <a:xfrm>
          <a:off x="2019300" y="15489915"/>
          <a:ext cx="889000" cy="1085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125933</xdr:rowOff>
    </xdr:from>
    <xdr:to>
      <xdr:col>4</xdr:col>
      <xdr:colOff>206375</xdr:colOff>
      <xdr:row>97</xdr:row>
      <xdr:rowOff>56083</xdr:rowOff>
    </xdr:to>
    <xdr:sp macro="" textlink="">
      <xdr:nvSpPr>
        <xdr:cNvPr id="243" name="フローチャート : 判断 242"/>
        <xdr:cNvSpPr/>
      </xdr:nvSpPr>
      <xdr:spPr>
        <a:xfrm>
          <a:off x="2857500" y="1658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47210</xdr:rowOff>
    </xdr:from>
    <xdr:ext cx="534377" cy="259045"/>
    <xdr:sp macro="" textlink="">
      <xdr:nvSpPr>
        <xdr:cNvPr id="244" name="テキスト ボックス 243"/>
        <xdr:cNvSpPr txBox="1"/>
      </xdr:nvSpPr>
      <xdr:spPr>
        <a:xfrm>
          <a:off x="2641111" y="16677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80,070</a:t>
          </a:r>
          <a:endParaRPr kumimoji="1" lang="ja-JP" altLang="en-US" sz="1000" b="1">
            <a:solidFill>
              <a:srgbClr val="000080"/>
            </a:solidFill>
            <a:latin typeface="ＭＳ Ｐゴシック"/>
          </a:endParaRPr>
        </a:p>
      </xdr:txBody>
    </xdr:sp>
    <xdr:clientData/>
  </xdr:oneCellAnchor>
  <xdr:twoCellAnchor>
    <xdr:from>
      <xdr:col>1</xdr:col>
      <xdr:colOff>434975</xdr:colOff>
      <xdr:row>90</xdr:row>
      <xdr:rowOff>59415</xdr:rowOff>
    </xdr:from>
    <xdr:to>
      <xdr:col>2</xdr:col>
      <xdr:colOff>638175</xdr:colOff>
      <xdr:row>97</xdr:row>
      <xdr:rowOff>5328</xdr:rowOff>
    </xdr:to>
    <xdr:cxnSp macro="">
      <xdr:nvCxnSpPr>
        <xdr:cNvPr id="245" name="直線コネクタ 244"/>
        <xdr:cNvCxnSpPr/>
      </xdr:nvCxnSpPr>
      <xdr:spPr>
        <a:xfrm flipV="1">
          <a:off x="1130300" y="15489915"/>
          <a:ext cx="889000" cy="1146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137379</xdr:rowOff>
    </xdr:from>
    <xdr:to>
      <xdr:col>3</xdr:col>
      <xdr:colOff>3175</xdr:colOff>
      <xdr:row>97</xdr:row>
      <xdr:rowOff>67529</xdr:rowOff>
    </xdr:to>
    <xdr:sp macro="" textlink="">
      <xdr:nvSpPr>
        <xdr:cNvPr id="246" name="フローチャート : 判断 245"/>
        <xdr:cNvSpPr/>
      </xdr:nvSpPr>
      <xdr:spPr>
        <a:xfrm>
          <a:off x="1968500" y="16596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58656</xdr:rowOff>
    </xdr:from>
    <xdr:ext cx="534377" cy="259045"/>
    <xdr:sp macro="" textlink="">
      <xdr:nvSpPr>
        <xdr:cNvPr id="247" name="テキスト ボックス 246"/>
        <xdr:cNvSpPr txBox="1"/>
      </xdr:nvSpPr>
      <xdr:spPr>
        <a:xfrm>
          <a:off x="1752111" y="16689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79,319</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165298</xdr:rowOff>
    </xdr:from>
    <xdr:to>
      <xdr:col>1</xdr:col>
      <xdr:colOff>485775</xdr:colOff>
      <xdr:row>97</xdr:row>
      <xdr:rowOff>95448</xdr:rowOff>
    </xdr:to>
    <xdr:sp macro="" textlink="">
      <xdr:nvSpPr>
        <xdr:cNvPr id="248" name="フローチャート : 判断 247"/>
        <xdr:cNvSpPr/>
      </xdr:nvSpPr>
      <xdr:spPr>
        <a:xfrm>
          <a:off x="1079500" y="1662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86575</xdr:rowOff>
    </xdr:from>
    <xdr:ext cx="534377" cy="259045"/>
    <xdr:sp macro="" textlink="">
      <xdr:nvSpPr>
        <xdr:cNvPr id="249" name="テキスト ボックス 248"/>
        <xdr:cNvSpPr txBox="1"/>
      </xdr:nvSpPr>
      <xdr:spPr>
        <a:xfrm>
          <a:off x="863111" y="16717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77,487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33138</xdr:rowOff>
    </xdr:from>
    <xdr:to>
      <xdr:col>6</xdr:col>
      <xdr:colOff>561975</xdr:colOff>
      <xdr:row>95</xdr:row>
      <xdr:rowOff>134738</xdr:rowOff>
    </xdr:to>
    <xdr:sp macro="" textlink="">
      <xdr:nvSpPr>
        <xdr:cNvPr id="255" name="円/楕円 254"/>
        <xdr:cNvSpPr/>
      </xdr:nvSpPr>
      <xdr:spPr>
        <a:xfrm>
          <a:off x="4584700" y="16320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56015</xdr:rowOff>
    </xdr:from>
    <xdr:ext cx="534377" cy="259045"/>
    <xdr:sp macro="" textlink="">
      <xdr:nvSpPr>
        <xdr:cNvPr id="256" name="扶助費該当値テキスト"/>
        <xdr:cNvSpPr txBox="1"/>
      </xdr:nvSpPr>
      <xdr:spPr>
        <a:xfrm>
          <a:off x="4686300" y="16172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97,409</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123388</xdr:rowOff>
    </xdr:from>
    <xdr:to>
      <xdr:col>5</xdr:col>
      <xdr:colOff>409575</xdr:colOff>
      <xdr:row>96</xdr:row>
      <xdr:rowOff>53538</xdr:rowOff>
    </xdr:to>
    <xdr:sp macro="" textlink="">
      <xdr:nvSpPr>
        <xdr:cNvPr id="257" name="円/楕円 256"/>
        <xdr:cNvSpPr/>
      </xdr:nvSpPr>
      <xdr:spPr>
        <a:xfrm>
          <a:off x="3746500" y="1641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70065</xdr:rowOff>
    </xdr:from>
    <xdr:ext cx="534377" cy="259045"/>
    <xdr:sp macro="" textlink="">
      <xdr:nvSpPr>
        <xdr:cNvPr id="258" name="テキスト ボックス 257"/>
        <xdr:cNvSpPr txBox="1"/>
      </xdr:nvSpPr>
      <xdr:spPr>
        <a:xfrm>
          <a:off x="3530111" y="16186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91,487</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65842</xdr:rowOff>
    </xdr:from>
    <xdr:to>
      <xdr:col>4</xdr:col>
      <xdr:colOff>206375</xdr:colOff>
      <xdr:row>96</xdr:row>
      <xdr:rowOff>167442</xdr:rowOff>
    </xdr:to>
    <xdr:sp macro="" textlink="">
      <xdr:nvSpPr>
        <xdr:cNvPr id="259" name="円/楕円 258"/>
        <xdr:cNvSpPr/>
      </xdr:nvSpPr>
      <xdr:spPr>
        <a:xfrm>
          <a:off x="2857500" y="1652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12519</xdr:rowOff>
    </xdr:from>
    <xdr:ext cx="534377" cy="259045"/>
    <xdr:sp macro="" textlink="">
      <xdr:nvSpPr>
        <xdr:cNvPr id="260" name="テキスト ボックス 259"/>
        <xdr:cNvSpPr txBox="1"/>
      </xdr:nvSpPr>
      <xdr:spPr>
        <a:xfrm>
          <a:off x="2641111" y="16300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84,013</a:t>
          </a:r>
          <a:endParaRPr kumimoji="1" lang="ja-JP" altLang="en-US" sz="1000" b="1">
            <a:solidFill>
              <a:srgbClr val="FF0000"/>
            </a:solidFill>
            <a:latin typeface="ＭＳ Ｐゴシック"/>
          </a:endParaRPr>
        </a:p>
      </xdr:txBody>
    </xdr:sp>
    <xdr:clientData/>
  </xdr:oneCellAnchor>
  <xdr:twoCellAnchor>
    <xdr:from>
      <xdr:col>2</xdr:col>
      <xdr:colOff>587375</xdr:colOff>
      <xdr:row>90</xdr:row>
      <xdr:rowOff>8615</xdr:rowOff>
    </xdr:from>
    <xdr:to>
      <xdr:col>3</xdr:col>
      <xdr:colOff>3175</xdr:colOff>
      <xdr:row>90</xdr:row>
      <xdr:rowOff>110215</xdr:rowOff>
    </xdr:to>
    <xdr:sp macro="" textlink="">
      <xdr:nvSpPr>
        <xdr:cNvPr id="261" name="円/楕円 260"/>
        <xdr:cNvSpPr/>
      </xdr:nvSpPr>
      <xdr:spPr>
        <a:xfrm>
          <a:off x="1968500" y="1543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88</xdr:row>
      <xdr:rowOff>126742</xdr:rowOff>
    </xdr:from>
    <xdr:ext cx="599010" cy="259045"/>
    <xdr:sp macro="" textlink="">
      <xdr:nvSpPr>
        <xdr:cNvPr id="262" name="テキスト ボックス 261"/>
        <xdr:cNvSpPr txBox="1"/>
      </xdr:nvSpPr>
      <xdr:spPr>
        <a:xfrm>
          <a:off x="1719794" y="15214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155,268</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125978</xdr:rowOff>
    </xdr:from>
    <xdr:to>
      <xdr:col>1</xdr:col>
      <xdr:colOff>485775</xdr:colOff>
      <xdr:row>97</xdr:row>
      <xdr:rowOff>56128</xdr:rowOff>
    </xdr:to>
    <xdr:sp macro="" textlink="">
      <xdr:nvSpPr>
        <xdr:cNvPr id="263" name="円/楕円 262"/>
        <xdr:cNvSpPr/>
      </xdr:nvSpPr>
      <xdr:spPr>
        <a:xfrm>
          <a:off x="1079500" y="16585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72655</xdr:rowOff>
    </xdr:from>
    <xdr:ext cx="534377" cy="259045"/>
    <xdr:sp macro="" textlink="">
      <xdr:nvSpPr>
        <xdr:cNvPr id="264" name="テキスト ボックス 263"/>
        <xdr:cNvSpPr txBox="1"/>
      </xdr:nvSpPr>
      <xdr:spPr>
        <a:xfrm>
          <a:off x="863111" y="16360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80,067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50,418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5" name="テキスト ボックス 27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77" name="テキスト ボックス 276"/>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3" name="テキスト ボックス 28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5" name="テキスト ボックス 284"/>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38299</xdr:rowOff>
    </xdr:from>
    <xdr:ext cx="531299" cy="259045"/>
    <xdr:sp macro="" textlink="">
      <xdr:nvSpPr>
        <xdr:cNvPr id="287" name="テキスト ボックス 286"/>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9" name="テキスト ボックス 28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72198</xdr:rowOff>
    </xdr:from>
    <xdr:to>
      <xdr:col>15</xdr:col>
      <xdr:colOff>180340</xdr:colOff>
      <xdr:row>39</xdr:row>
      <xdr:rowOff>28797</xdr:rowOff>
    </xdr:to>
    <xdr:cxnSp macro="">
      <xdr:nvCxnSpPr>
        <xdr:cNvPr id="291" name="直線コネクタ 290"/>
        <xdr:cNvCxnSpPr/>
      </xdr:nvCxnSpPr>
      <xdr:spPr>
        <a:xfrm flipV="1">
          <a:off x="10475595" y="5215698"/>
          <a:ext cx="1270" cy="1499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32624</xdr:rowOff>
    </xdr:from>
    <xdr:ext cx="534377" cy="259045"/>
    <xdr:sp macro="" textlink="">
      <xdr:nvSpPr>
        <xdr:cNvPr id="292" name="補助費等最小値テキスト"/>
        <xdr:cNvSpPr txBox="1"/>
      </xdr:nvSpPr>
      <xdr:spPr>
        <a:xfrm>
          <a:off x="10528300" y="6719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12,146</a:t>
          </a:r>
          <a:endParaRPr kumimoji="1" lang="ja-JP" altLang="en-US" sz="1000" b="1">
            <a:latin typeface="ＭＳ Ｐゴシック"/>
          </a:endParaRPr>
        </a:p>
      </xdr:txBody>
    </xdr:sp>
    <xdr:clientData/>
  </xdr:oneCellAnchor>
  <xdr:twoCellAnchor>
    <xdr:from>
      <xdr:col>15</xdr:col>
      <xdr:colOff>92075</xdr:colOff>
      <xdr:row>39</xdr:row>
      <xdr:rowOff>28797</xdr:rowOff>
    </xdr:from>
    <xdr:to>
      <xdr:col>15</xdr:col>
      <xdr:colOff>269875</xdr:colOff>
      <xdr:row>39</xdr:row>
      <xdr:rowOff>28797</xdr:rowOff>
    </xdr:to>
    <xdr:cxnSp macro="">
      <xdr:nvCxnSpPr>
        <xdr:cNvPr id="293" name="直線コネクタ 292"/>
        <xdr:cNvCxnSpPr/>
      </xdr:nvCxnSpPr>
      <xdr:spPr>
        <a:xfrm>
          <a:off x="10388600" y="671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18875</xdr:rowOff>
    </xdr:from>
    <xdr:ext cx="534377" cy="259045"/>
    <xdr:sp macro="" textlink="">
      <xdr:nvSpPr>
        <xdr:cNvPr id="294" name="補助費等最大値テキスト"/>
        <xdr:cNvSpPr txBox="1"/>
      </xdr:nvSpPr>
      <xdr:spPr>
        <a:xfrm>
          <a:off x="10528300" y="499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58,067</a:t>
          </a:r>
          <a:endParaRPr kumimoji="1" lang="ja-JP" altLang="en-US" sz="1000" b="1">
            <a:latin typeface="ＭＳ Ｐゴシック"/>
          </a:endParaRPr>
        </a:p>
      </xdr:txBody>
    </xdr:sp>
    <xdr:clientData/>
  </xdr:oneCellAnchor>
  <xdr:twoCellAnchor>
    <xdr:from>
      <xdr:col>15</xdr:col>
      <xdr:colOff>92075</xdr:colOff>
      <xdr:row>30</xdr:row>
      <xdr:rowOff>72198</xdr:rowOff>
    </xdr:from>
    <xdr:to>
      <xdr:col>15</xdr:col>
      <xdr:colOff>269875</xdr:colOff>
      <xdr:row>30</xdr:row>
      <xdr:rowOff>72198</xdr:rowOff>
    </xdr:to>
    <xdr:cxnSp macro="">
      <xdr:nvCxnSpPr>
        <xdr:cNvPr id="295" name="直線コネクタ 294"/>
        <xdr:cNvCxnSpPr/>
      </xdr:nvCxnSpPr>
      <xdr:spPr>
        <a:xfrm>
          <a:off x="10388600" y="5215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33</xdr:row>
      <xdr:rowOff>74223</xdr:rowOff>
    </xdr:from>
    <xdr:to>
      <xdr:col>15</xdr:col>
      <xdr:colOff>180975</xdr:colOff>
      <xdr:row>33</xdr:row>
      <xdr:rowOff>111484</xdr:rowOff>
    </xdr:to>
    <xdr:cxnSp macro="">
      <xdr:nvCxnSpPr>
        <xdr:cNvPr id="296" name="直線コネクタ 295"/>
        <xdr:cNvCxnSpPr/>
      </xdr:nvCxnSpPr>
      <xdr:spPr>
        <a:xfrm>
          <a:off x="9639300" y="5732073"/>
          <a:ext cx="838200" cy="37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65955</xdr:rowOff>
    </xdr:from>
    <xdr:ext cx="534377" cy="259045"/>
    <xdr:sp macro="" textlink="">
      <xdr:nvSpPr>
        <xdr:cNvPr id="297" name="補助費等平均値テキスト"/>
        <xdr:cNvSpPr txBox="1"/>
      </xdr:nvSpPr>
      <xdr:spPr>
        <a:xfrm>
          <a:off x="10528300" y="6066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29,792</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87528</xdr:rowOff>
    </xdr:from>
    <xdr:to>
      <xdr:col>15</xdr:col>
      <xdr:colOff>231775</xdr:colOff>
      <xdr:row>36</xdr:row>
      <xdr:rowOff>17678</xdr:rowOff>
    </xdr:to>
    <xdr:sp macro="" textlink="">
      <xdr:nvSpPr>
        <xdr:cNvPr id="298" name="フローチャート : 判断 297"/>
        <xdr:cNvSpPr/>
      </xdr:nvSpPr>
      <xdr:spPr>
        <a:xfrm>
          <a:off x="10426700" y="608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74223</xdr:rowOff>
    </xdr:from>
    <xdr:to>
      <xdr:col>14</xdr:col>
      <xdr:colOff>28575</xdr:colOff>
      <xdr:row>33</xdr:row>
      <xdr:rowOff>167981</xdr:rowOff>
    </xdr:to>
    <xdr:cxnSp macro="">
      <xdr:nvCxnSpPr>
        <xdr:cNvPr id="299" name="直線コネクタ 298"/>
        <xdr:cNvCxnSpPr/>
      </xdr:nvCxnSpPr>
      <xdr:spPr>
        <a:xfrm flipV="1">
          <a:off x="8750300" y="5732073"/>
          <a:ext cx="889000" cy="93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12482</xdr:rowOff>
    </xdr:from>
    <xdr:to>
      <xdr:col>14</xdr:col>
      <xdr:colOff>79375</xdr:colOff>
      <xdr:row>35</xdr:row>
      <xdr:rowOff>114082</xdr:rowOff>
    </xdr:to>
    <xdr:sp macro="" textlink="">
      <xdr:nvSpPr>
        <xdr:cNvPr id="300" name="フローチャート : 判断 299"/>
        <xdr:cNvSpPr/>
      </xdr:nvSpPr>
      <xdr:spPr>
        <a:xfrm>
          <a:off x="9588500" y="601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105209</xdr:rowOff>
    </xdr:from>
    <xdr:ext cx="534377" cy="259045"/>
    <xdr:sp macro="" textlink="">
      <xdr:nvSpPr>
        <xdr:cNvPr id="301" name="テキスト ボックス 300"/>
        <xdr:cNvSpPr txBox="1"/>
      </xdr:nvSpPr>
      <xdr:spPr>
        <a:xfrm>
          <a:off x="9372111" y="6105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32,090</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167981</xdr:rowOff>
    </xdr:from>
    <xdr:to>
      <xdr:col>12</xdr:col>
      <xdr:colOff>511175</xdr:colOff>
      <xdr:row>34</xdr:row>
      <xdr:rowOff>5969</xdr:rowOff>
    </xdr:to>
    <xdr:cxnSp macro="">
      <xdr:nvCxnSpPr>
        <xdr:cNvPr id="302" name="直線コネクタ 301"/>
        <xdr:cNvCxnSpPr/>
      </xdr:nvCxnSpPr>
      <xdr:spPr>
        <a:xfrm flipV="1">
          <a:off x="7861300" y="5825831"/>
          <a:ext cx="889000" cy="9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9021</xdr:rowOff>
    </xdr:from>
    <xdr:to>
      <xdr:col>12</xdr:col>
      <xdr:colOff>561975</xdr:colOff>
      <xdr:row>35</xdr:row>
      <xdr:rowOff>110621</xdr:rowOff>
    </xdr:to>
    <xdr:sp macro="" textlink="">
      <xdr:nvSpPr>
        <xdr:cNvPr id="303" name="フローチャート : 判断 302"/>
        <xdr:cNvSpPr/>
      </xdr:nvSpPr>
      <xdr:spPr>
        <a:xfrm>
          <a:off x="8699500" y="6009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101748</xdr:rowOff>
    </xdr:from>
    <xdr:ext cx="534377" cy="259045"/>
    <xdr:sp macro="" textlink="">
      <xdr:nvSpPr>
        <xdr:cNvPr id="304" name="テキスト ボックス 303"/>
        <xdr:cNvSpPr txBox="1"/>
      </xdr:nvSpPr>
      <xdr:spPr>
        <a:xfrm>
          <a:off x="8483111" y="6102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32,196</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5969</xdr:rowOff>
    </xdr:from>
    <xdr:to>
      <xdr:col>11</xdr:col>
      <xdr:colOff>307975</xdr:colOff>
      <xdr:row>34</xdr:row>
      <xdr:rowOff>49207</xdr:rowOff>
    </xdr:to>
    <xdr:cxnSp macro="">
      <xdr:nvCxnSpPr>
        <xdr:cNvPr id="305" name="直線コネクタ 304"/>
        <xdr:cNvCxnSpPr/>
      </xdr:nvCxnSpPr>
      <xdr:spPr>
        <a:xfrm flipV="1">
          <a:off x="6972300" y="5835269"/>
          <a:ext cx="889000" cy="43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91578</xdr:rowOff>
    </xdr:from>
    <xdr:to>
      <xdr:col>11</xdr:col>
      <xdr:colOff>358775</xdr:colOff>
      <xdr:row>36</xdr:row>
      <xdr:rowOff>21728</xdr:rowOff>
    </xdr:to>
    <xdr:sp macro="" textlink="">
      <xdr:nvSpPr>
        <xdr:cNvPr id="306" name="フローチャート : 判断 305"/>
        <xdr:cNvSpPr/>
      </xdr:nvSpPr>
      <xdr:spPr>
        <a:xfrm>
          <a:off x="7810500" y="609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12855</xdr:rowOff>
    </xdr:from>
    <xdr:ext cx="534377" cy="259045"/>
    <xdr:sp macro="" textlink="">
      <xdr:nvSpPr>
        <xdr:cNvPr id="307" name="テキスト ボックス 306"/>
        <xdr:cNvSpPr txBox="1"/>
      </xdr:nvSpPr>
      <xdr:spPr>
        <a:xfrm>
          <a:off x="7594111" y="618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29,668</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105523</xdr:rowOff>
    </xdr:from>
    <xdr:to>
      <xdr:col>10</xdr:col>
      <xdr:colOff>155575</xdr:colOff>
      <xdr:row>36</xdr:row>
      <xdr:rowOff>35673</xdr:rowOff>
    </xdr:to>
    <xdr:sp macro="" textlink="">
      <xdr:nvSpPr>
        <xdr:cNvPr id="308" name="フローチャート : 判断 307"/>
        <xdr:cNvSpPr/>
      </xdr:nvSpPr>
      <xdr:spPr>
        <a:xfrm>
          <a:off x="6921500" y="6106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26800</xdr:rowOff>
    </xdr:from>
    <xdr:ext cx="534377" cy="259045"/>
    <xdr:sp macro="" textlink="">
      <xdr:nvSpPr>
        <xdr:cNvPr id="309" name="テキスト ボックス 308"/>
        <xdr:cNvSpPr txBox="1"/>
      </xdr:nvSpPr>
      <xdr:spPr>
        <a:xfrm>
          <a:off x="6705111" y="6199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33</xdr:row>
      <xdr:rowOff>60684</xdr:rowOff>
    </xdr:from>
    <xdr:to>
      <xdr:col>15</xdr:col>
      <xdr:colOff>231775</xdr:colOff>
      <xdr:row>33</xdr:row>
      <xdr:rowOff>162284</xdr:rowOff>
    </xdr:to>
    <xdr:sp macro="" textlink="">
      <xdr:nvSpPr>
        <xdr:cNvPr id="315" name="円/楕円 314"/>
        <xdr:cNvSpPr/>
      </xdr:nvSpPr>
      <xdr:spPr>
        <a:xfrm>
          <a:off x="10426700" y="571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32</xdr:row>
      <xdr:rowOff>83561</xdr:rowOff>
    </xdr:from>
    <xdr:ext cx="534377" cy="259045"/>
    <xdr:sp macro="" textlink="">
      <xdr:nvSpPr>
        <xdr:cNvPr id="316" name="補助費等該当値テキスト"/>
        <xdr:cNvSpPr txBox="1"/>
      </xdr:nvSpPr>
      <xdr:spPr>
        <a:xfrm>
          <a:off x="10528300" y="556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41,114</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23423</xdr:rowOff>
    </xdr:from>
    <xdr:to>
      <xdr:col>14</xdr:col>
      <xdr:colOff>79375</xdr:colOff>
      <xdr:row>33</xdr:row>
      <xdr:rowOff>125023</xdr:rowOff>
    </xdr:to>
    <xdr:sp macro="" textlink="">
      <xdr:nvSpPr>
        <xdr:cNvPr id="317" name="円/楕円 316"/>
        <xdr:cNvSpPr/>
      </xdr:nvSpPr>
      <xdr:spPr>
        <a:xfrm>
          <a:off x="9588500" y="5681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31</xdr:row>
      <xdr:rowOff>141550</xdr:rowOff>
    </xdr:from>
    <xdr:ext cx="534377" cy="259045"/>
    <xdr:sp macro="" textlink="">
      <xdr:nvSpPr>
        <xdr:cNvPr id="318" name="テキスト ボックス 317"/>
        <xdr:cNvSpPr txBox="1"/>
      </xdr:nvSpPr>
      <xdr:spPr>
        <a:xfrm>
          <a:off x="9372111" y="5456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42,255</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117181</xdr:rowOff>
    </xdr:from>
    <xdr:to>
      <xdr:col>12</xdr:col>
      <xdr:colOff>561975</xdr:colOff>
      <xdr:row>34</xdr:row>
      <xdr:rowOff>47331</xdr:rowOff>
    </xdr:to>
    <xdr:sp macro="" textlink="">
      <xdr:nvSpPr>
        <xdr:cNvPr id="319" name="円/楕円 318"/>
        <xdr:cNvSpPr/>
      </xdr:nvSpPr>
      <xdr:spPr>
        <a:xfrm>
          <a:off x="8699500" y="5775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32</xdr:row>
      <xdr:rowOff>63858</xdr:rowOff>
    </xdr:from>
    <xdr:ext cx="534377" cy="259045"/>
    <xdr:sp macro="" textlink="">
      <xdr:nvSpPr>
        <xdr:cNvPr id="320" name="テキスト ボックス 319"/>
        <xdr:cNvSpPr txBox="1"/>
      </xdr:nvSpPr>
      <xdr:spPr>
        <a:xfrm>
          <a:off x="8483111" y="555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39,384</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126619</xdr:rowOff>
    </xdr:from>
    <xdr:to>
      <xdr:col>11</xdr:col>
      <xdr:colOff>358775</xdr:colOff>
      <xdr:row>34</xdr:row>
      <xdr:rowOff>56769</xdr:rowOff>
    </xdr:to>
    <xdr:sp macro="" textlink="">
      <xdr:nvSpPr>
        <xdr:cNvPr id="321" name="円/楕円 320"/>
        <xdr:cNvSpPr/>
      </xdr:nvSpPr>
      <xdr:spPr>
        <a:xfrm>
          <a:off x="7810500" y="5784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32</xdr:row>
      <xdr:rowOff>73296</xdr:rowOff>
    </xdr:from>
    <xdr:ext cx="534377" cy="259045"/>
    <xdr:sp macro="" textlink="">
      <xdr:nvSpPr>
        <xdr:cNvPr id="322" name="テキスト ボックス 321"/>
        <xdr:cNvSpPr txBox="1"/>
      </xdr:nvSpPr>
      <xdr:spPr>
        <a:xfrm>
          <a:off x="7594111" y="5559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39,095</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169857</xdr:rowOff>
    </xdr:from>
    <xdr:to>
      <xdr:col>10</xdr:col>
      <xdr:colOff>155575</xdr:colOff>
      <xdr:row>34</xdr:row>
      <xdr:rowOff>100007</xdr:rowOff>
    </xdr:to>
    <xdr:sp macro="" textlink="">
      <xdr:nvSpPr>
        <xdr:cNvPr id="323" name="円/楕円 322"/>
        <xdr:cNvSpPr/>
      </xdr:nvSpPr>
      <xdr:spPr>
        <a:xfrm>
          <a:off x="6921500" y="5827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32</xdr:row>
      <xdr:rowOff>116534</xdr:rowOff>
    </xdr:from>
    <xdr:ext cx="534377" cy="259045"/>
    <xdr:sp macro="" textlink="">
      <xdr:nvSpPr>
        <xdr:cNvPr id="324" name="テキスト ボックス 323"/>
        <xdr:cNvSpPr txBox="1"/>
      </xdr:nvSpPr>
      <xdr:spPr>
        <a:xfrm>
          <a:off x="6705111" y="5602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37,771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114,959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40" name="テキスト ボックス 33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2" name="テキスト ボックス 341"/>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4687</xdr:rowOff>
    </xdr:from>
    <xdr:to>
      <xdr:col>15</xdr:col>
      <xdr:colOff>180340</xdr:colOff>
      <xdr:row>58</xdr:row>
      <xdr:rowOff>35725</xdr:rowOff>
    </xdr:to>
    <xdr:cxnSp macro="">
      <xdr:nvCxnSpPr>
        <xdr:cNvPr id="348" name="直線コネクタ 347"/>
        <xdr:cNvCxnSpPr/>
      </xdr:nvCxnSpPr>
      <xdr:spPr>
        <a:xfrm flipV="1">
          <a:off x="10475595" y="8577187"/>
          <a:ext cx="1270" cy="1402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39552</xdr:rowOff>
    </xdr:from>
    <xdr:ext cx="534377" cy="259045"/>
    <xdr:sp macro="" textlink="">
      <xdr:nvSpPr>
        <xdr:cNvPr id="349" name="普通建設事業費最小値テキスト"/>
        <xdr:cNvSpPr txBox="1"/>
      </xdr:nvSpPr>
      <xdr:spPr>
        <a:xfrm>
          <a:off x="10528300" y="998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14,187</a:t>
          </a:r>
          <a:endParaRPr kumimoji="1" lang="ja-JP" altLang="en-US" sz="1000" b="1">
            <a:latin typeface="ＭＳ Ｐゴシック"/>
          </a:endParaRPr>
        </a:p>
      </xdr:txBody>
    </xdr:sp>
    <xdr:clientData/>
  </xdr:oneCellAnchor>
  <xdr:twoCellAnchor>
    <xdr:from>
      <xdr:col>15</xdr:col>
      <xdr:colOff>92075</xdr:colOff>
      <xdr:row>58</xdr:row>
      <xdr:rowOff>35725</xdr:rowOff>
    </xdr:from>
    <xdr:to>
      <xdr:col>15</xdr:col>
      <xdr:colOff>269875</xdr:colOff>
      <xdr:row>58</xdr:row>
      <xdr:rowOff>35725</xdr:rowOff>
    </xdr:to>
    <xdr:cxnSp macro="">
      <xdr:nvCxnSpPr>
        <xdr:cNvPr id="350" name="直線コネクタ 349"/>
        <xdr:cNvCxnSpPr/>
      </xdr:nvCxnSpPr>
      <xdr:spPr>
        <a:xfrm>
          <a:off x="10388600" y="9979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122814</xdr:rowOff>
    </xdr:from>
    <xdr:ext cx="599010" cy="259045"/>
    <xdr:sp macro="" textlink="">
      <xdr:nvSpPr>
        <xdr:cNvPr id="351" name="普通建設事業費最大値テキスト"/>
        <xdr:cNvSpPr txBox="1"/>
      </xdr:nvSpPr>
      <xdr:spPr>
        <a:xfrm>
          <a:off x="10528300" y="8352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124,631</a:t>
          </a:r>
          <a:endParaRPr kumimoji="1" lang="ja-JP" altLang="en-US" sz="1000" b="1">
            <a:latin typeface="ＭＳ Ｐゴシック"/>
          </a:endParaRPr>
        </a:p>
      </xdr:txBody>
    </xdr:sp>
    <xdr:clientData/>
  </xdr:oneCellAnchor>
  <xdr:twoCellAnchor>
    <xdr:from>
      <xdr:col>15</xdr:col>
      <xdr:colOff>92075</xdr:colOff>
      <xdr:row>50</xdr:row>
      <xdr:rowOff>4687</xdr:rowOff>
    </xdr:from>
    <xdr:to>
      <xdr:col>15</xdr:col>
      <xdr:colOff>269875</xdr:colOff>
      <xdr:row>50</xdr:row>
      <xdr:rowOff>4687</xdr:rowOff>
    </xdr:to>
    <xdr:cxnSp macro="">
      <xdr:nvCxnSpPr>
        <xdr:cNvPr id="352" name="直線コネクタ 351"/>
        <xdr:cNvCxnSpPr/>
      </xdr:nvCxnSpPr>
      <xdr:spPr>
        <a:xfrm>
          <a:off x="10388600" y="8577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2527</xdr:rowOff>
    </xdr:from>
    <xdr:to>
      <xdr:col>15</xdr:col>
      <xdr:colOff>180975</xdr:colOff>
      <xdr:row>56</xdr:row>
      <xdr:rowOff>36296</xdr:rowOff>
    </xdr:to>
    <xdr:cxnSp macro="">
      <xdr:nvCxnSpPr>
        <xdr:cNvPr id="353" name="直線コネクタ 352"/>
        <xdr:cNvCxnSpPr/>
      </xdr:nvCxnSpPr>
      <xdr:spPr>
        <a:xfrm flipV="1">
          <a:off x="9639300" y="9603727"/>
          <a:ext cx="838200" cy="33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140136</xdr:rowOff>
    </xdr:from>
    <xdr:ext cx="534377" cy="259045"/>
    <xdr:sp macro="" textlink="">
      <xdr:nvSpPr>
        <xdr:cNvPr id="354" name="普通建設事業費平均値テキスト"/>
        <xdr:cNvSpPr txBox="1"/>
      </xdr:nvSpPr>
      <xdr:spPr>
        <a:xfrm>
          <a:off x="10528300" y="93984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44,267</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117259</xdr:rowOff>
    </xdr:from>
    <xdr:to>
      <xdr:col>15</xdr:col>
      <xdr:colOff>231775</xdr:colOff>
      <xdr:row>56</xdr:row>
      <xdr:rowOff>47409</xdr:rowOff>
    </xdr:to>
    <xdr:sp macro="" textlink="">
      <xdr:nvSpPr>
        <xdr:cNvPr id="355" name="フローチャート : 判断 354"/>
        <xdr:cNvSpPr/>
      </xdr:nvSpPr>
      <xdr:spPr>
        <a:xfrm>
          <a:off x="10426700" y="9547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36296</xdr:rowOff>
    </xdr:from>
    <xdr:to>
      <xdr:col>14</xdr:col>
      <xdr:colOff>28575</xdr:colOff>
      <xdr:row>57</xdr:row>
      <xdr:rowOff>19901</xdr:rowOff>
    </xdr:to>
    <xdr:cxnSp macro="">
      <xdr:nvCxnSpPr>
        <xdr:cNvPr id="356" name="直線コネクタ 355"/>
        <xdr:cNvCxnSpPr/>
      </xdr:nvCxnSpPr>
      <xdr:spPr>
        <a:xfrm flipV="1">
          <a:off x="8750300" y="9637496"/>
          <a:ext cx="889000" cy="155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54</xdr:row>
      <xdr:rowOff>170117</xdr:rowOff>
    </xdr:from>
    <xdr:to>
      <xdr:col>14</xdr:col>
      <xdr:colOff>79375</xdr:colOff>
      <xdr:row>55</xdr:row>
      <xdr:rowOff>100267</xdr:rowOff>
    </xdr:to>
    <xdr:sp macro="" textlink="">
      <xdr:nvSpPr>
        <xdr:cNvPr id="357" name="フローチャート : 判断 356"/>
        <xdr:cNvSpPr/>
      </xdr:nvSpPr>
      <xdr:spPr>
        <a:xfrm>
          <a:off x="9588500" y="9428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116794</xdr:rowOff>
    </xdr:from>
    <xdr:ext cx="534377" cy="259045"/>
    <xdr:sp macro="" textlink="">
      <xdr:nvSpPr>
        <xdr:cNvPr id="358" name="テキスト ボックス 357"/>
        <xdr:cNvSpPr txBox="1"/>
      </xdr:nvSpPr>
      <xdr:spPr>
        <a:xfrm>
          <a:off x="9372111" y="920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53,605</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19901</xdr:rowOff>
    </xdr:from>
    <xdr:to>
      <xdr:col>12</xdr:col>
      <xdr:colOff>511175</xdr:colOff>
      <xdr:row>57</xdr:row>
      <xdr:rowOff>43447</xdr:rowOff>
    </xdr:to>
    <xdr:cxnSp macro="">
      <xdr:nvCxnSpPr>
        <xdr:cNvPr id="359" name="直線コネクタ 358"/>
        <xdr:cNvCxnSpPr/>
      </xdr:nvCxnSpPr>
      <xdr:spPr>
        <a:xfrm flipV="1">
          <a:off x="7861300" y="9792551"/>
          <a:ext cx="889000" cy="23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33782</xdr:rowOff>
    </xdr:from>
    <xdr:to>
      <xdr:col>12</xdr:col>
      <xdr:colOff>561975</xdr:colOff>
      <xdr:row>55</xdr:row>
      <xdr:rowOff>135382</xdr:rowOff>
    </xdr:to>
    <xdr:sp macro="" textlink="">
      <xdr:nvSpPr>
        <xdr:cNvPr id="360" name="フローチャート : 判断 359"/>
        <xdr:cNvSpPr/>
      </xdr:nvSpPr>
      <xdr:spPr>
        <a:xfrm>
          <a:off x="8699500" y="946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151909</xdr:rowOff>
    </xdr:from>
    <xdr:ext cx="534377" cy="259045"/>
    <xdr:sp macro="" textlink="">
      <xdr:nvSpPr>
        <xdr:cNvPr id="361" name="テキスト ボックス 360"/>
        <xdr:cNvSpPr txBox="1"/>
      </xdr:nvSpPr>
      <xdr:spPr>
        <a:xfrm>
          <a:off x="8483111" y="923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50,840</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25108</xdr:rowOff>
    </xdr:from>
    <xdr:to>
      <xdr:col>11</xdr:col>
      <xdr:colOff>307975</xdr:colOff>
      <xdr:row>57</xdr:row>
      <xdr:rowOff>43447</xdr:rowOff>
    </xdr:to>
    <xdr:cxnSp macro="">
      <xdr:nvCxnSpPr>
        <xdr:cNvPr id="362" name="直線コネクタ 361"/>
        <xdr:cNvCxnSpPr/>
      </xdr:nvCxnSpPr>
      <xdr:spPr>
        <a:xfrm>
          <a:off x="6972300" y="9797758"/>
          <a:ext cx="889000" cy="18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127089</xdr:rowOff>
    </xdr:from>
    <xdr:to>
      <xdr:col>11</xdr:col>
      <xdr:colOff>358775</xdr:colOff>
      <xdr:row>56</xdr:row>
      <xdr:rowOff>57239</xdr:rowOff>
    </xdr:to>
    <xdr:sp macro="" textlink="">
      <xdr:nvSpPr>
        <xdr:cNvPr id="363" name="フローチャート : 判断 362"/>
        <xdr:cNvSpPr/>
      </xdr:nvSpPr>
      <xdr:spPr>
        <a:xfrm>
          <a:off x="7810500" y="9556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73766</xdr:rowOff>
    </xdr:from>
    <xdr:ext cx="534377" cy="259045"/>
    <xdr:sp macro="" textlink="">
      <xdr:nvSpPr>
        <xdr:cNvPr id="364" name="テキスト ボックス 363"/>
        <xdr:cNvSpPr txBox="1"/>
      </xdr:nvSpPr>
      <xdr:spPr>
        <a:xfrm>
          <a:off x="7594111" y="933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43,493</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153251</xdr:rowOff>
    </xdr:from>
    <xdr:to>
      <xdr:col>10</xdr:col>
      <xdr:colOff>155575</xdr:colOff>
      <xdr:row>56</xdr:row>
      <xdr:rowOff>83401</xdr:rowOff>
    </xdr:to>
    <xdr:sp macro="" textlink="">
      <xdr:nvSpPr>
        <xdr:cNvPr id="365" name="フローチャート : 判断 364"/>
        <xdr:cNvSpPr/>
      </xdr:nvSpPr>
      <xdr:spPr>
        <a:xfrm>
          <a:off x="6921500" y="9583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99928</xdr:rowOff>
    </xdr:from>
    <xdr:ext cx="534377" cy="259045"/>
    <xdr:sp macro="" textlink="">
      <xdr:nvSpPr>
        <xdr:cNvPr id="366" name="テキスト ボックス 365"/>
        <xdr:cNvSpPr txBox="1"/>
      </xdr:nvSpPr>
      <xdr:spPr>
        <a:xfrm>
          <a:off x="6705111" y="9358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41,433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123177</xdr:rowOff>
    </xdr:from>
    <xdr:to>
      <xdr:col>15</xdr:col>
      <xdr:colOff>231775</xdr:colOff>
      <xdr:row>56</xdr:row>
      <xdr:rowOff>53327</xdr:rowOff>
    </xdr:to>
    <xdr:sp macro="" textlink="">
      <xdr:nvSpPr>
        <xdr:cNvPr id="372" name="円/楕円 371"/>
        <xdr:cNvSpPr/>
      </xdr:nvSpPr>
      <xdr:spPr>
        <a:xfrm>
          <a:off x="10426700" y="9552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101604</xdr:rowOff>
    </xdr:from>
    <xdr:ext cx="534377" cy="259045"/>
    <xdr:sp macro="" textlink="">
      <xdr:nvSpPr>
        <xdr:cNvPr id="373" name="普通建設事業費該当値テキスト"/>
        <xdr:cNvSpPr txBox="1"/>
      </xdr:nvSpPr>
      <xdr:spPr>
        <a:xfrm>
          <a:off x="10528300" y="9531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43,801</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156946</xdr:rowOff>
    </xdr:from>
    <xdr:to>
      <xdr:col>14</xdr:col>
      <xdr:colOff>79375</xdr:colOff>
      <xdr:row>56</xdr:row>
      <xdr:rowOff>87096</xdr:rowOff>
    </xdr:to>
    <xdr:sp macro="" textlink="">
      <xdr:nvSpPr>
        <xdr:cNvPr id="374" name="円/楕円 373"/>
        <xdr:cNvSpPr/>
      </xdr:nvSpPr>
      <xdr:spPr>
        <a:xfrm>
          <a:off x="9588500" y="9586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78223</xdr:rowOff>
    </xdr:from>
    <xdr:ext cx="534377" cy="259045"/>
    <xdr:sp macro="" textlink="">
      <xdr:nvSpPr>
        <xdr:cNvPr id="375" name="テキスト ボックス 374"/>
        <xdr:cNvSpPr txBox="1"/>
      </xdr:nvSpPr>
      <xdr:spPr>
        <a:xfrm>
          <a:off x="9372111" y="9679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41,142</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140551</xdr:rowOff>
    </xdr:from>
    <xdr:to>
      <xdr:col>12</xdr:col>
      <xdr:colOff>561975</xdr:colOff>
      <xdr:row>57</xdr:row>
      <xdr:rowOff>70701</xdr:rowOff>
    </xdr:to>
    <xdr:sp macro="" textlink="">
      <xdr:nvSpPr>
        <xdr:cNvPr id="376" name="円/楕円 375"/>
        <xdr:cNvSpPr/>
      </xdr:nvSpPr>
      <xdr:spPr>
        <a:xfrm>
          <a:off x="8699500" y="9741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61828</xdr:rowOff>
    </xdr:from>
    <xdr:ext cx="534377" cy="259045"/>
    <xdr:sp macro="" textlink="">
      <xdr:nvSpPr>
        <xdr:cNvPr id="377" name="テキスト ボックス 376"/>
        <xdr:cNvSpPr txBox="1"/>
      </xdr:nvSpPr>
      <xdr:spPr>
        <a:xfrm>
          <a:off x="8483111" y="9834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28,933</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164097</xdr:rowOff>
    </xdr:from>
    <xdr:to>
      <xdr:col>11</xdr:col>
      <xdr:colOff>358775</xdr:colOff>
      <xdr:row>57</xdr:row>
      <xdr:rowOff>94247</xdr:rowOff>
    </xdr:to>
    <xdr:sp macro="" textlink="">
      <xdr:nvSpPr>
        <xdr:cNvPr id="378" name="円/楕円 377"/>
        <xdr:cNvSpPr/>
      </xdr:nvSpPr>
      <xdr:spPr>
        <a:xfrm>
          <a:off x="7810500" y="976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85374</xdr:rowOff>
    </xdr:from>
    <xdr:ext cx="534377" cy="259045"/>
    <xdr:sp macro="" textlink="">
      <xdr:nvSpPr>
        <xdr:cNvPr id="379" name="テキスト ボックス 378"/>
        <xdr:cNvSpPr txBox="1"/>
      </xdr:nvSpPr>
      <xdr:spPr>
        <a:xfrm>
          <a:off x="7594111" y="9858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27,079</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145758</xdr:rowOff>
    </xdr:from>
    <xdr:to>
      <xdr:col>10</xdr:col>
      <xdr:colOff>155575</xdr:colOff>
      <xdr:row>57</xdr:row>
      <xdr:rowOff>75908</xdr:rowOff>
    </xdr:to>
    <xdr:sp macro="" textlink="">
      <xdr:nvSpPr>
        <xdr:cNvPr id="380" name="円/楕円 379"/>
        <xdr:cNvSpPr/>
      </xdr:nvSpPr>
      <xdr:spPr>
        <a:xfrm>
          <a:off x="6921500" y="9746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67035</xdr:rowOff>
    </xdr:from>
    <xdr:ext cx="534377" cy="259045"/>
    <xdr:sp macro="" textlink="">
      <xdr:nvSpPr>
        <xdr:cNvPr id="381" name="テキスト ボックス 380"/>
        <xdr:cNvSpPr txBox="1"/>
      </xdr:nvSpPr>
      <xdr:spPr>
        <a:xfrm>
          <a:off x="6705111" y="983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28,523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72,466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5" name="テキスト ボックス 39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7" name="テキスト ボックス 39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9" name="テキスト ボックス 39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401" name="テキスト ボックス 400"/>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104496</xdr:rowOff>
    </xdr:from>
    <xdr:to>
      <xdr:col>15</xdr:col>
      <xdr:colOff>180340</xdr:colOff>
      <xdr:row>79</xdr:row>
      <xdr:rowOff>30562</xdr:rowOff>
    </xdr:to>
    <xdr:cxnSp macro="">
      <xdr:nvCxnSpPr>
        <xdr:cNvPr id="405" name="直線コネクタ 404"/>
        <xdr:cNvCxnSpPr/>
      </xdr:nvCxnSpPr>
      <xdr:spPr>
        <a:xfrm flipV="1">
          <a:off x="10475595" y="12277446"/>
          <a:ext cx="1270" cy="1297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34389</xdr:rowOff>
    </xdr:from>
    <xdr:ext cx="378565" cy="259045"/>
    <xdr:sp macro="" textlink="">
      <xdr:nvSpPr>
        <xdr:cNvPr id="406" name="普通建設事業費 （ うち新規整備　）最小値テキスト"/>
        <xdr:cNvSpPr txBox="1"/>
      </xdr:nvSpPr>
      <xdr:spPr>
        <a:xfrm>
          <a:off x="10528300" y="135789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729</a:t>
          </a:r>
          <a:endParaRPr kumimoji="1" lang="ja-JP" altLang="en-US" sz="1000" b="1">
            <a:latin typeface="ＭＳ Ｐゴシック"/>
          </a:endParaRPr>
        </a:p>
      </xdr:txBody>
    </xdr:sp>
    <xdr:clientData/>
  </xdr:oneCellAnchor>
  <xdr:twoCellAnchor>
    <xdr:from>
      <xdr:col>15</xdr:col>
      <xdr:colOff>92075</xdr:colOff>
      <xdr:row>79</xdr:row>
      <xdr:rowOff>30562</xdr:rowOff>
    </xdr:from>
    <xdr:to>
      <xdr:col>15</xdr:col>
      <xdr:colOff>269875</xdr:colOff>
      <xdr:row>79</xdr:row>
      <xdr:rowOff>30562</xdr:rowOff>
    </xdr:to>
    <xdr:cxnSp macro="">
      <xdr:nvCxnSpPr>
        <xdr:cNvPr id="407" name="直線コネクタ 406"/>
        <xdr:cNvCxnSpPr/>
      </xdr:nvCxnSpPr>
      <xdr:spPr>
        <a:xfrm>
          <a:off x="10388600" y="13575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51173</xdr:rowOff>
    </xdr:from>
    <xdr:ext cx="534377" cy="259045"/>
    <xdr:sp macro="" textlink="">
      <xdr:nvSpPr>
        <xdr:cNvPr id="408" name="普通建設事業費 （ うち新規整備　）最大値テキスト"/>
        <xdr:cNvSpPr txBox="1"/>
      </xdr:nvSpPr>
      <xdr:spPr>
        <a:xfrm>
          <a:off x="10528300" y="12052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68,848</a:t>
          </a:r>
          <a:endParaRPr kumimoji="1" lang="ja-JP" altLang="en-US" sz="1000" b="1">
            <a:latin typeface="ＭＳ Ｐゴシック"/>
          </a:endParaRPr>
        </a:p>
      </xdr:txBody>
    </xdr:sp>
    <xdr:clientData/>
  </xdr:oneCellAnchor>
  <xdr:twoCellAnchor>
    <xdr:from>
      <xdr:col>15</xdr:col>
      <xdr:colOff>92075</xdr:colOff>
      <xdr:row>71</xdr:row>
      <xdr:rowOff>104496</xdr:rowOff>
    </xdr:from>
    <xdr:to>
      <xdr:col>15</xdr:col>
      <xdr:colOff>269875</xdr:colOff>
      <xdr:row>71</xdr:row>
      <xdr:rowOff>104496</xdr:rowOff>
    </xdr:to>
    <xdr:cxnSp macro="">
      <xdr:nvCxnSpPr>
        <xdr:cNvPr id="409" name="直線コネクタ 408"/>
        <xdr:cNvCxnSpPr/>
      </xdr:nvCxnSpPr>
      <xdr:spPr>
        <a:xfrm>
          <a:off x="10388600" y="12277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145205</xdr:rowOff>
    </xdr:from>
    <xdr:to>
      <xdr:col>15</xdr:col>
      <xdr:colOff>180975</xdr:colOff>
      <xdr:row>78</xdr:row>
      <xdr:rowOff>59367</xdr:rowOff>
    </xdr:to>
    <xdr:cxnSp macro="">
      <xdr:nvCxnSpPr>
        <xdr:cNvPr id="410" name="直線コネクタ 409"/>
        <xdr:cNvCxnSpPr/>
      </xdr:nvCxnSpPr>
      <xdr:spPr>
        <a:xfrm>
          <a:off x="9639300" y="13346855"/>
          <a:ext cx="838200" cy="85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20242</xdr:rowOff>
    </xdr:from>
    <xdr:ext cx="534377" cy="259045"/>
    <xdr:sp macro="" textlink="">
      <xdr:nvSpPr>
        <xdr:cNvPr id="411" name="普通建設事業費 （ うち新規整備　）平均値テキスト"/>
        <xdr:cNvSpPr txBox="1"/>
      </xdr:nvSpPr>
      <xdr:spPr>
        <a:xfrm>
          <a:off x="10528300" y="130504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17,805</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168815</xdr:rowOff>
    </xdr:from>
    <xdr:to>
      <xdr:col>15</xdr:col>
      <xdr:colOff>231775</xdr:colOff>
      <xdr:row>77</xdr:row>
      <xdr:rowOff>98965</xdr:rowOff>
    </xdr:to>
    <xdr:sp macro="" textlink="">
      <xdr:nvSpPr>
        <xdr:cNvPr id="412" name="フローチャート : 判断 411"/>
        <xdr:cNvSpPr/>
      </xdr:nvSpPr>
      <xdr:spPr>
        <a:xfrm>
          <a:off x="10426700" y="1319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102997</xdr:rowOff>
    </xdr:from>
    <xdr:to>
      <xdr:col>14</xdr:col>
      <xdr:colOff>79375</xdr:colOff>
      <xdr:row>77</xdr:row>
      <xdr:rowOff>33147</xdr:rowOff>
    </xdr:to>
    <xdr:sp macro="" textlink="">
      <xdr:nvSpPr>
        <xdr:cNvPr id="413" name="フローチャート : 判断 412"/>
        <xdr:cNvSpPr/>
      </xdr:nvSpPr>
      <xdr:spPr>
        <a:xfrm>
          <a:off x="9588500" y="1313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49674</xdr:rowOff>
    </xdr:from>
    <xdr:ext cx="534377" cy="259045"/>
    <xdr:sp macro="" textlink="">
      <xdr:nvSpPr>
        <xdr:cNvPr id="414" name="テキスト ボックス 413"/>
        <xdr:cNvSpPr txBox="1"/>
      </xdr:nvSpPr>
      <xdr:spPr>
        <a:xfrm>
          <a:off x="9372111" y="12908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21,260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8567</xdr:rowOff>
    </xdr:from>
    <xdr:to>
      <xdr:col>15</xdr:col>
      <xdr:colOff>231775</xdr:colOff>
      <xdr:row>78</xdr:row>
      <xdr:rowOff>110167</xdr:rowOff>
    </xdr:to>
    <xdr:sp macro="" textlink="">
      <xdr:nvSpPr>
        <xdr:cNvPr id="420" name="円/楕円 419"/>
        <xdr:cNvSpPr/>
      </xdr:nvSpPr>
      <xdr:spPr>
        <a:xfrm>
          <a:off x="10426700" y="13381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158444</xdr:rowOff>
    </xdr:from>
    <xdr:ext cx="469744" cy="259045"/>
    <xdr:sp macro="" textlink="">
      <xdr:nvSpPr>
        <xdr:cNvPr id="421" name="普通建設事業費 （ うち新規整備　）該当値テキスト"/>
        <xdr:cNvSpPr txBox="1"/>
      </xdr:nvSpPr>
      <xdr:spPr>
        <a:xfrm>
          <a:off x="10528300" y="13360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8,217</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94405</xdr:rowOff>
    </xdr:from>
    <xdr:to>
      <xdr:col>14</xdr:col>
      <xdr:colOff>79375</xdr:colOff>
      <xdr:row>78</xdr:row>
      <xdr:rowOff>24555</xdr:rowOff>
    </xdr:to>
    <xdr:sp macro="" textlink="">
      <xdr:nvSpPr>
        <xdr:cNvPr id="422" name="円/楕円 421"/>
        <xdr:cNvSpPr/>
      </xdr:nvSpPr>
      <xdr:spPr>
        <a:xfrm>
          <a:off x="9588500" y="1329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15682</xdr:rowOff>
    </xdr:from>
    <xdr:ext cx="534377" cy="259045"/>
    <xdr:sp macro="" textlink="">
      <xdr:nvSpPr>
        <xdr:cNvPr id="423" name="テキスト ボックス 422"/>
        <xdr:cNvSpPr txBox="1"/>
      </xdr:nvSpPr>
      <xdr:spPr>
        <a:xfrm>
          <a:off x="9372111" y="13388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12,711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27,737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4" name="直線コネクタ 43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5" name="テキスト ボックス 43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6" name="直線コネクタ 43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37" name="テキスト ボックス 436"/>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8" name="直線コネクタ 43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39" name="テキスト ボックス 438"/>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0" name="直線コネクタ 43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41" name="テキスト ボックス 440"/>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43" name="テキスト ボックス 442"/>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31023</xdr:rowOff>
    </xdr:from>
    <xdr:to>
      <xdr:col>15</xdr:col>
      <xdr:colOff>180340</xdr:colOff>
      <xdr:row>98</xdr:row>
      <xdr:rowOff>61291</xdr:rowOff>
    </xdr:to>
    <xdr:cxnSp macro="">
      <xdr:nvCxnSpPr>
        <xdr:cNvPr id="445" name="直線コネクタ 444"/>
        <xdr:cNvCxnSpPr/>
      </xdr:nvCxnSpPr>
      <xdr:spPr>
        <a:xfrm flipV="1">
          <a:off x="10475595" y="15632973"/>
          <a:ext cx="1270" cy="123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65118</xdr:rowOff>
    </xdr:from>
    <xdr:ext cx="469744" cy="259045"/>
    <xdr:sp macro="" textlink="">
      <xdr:nvSpPr>
        <xdr:cNvPr id="446" name="普通建設事業費 （ うち更新整備　）最小値テキスト"/>
        <xdr:cNvSpPr txBox="1"/>
      </xdr:nvSpPr>
      <xdr:spPr>
        <a:xfrm>
          <a:off x="10528300" y="1686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3,430</a:t>
          </a:r>
          <a:endParaRPr kumimoji="1" lang="ja-JP" altLang="en-US" sz="1000" b="1">
            <a:latin typeface="ＭＳ Ｐゴシック"/>
          </a:endParaRPr>
        </a:p>
      </xdr:txBody>
    </xdr:sp>
    <xdr:clientData/>
  </xdr:oneCellAnchor>
  <xdr:twoCellAnchor>
    <xdr:from>
      <xdr:col>15</xdr:col>
      <xdr:colOff>92075</xdr:colOff>
      <xdr:row>98</xdr:row>
      <xdr:rowOff>61291</xdr:rowOff>
    </xdr:from>
    <xdr:to>
      <xdr:col>15</xdr:col>
      <xdr:colOff>269875</xdr:colOff>
      <xdr:row>98</xdr:row>
      <xdr:rowOff>61291</xdr:rowOff>
    </xdr:to>
    <xdr:cxnSp macro="">
      <xdr:nvCxnSpPr>
        <xdr:cNvPr id="447" name="直線コネクタ 446"/>
        <xdr:cNvCxnSpPr/>
      </xdr:nvCxnSpPr>
      <xdr:spPr>
        <a:xfrm>
          <a:off x="10388600" y="1686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149150</xdr:rowOff>
    </xdr:from>
    <xdr:ext cx="534377" cy="259045"/>
    <xdr:sp macro="" textlink="">
      <xdr:nvSpPr>
        <xdr:cNvPr id="448" name="普通建設事業費 （ うち更新整備　）最大値テキスト"/>
        <xdr:cNvSpPr txBox="1"/>
      </xdr:nvSpPr>
      <xdr:spPr>
        <a:xfrm>
          <a:off x="10528300" y="15408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57,254</a:t>
          </a:r>
          <a:endParaRPr kumimoji="1" lang="ja-JP" altLang="en-US" sz="1000" b="1">
            <a:latin typeface="ＭＳ Ｐゴシック"/>
          </a:endParaRPr>
        </a:p>
      </xdr:txBody>
    </xdr:sp>
    <xdr:clientData/>
  </xdr:oneCellAnchor>
  <xdr:twoCellAnchor>
    <xdr:from>
      <xdr:col>15</xdr:col>
      <xdr:colOff>92075</xdr:colOff>
      <xdr:row>91</xdr:row>
      <xdr:rowOff>31023</xdr:rowOff>
    </xdr:from>
    <xdr:to>
      <xdr:col>15</xdr:col>
      <xdr:colOff>269875</xdr:colOff>
      <xdr:row>91</xdr:row>
      <xdr:rowOff>31023</xdr:rowOff>
    </xdr:to>
    <xdr:cxnSp macro="">
      <xdr:nvCxnSpPr>
        <xdr:cNvPr id="449" name="直線コネクタ 448"/>
        <xdr:cNvCxnSpPr/>
      </xdr:nvCxnSpPr>
      <xdr:spPr>
        <a:xfrm>
          <a:off x="10388600" y="15632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92174</xdr:rowOff>
    </xdr:from>
    <xdr:to>
      <xdr:col>15</xdr:col>
      <xdr:colOff>180975</xdr:colOff>
      <xdr:row>95</xdr:row>
      <xdr:rowOff>155839</xdr:rowOff>
    </xdr:to>
    <xdr:cxnSp macro="">
      <xdr:nvCxnSpPr>
        <xdr:cNvPr id="450" name="直線コネクタ 449"/>
        <xdr:cNvCxnSpPr/>
      </xdr:nvCxnSpPr>
      <xdr:spPr>
        <a:xfrm flipV="1">
          <a:off x="9639300" y="16379924"/>
          <a:ext cx="838200" cy="63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153646</xdr:rowOff>
    </xdr:from>
    <xdr:ext cx="534377" cy="259045"/>
    <xdr:sp macro="" textlink="">
      <xdr:nvSpPr>
        <xdr:cNvPr id="451" name="普通建設事業費 （ うち更新整備　）平均値テキスト"/>
        <xdr:cNvSpPr txBox="1"/>
      </xdr:nvSpPr>
      <xdr:spPr>
        <a:xfrm>
          <a:off x="10528300" y="164413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18,724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3769</xdr:rowOff>
    </xdr:from>
    <xdr:to>
      <xdr:col>15</xdr:col>
      <xdr:colOff>231775</xdr:colOff>
      <xdr:row>96</xdr:row>
      <xdr:rowOff>105369</xdr:rowOff>
    </xdr:to>
    <xdr:sp macro="" textlink="">
      <xdr:nvSpPr>
        <xdr:cNvPr id="452" name="フローチャート : 判断 451"/>
        <xdr:cNvSpPr/>
      </xdr:nvSpPr>
      <xdr:spPr>
        <a:xfrm>
          <a:off x="10426700" y="1646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114777</xdr:rowOff>
    </xdr:from>
    <xdr:to>
      <xdr:col>14</xdr:col>
      <xdr:colOff>79375</xdr:colOff>
      <xdr:row>96</xdr:row>
      <xdr:rowOff>44927</xdr:rowOff>
    </xdr:to>
    <xdr:sp macro="" textlink="">
      <xdr:nvSpPr>
        <xdr:cNvPr id="453" name="フローチャート : 判断 452"/>
        <xdr:cNvSpPr/>
      </xdr:nvSpPr>
      <xdr:spPr>
        <a:xfrm>
          <a:off x="9588500" y="16402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36054</xdr:rowOff>
    </xdr:from>
    <xdr:ext cx="534377" cy="259045"/>
    <xdr:sp macro="" textlink="">
      <xdr:nvSpPr>
        <xdr:cNvPr id="454" name="テキスト ボックス 453"/>
        <xdr:cNvSpPr txBox="1"/>
      </xdr:nvSpPr>
      <xdr:spPr>
        <a:xfrm>
          <a:off x="9372111" y="1649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21,368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41374</xdr:rowOff>
    </xdr:from>
    <xdr:to>
      <xdr:col>15</xdr:col>
      <xdr:colOff>231775</xdr:colOff>
      <xdr:row>95</xdr:row>
      <xdr:rowOff>142974</xdr:rowOff>
    </xdr:to>
    <xdr:sp macro="" textlink="">
      <xdr:nvSpPr>
        <xdr:cNvPr id="460" name="円/楕円 459"/>
        <xdr:cNvSpPr/>
      </xdr:nvSpPr>
      <xdr:spPr>
        <a:xfrm>
          <a:off x="10426700" y="1632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64251</xdr:rowOff>
    </xdr:from>
    <xdr:ext cx="534377" cy="259045"/>
    <xdr:sp macro="" textlink="">
      <xdr:nvSpPr>
        <xdr:cNvPr id="461" name="普通建設事業費 （ うち更新整備　）該当値テキスト"/>
        <xdr:cNvSpPr txBox="1"/>
      </xdr:nvSpPr>
      <xdr:spPr>
        <a:xfrm>
          <a:off x="10528300" y="16180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24,579</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105039</xdr:rowOff>
    </xdr:from>
    <xdr:to>
      <xdr:col>14</xdr:col>
      <xdr:colOff>79375</xdr:colOff>
      <xdr:row>96</xdr:row>
      <xdr:rowOff>35189</xdr:rowOff>
    </xdr:to>
    <xdr:sp macro="" textlink="">
      <xdr:nvSpPr>
        <xdr:cNvPr id="462" name="円/楕円 461"/>
        <xdr:cNvSpPr/>
      </xdr:nvSpPr>
      <xdr:spPr>
        <a:xfrm>
          <a:off x="9588500" y="1639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51716</xdr:rowOff>
    </xdr:from>
    <xdr:ext cx="534377" cy="259045"/>
    <xdr:sp macro="" textlink="">
      <xdr:nvSpPr>
        <xdr:cNvPr id="463" name="テキスト ボックス 462"/>
        <xdr:cNvSpPr txBox="1"/>
      </xdr:nvSpPr>
      <xdr:spPr>
        <a:xfrm>
          <a:off x="9372111" y="16168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21,794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4" name="直線コネクタ 47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5" name="テキスト ボックス 47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6" name="直線コネクタ 47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77" name="テキスト ボックス 476"/>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8" name="直線コネクタ 47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168927</xdr:rowOff>
    </xdr:from>
    <xdr:ext cx="467179" cy="259045"/>
    <xdr:sp macro="" textlink="">
      <xdr:nvSpPr>
        <xdr:cNvPr id="479" name="テキスト ボックス 478"/>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0" name="直線コネクタ 47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31</xdr:row>
      <xdr:rowOff>130827</xdr:rowOff>
    </xdr:from>
    <xdr:ext cx="467179" cy="259045"/>
    <xdr:sp macro="" textlink="">
      <xdr:nvSpPr>
        <xdr:cNvPr id="481" name="テキスト ボックス 480"/>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2" name="直線コネクタ 48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29</xdr:row>
      <xdr:rowOff>92727</xdr:rowOff>
    </xdr:from>
    <xdr:ext cx="467179" cy="259045"/>
    <xdr:sp macro="" textlink="">
      <xdr:nvSpPr>
        <xdr:cNvPr id="483" name="テキスト ボックス 482"/>
        <xdr:cNvSpPr txBox="1"/>
      </xdr:nvSpPr>
      <xdr:spPr>
        <a:xfrm>
          <a:off x="11978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4" name="直線コネクタ 48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5" name="テキスト ボックス 48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61595</xdr:rowOff>
    </xdr:from>
    <xdr:to>
      <xdr:col>23</xdr:col>
      <xdr:colOff>516889</xdr:colOff>
      <xdr:row>39</xdr:row>
      <xdr:rowOff>44450</xdr:rowOff>
    </xdr:to>
    <xdr:cxnSp macro="">
      <xdr:nvCxnSpPr>
        <xdr:cNvPr id="487" name="直線コネクタ 486"/>
        <xdr:cNvCxnSpPr/>
      </xdr:nvCxnSpPr>
      <xdr:spPr>
        <a:xfrm flipV="1">
          <a:off x="16317595" y="5205095"/>
          <a:ext cx="1269" cy="1525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8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9" name="直線コネクタ 48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8272</xdr:rowOff>
    </xdr:from>
    <xdr:ext cx="469744" cy="259045"/>
    <xdr:sp macro="" textlink="">
      <xdr:nvSpPr>
        <xdr:cNvPr id="490" name="災害復旧事業費最大値テキスト"/>
        <xdr:cNvSpPr txBox="1"/>
      </xdr:nvSpPr>
      <xdr:spPr>
        <a:xfrm>
          <a:off x="16370300" y="4980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8,010</a:t>
          </a:r>
          <a:endParaRPr kumimoji="1" lang="ja-JP" altLang="en-US" sz="1000" b="1">
            <a:latin typeface="ＭＳ Ｐゴシック"/>
          </a:endParaRPr>
        </a:p>
      </xdr:txBody>
    </xdr:sp>
    <xdr:clientData/>
  </xdr:oneCellAnchor>
  <xdr:twoCellAnchor>
    <xdr:from>
      <xdr:col>23</xdr:col>
      <xdr:colOff>428625</xdr:colOff>
      <xdr:row>30</xdr:row>
      <xdr:rowOff>61595</xdr:rowOff>
    </xdr:from>
    <xdr:to>
      <xdr:col>23</xdr:col>
      <xdr:colOff>606425</xdr:colOff>
      <xdr:row>30</xdr:row>
      <xdr:rowOff>61595</xdr:rowOff>
    </xdr:to>
    <xdr:cxnSp macro="">
      <xdr:nvCxnSpPr>
        <xdr:cNvPr id="491" name="直線コネクタ 490"/>
        <xdr:cNvCxnSpPr/>
      </xdr:nvCxnSpPr>
      <xdr:spPr>
        <a:xfrm>
          <a:off x="16230600" y="520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152464</xdr:rowOff>
    </xdr:from>
    <xdr:to>
      <xdr:col>23</xdr:col>
      <xdr:colOff>517525</xdr:colOff>
      <xdr:row>38</xdr:row>
      <xdr:rowOff>167513</xdr:rowOff>
    </xdr:to>
    <xdr:cxnSp macro="">
      <xdr:nvCxnSpPr>
        <xdr:cNvPr id="492" name="直線コネクタ 491"/>
        <xdr:cNvCxnSpPr/>
      </xdr:nvCxnSpPr>
      <xdr:spPr>
        <a:xfrm flipV="1">
          <a:off x="15481300" y="6667564"/>
          <a:ext cx="838200" cy="15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97109</xdr:rowOff>
    </xdr:from>
    <xdr:ext cx="378565" cy="259045"/>
    <xdr:sp macro="" textlink="">
      <xdr:nvSpPr>
        <xdr:cNvPr id="493" name="災害復旧事業費平均値テキスト"/>
        <xdr:cNvSpPr txBox="1"/>
      </xdr:nvSpPr>
      <xdr:spPr>
        <a:xfrm>
          <a:off x="16370300" y="644075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74231</xdr:rowOff>
    </xdr:from>
    <xdr:to>
      <xdr:col>23</xdr:col>
      <xdr:colOff>568325</xdr:colOff>
      <xdr:row>39</xdr:row>
      <xdr:rowOff>4381</xdr:rowOff>
    </xdr:to>
    <xdr:sp macro="" textlink="">
      <xdr:nvSpPr>
        <xdr:cNvPr id="494" name="フローチャート : 判断 493"/>
        <xdr:cNvSpPr/>
      </xdr:nvSpPr>
      <xdr:spPr>
        <a:xfrm>
          <a:off x="16268700" y="658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104457</xdr:rowOff>
    </xdr:from>
    <xdr:to>
      <xdr:col>22</xdr:col>
      <xdr:colOff>365125</xdr:colOff>
      <xdr:row>38</xdr:row>
      <xdr:rowOff>167513</xdr:rowOff>
    </xdr:to>
    <xdr:cxnSp macro="">
      <xdr:nvCxnSpPr>
        <xdr:cNvPr id="495" name="直線コネクタ 494"/>
        <xdr:cNvCxnSpPr/>
      </xdr:nvCxnSpPr>
      <xdr:spPr>
        <a:xfrm>
          <a:off x="14592300" y="6619557"/>
          <a:ext cx="889000" cy="63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34227</xdr:rowOff>
    </xdr:from>
    <xdr:to>
      <xdr:col>22</xdr:col>
      <xdr:colOff>415925</xdr:colOff>
      <xdr:row>38</xdr:row>
      <xdr:rowOff>135827</xdr:rowOff>
    </xdr:to>
    <xdr:sp macro="" textlink="">
      <xdr:nvSpPr>
        <xdr:cNvPr id="496" name="フローチャート : 判断 495"/>
        <xdr:cNvSpPr/>
      </xdr:nvSpPr>
      <xdr:spPr>
        <a:xfrm>
          <a:off x="15430500" y="6549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36</xdr:row>
      <xdr:rowOff>152354</xdr:rowOff>
    </xdr:from>
    <xdr:ext cx="378565" cy="259045"/>
    <xdr:sp macro="" textlink="">
      <xdr:nvSpPr>
        <xdr:cNvPr id="497" name="テキスト ボックス 496"/>
        <xdr:cNvSpPr txBox="1"/>
      </xdr:nvSpPr>
      <xdr:spPr>
        <a:xfrm>
          <a:off x="15292017" y="6324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106363</xdr:rowOff>
    </xdr:from>
    <xdr:to>
      <xdr:col>21</xdr:col>
      <xdr:colOff>161925</xdr:colOff>
      <xdr:row>38</xdr:row>
      <xdr:rowOff>104457</xdr:rowOff>
    </xdr:to>
    <xdr:cxnSp macro="">
      <xdr:nvCxnSpPr>
        <xdr:cNvPr id="498" name="直線コネクタ 497"/>
        <xdr:cNvCxnSpPr/>
      </xdr:nvCxnSpPr>
      <xdr:spPr>
        <a:xfrm>
          <a:off x="13703300" y="6107113"/>
          <a:ext cx="889000" cy="512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30607</xdr:rowOff>
    </xdr:from>
    <xdr:to>
      <xdr:col>21</xdr:col>
      <xdr:colOff>212725</xdr:colOff>
      <xdr:row>38</xdr:row>
      <xdr:rowOff>132207</xdr:rowOff>
    </xdr:to>
    <xdr:sp macro="" textlink="">
      <xdr:nvSpPr>
        <xdr:cNvPr id="499" name="フローチャート : 判断 498"/>
        <xdr:cNvSpPr/>
      </xdr:nvSpPr>
      <xdr:spPr>
        <a:xfrm>
          <a:off x="14541500" y="6545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36</xdr:row>
      <xdr:rowOff>148734</xdr:rowOff>
    </xdr:from>
    <xdr:ext cx="378565" cy="259045"/>
    <xdr:sp macro="" textlink="">
      <xdr:nvSpPr>
        <xdr:cNvPr id="500" name="テキスト ボックス 499"/>
        <xdr:cNvSpPr txBox="1"/>
      </xdr:nvSpPr>
      <xdr:spPr>
        <a:xfrm>
          <a:off x="14403017" y="63209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441325</xdr:colOff>
      <xdr:row>34</xdr:row>
      <xdr:rowOff>150178</xdr:rowOff>
    </xdr:from>
    <xdr:to>
      <xdr:col>19</xdr:col>
      <xdr:colOff>644525</xdr:colOff>
      <xdr:row>35</xdr:row>
      <xdr:rowOff>106363</xdr:rowOff>
    </xdr:to>
    <xdr:cxnSp macro="">
      <xdr:nvCxnSpPr>
        <xdr:cNvPr id="501" name="直線コネクタ 500"/>
        <xdr:cNvCxnSpPr/>
      </xdr:nvCxnSpPr>
      <xdr:spPr>
        <a:xfrm>
          <a:off x="12814300" y="5979478"/>
          <a:ext cx="889000" cy="12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106807</xdr:rowOff>
    </xdr:from>
    <xdr:to>
      <xdr:col>20</xdr:col>
      <xdr:colOff>9525</xdr:colOff>
      <xdr:row>38</xdr:row>
      <xdr:rowOff>36957</xdr:rowOff>
    </xdr:to>
    <xdr:sp macro="" textlink="">
      <xdr:nvSpPr>
        <xdr:cNvPr id="502" name="フローチャート : 判断 501"/>
        <xdr:cNvSpPr/>
      </xdr:nvSpPr>
      <xdr:spPr>
        <a:xfrm>
          <a:off x="13652500" y="645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28084</xdr:rowOff>
    </xdr:from>
    <xdr:ext cx="469744" cy="259045"/>
    <xdr:sp macro="" textlink="">
      <xdr:nvSpPr>
        <xdr:cNvPr id="503" name="テキスト ボックス 502"/>
        <xdr:cNvSpPr txBox="1"/>
      </xdr:nvSpPr>
      <xdr:spPr>
        <a:xfrm>
          <a:off x="13468427" y="6543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94996</xdr:rowOff>
    </xdr:from>
    <xdr:to>
      <xdr:col>18</xdr:col>
      <xdr:colOff>492125</xdr:colOff>
      <xdr:row>38</xdr:row>
      <xdr:rowOff>25146</xdr:rowOff>
    </xdr:to>
    <xdr:sp macro="" textlink="">
      <xdr:nvSpPr>
        <xdr:cNvPr id="504" name="フローチャート : 判断 503"/>
        <xdr:cNvSpPr/>
      </xdr:nvSpPr>
      <xdr:spPr>
        <a:xfrm>
          <a:off x="12763500" y="6438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16273</xdr:rowOff>
    </xdr:from>
    <xdr:ext cx="469744" cy="259045"/>
    <xdr:sp macro="" textlink="">
      <xdr:nvSpPr>
        <xdr:cNvPr id="505" name="テキスト ボックス 504"/>
        <xdr:cNvSpPr txBox="1"/>
      </xdr:nvSpPr>
      <xdr:spPr>
        <a:xfrm>
          <a:off x="12579427" y="6531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6" name="テキスト ボックス 50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7" name="テキスト ボックス 50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8" name="テキスト ボックス 50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9" name="テキスト ボックス 50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0" name="テキスト ボックス 50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101664</xdr:rowOff>
    </xdr:from>
    <xdr:to>
      <xdr:col>23</xdr:col>
      <xdr:colOff>568325</xdr:colOff>
      <xdr:row>39</xdr:row>
      <xdr:rowOff>31814</xdr:rowOff>
    </xdr:to>
    <xdr:sp macro="" textlink="">
      <xdr:nvSpPr>
        <xdr:cNvPr id="511" name="円/楕円 510"/>
        <xdr:cNvSpPr/>
      </xdr:nvSpPr>
      <xdr:spPr>
        <a:xfrm>
          <a:off x="16268700" y="661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52659</xdr:rowOff>
    </xdr:from>
    <xdr:ext cx="378565" cy="259045"/>
    <xdr:sp macro="" textlink="">
      <xdr:nvSpPr>
        <xdr:cNvPr id="512" name="災害復旧事業費該当値テキスト"/>
        <xdr:cNvSpPr txBox="1"/>
      </xdr:nvSpPr>
      <xdr:spPr>
        <a:xfrm>
          <a:off x="16370300" y="65677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333</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116713</xdr:rowOff>
    </xdr:from>
    <xdr:to>
      <xdr:col>22</xdr:col>
      <xdr:colOff>415925</xdr:colOff>
      <xdr:row>39</xdr:row>
      <xdr:rowOff>46863</xdr:rowOff>
    </xdr:to>
    <xdr:sp macro="" textlink="">
      <xdr:nvSpPr>
        <xdr:cNvPr id="513" name="円/楕円 512"/>
        <xdr:cNvSpPr/>
      </xdr:nvSpPr>
      <xdr:spPr>
        <a:xfrm>
          <a:off x="15430500" y="6631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37990</xdr:rowOff>
    </xdr:from>
    <xdr:ext cx="378565" cy="259045"/>
    <xdr:sp macro="" textlink="">
      <xdr:nvSpPr>
        <xdr:cNvPr id="514" name="テキスト ボックス 513"/>
        <xdr:cNvSpPr txBox="1"/>
      </xdr:nvSpPr>
      <xdr:spPr>
        <a:xfrm>
          <a:off x="15292017" y="67245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53657</xdr:rowOff>
    </xdr:from>
    <xdr:to>
      <xdr:col>21</xdr:col>
      <xdr:colOff>212725</xdr:colOff>
      <xdr:row>38</xdr:row>
      <xdr:rowOff>155257</xdr:rowOff>
    </xdr:to>
    <xdr:sp macro="" textlink="">
      <xdr:nvSpPr>
        <xdr:cNvPr id="515" name="円/楕円 514"/>
        <xdr:cNvSpPr/>
      </xdr:nvSpPr>
      <xdr:spPr>
        <a:xfrm>
          <a:off x="14541500" y="656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38</xdr:row>
      <xdr:rowOff>146384</xdr:rowOff>
    </xdr:from>
    <xdr:ext cx="378565" cy="259045"/>
    <xdr:sp macro="" textlink="">
      <xdr:nvSpPr>
        <xdr:cNvPr id="516" name="テキスト ボックス 515"/>
        <xdr:cNvSpPr txBox="1"/>
      </xdr:nvSpPr>
      <xdr:spPr>
        <a:xfrm>
          <a:off x="14403017" y="66614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55563</xdr:rowOff>
    </xdr:from>
    <xdr:to>
      <xdr:col>20</xdr:col>
      <xdr:colOff>9525</xdr:colOff>
      <xdr:row>35</xdr:row>
      <xdr:rowOff>157163</xdr:rowOff>
    </xdr:to>
    <xdr:sp macro="" textlink="">
      <xdr:nvSpPr>
        <xdr:cNvPr id="517" name="円/楕円 516"/>
        <xdr:cNvSpPr/>
      </xdr:nvSpPr>
      <xdr:spPr>
        <a:xfrm>
          <a:off x="13652500" y="605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34</xdr:row>
      <xdr:rowOff>2240</xdr:rowOff>
    </xdr:from>
    <xdr:ext cx="469744" cy="259045"/>
    <xdr:sp macro="" textlink="">
      <xdr:nvSpPr>
        <xdr:cNvPr id="518" name="テキスト ボックス 517"/>
        <xdr:cNvSpPr txBox="1"/>
      </xdr:nvSpPr>
      <xdr:spPr>
        <a:xfrm>
          <a:off x="13468427" y="5831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3,275</a:t>
          </a:r>
          <a:endParaRPr kumimoji="1" lang="ja-JP" altLang="en-US" sz="1000" b="1">
            <a:solidFill>
              <a:srgbClr val="FF0000"/>
            </a:solidFill>
            <a:latin typeface="ＭＳ Ｐゴシック"/>
          </a:endParaRPr>
        </a:p>
      </xdr:txBody>
    </xdr:sp>
    <xdr:clientData/>
  </xdr:oneCellAnchor>
  <xdr:twoCellAnchor>
    <xdr:from>
      <xdr:col>18</xdr:col>
      <xdr:colOff>390525</xdr:colOff>
      <xdr:row>34</xdr:row>
      <xdr:rowOff>99378</xdr:rowOff>
    </xdr:from>
    <xdr:to>
      <xdr:col>18</xdr:col>
      <xdr:colOff>492125</xdr:colOff>
      <xdr:row>35</xdr:row>
      <xdr:rowOff>29528</xdr:rowOff>
    </xdr:to>
    <xdr:sp macro="" textlink="">
      <xdr:nvSpPr>
        <xdr:cNvPr id="519" name="円/楕円 518"/>
        <xdr:cNvSpPr/>
      </xdr:nvSpPr>
      <xdr:spPr>
        <a:xfrm>
          <a:off x="12763500" y="592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33</xdr:row>
      <xdr:rowOff>46055</xdr:rowOff>
    </xdr:from>
    <xdr:ext cx="469744" cy="259045"/>
    <xdr:sp macro="" textlink="">
      <xdr:nvSpPr>
        <xdr:cNvPr id="520" name="テキスト ボックス 519"/>
        <xdr:cNvSpPr txBox="1"/>
      </xdr:nvSpPr>
      <xdr:spPr>
        <a:xfrm>
          <a:off x="12579427" y="5703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1" name="正方形/長方形 52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2" name="正方形/長方形 52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3" name="正方形/長方形 52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4" name="正方形/長方形 52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5" name="正方形/長方形 52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6" name="正方形/長方形 52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7" name="正方形/長方形 52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8" name="正方形/長方形 52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9" name="テキスト ボックス 52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0" name="直線コネクタ 52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1" name="直線コネクタ 53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2" name="テキスト ボックス 53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3" name="直線コネクタ 53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4" name="テキスト ボックス 53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6" name="直線コネクタ 53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8" name="直線コネクタ 53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1" name="直線コネクタ 54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3" name="フローチャート : 判断 54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4" name="直線コネクタ 54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5" name="フローチャート : 判断 54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6" name="テキスト ボックス 54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7" name="直線コネクタ 54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8" name="フローチャート : 判断 54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9" name="テキスト ボックス 54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0" name="直線コネクタ 54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1" name="フローチャート : 判断 55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2" name="テキスト ボックス 55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3" name="フローチャート : 判断 55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4" name="テキスト ボックス 55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5" name="テキスト ボックス 55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6" name="テキスト ボックス 55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7" name="テキスト ボックス 55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8" name="テキスト ボックス 55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9" name="テキスト ボックス 55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0" name="円/楕円 55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2" name="円/楕円 56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3" name="テキスト ボックス 56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4" name="円/楕円 56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5" name="テキスト ボックス 56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6" name="円/楕円 56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7" name="テキスト ボックス 56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8" name="円/楕円 56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9" name="テキスト ボックス 56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0" name="正方形/長方形 56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1" name="正方形/長方形 57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2" name="正方形/長方形 57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3" name="正方形/長方形 57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4" name="正方形/長方形 57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5" name="正方形/長方形 57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6" name="正方形/長方形 57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43,539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7" name="正方形/長方形 57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8" name="テキスト ボックス 57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9" name="直線コネクタ 57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0" name="直線コネクタ 57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1" name="テキスト ボックス 58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2" name="直線コネクタ 58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3" name="テキスト ボックス 58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4" name="直線コネクタ 58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5" name="テキスト ボックス 58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6" name="直線コネクタ 58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7" name="テキスト ボックス 58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88" name="直線コネクタ 58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89" name="テキスト ボックス 58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0" name="直線コネクタ 58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1" name="テキスト ボックス 59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3" name="テキスト ボックス 59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26249</xdr:rowOff>
    </xdr:from>
    <xdr:to>
      <xdr:col>23</xdr:col>
      <xdr:colOff>516889</xdr:colOff>
      <xdr:row>78</xdr:row>
      <xdr:rowOff>27277</xdr:rowOff>
    </xdr:to>
    <xdr:cxnSp macro="">
      <xdr:nvCxnSpPr>
        <xdr:cNvPr id="595" name="直線コネクタ 594"/>
        <xdr:cNvCxnSpPr/>
      </xdr:nvCxnSpPr>
      <xdr:spPr>
        <a:xfrm flipV="1">
          <a:off x="16317595" y="12027749"/>
          <a:ext cx="1269" cy="1372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31104</xdr:rowOff>
    </xdr:from>
    <xdr:ext cx="534377" cy="259045"/>
    <xdr:sp macro="" textlink="">
      <xdr:nvSpPr>
        <xdr:cNvPr id="596" name="公債費最小値テキスト"/>
        <xdr:cNvSpPr txBox="1"/>
      </xdr:nvSpPr>
      <xdr:spPr>
        <a:xfrm>
          <a:off x="16370300" y="13404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14,885</a:t>
          </a:r>
          <a:endParaRPr kumimoji="1" lang="ja-JP" altLang="en-US" sz="1000" b="1">
            <a:latin typeface="ＭＳ Ｐゴシック"/>
          </a:endParaRPr>
        </a:p>
      </xdr:txBody>
    </xdr:sp>
    <xdr:clientData/>
  </xdr:oneCellAnchor>
  <xdr:twoCellAnchor>
    <xdr:from>
      <xdr:col>23</xdr:col>
      <xdr:colOff>428625</xdr:colOff>
      <xdr:row>78</xdr:row>
      <xdr:rowOff>27277</xdr:rowOff>
    </xdr:from>
    <xdr:to>
      <xdr:col>23</xdr:col>
      <xdr:colOff>606425</xdr:colOff>
      <xdr:row>78</xdr:row>
      <xdr:rowOff>27277</xdr:rowOff>
    </xdr:to>
    <xdr:cxnSp macro="">
      <xdr:nvCxnSpPr>
        <xdr:cNvPr id="597" name="直線コネクタ 596"/>
        <xdr:cNvCxnSpPr/>
      </xdr:nvCxnSpPr>
      <xdr:spPr>
        <a:xfrm>
          <a:off x="16230600" y="13400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144376</xdr:rowOff>
    </xdr:from>
    <xdr:ext cx="534377" cy="259045"/>
    <xdr:sp macro="" textlink="">
      <xdr:nvSpPr>
        <xdr:cNvPr id="598" name="公債費最大値テキスト"/>
        <xdr:cNvSpPr txBox="1"/>
      </xdr:nvSpPr>
      <xdr:spPr>
        <a:xfrm>
          <a:off x="16370300" y="11802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98,948</a:t>
          </a:r>
          <a:endParaRPr kumimoji="1" lang="ja-JP" altLang="en-US" sz="1000" b="1">
            <a:latin typeface="ＭＳ Ｐゴシック"/>
          </a:endParaRPr>
        </a:p>
      </xdr:txBody>
    </xdr:sp>
    <xdr:clientData/>
  </xdr:oneCellAnchor>
  <xdr:twoCellAnchor>
    <xdr:from>
      <xdr:col>23</xdr:col>
      <xdr:colOff>428625</xdr:colOff>
      <xdr:row>70</xdr:row>
      <xdr:rowOff>26249</xdr:rowOff>
    </xdr:from>
    <xdr:to>
      <xdr:col>23</xdr:col>
      <xdr:colOff>606425</xdr:colOff>
      <xdr:row>70</xdr:row>
      <xdr:rowOff>26249</xdr:rowOff>
    </xdr:to>
    <xdr:cxnSp macro="">
      <xdr:nvCxnSpPr>
        <xdr:cNvPr id="599" name="直線コネクタ 598"/>
        <xdr:cNvCxnSpPr/>
      </xdr:nvCxnSpPr>
      <xdr:spPr>
        <a:xfrm>
          <a:off x="16230600" y="12027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123078</xdr:rowOff>
    </xdr:from>
    <xdr:to>
      <xdr:col>23</xdr:col>
      <xdr:colOff>517525</xdr:colOff>
      <xdr:row>74</xdr:row>
      <xdr:rowOff>132417</xdr:rowOff>
    </xdr:to>
    <xdr:cxnSp macro="">
      <xdr:nvCxnSpPr>
        <xdr:cNvPr id="600" name="直線コネクタ 599"/>
        <xdr:cNvCxnSpPr/>
      </xdr:nvCxnSpPr>
      <xdr:spPr>
        <a:xfrm flipV="1">
          <a:off x="15481300" y="12810378"/>
          <a:ext cx="838200" cy="9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11402</xdr:rowOff>
    </xdr:from>
    <xdr:ext cx="534377" cy="259045"/>
    <xdr:sp macro="" textlink="">
      <xdr:nvSpPr>
        <xdr:cNvPr id="601" name="公債費平均値テキスト"/>
        <xdr:cNvSpPr txBox="1"/>
      </xdr:nvSpPr>
      <xdr:spPr>
        <a:xfrm>
          <a:off x="16370300" y="13041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32,425</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32975</xdr:rowOff>
    </xdr:from>
    <xdr:to>
      <xdr:col>23</xdr:col>
      <xdr:colOff>568325</xdr:colOff>
      <xdr:row>76</xdr:row>
      <xdr:rowOff>134575</xdr:rowOff>
    </xdr:to>
    <xdr:sp macro="" textlink="">
      <xdr:nvSpPr>
        <xdr:cNvPr id="602" name="フローチャート : 判断 601"/>
        <xdr:cNvSpPr/>
      </xdr:nvSpPr>
      <xdr:spPr>
        <a:xfrm>
          <a:off x="16268700" y="1306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132417</xdr:rowOff>
    </xdr:from>
    <xdr:to>
      <xdr:col>22</xdr:col>
      <xdr:colOff>365125</xdr:colOff>
      <xdr:row>74</xdr:row>
      <xdr:rowOff>132434</xdr:rowOff>
    </xdr:to>
    <xdr:cxnSp macro="">
      <xdr:nvCxnSpPr>
        <xdr:cNvPr id="603" name="直線コネクタ 602"/>
        <xdr:cNvCxnSpPr/>
      </xdr:nvCxnSpPr>
      <xdr:spPr>
        <a:xfrm flipV="1">
          <a:off x="14592300" y="12819717"/>
          <a:ext cx="889000" cy="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104625</xdr:rowOff>
    </xdr:from>
    <xdr:to>
      <xdr:col>22</xdr:col>
      <xdr:colOff>415925</xdr:colOff>
      <xdr:row>76</xdr:row>
      <xdr:rowOff>34775</xdr:rowOff>
    </xdr:to>
    <xdr:sp macro="" textlink="">
      <xdr:nvSpPr>
        <xdr:cNvPr id="604" name="フローチャート : 判断 603"/>
        <xdr:cNvSpPr/>
      </xdr:nvSpPr>
      <xdr:spPr>
        <a:xfrm>
          <a:off x="15430500" y="1296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25902</xdr:rowOff>
    </xdr:from>
    <xdr:ext cx="534377" cy="259045"/>
    <xdr:sp macro="" textlink="">
      <xdr:nvSpPr>
        <xdr:cNvPr id="605" name="テキスト ボックス 604"/>
        <xdr:cNvSpPr txBox="1"/>
      </xdr:nvSpPr>
      <xdr:spPr>
        <a:xfrm>
          <a:off x="15214111" y="13056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38,537</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132238</xdr:rowOff>
    </xdr:from>
    <xdr:to>
      <xdr:col>21</xdr:col>
      <xdr:colOff>161925</xdr:colOff>
      <xdr:row>74</xdr:row>
      <xdr:rowOff>132434</xdr:rowOff>
    </xdr:to>
    <xdr:cxnSp macro="">
      <xdr:nvCxnSpPr>
        <xdr:cNvPr id="606" name="直線コネクタ 605"/>
        <xdr:cNvCxnSpPr/>
      </xdr:nvCxnSpPr>
      <xdr:spPr>
        <a:xfrm>
          <a:off x="13703300" y="12819538"/>
          <a:ext cx="889000" cy="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95611</xdr:rowOff>
    </xdr:from>
    <xdr:to>
      <xdr:col>21</xdr:col>
      <xdr:colOff>212725</xdr:colOff>
      <xdr:row>76</xdr:row>
      <xdr:rowOff>25761</xdr:rowOff>
    </xdr:to>
    <xdr:sp macro="" textlink="">
      <xdr:nvSpPr>
        <xdr:cNvPr id="607" name="フローチャート : 判断 606"/>
        <xdr:cNvSpPr/>
      </xdr:nvSpPr>
      <xdr:spPr>
        <a:xfrm>
          <a:off x="14541500" y="1295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16888</xdr:rowOff>
    </xdr:from>
    <xdr:ext cx="534377" cy="259045"/>
    <xdr:sp macro="" textlink="">
      <xdr:nvSpPr>
        <xdr:cNvPr id="608" name="テキスト ボックス 607"/>
        <xdr:cNvSpPr txBox="1"/>
      </xdr:nvSpPr>
      <xdr:spPr>
        <a:xfrm>
          <a:off x="14325111" y="1304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39,089</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105280</xdr:rowOff>
    </xdr:from>
    <xdr:to>
      <xdr:col>19</xdr:col>
      <xdr:colOff>644525</xdr:colOff>
      <xdr:row>74</xdr:row>
      <xdr:rowOff>132238</xdr:rowOff>
    </xdr:to>
    <xdr:cxnSp macro="">
      <xdr:nvCxnSpPr>
        <xdr:cNvPr id="609" name="直線コネクタ 608"/>
        <xdr:cNvCxnSpPr/>
      </xdr:nvCxnSpPr>
      <xdr:spPr>
        <a:xfrm>
          <a:off x="12814300" y="12792580"/>
          <a:ext cx="889000" cy="2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99122</xdr:rowOff>
    </xdr:from>
    <xdr:to>
      <xdr:col>20</xdr:col>
      <xdr:colOff>9525</xdr:colOff>
      <xdr:row>76</xdr:row>
      <xdr:rowOff>29273</xdr:rowOff>
    </xdr:to>
    <xdr:sp macro="" textlink="">
      <xdr:nvSpPr>
        <xdr:cNvPr id="610" name="フローチャート : 判断 609"/>
        <xdr:cNvSpPr/>
      </xdr:nvSpPr>
      <xdr:spPr>
        <a:xfrm>
          <a:off x="13652500" y="1295787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20398</xdr:rowOff>
    </xdr:from>
    <xdr:ext cx="534377" cy="259045"/>
    <xdr:sp macro="" textlink="">
      <xdr:nvSpPr>
        <xdr:cNvPr id="611" name="テキスト ボックス 610"/>
        <xdr:cNvSpPr txBox="1"/>
      </xdr:nvSpPr>
      <xdr:spPr>
        <a:xfrm>
          <a:off x="13436111" y="13050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38,874</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81454</xdr:rowOff>
    </xdr:from>
    <xdr:to>
      <xdr:col>18</xdr:col>
      <xdr:colOff>492125</xdr:colOff>
      <xdr:row>76</xdr:row>
      <xdr:rowOff>11604</xdr:rowOff>
    </xdr:to>
    <xdr:sp macro="" textlink="">
      <xdr:nvSpPr>
        <xdr:cNvPr id="612" name="フローチャート : 判断 611"/>
        <xdr:cNvSpPr/>
      </xdr:nvSpPr>
      <xdr:spPr>
        <a:xfrm>
          <a:off x="12763500" y="12940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2731</xdr:rowOff>
    </xdr:from>
    <xdr:ext cx="534377" cy="259045"/>
    <xdr:sp macro="" textlink="">
      <xdr:nvSpPr>
        <xdr:cNvPr id="613" name="テキスト ボックス 612"/>
        <xdr:cNvSpPr txBox="1"/>
      </xdr:nvSpPr>
      <xdr:spPr>
        <a:xfrm>
          <a:off x="12547111" y="13032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39,956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74</xdr:row>
      <xdr:rowOff>72278</xdr:rowOff>
    </xdr:from>
    <xdr:to>
      <xdr:col>23</xdr:col>
      <xdr:colOff>568325</xdr:colOff>
      <xdr:row>75</xdr:row>
      <xdr:rowOff>2428</xdr:rowOff>
    </xdr:to>
    <xdr:sp macro="" textlink="">
      <xdr:nvSpPr>
        <xdr:cNvPr id="619" name="円/楕円 618"/>
        <xdr:cNvSpPr/>
      </xdr:nvSpPr>
      <xdr:spPr>
        <a:xfrm>
          <a:off x="16268700" y="12759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95155</xdr:rowOff>
    </xdr:from>
    <xdr:ext cx="534377" cy="259045"/>
    <xdr:sp macro="" textlink="">
      <xdr:nvSpPr>
        <xdr:cNvPr id="620" name="公債費該当値テキスト"/>
        <xdr:cNvSpPr txBox="1"/>
      </xdr:nvSpPr>
      <xdr:spPr>
        <a:xfrm>
          <a:off x="16370300" y="12611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51,018</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81617</xdr:rowOff>
    </xdr:from>
    <xdr:to>
      <xdr:col>22</xdr:col>
      <xdr:colOff>415925</xdr:colOff>
      <xdr:row>75</xdr:row>
      <xdr:rowOff>11767</xdr:rowOff>
    </xdr:to>
    <xdr:sp macro="" textlink="">
      <xdr:nvSpPr>
        <xdr:cNvPr id="621" name="円/楕円 620"/>
        <xdr:cNvSpPr/>
      </xdr:nvSpPr>
      <xdr:spPr>
        <a:xfrm>
          <a:off x="15430500" y="1276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28294</xdr:rowOff>
    </xdr:from>
    <xdr:ext cx="534377" cy="259045"/>
    <xdr:sp macro="" textlink="">
      <xdr:nvSpPr>
        <xdr:cNvPr id="622" name="テキスト ボックス 621"/>
        <xdr:cNvSpPr txBox="1"/>
      </xdr:nvSpPr>
      <xdr:spPr>
        <a:xfrm>
          <a:off x="15214111" y="12544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50,446</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81634</xdr:rowOff>
    </xdr:from>
    <xdr:to>
      <xdr:col>21</xdr:col>
      <xdr:colOff>212725</xdr:colOff>
      <xdr:row>75</xdr:row>
      <xdr:rowOff>11784</xdr:rowOff>
    </xdr:to>
    <xdr:sp macro="" textlink="">
      <xdr:nvSpPr>
        <xdr:cNvPr id="623" name="円/楕円 622"/>
        <xdr:cNvSpPr/>
      </xdr:nvSpPr>
      <xdr:spPr>
        <a:xfrm>
          <a:off x="14541500" y="1276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28311</xdr:rowOff>
    </xdr:from>
    <xdr:ext cx="534377" cy="259045"/>
    <xdr:sp macro="" textlink="">
      <xdr:nvSpPr>
        <xdr:cNvPr id="624" name="テキスト ボックス 623"/>
        <xdr:cNvSpPr txBox="1"/>
      </xdr:nvSpPr>
      <xdr:spPr>
        <a:xfrm>
          <a:off x="14325111" y="12544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50,445</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81438</xdr:rowOff>
    </xdr:from>
    <xdr:to>
      <xdr:col>20</xdr:col>
      <xdr:colOff>9525</xdr:colOff>
      <xdr:row>75</xdr:row>
      <xdr:rowOff>11588</xdr:rowOff>
    </xdr:to>
    <xdr:sp macro="" textlink="">
      <xdr:nvSpPr>
        <xdr:cNvPr id="625" name="円/楕円 624"/>
        <xdr:cNvSpPr/>
      </xdr:nvSpPr>
      <xdr:spPr>
        <a:xfrm>
          <a:off x="13652500" y="12768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28115</xdr:rowOff>
    </xdr:from>
    <xdr:ext cx="534377" cy="259045"/>
    <xdr:sp macro="" textlink="">
      <xdr:nvSpPr>
        <xdr:cNvPr id="626" name="テキスト ボックス 625"/>
        <xdr:cNvSpPr txBox="1"/>
      </xdr:nvSpPr>
      <xdr:spPr>
        <a:xfrm>
          <a:off x="13436111" y="1254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50,457</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54480</xdr:rowOff>
    </xdr:from>
    <xdr:to>
      <xdr:col>18</xdr:col>
      <xdr:colOff>492125</xdr:colOff>
      <xdr:row>74</xdr:row>
      <xdr:rowOff>156080</xdr:rowOff>
    </xdr:to>
    <xdr:sp macro="" textlink="">
      <xdr:nvSpPr>
        <xdr:cNvPr id="627" name="円/楕円 626"/>
        <xdr:cNvSpPr/>
      </xdr:nvSpPr>
      <xdr:spPr>
        <a:xfrm>
          <a:off x="12763500" y="1274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1157</xdr:rowOff>
    </xdr:from>
    <xdr:ext cx="534377" cy="259045"/>
    <xdr:sp macro="" textlink="">
      <xdr:nvSpPr>
        <xdr:cNvPr id="628" name="テキスト ボックス 627"/>
        <xdr:cNvSpPr txBox="1"/>
      </xdr:nvSpPr>
      <xdr:spPr>
        <a:xfrm>
          <a:off x="12547111" y="1251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52,108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44,275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9" name="直線コネクタ 63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0" name="テキスト ボックス 63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1" name="直線コネクタ 64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2" name="テキスト ボックス 64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3" name="直線コネクタ 64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4" name="テキスト ボックス 64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5" name="直線コネクタ 64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46" name="テキスト ボックス 64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7" name="直線コネクタ 64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48" name="テキスト ボックス 64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9" name="直線コネクタ 64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0" name="テキスト ボックス 64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73642</xdr:rowOff>
    </xdr:from>
    <xdr:to>
      <xdr:col>23</xdr:col>
      <xdr:colOff>516889</xdr:colOff>
      <xdr:row>99</xdr:row>
      <xdr:rowOff>40038</xdr:rowOff>
    </xdr:to>
    <xdr:cxnSp macro="">
      <xdr:nvCxnSpPr>
        <xdr:cNvPr id="652" name="直線コネクタ 651"/>
        <xdr:cNvCxnSpPr/>
      </xdr:nvCxnSpPr>
      <xdr:spPr>
        <a:xfrm flipV="1">
          <a:off x="16317595" y="15675592"/>
          <a:ext cx="1269" cy="1337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43865</xdr:rowOff>
    </xdr:from>
    <xdr:ext cx="378565" cy="259045"/>
    <xdr:sp macro="" textlink="">
      <xdr:nvSpPr>
        <xdr:cNvPr id="653" name="積立金最小値テキスト"/>
        <xdr:cNvSpPr txBox="1"/>
      </xdr:nvSpPr>
      <xdr:spPr>
        <a:xfrm>
          <a:off x="16370300" y="17017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a:t>
          </a:r>
          <a:endParaRPr kumimoji="1" lang="ja-JP" altLang="en-US" sz="1000" b="1">
            <a:latin typeface="ＭＳ Ｐゴシック"/>
          </a:endParaRPr>
        </a:p>
      </xdr:txBody>
    </xdr:sp>
    <xdr:clientData/>
  </xdr:oneCellAnchor>
  <xdr:twoCellAnchor>
    <xdr:from>
      <xdr:col>23</xdr:col>
      <xdr:colOff>428625</xdr:colOff>
      <xdr:row>99</xdr:row>
      <xdr:rowOff>40038</xdr:rowOff>
    </xdr:from>
    <xdr:to>
      <xdr:col>23</xdr:col>
      <xdr:colOff>606425</xdr:colOff>
      <xdr:row>99</xdr:row>
      <xdr:rowOff>40038</xdr:rowOff>
    </xdr:to>
    <xdr:cxnSp macro="">
      <xdr:nvCxnSpPr>
        <xdr:cNvPr id="654" name="直線コネクタ 653"/>
        <xdr:cNvCxnSpPr/>
      </xdr:nvCxnSpPr>
      <xdr:spPr>
        <a:xfrm>
          <a:off x="16230600" y="17013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20319</xdr:rowOff>
    </xdr:from>
    <xdr:ext cx="599010" cy="259045"/>
    <xdr:sp macro="" textlink="">
      <xdr:nvSpPr>
        <xdr:cNvPr id="655" name="積立金最大値テキスト"/>
        <xdr:cNvSpPr txBox="1"/>
      </xdr:nvSpPr>
      <xdr:spPr>
        <a:xfrm>
          <a:off x="16370300" y="15450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176,169</a:t>
          </a:r>
          <a:endParaRPr kumimoji="1" lang="ja-JP" altLang="en-US" sz="1000" b="1">
            <a:latin typeface="ＭＳ Ｐゴシック"/>
          </a:endParaRPr>
        </a:p>
      </xdr:txBody>
    </xdr:sp>
    <xdr:clientData/>
  </xdr:oneCellAnchor>
  <xdr:twoCellAnchor>
    <xdr:from>
      <xdr:col>23</xdr:col>
      <xdr:colOff>428625</xdr:colOff>
      <xdr:row>91</xdr:row>
      <xdr:rowOff>73642</xdr:rowOff>
    </xdr:from>
    <xdr:to>
      <xdr:col>23</xdr:col>
      <xdr:colOff>606425</xdr:colOff>
      <xdr:row>91</xdr:row>
      <xdr:rowOff>73642</xdr:rowOff>
    </xdr:to>
    <xdr:cxnSp macro="">
      <xdr:nvCxnSpPr>
        <xdr:cNvPr id="656" name="直線コネクタ 655"/>
        <xdr:cNvCxnSpPr/>
      </xdr:nvCxnSpPr>
      <xdr:spPr>
        <a:xfrm>
          <a:off x="16230600" y="15675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164854</xdr:rowOff>
    </xdr:from>
    <xdr:to>
      <xdr:col>23</xdr:col>
      <xdr:colOff>517525</xdr:colOff>
      <xdr:row>99</xdr:row>
      <xdr:rowOff>28280</xdr:rowOff>
    </xdr:to>
    <xdr:cxnSp macro="">
      <xdr:nvCxnSpPr>
        <xdr:cNvPr id="657" name="直線コネクタ 656"/>
        <xdr:cNvCxnSpPr/>
      </xdr:nvCxnSpPr>
      <xdr:spPr>
        <a:xfrm>
          <a:off x="15481300" y="16966954"/>
          <a:ext cx="838200" cy="34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98624</xdr:rowOff>
    </xdr:from>
    <xdr:ext cx="534377" cy="259045"/>
    <xdr:sp macro="" textlink="">
      <xdr:nvSpPr>
        <xdr:cNvPr id="658" name="積立金平均値テキスト"/>
        <xdr:cNvSpPr txBox="1"/>
      </xdr:nvSpPr>
      <xdr:spPr>
        <a:xfrm>
          <a:off x="16370300" y="167292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11,726</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75747</xdr:rowOff>
    </xdr:from>
    <xdr:to>
      <xdr:col>23</xdr:col>
      <xdr:colOff>568325</xdr:colOff>
      <xdr:row>99</xdr:row>
      <xdr:rowOff>5897</xdr:rowOff>
    </xdr:to>
    <xdr:sp macro="" textlink="">
      <xdr:nvSpPr>
        <xdr:cNvPr id="659" name="フローチャート : 判断 658"/>
        <xdr:cNvSpPr/>
      </xdr:nvSpPr>
      <xdr:spPr>
        <a:xfrm>
          <a:off x="16268700" y="16877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90870</xdr:rowOff>
    </xdr:from>
    <xdr:to>
      <xdr:col>22</xdr:col>
      <xdr:colOff>365125</xdr:colOff>
      <xdr:row>98</xdr:row>
      <xdr:rowOff>164854</xdr:rowOff>
    </xdr:to>
    <xdr:cxnSp macro="">
      <xdr:nvCxnSpPr>
        <xdr:cNvPr id="660" name="直線コネクタ 659"/>
        <xdr:cNvCxnSpPr/>
      </xdr:nvCxnSpPr>
      <xdr:spPr>
        <a:xfrm>
          <a:off x="14592300" y="16892970"/>
          <a:ext cx="889000" cy="73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87726</xdr:rowOff>
    </xdr:from>
    <xdr:to>
      <xdr:col>22</xdr:col>
      <xdr:colOff>415925</xdr:colOff>
      <xdr:row>99</xdr:row>
      <xdr:rowOff>17876</xdr:rowOff>
    </xdr:to>
    <xdr:sp macro="" textlink="">
      <xdr:nvSpPr>
        <xdr:cNvPr id="661" name="フローチャート : 判断 660"/>
        <xdr:cNvSpPr/>
      </xdr:nvSpPr>
      <xdr:spPr>
        <a:xfrm>
          <a:off x="15430500" y="16889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34403</xdr:rowOff>
    </xdr:from>
    <xdr:ext cx="534377" cy="259045"/>
    <xdr:sp macro="" textlink="">
      <xdr:nvSpPr>
        <xdr:cNvPr id="662" name="テキスト ボックス 661"/>
        <xdr:cNvSpPr txBox="1"/>
      </xdr:nvSpPr>
      <xdr:spPr>
        <a:xfrm>
          <a:off x="15214111" y="16665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10,154</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90870</xdr:rowOff>
    </xdr:from>
    <xdr:to>
      <xdr:col>21</xdr:col>
      <xdr:colOff>161925</xdr:colOff>
      <xdr:row>99</xdr:row>
      <xdr:rowOff>34697</xdr:rowOff>
    </xdr:to>
    <xdr:cxnSp macro="">
      <xdr:nvCxnSpPr>
        <xdr:cNvPr id="663" name="直線コネクタ 662"/>
        <xdr:cNvCxnSpPr/>
      </xdr:nvCxnSpPr>
      <xdr:spPr>
        <a:xfrm flipV="1">
          <a:off x="13703300" y="16892970"/>
          <a:ext cx="889000" cy="115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70391</xdr:rowOff>
    </xdr:from>
    <xdr:to>
      <xdr:col>21</xdr:col>
      <xdr:colOff>212725</xdr:colOff>
      <xdr:row>99</xdr:row>
      <xdr:rowOff>541</xdr:rowOff>
    </xdr:to>
    <xdr:sp macro="" textlink="">
      <xdr:nvSpPr>
        <xdr:cNvPr id="664" name="フローチャート : 判断 663"/>
        <xdr:cNvSpPr/>
      </xdr:nvSpPr>
      <xdr:spPr>
        <a:xfrm>
          <a:off x="14541500" y="16872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163118</xdr:rowOff>
    </xdr:from>
    <xdr:ext cx="534377" cy="259045"/>
    <xdr:sp macro="" textlink="">
      <xdr:nvSpPr>
        <xdr:cNvPr id="665" name="テキスト ボックス 664"/>
        <xdr:cNvSpPr txBox="1"/>
      </xdr:nvSpPr>
      <xdr:spPr>
        <a:xfrm>
          <a:off x="14325111" y="1696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12,429</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116802</xdr:rowOff>
    </xdr:from>
    <xdr:to>
      <xdr:col>19</xdr:col>
      <xdr:colOff>644525</xdr:colOff>
      <xdr:row>99</xdr:row>
      <xdr:rowOff>34697</xdr:rowOff>
    </xdr:to>
    <xdr:cxnSp macro="">
      <xdr:nvCxnSpPr>
        <xdr:cNvPr id="666" name="直線コネクタ 665"/>
        <xdr:cNvCxnSpPr/>
      </xdr:nvCxnSpPr>
      <xdr:spPr>
        <a:xfrm>
          <a:off x="12814300" y="16918902"/>
          <a:ext cx="889000" cy="89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94143</xdr:rowOff>
    </xdr:from>
    <xdr:to>
      <xdr:col>20</xdr:col>
      <xdr:colOff>9525</xdr:colOff>
      <xdr:row>99</xdr:row>
      <xdr:rowOff>24293</xdr:rowOff>
    </xdr:to>
    <xdr:sp macro="" textlink="">
      <xdr:nvSpPr>
        <xdr:cNvPr id="667" name="フローチャート : 判断 666"/>
        <xdr:cNvSpPr/>
      </xdr:nvSpPr>
      <xdr:spPr>
        <a:xfrm>
          <a:off x="13652500" y="1689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97</xdr:row>
      <xdr:rowOff>40820</xdr:rowOff>
    </xdr:from>
    <xdr:ext cx="469744" cy="259045"/>
    <xdr:sp macro="" textlink="">
      <xdr:nvSpPr>
        <xdr:cNvPr id="668" name="テキスト ボックス 667"/>
        <xdr:cNvSpPr txBox="1"/>
      </xdr:nvSpPr>
      <xdr:spPr>
        <a:xfrm>
          <a:off x="13468427" y="16671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9,312</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85327</xdr:rowOff>
    </xdr:from>
    <xdr:to>
      <xdr:col>18</xdr:col>
      <xdr:colOff>492125</xdr:colOff>
      <xdr:row>99</xdr:row>
      <xdr:rowOff>15477</xdr:rowOff>
    </xdr:to>
    <xdr:sp macro="" textlink="">
      <xdr:nvSpPr>
        <xdr:cNvPr id="669" name="フローチャート : 判断 668"/>
        <xdr:cNvSpPr/>
      </xdr:nvSpPr>
      <xdr:spPr>
        <a:xfrm>
          <a:off x="12763500" y="1688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6604</xdr:rowOff>
    </xdr:from>
    <xdr:ext cx="534377" cy="259045"/>
    <xdr:sp macro="" textlink="">
      <xdr:nvSpPr>
        <xdr:cNvPr id="670" name="テキスト ボックス 669"/>
        <xdr:cNvSpPr txBox="1"/>
      </xdr:nvSpPr>
      <xdr:spPr>
        <a:xfrm>
          <a:off x="12547111" y="16980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1" name="テキスト ボックス 67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2" name="テキスト ボックス 67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3" name="テキスト ボックス 67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4" name="テキスト ボックス 67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5" name="テキスト ボックス 67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148930</xdr:rowOff>
    </xdr:from>
    <xdr:to>
      <xdr:col>23</xdr:col>
      <xdr:colOff>568325</xdr:colOff>
      <xdr:row>99</xdr:row>
      <xdr:rowOff>79080</xdr:rowOff>
    </xdr:to>
    <xdr:sp macro="" textlink="">
      <xdr:nvSpPr>
        <xdr:cNvPr id="676" name="円/楕円 675"/>
        <xdr:cNvSpPr/>
      </xdr:nvSpPr>
      <xdr:spPr>
        <a:xfrm>
          <a:off x="16268700" y="1695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63857</xdr:rowOff>
    </xdr:from>
    <xdr:ext cx="469744" cy="259045"/>
    <xdr:sp macro="" textlink="">
      <xdr:nvSpPr>
        <xdr:cNvPr id="677" name="積立金該当値テキスト"/>
        <xdr:cNvSpPr txBox="1"/>
      </xdr:nvSpPr>
      <xdr:spPr>
        <a:xfrm>
          <a:off x="16370300" y="16865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2,122</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114054</xdr:rowOff>
    </xdr:from>
    <xdr:to>
      <xdr:col>22</xdr:col>
      <xdr:colOff>415925</xdr:colOff>
      <xdr:row>99</xdr:row>
      <xdr:rowOff>44204</xdr:rowOff>
    </xdr:to>
    <xdr:sp macro="" textlink="">
      <xdr:nvSpPr>
        <xdr:cNvPr id="678" name="円/楕円 677"/>
        <xdr:cNvSpPr/>
      </xdr:nvSpPr>
      <xdr:spPr>
        <a:xfrm>
          <a:off x="15430500" y="16916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35331</xdr:rowOff>
    </xdr:from>
    <xdr:ext cx="469744" cy="259045"/>
    <xdr:sp macro="" textlink="">
      <xdr:nvSpPr>
        <xdr:cNvPr id="679" name="テキスト ボックス 678"/>
        <xdr:cNvSpPr txBox="1"/>
      </xdr:nvSpPr>
      <xdr:spPr>
        <a:xfrm>
          <a:off x="15246427" y="17008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6,699</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40070</xdr:rowOff>
    </xdr:from>
    <xdr:to>
      <xdr:col>21</xdr:col>
      <xdr:colOff>212725</xdr:colOff>
      <xdr:row>98</xdr:row>
      <xdr:rowOff>141670</xdr:rowOff>
    </xdr:to>
    <xdr:sp macro="" textlink="">
      <xdr:nvSpPr>
        <xdr:cNvPr id="680" name="円/楕円 679"/>
        <xdr:cNvSpPr/>
      </xdr:nvSpPr>
      <xdr:spPr>
        <a:xfrm>
          <a:off x="14541500" y="1684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158197</xdr:rowOff>
    </xdr:from>
    <xdr:ext cx="534377" cy="259045"/>
    <xdr:sp macro="" textlink="">
      <xdr:nvSpPr>
        <xdr:cNvPr id="681" name="テキスト ボックス 680"/>
        <xdr:cNvSpPr txBox="1"/>
      </xdr:nvSpPr>
      <xdr:spPr>
        <a:xfrm>
          <a:off x="14325111" y="16617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16,408</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155347</xdr:rowOff>
    </xdr:from>
    <xdr:to>
      <xdr:col>20</xdr:col>
      <xdr:colOff>9525</xdr:colOff>
      <xdr:row>99</xdr:row>
      <xdr:rowOff>85497</xdr:rowOff>
    </xdr:to>
    <xdr:sp macro="" textlink="">
      <xdr:nvSpPr>
        <xdr:cNvPr id="682" name="円/楕円 681"/>
        <xdr:cNvSpPr/>
      </xdr:nvSpPr>
      <xdr:spPr>
        <a:xfrm>
          <a:off x="13652500" y="1695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76624</xdr:rowOff>
    </xdr:from>
    <xdr:ext cx="469744" cy="259045"/>
    <xdr:sp macro="" textlink="">
      <xdr:nvSpPr>
        <xdr:cNvPr id="683" name="テキスト ボックス 682"/>
        <xdr:cNvSpPr txBox="1"/>
      </xdr:nvSpPr>
      <xdr:spPr>
        <a:xfrm>
          <a:off x="13468427" y="17050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1,280</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66002</xdr:rowOff>
    </xdr:from>
    <xdr:to>
      <xdr:col>18</xdr:col>
      <xdr:colOff>492125</xdr:colOff>
      <xdr:row>98</xdr:row>
      <xdr:rowOff>167602</xdr:rowOff>
    </xdr:to>
    <xdr:sp macro="" textlink="">
      <xdr:nvSpPr>
        <xdr:cNvPr id="684" name="円/楕円 683"/>
        <xdr:cNvSpPr/>
      </xdr:nvSpPr>
      <xdr:spPr>
        <a:xfrm>
          <a:off x="12763500" y="1686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12679</xdr:rowOff>
    </xdr:from>
    <xdr:ext cx="534377" cy="259045"/>
    <xdr:sp macro="" textlink="">
      <xdr:nvSpPr>
        <xdr:cNvPr id="685" name="テキスト ボックス 684"/>
        <xdr:cNvSpPr txBox="1"/>
      </xdr:nvSpPr>
      <xdr:spPr>
        <a:xfrm>
          <a:off x="12547111" y="16643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13,005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6" name="正方形/長方形 68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7" name="正方形/長方形 68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8" name="正方形/長方形 68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9" name="正方形/長方形 68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0" name="正方形/長方形 68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1" name="正方形/長方形 69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2" name="正方形/長方形 69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3" name="正方形/長方形 69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4" name="テキスト ボックス 69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5" name="直線コネクタ 69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6" name="直線コネクタ 69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97" name="テキスト ボックス 69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98" name="直線コネクタ 69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699" name="テキスト ボックス 698"/>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0" name="直線コネクタ 69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01" name="テキスト ボックス 700"/>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2" name="直線コネクタ 70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03" name="テキスト ボックス 702"/>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4" name="直線コネクタ 70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05" name="テキスト ボックス 70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68148</xdr:rowOff>
    </xdr:from>
    <xdr:to>
      <xdr:col>32</xdr:col>
      <xdr:colOff>186689</xdr:colOff>
      <xdr:row>38</xdr:row>
      <xdr:rowOff>139700</xdr:rowOff>
    </xdr:to>
    <xdr:cxnSp macro="">
      <xdr:nvCxnSpPr>
        <xdr:cNvPr id="707" name="直線コネクタ 706"/>
        <xdr:cNvCxnSpPr/>
      </xdr:nvCxnSpPr>
      <xdr:spPr>
        <a:xfrm flipV="1">
          <a:off x="22159595" y="5211648"/>
          <a:ext cx="1269" cy="1443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0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09" name="直線コネクタ 70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14825</xdr:rowOff>
    </xdr:from>
    <xdr:ext cx="469744" cy="259045"/>
    <xdr:sp macro="" textlink="">
      <xdr:nvSpPr>
        <xdr:cNvPr id="710" name="投資及び出資金最大値テキスト"/>
        <xdr:cNvSpPr txBox="1"/>
      </xdr:nvSpPr>
      <xdr:spPr>
        <a:xfrm>
          <a:off x="22212300" y="498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6,313</a:t>
          </a:r>
          <a:endParaRPr kumimoji="1" lang="ja-JP" altLang="en-US" sz="1000" b="1">
            <a:latin typeface="ＭＳ Ｐゴシック"/>
          </a:endParaRPr>
        </a:p>
      </xdr:txBody>
    </xdr:sp>
    <xdr:clientData/>
  </xdr:oneCellAnchor>
  <xdr:twoCellAnchor>
    <xdr:from>
      <xdr:col>32</xdr:col>
      <xdr:colOff>98425</xdr:colOff>
      <xdr:row>30</xdr:row>
      <xdr:rowOff>68148</xdr:rowOff>
    </xdr:from>
    <xdr:to>
      <xdr:col>32</xdr:col>
      <xdr:colOff>276225</xdr:colOff>
      <xdr:row>30</xdr:row>
      <xdr:rowOff>68148</xdr:rowOff>
    </xdr:to>
    <xdr:cxnSp macro="">
      <xdr:nvCxnSpPr>
        <xdr:cNvPr id="711" name="直線コネクタ 710"/>
        <xdr:cNvCxnSpPr/>
      </xdr:nvCxnSpPr>
      <xdr:spPr>
        <a:xfrm>
          <a:off x="22072600" y="5211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48031</xdr:rowOff>
    </xdr:from>
    <xdr:to>
      <xdr:col>32</xdr:col>
      <xdr:colOff>187325</xdr:colOff>
      <xdr:row>38</xdr:row>
      <xdr:rowOff>51232</xdr:rowOff>
    </xdr:to>
    <xdr:cxnSp macro="">
      <xdr:nvCxnSpPr>
        <xdr:cNvPr id="712" name="直線コネクタ 711"/>
        <xdr:cNvCxnSpPr/>
      </xdr:nvCxnSpPr>
      <xdr:spPr>
        <a:xfrm>
          <a:off x="21323300" y="6563131"/>
          <a:ext cx="8382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108805</xdr:rowOff>
    </xdr:from>
    <xdr:ext cx="378565" cy="259045"/>
    <xdr:sp macro="" textlink="">
      <xdr:nvSpPr>
        <xdr:cNvPr id="713" name="投資及び出資金平均値テキスト"/>
        <xdr:cNvSpPr txBox="1"/>
      </xdr:nvSpPr>
      <xdr:spPr>
        <a:xfrm>
          <a:off x="22212300" y="62810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763</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85928</xdr:rowOff>
    </xdr:from>
    <xdr:to>
      <xdr:col>32</xdr:col>
      <xdr:colOff>238125</xdr:colOff>
      <xdr:row>38</xdr:row>
      <xdr:rowOff>16078</xdr:rowOff>
    </xdr:to>
    <xdr:sp macro="" textlink="">
      <xdr:nvSpPr>
        <xdr:cNvPr id="714" name="フローチャート : 判断 713"/>
        <xdr:cNvSpPr/>
      </xdr:nvSpPr>
      <xdr:spPr>
        <a:xfrm>
          <a:off x="22110700" y="6429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45974</xdr:rowOff>
    </xdr:from>
    <xdr:to>
      <xdr:col>31</xdr:col>
      <xdr:colOff>34925</xdr:colOff>
      <xdr:row>38</xdr:row>
      <xdr:rowOff>48031</xdr:rowOff>
    </xdr:to>
    <xdr:cxnSp macro="">
      <xdr:nvCxnSpPr>
        <xdr:cNvPr id="715" name="直線コネクタ 714"/>
        <xdr:cNvCxnSpPr/>
      </xdr:nvCxnSpPr>
      <xdr:spPr>
        <a:xfrm>
          <a:off x="20434300" y="6561074"/>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23063</xdr:rowOff>
    </xdr:from>
    <xdr:to>
      <xdr:col>31</xdr:col>
      <xdr:colOff>85725</xdr:colOff>
      <xdr:row>37</xdr:row>
      <xdr:rowOff>124663</xdr:rowOff>
    </xdr:to>
    <xdr:sp macro="" textlink="">
      <xdr:nvSpPr>
        <xdr:cNvPr id="716" name="フローチャート : 判断 715"/>
        <xdr:cNvSpPr/>
      </xdr:nvSpPr>
      <xdr:spPr>
        <a:xfrm>
          <a:off x="21272500" y="6366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35</xdr:row>
      <xdr:rowOff>141190</xdr:rowOff>
    </xdr:from>
    <xdr:ext cx="469744" cy="259045"/>
    <xdr:sp macro="" textlink="">
      <xdr:nvSpPr>
        <xdr:cNvPr id="717" name="テキスト ボックス 716"/>
        <xdr:cNvSpPr txBox="1"/>
      </xdr:nvSpPr>
      <xdr:spPr>
        <a:xfrm>
          <a:off x="21088427" y="6141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45974</xdr:rowOff>
    </xdr:from>
    <xdr:to>
      <xdr:col>29</xdr:col>
      <xdr:colOff>517525</xdr:colOff>
      <xdr:row>38</xdr:row>
      <xdr:rowOff>48489</xdr:rowOff>
    </xdr:to>
    <xdr:cxnSp macro="">
      <xdr:nvCxnSpPr>
        <xdr:cNvPr id="718" name="直線コネクタ 717"/>
        <xdr:cNvCxnSpPr/>
      </xdr:nvCxnSpPr>
      <xdr:spPr>
        <a:xfrm flipV="1">
          <a:off x="19545300" y="6561074"/>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36</xdr:row>
      <xdr:rowOff>89814</xdr:rowOff>
    </xdr:from>
    <xdr:to>
      <xdr:col>29</xdr:col>
      <xdr:colOff>568325</xdr:colOff>
      <xdr:row>37</xdr:row>
      <xdr:rowOff>19964</xdr:rowOff>
    </xdr:to>
    <xdr:sp macro="" textlink="">
      <xdr:nvSpPr>
        <xdr:cNvPr id="719" name="フローチャート : 判断 718"/>
        <xdr:cNvSpPr/>
      </xdr:nvSpPr>
      <xdr:spPr>
        <a:xfrm>
          <a:off x="20383500" y="6262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36491</xdr:rowOff>
    </xdr:from>
    <xdr:ext cx="469744" cy="259045"/>
    <xdr:sp macro="" textlink="">
      <xdr:nvSpPr>
        <xdr:cNvPr id="720" name="テキスト ボックス 719"/>
        <xdr:cNvSpPr txBox="1"/>
      </xdr:nvSpPr>
      <xdr:spPr>
        <a:xfrm>
          <a:off x="20199427" y="6037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48489</xdr:rowOff>
    </xdr:from>
    <xdr:to>
      <xdr:col>28</xdr:col>
      <xdr:colOff>314325</xdr:colOff>
      <xdr:row>38</xdr:row>
      <xdr:rowOff>51003</xdr:rowOff>
    </xdr:to>
    <xdr:cxnSp macro="">
      <xdr:nvCxnSpPr>
        <xdr:cNvPr id="721" name="直線コネクタ 720"/>
        <xdr:cNvCxnSpPr/>
      </xdr:nvCxnSpPr>
      <xdr:spPr>
        <a:xfrm flipV="1">
          <a:off x="18656300" y="6563589"/>
          <a:ext cx="8890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147879</xdr:rowOff>
    </xdr:from>
    <xdr:to>
      <xdr:col>28</xdr:col>
      <xdr:colOff>365125</xdr:colOff>
      <xdr:row>37</xdr:row>
      <xdr:rowOff>78029</xdr:rowOff>
    </xdr:to>
    <xdr:sp macro="" textlink="">
      <xdr:nvSpPr>
        <xdr:cNvPr id="722" name="フローチャート : 判断 721"/>
        <xdr:cNvSpPr/>
      </xdr:nvSpPr>
      <xdr:spPr>
        <a:xfrm>
          <a:off x="19494500" y="6320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94556</xdr:rowOff>
    </xdr:from>
    <xdr:ext cx="469744" cy="259045"/>
    <xdr:sp macro="" textlink="">
      <xdr:nvSpPr>
        <xdr:cNvPr id="723" name="テキスト ボックス 722"/>
        <xdr:cNvSpPr txBox="1"/>
      </xdr:nvSpPr>
      <xdr:spPr>
        <a:xfrm>
          <a:off x="19310427" y="6095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33350</xdr:rowOff>
    </xdr:from>
    <xdr:to>
      <xdr:col>27</xdr:col>
      <xdr:colOff>161925</xdr:colOff>
      <xdr:row>37</xdr:row>
      <xdr:rowOff>134950</xdr:rowOff>
    </xdr:to>
    <xdr:sp macro="" textlink="">
      <xdr:nvSpPr>
        <xdr:cNvPr id="724" name="フローチャート : 判断 723"/>
        <xdr:cNvSpPr/>
      </xdr:nvSpPr>
      <xdr:spPr>
        <a:xfrm>
          <a:off x="18605500" y="63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151477</xdr:rowOff>
    </xdr:from>
    <xdr:ext cx="378565" cy="259045"/>
    <xdr:sp macro="" textlink="">
      <xdr:nvSpPr>
        <xdr:cNvPr id="725" name="テキスト ボックス 724"/>
        <xdr:cNvSpPr txBox="1"/>
      </xdr:nvSpPr>
      <xdr:spPr>
        <a:xfrm>
          <a:off x="18467017" y="61522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6" name="テキスト ボックス 72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7" name="テキスト ボックス 72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8" name="テキスト ボックス 72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9" name="テキスト ボックス 72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0" name="テキスト ボックス 72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432</xdr:rowOff>
    </xdr:from>
    <xdr:to>
      <xdr:col>32</xdr:col>
      <xdr:colOff>238125</xdr:colOff>
      <xdr:row>38</xdr:row>
      <xdr:rowOff>102032</xdr:rowOff>
    </xdr:to>
    <xdr:sp macro="" textlink="">
      <xdr:nvSpPr>
        <xdr:cNvPr id="731" name="円/楕円 730"/>
        <xdr:cNvSpPr/>
      </xdr:nvSpPr>
      <xdr:spPr>
        <a:xfrm>
          <a:off x="22110700" y="6515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86809</xdr:rowOff>
    </xdr:from>
    <xdr:ext cx="378565" cy="259045"/>
    <xdr:sp macro="" textlink="">
      <xdr:nvSpPr>
        <xdr:cNvPr id="732" name="投資及び出資金該当値テキスト"/>
        <xdr:cNvSpPr txBox="1"/>
      </xdr:nvSpPr>
      <xdr:spPr>
        <a:xfrm>
          <a:off x="22212300" y="64304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387</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168681</xdr:rowOff>
    </xdr:from>
    <xdr:to>
      <xdr:col>31</xdr:col>
      <xdr:colOff>85725</xdr:colOff>
      <xdr:row>38</xdr:row>
      <xdr:rowOff>98831</xdr:rowOff>
    </xdr:to>
    <xdr:sp macro="" textlink="">
      <xdr:nvSpPr>
        <xdr:cNvPr id="733" name="円/楕円 732"/>
        <xdr:cNvSpPr/>
      </xdr:nvSpPr>
      <xdr:spPr>
        <a:xfrm>
          <a:off x="21272500" y="6512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89958</xdr:rowOff>
    </xdr:from>
    <xdr:ext cx="378565" cy="259045"/>
    <xdr:sp macro="" textlink="">
      <xdr:nvSpPr>
        <xdr:cNvPr id="734" name="テキスト ボックス 733"/>
        <xdr:cNvSpPr txBox="1"/>
      </xdr:nvSpPr>
      <xdr:spPr>
        <a:xfrm>
          <a:off x="21134017" y="66050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166624</xdr:rowOff>
    </xdr:from>
    <xdr:to>
      <xdr:col>29</xdr:col>
      <xdr:colOff>568325</xdr:colOff>
      <xdr:row>38</xdr:row>
      <xdr:rowOff>96774</xdr:rowOff>
    </xdr:to>
    <xdr:sp macro="" textlink="">
      <xdr:nvSpPr>
        <xdr:cNvPr id="735" name="円/楕円 734"/>
        <xdr:cNvSpPr/>
      </xdr:nvSpPr>
      <xdr:spPr>
        <a:xfrm>
          <a:off x="20383500" y="651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87901</xdr:rowOff>
    </xdr:from>
    <xdr:ext cx="378565" cy="259045"/>
    <xdr:sp macro="" textlink="">
      <xdr:nvSpPr>
        <xdr:cNvPr id="736" name="テキスト ボックス 735"/>
        <xdr:cNvSpPr txBox="1"/>
      </xdr:nvSpPr>
      <xdr:spPr>
        <a:xfrm>
          <a:off x="20245017" y="66030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169139</xdr:rowOff>
    </xdr:from>
    <xdr:to>
      <xdr:col>28</xdr:col>
      <xdr:colOff>365125</xdr:colOff>
      <xdr:row>38</xdr:row>
      <xdr:rowOff>99289</xdr:rowOff>
    </xdr:to>
    <xdr:sp macro="" textlink="">
      <xdr:nvSpPr>
        <xdr:cNvPr id="737" name="円/楕円 736"/>
        <xdr:cNvSpPr/>
      </xdr:nvSpPr>
      <xdr:spPr>
        <a:xfrm>
          <a:off x="19494500" y="651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90416</xdr:rowOff>
    </xdr:from>
    <xdr:ext cx="378565" cy="259045"/>
    <xdr:sp macro="" textlink="">
      <xdr:nvSpPr>
        <xdr:cNvPr id="738" name="テキスト ボックス 737"/>
        <xdr:cNvSpPr txBox="1"/>
      </xdr:nvSpPr>
      <xdr:spPr>
        <a:xfrm>
          <a:off x="19356017" y="6605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203</xdr:rowOff>
    </xdr:from>
    <xdr:to>
      <xdr:col>27</xdr:col>
      <xdr:colOff>161925</xdr:colOff>
      <xdr:row>38</xdr:row>
      <xdr:rowOff>101803</xdr:rowOff>
    </xdr:to>
    <xdr:sp macro="" textlink="">
      <xdr:nvSpPr>
        <xdr:cNvPr id="739" name="円/楕円 738"/>
        <xdr:cNvSpPr/>
      </xdr:nvSpPr>
      <xdr:spPr>
        <a:xfrm>
          <a:off x="18605500" y="6515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92930</xdr:rowOff>
    </xdr:from>
    <xdr:ext cx="378565" cy="259045"/>
    <xdr:sp macro="" textlink="">
      <xdr:nvSpPr>
        <xdr:cNvPr id="740" name="テキスト ボックス 739"/>
        <xdr:cNvSpPr txBox="1"/>
      </xdr:nvSpPr>
      <xdr:spPr>
        <a:xfrm>
          <a:off x="18467017" y="66080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1" name="正方形/長方形 74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2" name="正方形/長方形 74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3" name="正方形/長方形 74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4" name="正方形/長方形 74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5" name="正方形/長方形 74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6" name="正方形/長方形 74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7" name="正方形/長方形 74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8" name="正方形/長方形 74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9" name="テキスト ボックス 74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0" name="直線コネクタ 74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1" name="直線コネクタ 75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2" name="テキスト ボックス 75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3" name="直線コネクタ 75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54" name="テキスト ボックス 753"/>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5" name="直線コネクタ 75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6" name="テキスト ボックス 75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7" name="直線コネクタ 75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58" name="テキスト ボックス 75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9" name="直線コネクタ 75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0" name="テキスト ボックス 75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1" name="直線コネクタ 76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2" name="テキスト ボックス 76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88570</xdr:rowOff>
    </xdr:from>
    <xdr:to>
      <xdr:col>32</xdr:col>
      <xdr:colOff>186689</xdr:colOff>
      <xdr:row>59</xdr:row>
      <xdr:rowOff>44450</xdr:rowOff>
    </xdr:to>
    <xdr:cxnSp macro="">
      <xdr:nvCxnSpPr>
        <xdr:cNvPr id="764" name="直線コネクタ 763"/>
        <xdr:cNvCxnSpPr/>
      </xdr:nvCxnSpPr>
      <xdr:spPr>
        <a:xfrm flipV="1">
          <a:off x="22159595" y="8832520"/>
          <a:ext cx="1269" cy="1327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6" name="直線コネクタ 76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35247</xdr:rowOff>
    </xdr:from>
    <xdr:ext cx="534377" cy="259045"/>
    <xdr:sp macro="" textlink="">
      <xdr:nvSpPr>
        <xdr:cNvPr id="767" name="貸付金最大値テキスト"/>
        <xdr:cNvSpPr txBox="1"/>
      </xdr:nvSpPr>
      <xdr:spPr>
        <a:xfrm>
          <a:off x="22212300" y="8607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17,421</a:t>
          </a:r>
          <a:endParaRPr kumimoji="1" lang="ja-JP" altLang="en-US" sz="1000" b="1">
            <a:latin typeface="ＭＳ Ｐゴシック"/>
          </a:endParaRPr>
        </a:p>
      </xdr:txBody>
    </xdr:sp>
    <xdr:clientData/>
  </xdr:oneCellAnchor>
  <xdr:twoCellAnchor>
    <xdr:from>
      <xdr:col>32</xdr:col>
      <xdr:colOff>98425</xdr:colOff>
      <xdr:row>51</xdr:row>
      <xdr:rowOff>88570</xdr:rowOff>
    </xdr:from>
    <xdr:to>
      <xdr:col>32</xdr:col>
      <xdr:colOff>276225</xdr:colOff>
      <xdr:row>51</xdr:row>
      <xdr:rowOff>88570</xdr:rowOff>
    </xdr:to>
    <xdr:cxnSp macro="">
      <xdr:nvCxnSpPr>
        <xdr:cNvPr id="768" name="直線コネクタ 767"/>
        <xdr:cNvCxnSpPr/>
      </xdr:nvCxnSpPr>
      <xdr:spPr>
        <a:xfrm>
          <a:off x="22072600" y="883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56</xdr:row>
      <xdr:rowOff>109982</xdr:rowOff>
    </xdr:from>
    <xdr:to>
      <xdr:col>32</xdr:col>
      <xdr:colOff>187325</xdr:colOff>
      <xdr:row>56</xdr:row>
      <xdr:rowOff>112116</xdr:rowOff>
    </xdr:to>
    <xdr:cxnSp macro="">
      <xdr:nvCxnSpPr>
        <xdr:cNvPr id="769" name="直線コネクタ 768"/>
        <xdr:cNvCxnSpPr/>
      </xdr:nvCxnSpPr>
      <xdr:spPr>
        <a:xfrm>
          <a:off x="21323300" y="9711182"/>
          <a:ext cx="838200" cy="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64355</xdr:rowOff>
    </xdr:from>
    <xdr:ext cx="469744" cy="259045"/>
    <xdr:sp macro="" textlink="">
      <xdr:nvSpPr>
        <xdr:cNvPr id="770" name="貸付金平均値テキスト"/>
        <xdr:cNvSpPr txBox="1"/>
      </xdr:nvSpPr>
      <xdr:spPr>
        <a:xfrm>
          <a:off x="22212300" y="98370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3,289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85928</xdr:rowOff>
    </xdr:from>
    <xdr:to>
      <xdr:col>32</xdr:col>
      <xdr:colOff>238125</xdr:colOff>
      <xdr:row>58</xdr:row>
      <xdr:rowOff>16078</xdr:rowOff>
    </xdr:to>
    <xdr:sp macro="" textlink="">
      <xdr:nvSpPr>
        <xdr:cNvPr id="771" name="フローチャート : 判断 770"/>
        <xdr:cNvSpPr/>
      </xdr:nvSpPr>
      <xdr:spPr>
        <a:xfrm>
          <a:off x="22110700" y="9858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56</xdr:row>
      <xdr:rowOff>109982</xdr:rowOff>
    </xdr:from>
    <xdr:to>
      <xdr:col>31</xdr:col>
      <xdr:colOff>34925</xdr:colOff>
      <xdr:row>56</xdr:row>
      <xdr:rowOff>112192</xdr:rowOff>
    </xdr:to>
    <xdr:cxnSp macro="">
      <xdr:nvCxnSpPr>
        <xdr:cNvPr id="772" name="直線コネクタ 771"/>
        <xdr:cNvCxnSpPr/>
      </xdr:nvCxnSpPr>
      <xdr:spPr>
        <a:xfrm flipV="1">
          <a:off x="20434300" y="9711182"/>
          <a:ext cx="889000" cy="2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56</xdr:row>
      <xdr:rowOff>54991</xdr:rowOff>
    </xdr:from>
    <xdr:to>
      <xdr:col>31</xdr:col>
      <xdr:colOff>85725</xdr:colOff>
      <xdr:row>56</xdr:row>
      <xdr:rowOff>156591</xdr:rowOff>
    </xdr:to>
    <xdr:sp macro="" textlink="">
      <xdr:nvSpPr>
        <xdr:cNvPr id="773" name="フローチャート : 判断 772"/>
        <xdr:cNvSpPr/>
      </xdr:nvSpPr>
      <xdr:spPr>
        <a:xfrm>
          <a:off x="21272500" y="965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1668</xdr:rowOff>
    </xdr:from>
    <xdr:ext cx="469744" cy="259045"/>
    <xdr:sp macro="" textlink="">
      <xdr:nvSpPr>
        <xdr:cNvPr id="774" name="テキスト ボックス 773"/>
        <xdr:cNvSpPr txBox="1"/>
      </xdr:nvSpPr>
      <xdr:spPr>
        <a:xfrm>
          <a:off x="21088427" y="9431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5,945</a:t>
          </a:r>
          <a:endParaRPr kumimoji="1" lang="ja-JP" altLang="en-US" sz="1000" b="1">
            <a:solidFill>
              <a:srgbClr val="000080"/>
            </a:solidFill>
            <a:latin typeface="ＭＳ Ｐゴシック"/>
          </a:endParaRPr>
        </a:p>
      </xdr:txBody>
    </xdr:sp>
    <xdr:clientData/>
  </xdr:oneCellAnchor>
  <xdr:twoCellAnchor>
    <xdr:from>
      <xdr:col>28</xdr:col>
      <xdr:colOff>314325</xdr:colOff>
      <xdr:row>56</xdr:row>
      <xdr:rowOff>80645</xdr:rowOff>
    </xdr:from>
    <xdr:to>
      <xdr:col>29</xdr:col>
      <xdr:colOff>517525</xdr:colOff>
      <xdr:row>56</xdr:row>
      <xdr:rowOff>112192</xdr:rowOff>
    </xdr:to>
    <xdr:cxnSp macro="">
      <xdr:nvCxnSpPr>
        <xdr:cNvPr id="775" name="直線コネクタ 774"/>
        <xdr:cNvCxnSpPr/>
      </xdr:nvCxnSpPr>
      <xdr:spPr>
        <a:xfrm>
          <a:off x="19545300" y="9681845"/>
          <a:ext cx="889000" cy="3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24282</xdr:rowOff>
    </xdr:from>
    <xdr:to>
      <xdr:col>29</xdr:col>
      <xdr:colOff>568325</xdr:colOff>
      <xdr:row>56</xdr:row>
      <xdr:rowOff>125882</xdr:rowOff>
    </xdr:to>
    <xdr:sp macro="" textlink="">
      <xdr:nvSpPr>
        <xdr:cNvPr id="776" name="フローチャート : 判断 775"/>
        <xdr:cNvSpPr/>
      </xdr:nvSpPr>
      <xdr:spPr>
        <a:xfrm>
          <a:off x="20383500" y="9625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54</xdr:row>
      <xdr:rowOff>142409</xdr:rowOff>
    </xdr:from>
    <xdr:ext cx="469744" cy="259045"/>
    <xdr:sp macro="" textlink="">
      <xdr:nvSpPr>
        <xdr:cNvPr id="777" name="テキスト ボックス 776"/>
        <xdr:cNvSpPr txBox="1"/>
      </xdr:nvSpPr>
      <xdr:spPr>
        <a:xfrm>
          <a:off x="20199427" y="9400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6,348</a:t>
          </a:r>
          <a:endParaRPr kumimoji="1" lang="ja-JP" altLang="en-US" sz="1000" b="1">
            <a:solidFill>
              <a:srgbClr val="000080"/>
            </a:solidFill>
            <a:latin typeface="ＭＳ Ｐゴシック"/>
          </a:endParaRPr>
        </a:p>
      </xdr:txBody>
    </xdr:sp>
    <xdr:clientData/>
  </xdr:oneCellAnchor>
  <xdr:twoCellAnchor>
    <xdr:from>
      <xdr:col>27</xdr:col>
      <xdr:colOff>111125</xdr:colOff>
      <xdr:row>56</xdr:row>
      <xdr:rowOff>78130</xdr:rowOff>
    </xdr:from>
    <xdr:to>
      <xdr:col>28</xdr:col>
      <xdr:colOff>314325</xdr:colOff>
      <xdr:row>56</xdr:row>
      <xdr:rowOff>80645</xdr:rowOff>
    </xdr:to>
    <xdr:cxnSp macro="">
      <xdr:nvCxnSpPr>
        <xdr:cNvPr id="778" name="直線コネクタ 777"/>
        <xdr:cNvCxnSpPr/>
      </xdr:nvCxnSpPr>
      <xdr:spPr>
        <a:xfrm>
          <a:off x="18656300" y="9679330"/>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55</xdr:row>
      <xdr:rowOff>147803</xdr:rowOff>
    </xdr:from>
    <xdr:to>
      <xdr:col>28</xdr:col>
      <xdr:colOff>365125</xdr:colOff>
      <xdr:row>56</xdr:row>
      <xdr:rowOff>77953</xdr:rowOff>
    </xdr:to>
    <xdr:sp macro="" textlink="">
      <xdr:nvSpPr>
        <xdr:cNvPr id="779" name="フローチャート : 判断 778"/>
        <xdr:cNvSpPr/>
      </xdr:nvSpPr>
      <xdr:spPr>
        <a:xfrm>
          <a:off x="19494500" y="957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54</xdr:row>
      <xdr:rowOff>94480</xdr:rowOff>
    </xdr:from>
    <xdr:ext cx="469744" cy="259045"/>
    <xdr:sp macro="" textlink="">
      <xdr:nvSpPr>
        <xdr:cNvPr id="780" name="テキスト ボックス 779"/>
        <xdr:cNvSpPr txBox="1"/>
      </xdr:nvSpPr>
      <xdr:spPr>
        <a:xfrm>
          <a:off x="19310427" y="9352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6,977</a:t>
          </a:r>
          <a:endParaRPr kumimoji="1" lang="ja-JP" altLang="en-US" sz="1000" b="1">
            <a:solidFill>
              <a:srgbClr val="000080"/>
            </a:solidFill>
            <a:latin typeface="ＭＳ Ｐゴシック"/>
          </a:endParaRPr>
        </a:p>
      </xdr:txBody>
    </xdr:sp>
    <xdr:clientData/>
  </xdr:oneCellAnchor>
  <xdr:twoCellAnchor>
    <xdr:from>
      <xdr:col>27</xdr:col>
      <xdr:colOff>60325</xdr:colOff>
      <xdr:row>55</xdr:row>
      <xdr:rowOff>123571</xdr:rowOff>
    </xdr:from>
    <xdr:to>
      <xdr:col>27</xdr:col>
      <xdr:colOff>161925</xdr:colOff>
      <xdr:row>56</xdr:row>
      <xdr:rowOff>53721</xdr:rowOff>
    </xdr:to>
    <xdr:sp macro="" textlink="">
      <xdr:nvSpPr>
        <xdr:cNvPr id="781" name="フローチャート : 判断 780"/>
        <xdr:cNvSpPr/>
      </xdr:nvSpPr>
      <xdr:spPr>
        <a:xfrm>
          <a:off x="18605500" y="9553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54</xdr:row>
      <xdr:rowOff>70248</xdr:rowOff>
    </xdr:from>
    <xdr:ext cx="469744" cy="259045"/>
    <xdr:sp macro="" textlink="">
      <xdr:nvSpPr>
        <xdr:cNvPr id="782" name="テキスト ボックス 781"/>
        <xdr:cNvSpPr txBox="1"/>
      </xdr:nvSpPr>
      <xdr:spPr>
        <a:xfrm>
          <a:off x="18421427" y="9328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3" name="テキスト ボックス 78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4" name="テキスト ボックス 78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5" name="テキスト ボックス 78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6" name="テキスト ボックス 78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7" name="テキスト ボックス 78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56</xdr:row>
      <xdr:rowOff>61316</xdr:rowOff>
    </xdr:from>
    <xdr:to>
      <xdr:col>32</xdr:col>
      <xdr:colOff>238125</xdr:colOff>
      <xdr:row>56</xdr:row>
      <xdr:rowOff>162916</xdr:rowOff>
    </xdr:to>
    <xdr:sp macro="" textlink="">
      <xdr:nvSpPr>
        <xdr:cNvPr id="788" name="円/楕円 787"/>
        <xdr:cNvSpPr/>
      </xdr:nvSpPr>
      <xdr:spPr>
        <a:xfrm>
          <a:off x="22110700" y="9662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55</xdr:row>
      <xdr:rowOff>84193</xdr:rowOff>
    </xdr:from>
    <xdr:ext cx="469744" cy="259045"/>
    <xdr:sp macro="" textlink="">
      <xdr:nvSpPr>
        <xdr:cNvPr id="789" name="貸付金該当値テキスト"/>
        <xdr:cNvSpPr txBox="1"/>
      </xdr:nvSpPr>
      <xdr:spPr>
        <a:xfrm>
          <a:off x="22212300" y="9513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5,862</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59182</xdr:rowOff>
    </xdr:from>
    <xdr:to>
      <xdr:col>31</xdr:col>
      <xdr:colOff>85725</xdr:colOff>
      <xdr:row>56</xdr:row>
      <xdr:rowOff>160782</xdr:rowOff>
    </xdr:to>
    <xdr:sp macro="" textlink="">
      <xdr:nvSpPr>
        <xdr:cNvPr id="790" name="円/楕円 789"/>
        <xdr:cNvSpPr/>
      </xdr:nvSpPr>
      <xdr:spPr>
        <a:xfrm>
          <a:off x="21272500" y="966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151909</xdr:rowOff>
    </xdr:from>
    <xdr:ext cx="469744" cy="259045"/>
    <xdr:sp macro="" textlink="">
      <xdr:nvSpPr>
        <xdr:cNvPr id="791" name="テキスト ボックス 790"/>
        <xdr:cNvSpPr txBox="1"/>
      </xdr:nvSpPr>
      <xdr:spPr>
        <a:xfrm>
          <a:off x="21088427" y="975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5,890</a:t>
          </a:r>
          <a:endParaRPr kumimoji="1" lang="ja-JP" altLang="en-US" sz="1000" b="1">
            <a:solidFill>
              <a:srgbClr val="FF0000"/>
            </a:solidFill>
            <a:latin typeface="ＭＳ Ｐゴシック"/>
          </a:endParaRPr>
        </a:p>
      </xdr:txBody>
    </xdr:sp>
    <xdr:clientData/>
  </xdr:oneCellAnchor>
  <xdr:twoCellAnchor>
    <xdr:from>
      <xdr:col>29</xdr:col>
      <xdr:colOff>466725</xdr:colOff>
      <xdr:row>56</xdr:row>
      <xdr:rowOff>61392</xdr:rowOff>
    </xdr:from>
    <xdr:to>
      <xdr:col>29</xdr:col>
      <xdr:colOff>568325</xdr:colOff>
      <xdr:row>56</xdr:row>
      <xdr:rowOff>162992</xdr:rowOff>
    </xdr:to>
    <xdr:sp macro="" textlink="">
      <xdr:nvSpPr>
        <xdr:cNvPr id="792" name="円/楕円 791"/>
        <xdr:cNvSpPr/>
      </xdr:nvSpPr>
      <xdr:spPr>
        <a:xfrm>
          <a:off x="20383500" y="9662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154119</xdr:rowOff>
    </xdr:from>
    <xdr:ext cx="469744" cy="259045"/>
    <xdr:sp macro="" textlink="">
      <xdr:nvSpPr>
        <xdr:cNvPr id="793" name="テキスト ボックス 792"/>
        <xdr:cNvSpPr txBox="1"/>
      </xdr:nvSpPr>
      <xdr:spPr>
        <a:xfrm>
          <a:off x="20199427" y="9755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5,861</a:t>
          </a:r>
          <a:endParaRPr kumimoji="1" lang="ja-JP" altLang="en-US" sz="1000" b="1">
            <a:solidFill>
              <a:srgbClr val="FF0000"/>
            </a:solidFill>
            <a:latin typeface="ＭＳ Ｐゴシック"/>
          </a:endParaRPr>
        </a:p>
      </xdr:txBody>
    </xdr:sp>
    <xdr:clientData/>
  </xdr:oneCellAnchor>
  <xdr:twoCellAnchor>
    <xdr:from>
      <xdr:col>28</xdr:col>
      <xdr:colOff>263525</xdr:colOff>
      <xdr:row>56</xdr:row>
      <xdr:rowOff>29845</xdr:rowOff>
    </xdr:from>
    <xdr:to>
      <xdr:col>28</xdr:col>
      <xdr:colOff>365125</xdr:colOff>
      <xdr:row>56</xdr:row>
      <xdr:rowOff>131445</xdr:rowOff>
    </xdr:to>
    <xdr:sp macro="" textlink="">
      <xdr:nvSpPr>
        <xdr:cNvPr id="794" name="円/楕円 793"/>
        <xdr:cNvSpPr/>
      </xdr:nvSpPr>
      <xdr:spPr>
        <a:xfrm>
          <a:off x="19494500" y="963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122572</xdr:rowOff>
    </xdr:from>
    <xdr:ext cx="469744" cy="259045"/>
    <xdr:sp macro="" textlink="">
      <xdr:nvSpPr>
        <xdr:cNvPr id="795" name="テキスト ボックス 794"/>
        <xdr:cNvSpPr txBox="1"/>
      </xdr:nvSpPr>
      <xdr:spPr>
        <a:xfrm>
          <a:off x="19310427" y="9723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6,275</a:t>
          </a:r>
          <a:endParaRPr kumimoji="1" lang="ja-JP" altLang="en-US" sz="1000" b="1">
            <a:solidFill>
              <a:srgbClr val="FF0000"/>
            </a:solidFill>
            <a:latin typeface="ＭＳ Ｐゴシック"/>
          </a:endParaRPr>
        </a:p>
      </xdr:txBody>
    </xdr:sp>
    <xdr:clientData/>
  </xdr:oneCellAnchor>
  <xdr:twoCellAnchor>
    <xdr:from>
      <xdr:col>27</xdr:col>
      <xdr:colOff>60325</xdr:colOff>
      <xdr:row>56</xdr:row>
      <xdr:rowOff>27330</xdr:rowOff>
    </xdr:from>
    <xdr:to>
      <xdr:col>27</xdr:col>
      <xdr:colOff>161925</xdr:colOff>
      <xdr:row>56</xdr:row>
      <xdr:rowOff>128930</xdr:rowOff>
    </xdr:to>
    <xdr:sp macro="" textlink="">
      <xdr:nvSpPr>
        <xdr:cNvPr id="796" name="円/楕円 795"/>
        <xdr:cNvSpPr/>
      </xdr:nvSpPr>
      <xdr:spPr>
        <a:xfrm>
          <a:off x="18605500" y="962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120057</xdr:rowOff>
    </xdr:from>
    <xdr:ext cx="469744" cy="259045"/>
    <xdr:sp macro="" textlink="">
      <xdr:nvSpPr>
        <xdr:cNvPr id="797" name="テキスト ボックス 796"/>
        <xdr:cNvSpPr txBox="1"/>
      </xdr:nvSpPr>
      <xdr:spPr>
        <a:xfrm>
          <a:off x="18421427" y="9721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8" name="正方形/長方形 79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9" name="正方形/長方形 79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0" name="正方形/長方形 79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1" name="正方形/長方形 80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2" name="正方形/長方形 80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3" name="正方形/長方形 80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4" name="正方形/長方形 80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52,944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5" name="正方形/長方形 80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6" name="テキスト ボックス 80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7" name="直線コネクタ 80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08" name="テキスト ボックス 807"/>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09" name="直線コネクタ 808"/>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0" name="テキスト ボックス 809"/>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1" name="直線コネクタ 810"/>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12" name="テキスト ボックス 811"/>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3" name="直線コネクタ 812"/>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14" name="テキスト ボックス 813"/>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15" name="直線コネクタ 814"/>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16" name="テキスト ボックス 815"/>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7" name="直線コネクタ 81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18" name="テキスト ボックス 817"/>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26954</xdr:rowOff>
    </xdr:from>
    <xdr:to>
      <xdr:col>32</xdr:col>
      <xdr:colOff>186689</xdr:colOff>
      <xdr:row>77</xdr:row>
      <xdr:rowOff>121458</xdr:rowOff>
    </xdr:to>
    <xdr:cxnSp macro="">
      <xdr:nvCxnSpPr>
        <xdr:cNvPr id="820" name="直線コネクタ 819"/>
        <xdr:cNvCxnSpPr/>
      </xdr:nvCxnSpPr>
      <xdr:spPr>
        <a:xfrm flipV="1">
          <a:off x="22159595" y="12028454"/>
          <a:ext cx="1269" cy="1294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125285</xdr:rowOff>
    </xdr:from>
    <xdr:ext cx="534377" cy="259045"/>
    <xdr:sp macro="" textlink="">
      <xdr:nvSpPr>
        <xdr:cNvPr id="821" name="繰出金最小値テキスト"/>
        <xdr:cNvSpPr txBox="1"/>
      </xdr:nvSpPr>
      <xdr:spPr>
        <a:xfrm>
          <a:off x="22212300" y="13326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24,149</a:t>
          </a:r>
          <a:endParaRPr kumimoji="1" lang="ja-JP" altLang="en-US" sz="1000" b="1">
            <a:latin typeface="ＭＳ Ｐゴシック"/>
          </a:endParaRPr>
        </a:p>
      </xdr:txBody>
    </xdr:sp>
    <xdr:clientData/>
  </xdr:oneCellAnchor>
  <xdr:twoCellAnchor>
    <xdr:from>
      <xdr:col>32</xdr:col>
      <xdr:colOff>98425</xdr:colOff>
      <xdr:row>77</xdr:row>
      <xdr:rowOff>121458</xdr:rowOff>
    </xdr:from>
    <xdr:to>
      <xdr:col>32</xdr:col>
      <xdr:colOff>276225</xdr:colOff>
      <xdr:row>77</xdr:row>
      <xdr:rowOff>121458</xdr:rowOff>
    </xdr:to>
    <xdr:cxnSp macro="">
      <xdr:nvCxnSpPr>
        <xdr:cNvPr id="822" name="直線コネクタ 821"/>
        <xdr:cNvCxnSpPr/>
      </xdr:nvCxnSpPr>
      <xdr:spPr>
        <a:xfrm>
          <a:off x="22072600" y="13323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145081</xdr:rowOff>
    </xdr:from>
    <xdr:ext cx="534377" cy="259045"/>
    <xdr:sp macro="" textlink="">
      <xdr:nvSpPr>
        <xdr:cNvPr id="823" name="繰出金最大値テキスト"/>
        <xdr:cNvSpPr txBox="1"/>
      </xdr:nvSpPr>
      <xdr:spPr>
        <a:xfrm>
          <a:off x="22212300" y="11803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52,466</a:t>
          </a:r>
          <a:endParaRPr kumimoji="1" lang="ja-JP" altLang="en-US" sz="1000" b="1">
            <a:latin typeface="ＭＳ Ｐゴシック"/>
          </a:endParaRPr>
        </a:p>
      </xdr:txBody>
    </xdr:sp>
    <xdr:clientData/>
  </xdr:oneCellAnchor>
  <xdr:twoCellAnchor>
    <xdr:from>
      <xdr:col>32</xdr:col>
      <xdr:colOff>98425</xdr:colOff>
      <xdr:row>70</xdr:row>
      <xdr:rowOff>26954</xdr:rowOff>
    </xdr:from>
    <xdr:to>
      <xdr:col>32</xdr:col>
      <xdr:colOff>276225</xdr:colOff>
      <xdr:row>70</xdr:row>
      <xdr:rowOff>26954</xdr:rowOff>
    </xdr:to>
    <xdr:cxnSp macro="">
      <xdr:nvCxnSpPr>
        <xdr:cNvPr id="824" name="直線コネクタ 823"/>
        <xdr:cNvCxnSpPr/>
      </xdr:nvCxnSpPr>
      <xdr:spPr>
        <a:xfrm>
          <a:off x="22072600" y="12028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72</xdr:row>
      <xdr:rowOff>14610</xdr:rowOff>
    </xdr:from>
    <xdr:to>
      <xdr:col>32</xdr:col>
      <xdr:colOff>187325</xdr:colOff>
      <xdr:row>72</xdr:row>
      <xdr:rowOff>97637</xdr:rowOff>
    </xdr:to>
    <xdr:cxnSp macro="">
      <xdr:nvCxnSpPr>
        <xdr:cNvPr id="825" name="直線コネクタ 824"/>
        <xdr:cNvCxnSpPr/>
      </xdr:nvCxnSpPr>
      <xdr:spPr>
        <a:xfrm flipV="1">
          <a:off x="21323300" y="12359010"/>
          <a:ext cx="838200" cy="83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73</xdr:row>
      <xdr:rowOff>85112</xdr:rowOff>
    </xdr:from>
    <xdr:ext cx="534377" cy="259045"/>
    <xdr:sp macro="" textlink="">
      <xdr:nvSpPr>
        <xdr:cNvPr id="826" name="繰出金平均値テキスト"/>
        <xdr:cNvSpPr txBox="1"/>
      </xdr:nvSpPr>
      <xdr:spPr>
        <a:xfrm>
          <a:off x="22212300" y="126009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38,361</a:t>
          </a:r>
          <a:endParaRPr kumimoji="1" lang="ja-JP" altLang="en-US" sz="1000" b="1">
            <a:solidFill>
              <a:srgbClr val="000080"/>
            </a:solidFill>
            <a:latin typeface="ＭＳ Ｐゴシック"/>
          </a:endParaRPr>
        </a:p>
      </xdr:txBody>
    </xdr:sp>
    <xdr:clientData/>
  </xdr:oneCellAnchor>
  <xdr:twoCellAnchor>
    <xdr:from>
      <xdr:col>32</xdr:col>
      <xdr:colOff>136525</xdr:colOff>
      <xdr:row>73</xdr:row>
      <xdr:rowOff>106685</xdr:rowOff>
    </xdr:from>
    <xdr:to>
      <xdr:col>32</xdr:col>
      <xdr:colOff>238125</xdr:colOff>
      <xdr:row>74</xdr:row>
      <xdr:rowOff>36835</xdr:rowOff>
    </xdr:to>
    <xdr:sp macro="" textlink="">
      <xdr:nvSpPr>
        <xdr:cNvPr id="827" name="フローチャート : 判断 826"/>
        <xdr:cNvSpPr/>
      </xdr:nvSpPr>
      <xdr:spPr>
        <a:xfrm>
          <a:off x="22110700" y="1262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72</xdr:row>
      <xdr:rowOff>97637</xdr:rowOff>
    </xdr:from>
    <xdr:to>
      <xdr:col>31</xdr:col>
      <xdr:colOff>34925</xdr:colOff>
      <xdr:row>72</xdr:row>
      <xdr:rowOff>169829</xdr:rowOff>
    </xdr:to>
    <xdr:cxnSp macro="">
      <xdr:nvCxnSpPr>
        <xdr:cNvPr id="828" name="直線コネクタ 827"/>
        <xdr:cNvCxnSpPr/>
      </xdr:nvCxnSpPr>
      <xdr:spPr>
        <a:xfrm flipV="1">
          <a:off x="20434300" y="12442037"/>
          <a:ext cx="889000" cy="7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73</xdr:row>
      <xdr:rowOff>45878</xdr:rowOff>
    </xdr:from>
    <xdr:to>
      <xdr:col>31</xdr:col>
      <xdr:colOff>85725</xdr:colOff>
      <xdr:row>73</xdr:row>
      <xdr:rowOff>147478</xdr:rowOff>
    </xdr:to>
    <xdr:sp macro="" textlink="">
      <xdr:nvSpPr>
        <xdr:cNvPr id="829" name="フローチャート : 判断 828"/>
        <xdr:cNvSpPr/>
      </xdr:nvSpPr>
      <xdr:spPr>
        <a:xfrm>
          <a:off x="21272500" y="12561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138605</xdr:rowOff>
    </xdr:from>
    <xdr:ext cx="534377" cy="259045"/>
    <xdr:sp macro="" textlink="">
      <xdr:nvSpPr>
        <xdr:cNvPr id="830" name="テキスト ボックス 829"/>
        <xdr:cNvSpPr txBox="1"/>
      </xdr:nvSpPr>
      <xdr:spPr>
        <a:xfrm>
          <a:off x="21056111" y="1265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39,691</a:t>
          </a:r>
          <a:endParaRPr kumimoji="1" lang="ja-JP" altLang="en-US" sz="1000" b="1">
            <a:solidFill>
              <a:srgbClr val="000080"/>
            </a:solidFill>
            <a:latin typeface="ＭＳ Ｐゴシック"/>
          </a:endParaRPr>
        </a:p>
      </xdr:txBody>
    </xdr:sp>
    <xdr:clientData/>
  </xdr:oneCellAnchor>
  <xdr:twoCellAnchor>
    <xdr:from>
      <xdr:col>28</xdr:col>
      <xdr:colOff>314325</xdr:colOff>
      <xdr:row>72</xdr:row>
      <xdr:rowOff>169829</xdr:rowOff>
    </xdr:from>
    <xdr:to>
      <xdr:col>29</xdr:col>
      <xdr:colOff>517525</xdr:colOff>
      <xdr:row>73</xdr:row>
      <xdr:rowOff>23526</xdr:rowOff>
    </xdr:to>
    <xdr:cxnSp macro="">
      <xdr:nvCxnSpPr>
        <xdr:cNvPr id="831" name="直線コネクタ 830"/>
        <xdr:cNvCxnSpPr/>
      </xdr:nvCxnSpPr>
      <xdr:spPr>
        <a:xfrm flipV="1">
          <a:off x="19545300" y="12514229"/>
          <a:ext cx="889000" cy="25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73</xdr:row>
      <xdr:rowOff>86797</xdr:rowOff>
    </xdr:from>
    <xdr:to>
      <xdr:col>29</xdr:col>
      <xdr:colOff>568325</xdr:colOff>
      <xdr:row>74</xdr:row>
      <xdr:rowOff>16947</xdr:rowOff>
    </xdr:to>
    <xdr:sp macro="" textlink="">
      <xdr:nvSpPr>
        <xdr:cNvPr id="832" name="フローチャート : 判断 831"/>
        <xdr:cNvSpPr/>
      </xdr:nvSpPr>
      <xdr:spPr>
        <a:xfrm>
          <a:off x="20383500" y="12602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8074</xdr:rowOff>
    </xdr:from>
    <xdr:ext cx="534377" cy="259045"/>
    <xdr:sp macro="" textlink="">
      <xdr:nvSpPr>
        <xdr:cNvPr id="833" name="テキスト ボックス 832"/>
        <xdr:cNvSpPr txBox="1"/>
      </xdr:nvSpPr>
      <xdr:spPr>
        <a:xfrm>
          <a:off x="20167111" y="12695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38,796</a:t>
          </a:r>
          <a:endParaRPr kumimoji="1" lang="ja-JP" altLang="en-US" sz="1000" b="1">
            <a:solidFill>
              <a:srgbClr val="000080"/>
            </a:solidFill>
            <a:latin typeface="ＭＳ Ｐゴシック"/>
          </a:endParaRPr>
        </a:p>
      </xdr:txBody>
    </xdr:sp>
    <xdr:clientData/>
  </xdr:oneCellAnchor>
  <xdr:twoCellAnchor>
    <xdr:from>
      <xdr:col>27</xdr:col>
      <xdr:colOff>111125</xdr:colOff>
      <xdr:row>72</xdr:row>
      <xdr:rowOff>134717</xdr:rowOff>
    </xdr:from>
    <xdr:to>
      <xdr:col>28</xdr:col>
      <xdr:colOff>314325</xdr:colOff>
      <xdr:row>73</xdr:row>
      <xdr:rowOff>23526</xdr:rowOff>
    </xdr:to>
    <xdr:cxnSp macro="">
      <xdr:nvCxnSpPr>
        <xdr:cNvPr id="834" name="直線コネクタ 833"/>
        <xdr:cNvCxnSpPr/>
      </xdr:nvCxnSpPr>
      <xdr:spPr>
        <a:xfrm>
          <a:off x="18656300" y="12479117"/>
          <a:ext cx="889000" cy="60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73</xdr:row>
      <xdr:rowOff>126619</xdr:rowOff>
    </xdr:from>
    <xdr:to>
      <xdr:col>28</xdr:col>
      <xdr:colOff>365125</xdr:colOff>
      <xdr:row>74</xdr:row>
      <xdr:rowOff>56769</xdr:rowOff>
    </xdr:to>
    <xdr:sp macro="" textlink="">
      <xdr:nvSpPr>
        <xdr:cNvPr id="835" name="フローチャート : 判断 834"/>
        <xdr:cNvSpPr/>
      </xdr:nvSpPr>
      <xdr:spPr>
        <a:xfrm>
          <a:off x="19494500" y="1264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47896</xdr:rowOff>
    </xdr:from>
    <xdr:ext cx="534377" cy="259045"/>
    <xdr:sp macro="" textlink="">
      <xdr:nvSpPr>
        <xdr:cNvPr id="836" name="テキスト ボックス 835"/>
        <xdr:cNvSpPr txBox="1"/>
      </xdr:nvSpPr>
      <xdr:spPr>
        <a:xfrm>
          <a:off x="19278111" y="12735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37,925</a:t>
          </a:r>
          <a:endParaRPr kumimoji="1" lang="ja-JP" altLang="en-US" sz="1000" b="1">
            <a:solidFill>
              <a:srgbClr val="000080"/>
            </a:solidFill>
            <a:latin typeface="ＭＳ Ｐゴシック"/>
          </a:endParaRPr>
        </a:p>
      </xdr:txBody>
    </xdr:sp>
    <xdr:clientData/>
  </xdr:oneCellAnchor>
  <xdr:twoCellAnchor>
    <xdr:from>
      <xdr:col>27</xdr:col>
      <xdr:colOff>60325</xdr:colOff>
      <xdr:row>73</xdr:row>
      <xdr:rowOff>146782</xdr:rowOff>
    </xdr:from>
    <xdr:to>
      <xdr:col>27</xdr:col>
      <xdr:colOff>161925</xdr:colOff>
      <xdr:row>74</xdr:row>
      <xdr:rowOff>76932</xdr:rowOff>
    </xdr:to>
    <xdr:sp macro="" textlink="">
      <xdr:nvSpPr>
        <xdr:cNvPr id="837" name="フローチャート : 判断 836"/>
        <xdr:cNvSpPr/>
      </xdr:nvSpPr>
      <xdr:spPr>
        <a:xfrm>
          <a:off x="18605500" y="12662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68059</xdr:rowOff>
    </xdr:from>
    <xdr:ext cx="534377" cy="259045"/>
    <xdr:sp macro="" textlink="">
      <xdr:nvSpPr>
        <xdr:cNvPr id="838" name="テキスト ボックス 837"/>
        <xdr:cNvSpPr txBox="1"/>
      </xdr:nvSpPr>
      <xdr:spPr>
        <a:xfrm>
          <a:off x="18389111" y="12755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37,484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9" name="テキスト ボックス 83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0" name="テキスト ボックス 83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1" name="テキスト ボックス 84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2" name="テキスト ボックス 84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3" name="テキスト ボックス 84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71</xdr:row>
      <xdr:rowOff>135260</xdr:rowOff>
    </xdr:from>
    <xdr:to>
      <xdr:col>32</xdr:col>
      <xdr:colOff>238125</xdr:colOff>
      <xdr:row>72</xdr:row>
      <xdr:rowOff>65410</xdr:rowOff>
    </xdr:to>
    <xdr:sp macro="" textlink="">
      <xdr:nvSpPr>
        <xdr:cNvPr id="844" name="円/楕円 843"/>
        <xdr:cNvSpPr/>
      </xdr:nvSpPr>
      <xdr:spPr>
        <a:xfrm>
          <a:off x="22110700" y="1230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70</xdr:row>
      <xdr:rowOff>158137</xdr:rowOff>
    </xdr:from>
    <xdr:ext cx="534377" cy="259045"/>
    <xdr:sp macro="" textlink="">
      <xdr:nvSpPr>
        <xdr:cNvPr id="845" name="繰出金該当値テキスト"/>
        <xdr:cNvSpPr txBox="1"/>
      </xdr:nvSpPr>
      <xdr:spPr>
        <a:xfrm>
          <a:off x="22212300" y="12159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45,236</a:t>
          </a:r>
          <a:endParaRPr kumimoji="1" lang="ja-JP" altLang="en-US" sz="1000" b="1">
            <a:solidFill>
              <a:srgbClr val="FF0000"/>
            </a:solidFill>
            <a:latin typeface="ＭＳ Ｐゴシック"/>
          </a:endParaRPr>
        </a:p>
      </xdr:txBody>
    </xdr:sp>
    <xdr:clientData/>
  </xdr:oneCellAnchor>
  <xdr:twoCellAnchor>
    <xdr:from>
      <xdr:col>30</xdr:col>
      <xdr:colOff>669925</xdr:colOff>
      <xdr:row>72</xdr:row>
      <xdr:rowOff>46837</xdr:rowOff>
    </xdr:from>
    <xdr:to>
      <xdr:col>31</xdr:col>
      <xdr:colOff>85725</xdr:colOff>
      <xdr:row>72</xdr:row>
      <xdr:rowOff>148437</xdr:rowOff>
    </xdr:to>
    <xdr:sp macro="" textlink="">
      <xdr:nvSpPr>
        <xdr:cNvPr id="846" name="円/楕円 845"/>
        <xdr:cNvSpPr/>
      </xdr:nvSpPr>
      <xdr:spPr>
        <a:xfrm>
          <a:off x="21272500" y="12391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70</xdr:row>
      <xdr:rowOff>164964</xdr:rowOff>
    </xdr:from>
    <xdr:ext cx="534377" cy="259045"/>
    <xdr:sp macro="" textlink="">
      <xdr:nvSpPr>
        <xdr:cNvPr id="847" name="テキスト ボックス 846"/>
        <xdr:cNvSpPr txBox="1"/>
      </xdr:nvSpPr>
      <xdr:spPr>
        <a:xfrm>
          <a:off x="21056111" y="12166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43,420</a:t>
          </a:r>
          <a:endParaRPr kumimoji="1" lang="ja-JP" altLang="en-US" sz="1000" b="1">
            <a:solidFill>
              <a:srgbClr val="FF0000"/>
            </a:solidFill>
            <a:latin typeface="ＭＳ Ｐゴシック"/>
          </a:endParaRPr>
        </a:p>
      </xdr:txBody>
    </xdr:sp>
    <xdr:clientData/>
  </xdr:oneCellAnchor>
  <xdr:twoCellAnchor>
    <xdr:from>
      <xdr:col>29</xdr:col>
      <xdr:colOff>466725</xdr:colOff>
      <xdr:row>72</xdr:row>
      <xdr:rowOff>119029</xdr:rowOff>
    </xdr:from>
    <xdr:to>
      <xdr:col>29</xdr:col>
      <xdr:colOff>568325</xdr:colOff>
      <xdr:row>73</xdr:row>
      <xdr:rowOff>49179</xdr:rowOff>
    </xdr:to>
    <xdr:sp macro="" textlink="">
      <xdr:nvSpPr>
        <xdr:cNvPr id="848" name="円/楕円 847"/>
        <xdr:cNvSpPr/>
      </xdr:nvSpPr>
      <xdr:spPr>
        <a:xfrm>
          <a:off x="20383500" y="1246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71</xdr:row>
      <xdr:rowOff>65706</xdr:rowOff>
    </xdr:from>
    <xdr:ext cx="534377" cy="259045"/>
    <xdr:sp macro="" textlink="">
      <xdr:nvSpPr>
        <xdr:cNvPr id="849" name="テキスト ボックス 848"/>
        <xdr:cNvSpPr txBox="1"/>
      </xdr:nvSpPr>
      <xdr:spPr>
        <a:xfrm>
          <a:off x="20167111" y="12238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41,841</a:t>
          </a:r>
          <a:endParaRPr kumimoji="1" lang="ja-JP" altLang="en-US" sz="1000" b="1">
            <a:solidFill>
              <a:srgbClr val="FF0000"/>
            </a:solidFill>
            <a:latin typeface="ＭＳ Ｐゴシック"/>
          </a:endParaRPr>
        </a:p>
      </xdr:txBody>
    </xdr:sp>
    <xdr:clientData/>
  </xdr:oneCellAnchor>
  <xdr:twoCellAnchor>
    <xdr:from>
      <xdr:col>28</xdr:col>
      <xdr:colOff>263525</xdr:colOff>
      <xdr:row>72</xdr:row>
      <xdr:rowOff>144176</xdr:rowOff>
    </xdr:from>
    <xdr:to>
      <xdr:col>28</xdr:col>
      <xdr:colOff>365125</xdr:colOff>
      <xdr:row>73</xdr:row>
      <xdr:rowOff>74326</xdr:rowOff>
    </xdr:to>
    <xdr:sp macro="" textlink="">
      <xdr:nvSpPr>
        <xdr:cNvPr id="850" name="円/楕円 849"/>
        <xdr:cNvSpPr/>
      </xdr:nvSpPr>
      <xdr:spPr>
        <a:xfrm>
          <a:off x="19494500" y="1248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71</xdr:row>
      <xdr:rowOff>90853</xdr:rowOff>
    </xdr:from>
    <xdr:ext cx="534377" cy="259045"/>
    <xdr:sp macro="" textlink="">
      <xdr:nvSpPr>
        <xdr:cNvPr id="851" name="テキスト ボックス 850"/>
        <xdr:cNvSpPr txBox="1"/>
      </xdr:nvSpPr>
      <xdr:spPr>
        <a:xfrm>
          <a:off x="19278111" y="12263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41,291</a:t>
          </a:r>
          <a:endParaRPr kumimoji="1" lang="ja-JP" altLang="en-US" sz="1000" b="1">
            <a:solidFill>
              <a:srgbClr val="FF0000"/>
            </a:solidFill>
            <a:latin typeface="ＭＳ Ｐゴシック"/>
          </a:endParaRPr>
        </a:p>
      </xdr:txBody>
    </xdr:sp>
    <xdr:clientData/>
  </xdr:oneCellAnchor>
  <xdr:twoCellAnchor>
    <xdr:from>
      <xdr:col>27</xdr:col>
      <xdr:colOff>60325</xdr:colOff>
      <xdr:row>72</xdr:row>
      <xdr:rowOff>83917</xdr:rowOff>
    </xdr:from>
    <xdr:to>
      <xdr:col>27</xdr:col>
      <xdr:colOff>161925</xdr:colOff>
      <xdr:row>73</xdr:row>
      <xdr:rowOff>14067</xdr:rowOff>
    </xdr:to>
    <xdr:sp macro="" textlink="">
      <xdr:nvSpPr>
        <xdr:cNvPr id="852" name="円/楕円 851"/>
        <xdr:cNvSpPr/>
      </xdr:nvSpPr>
      <xdr:spPr>
        <a:xfrm>
          <a:off x="18605500" y="1242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71</xdr:row>
      <xdr:rowOff>30594</xdr:rowOff>
    </xdr:from>
    <xdr:ext cx="534377" cy="259045"/>
    <xdr:sp macro="" textlink="">
      <xdr:nvSpPr>
        <xdr:cNvPr id="853" name="テキスト ボックス 852"/>
        <xdr:cNvSpPr txBox="1"/>
      </xdr:nvSpPr>
      <xdr:spPr>
        <a:xfrm>
          <a:off x="18389111" y="12203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42,609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4" name="正方形/長方形 85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5" name="正方形/長方形 85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6" name="正方形/長方形 85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7" name="正方形/長方形 85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8" name="正方形/長方形 85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9" name="正方形/長方形 85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0" name="正方形/長方形 85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1" name="正方形/長方形 86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2" name="テキスト ボックス 86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3" name="直線コネクタ 86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64" name="直線コネクタ 863"/>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65" name="テキスト ボックス 864"/>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66" name="直線コネクタ 865"/>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95</xdr:row>
      <xdr:rowOff>54627</xdr:rowOff>
    </xdr:from>
    <xdr:ext cx="312906" cy="259045"/>
    <xdr:sp macro="" textlink="">
      <xdr:nvSpPr>
        <xdr:cNvPr id="867" name="テキスト ボックス 866"/>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68" name="直線コネクタ 867"/>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92</xdr:row>
      <xdr:rowOff>111777</xdr:rowOff>
    </xdr:from>
    <xdr:ext cx="312906" cy="259045"/>
    <xdr:sp macro="" textlink="">
      <xdr:nvSpPr>
        <xdr:cNvPr id="869" name="テキスト ボックス 868"/>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70" name="直線コネクタ 869"/>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168927</xdr:rowOff>
    </xdr:from>
    <xdr:ext cx="312906" cy="259045"/>
    <xdr:sp macro="" textlink="">
      <xdr:nvSpPr>
        <xdr:cNvPr id="871" name="テキスト ボックス 870"/>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2" name="直線コネクタ 87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3" name="テキスト ボックス 872"/>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875" name="直線コネクタ 874"/>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876"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77" name="直線コネクタ 876"/>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878"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79" name="直線コネクタ 878"/>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80" name="直線コネクタ 879"/>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881"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82" name="フローチャート : 判断 881"/>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83" name="直線コネクタ 882"/>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84" name="フローチャート : 判断 883"/>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85" name="テキスト ボックス 884"/>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86" name="直線コネクタ 885"/>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87" name="フローチャート : 判断 886"/>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88" name="テキスト ボックス 887"/>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89" name="直線コネクタ 888"/>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93</xdr:row>
      <xdr:rowOff>77470</xdr:rowOff>
    </xdr:from>
    <xdr:to>
      <xdr:col>28</xdr:col>
      <xdr:colOff>365125</xdr:colOff>
      <xdr:row>94</xdr:row>
      <xdr:rowOff>7620</xdr:rowOff>
    </xdr:to>
    <xdr:sp macro="" textlink="">
      <xdr:nvSpPr>
        <xdr:cNvPr id="890" name="フローチャート : 判断 889"/>
        <xdr:cNvSpPr/>
      </xdr:nvSpPr>
      <xdr:spPr>
        <a:xfrm>
          <a:off x="19494500" y="1602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92</xdr:row>
      <xdr:rowOff>24147</xdr:rowOff>
    </xdr:from>
    <xdr:ext cx="313932" cy="259045"/>
    <xdr:sp macro="" textlink="">
      <xdr:nvSpPr>
        <xdr:cNvPr id="891" name="テキスト ボックス 890"/>
        <xdr:cNvSpPr txBox="1"/>
      </xdr:nvSpPr>
      <xdr:spPr>
        <a:xfrm>
          <a:off x="19388333" y="157975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157480</xdr:rowOff>
    </xdr:from>
    <xdr:to>
      <xdr:col>27</xdr:col>
      <xdr:colOff>161925</xdr:colOff>
      <xdr:row>91</xdr:row>
      <xdr:rowOff>87630</xdr:rowOff>
    </xdr:to>
    <xdr:sp macro="" textlink="">
      <xdr:nvSpPr>
        <xdr:cNvPr id="892" name="フローチャート : 判断 891"/>
        <xdr:cNvSpPr/>
      </xdr:nvSpPr>
      <xdr:spPr>
        <a:xfrm>
          <a:off x="18605500" y="155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104157</xdr:rowOff>
    </xdr:from>
    <xdr:ext cx="313932" cy="259045"/>
    <xdr:sp macro="" textlink="">
      <xdr:nvSpPr>
        <xdr:cNvPr id="893" name="テキスト ボックス 892"/>
        <xdr:cNvSpPr txBox="1"/>
      </xdr:nvSpPr>
      <xdr:spPr>
        <a:xfrm>
          <a:off x="18499333" y="15363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4" name="テキスト ボックス 89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5" name="テキスト ボックス 89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6" name="テキスト ボックス 89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7" name="テキスト ボックス 89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8" name="テキスト ボックス 89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99" name="円/楕円 898"/>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900"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01" name="円/楕円 900"/>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02" name="テキスト ボックス 901"/>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03" name="円/楕円 902"/>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904" name="テキスト ボックス 903"/>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05" name="円/楕円 904"/>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906" name="テキスト ボックス 905"/>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07" name="円/楕円 906"/>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08" name="テキスト ボックス 907"/>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9" name="正方形/長方形 90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0" name="正方形/長方形 90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1" name="テキスト ボックス 91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600">
              <a:latin typeface="+mn-ea"/>
              <a:ea typeface="+mn-ea"/>
            </a:rPr>
            <a:t>　歳出決算総額は、住民一人当たり</a:t>
          </a:r>
          <a:r>
            <a:rPr kumimoji="1" lang="en-US" altLang="ja-JP" sz="1600">
              <a:latin typeface="+mn-ea"/>
              <a:ea typeface="+mn-ea"/>
            </a:rPr>
            <a:t>403,526</a:t>
          </a:r>
          <a:r>
            <a:rPr kumimoji="1" lang="ja-JP" altLang="en-US" sz="1600">
              <a:latin typeface="+mn-ea"/>
              <a:ea typeface="+mn-ea"/>
            </a:rPr>
            <a:t>円となっている。最も構成割合の高い項目は扶助費であり、住民一人当たり</a:t>
          </a:r>
          <a:r>
            <a:rPr kumimoji="1" lang="en-US" altLang="ja-JP" sz="1600">
              <a:latin typeface="+mn-ea"/>
              <a:ea typeface="+mn-ea"/>
            </a:rPr>
            <a:t>97,409</a:t>
          </a:r>
          <a:r>
            <a:rPr kumimoji="1" lang="ja-JP" altLang="en-US" sz="1600">
              <a:latin typeface="+mn-ea"/>
              <a:ea typeface="+mn-ea"/>
            </a:rPr>
            <a:t>円で、類似団体平均よりも高い水準で推移している。これは、子ども・子育て支援事業費や、障がい者総合支援給付費の増が主な要因である。今後も少子高齢化の進行等に伴い増加していくことが見込まれるが、健康増進対策の充実などにより、扶助費の適正化に努めていく。</a:t>
          </a:r>
          <a:endParaRPr kumimoji="1" lang="en-US" altLang="ja-JP" sz="1600">
            <a:latin typeface="+mn-ea"/>
            <a:ea typeface="+mn-ea"/>
          </a:endParaRPr>
        </a:p>
        <a:p>
          <a:r>
            <a:rPr kumimoji="1" lang="ja-JP" altLang="en-US" sz="1600">
              <a:latin typeface="+mn-ea"/>
              <a:ea typeface="+mn-ea"/>
            </a:rPr>
            <a:t>　また、前年度と比較して大きく増減した項目は維持補修費で、住民一人当たり</a:t>
          </a:r>
          <a:r>
            <a:rPr kumimoji="1" lang="en-US" altLang="ja-JP" sz="1600">
              <a:latin typeface="+mn-ea"/>
              <a:ea typeface="+mn-ea"/>
            </a:rPr>
            <a:t>4,724</a:t>
          </a:r>
          <a:r>
            <a:rPr kumimoji="1" lang="ja-JP" altLang="en-US" sz="1600">
              <a:latin typeface="+mn-ea"/>
              <a:ea typeface="+mn-ea"/>
            </a:rPr>
            <a:t>円（前年度比</a:t>
          </a:r>
          <a:r>
            <a:rPr kumimoji="1" lang="en-US" altLang="ja-JP" sz="1600">
              <a:latin typeface="+mn-ea"/>
              <a:ea typeface="+mn-ea"/>
            </a:rPr>
            <a:t>49.6</a:t>
          </a:r>
          <a:r>
            <a:rPr kumimoji="1" lang="ja-JP" altLang="en-US" sz="1600">
              <a:latin typeface="+mn-ea"/>
              <a:ea typeface="+mn-ea"/>
            </a:rPr>
            <a:t>％減）となっている。これは、降雪量が少なかったため、除雪に係る雪害対策費が減少したことが主な要因である。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福島県会津若松市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122,749
122,078
382.97
51,888,761
49,532,377
2,274,071
29,244,363
45,866,247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10.8
36.3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25400</xdr:rowOff>
    </xdr:from>
    <xdr:to>
      <xdr:col>7</xdr:col>
      <xdr:colOff>638175</xdr:colOff>
      <xdr:row>38</xdr:row>
      <xdr:rowOff>25400</xdr:rowOff>
    </xdr:to>
    <xdr:cxnSp macro="">
      <xdr:nvCxnSpPr>
        <xdr:cNvPr id="43" name="直線コネクタ 42"/>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54627</xdr:rowOff>
    </xdr:from>
    <xdr:ext cx="467179" cy="259045"/>
    <xdr:sp macro="" textlink="">
      <xdr:nvSpPr>
        <xdr:cNvPr id="44" name="テキスト ボックス 43"/>
        <xdr:cNvSpPr txBox="1"/>
      </xdr:nvSpPr>
      <xdr:spPr>
        <a:xfrm>
          <a:off x="294821" y="6398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5" name="直線コネクタ 44"/>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6" name="テキスト ボックス 45"/>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31</xdr:row>
      <xdr:rowOff>82550</xdr:rowOff>
    </xdr:from>
    <xdr:to>
      <xdr:col>7</xdr:col>
      <xdr:colOff>638175</xdr:colOff>
      <xdr:row>31</xdr:row>
      <xdr:rowOff>82550</xdr:rowOff>
    </xdr:to>
    <xdr:cxnSp macro="">
      <xdr:nvCxnSpPr>
        <xdr:cNvPr id="47" name="直線コネクタ 46"/>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111777</xdr:rowOff>
    </xdr:from>
    <xdr:ext cx="467179" cy="259045"/>
    <xdr:sp macro="" textlink="">
      <xdr:nvSpPr>
        <xdr:cNvPr id="48" name="テキスト ボックス 47"/>
        <xdr:cNvSpPr txBox="1"/>
      </xdr:nvSpPr>
      <xdr:spPr>
        <a:xfrm>
          <a:off x="294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49" name="直線コネクタ 48"/>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0" name="テキスト ボックス 49"/>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1"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16828</xdr:rowOff>
    </xdr:from>
    <xdr:to>
      <xdr:col>6</xdr:col>
      <xdr:colOff>510540</xdr:colOff>
      <xdr:row>37</xdr:row>
      <xdr:rowOff>140272</xdr:rowOff>
    </xdr:to>
    <xdr:cxnSp macro="">
      <xdr:nvCxnSpPr>
        <xdr:cNvPr id="52" name="直線コネクタ 51"/>
        <xdr:cNvCxnSpPr/>
      </xdr:nvCxnSpPr>
      <xdr:spPr>
        <a:xfrm flipV="1">
          <a:off x="4633595" y="5331778"/>
          <a:ext cx="127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144098</xdr:rowOff>
    </xdr:from>
    <xdr:ext cx="469744" cy="259045"/>
    <xdr:sp macro="" textlink="">
      <xdr:nvSpPr>
        <xdr:cNvPr id="53" name="議会費最小値テキスト"/>
        <xdr:cNvSpPr txBox="1"/>
      </xdr:nvSpPr>
      <xdr:spPr>
        <a:xfrm>
          <a:off x="4686300" y="6487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2,099</a:t>
          </a:r>
          <a:endParaRPr kumimoji="1" lang="ja-JP" altLang="en-US" sz="1000" b="1">
            <a:latin typeface="ＭＳ Ｐゴシック"/>
          </a:endParaRPr>
        </a:p>
      </xdr:txBody>
    </xdr:sp>
    <xdr:clientData/>
  </xdr:oneCellAnchor>
  <xdr:twoCellAnchor>
    <xdr:from>
      <xdr:col>6</xdr:col>
      <xdr:colOff>422275</xdr:colOff>
      <xdr:row>37</xdr:row>
      <xdr:rowOff>140272</xdr:rowOff>
    </xdr:from>
    <xdr:to>
      <xdr:col>6</xdr:col>
      <xdr:colOff>600075</xdr:colOff>
      <xdr:row>37</xdr:row>
      <xdr:rowOff>140272</xdr:rowOff>
    </xdr:to>
    <xdr:cxnSp macro="">
      <xdr:nvCxnSpPr>
        <xdr:cNvPr id="54" name="直線コネクタ 53"/>
        <xdr:cNvCxnSpPr/>
      </xdr:nvCxnSpPr>
      <xdr:spPr>
        <a:xfrm>
          <a:off x="4546600" y="6483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134955</xdr:rowOff>
    </xdr:from>
    <xdr:ext cx="469744" cy="259045"/>
    <xdr:sp macro="" textlink="">
      <xdr:nvSpPr>
        <xdr:cNvPr id="55" name="議会費最大値テキスト"/>
        <xdr:cNvSpPr txBox="1"/>
      </xdr:nvSpPr>
      <xdr:spPr>
        <a:xfrm>
          <a:off x="4686300" y="510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4,115</a:t>
          </a:r>
          <a:endParaRPr kumimoji="1" lang="ja-JP" altLang="en-US" sz="1000" b="1">
            <a:latin typeface="ＭＳ Ｐゴシック"/>
          </a:endParaRPr>
        </a:p>
      </xdr:txBody>
    </xdr:sp>
    <xdr:clientData/>
  </xdr:oneCellAnchor>
  <xdr:twoCellAnchor>
    <xdr:from>
      <xdr:col>6</xdr:col>
      <xdr:colOff>422275</xdr:colOff>
      <xdr:row>31</xdr:row>
      <xdr:rowOff>16828</xdr:rowOff>
    </xdr:from>
    <xdr:to>
      <xdr:col>6</xdr:col>
      <xdr:colOff>600075</xdr:colOff>
      <xdr:row>31</xdr:row>
      <xdr:rowOff>16828</xdr:rowOff>
    </xdr:to>
    <xdr:cxnSp macro="">
      <xdr:nvCxnSpPr>
        <xdr:cNvPr id="56" name="直線コネクタ 55"/>
        <xdr:cNvCxnSpPr/>
      </xdr:nvCxnSpPr>
      <xdr:spPr>
        <a:xfrm>
          <a:off x="4546600" y="5331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2540</xdr:rowOff>
    </xdr:from>
    <xdr:to>
      <xdr:col>6</xdr:col>
      <xdr:colOff>511175</xdr:colOff>
      <xdr:row>33</xdr:row>
      <xdr:rowOff>69977</xdr:rowOff>
    </xdr:to>
    <xdr:cxnSp macro="">
      <xdr:nvCxnSpPr>
        <xdr:cNvPr id="57" name="直線コネクタ 56"/>
        <xdr:cNvCxnSpPr/>
      </xdr:nvCxnSpPr>
      <xdr:spPr>
        <a:xfrm flipV="1">
          <a:off x="3797300" y="5660390"/>
          <a:ext cx="838200" cy="67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134764</xdr:rowOff>
    </xdr:from>
    <xdr:ext cx="469744" cy="259045"/>
    <xdr:sp macro="" textlink="">
      <xdr:nvSpPr>
        <xdr:cNvPr id="58" name="議会費平均値テキスト"/>
        <xdr:cNvSpPr txBox="1"/>
      </xdr:nvSpPr>
      <xdr:spPr>
        <a:xfrm>
          <a:off x="4686300" y="59640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2,882</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156337</xdr:rowOff>
    </xdr:from>
    <xdr:to>
      <xdr:col>6</xdr:col>
      <xdr:colOff>561975</xdr:colOff>
      <xdr:row>35</xdr:row>
      <xdr:rowOff>86487</xdr:rowOff>
    </xdr:to>
    <xdr:sp macro="" textlink="">
      <xdr:nvSpPr>
        <xdr:cNvPr id="59" name="フローチャート : 判断 58"/>
        <xdr:cNvSpPr/>
      </xdr:nvSpPr>
      <xdr:spPr>
        <a:xfrm>
          <a:off x="4584700" y="598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69977</xdr:rowOff>
    </xdr:from>
    <xdr:to>
      <xdr:col>5</xdr:col>
      <xdr:colOff>358775</xdr:colOff>
      <xdr:row>33</xdr:row>
      <xdr:rowOff>128841</xdr:rowOff>
    </xdr:to>
    <xdr:cxnSp macro="">
      <xdr:nvCxnSpPr>
        <xdr:cNvPr id="60" name="直線コネクタ 59"/>
        <xdr:cNvCxnSpPr/>
      </xdr:nvCxnSpPr>
      <xdr:spPr>
        <a:xfrm flipV="1">
          <a:off x="2908300" y="5727827"/>
          <a:ext cx="889000" cy="58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3175</xdr:rowOff>
    </xdr:from>
    <xdr:to>
      <xdr:col>5</xdr:col>
      <xdr:colOff>409575</xdr:colOff>
      <xdr:row>35</xdr:row>
      <xdr:rowOff>104775</xdr:rowOff>
    </xdr:to>
    <xdr:sp macro="" textlink="">
      <xdr:nvSpPr>
        <xdr:cNvPr id="61" name="フローチャート : 判断 60"/>
        <xdr:cNvSpPr/>
      </xdr:nvSpPr>
      <xdr:spPr>
        <a:xfrm>
          <a:off x="3746500" y="6003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95902</xdr:rowOff>
    </xdr:from>
    <xdr:ext cx="469744" cy="259045"/>
    <xdr:sp macro="" textlink="">
      <xdr:nvSpPr>
        <xdr:cNvPr id="62" name="テキスト ボックス 61"/>
        <xdr:cNvSpPr txBox="1"/>
      </xdr:nvSpPr>
      <xdr:spPr>
        <a:xfrm>
          <a:off x="3562427" y="609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2,850</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169418</xdr:rowOff>
    </xdr:from>
    <xdr:to>
      <xdr:col>4</xdr:col>
      <xdr:colOff>155575</xdr:colOff>
      <xdr:row>33</xdr:row>
      <xdr:rowOff>128841</xdr:rowOff>
    </xdr:to>
    <xdr:cxnSp macro="">
      <xdr:nvCxnSpPr>
        <xdr:cNvPr id="63" name="直線コネクタ 62"/>
        <xdr:cNvCxnSpPr/>
      </xdr:nvCxnSpPr>
      <xdr:spPr>
        <a:xfrm>
          <a:off x="2019300" y="5655818"/>
          <a:ext cx="889000" cy="130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31750</xdr:rowOff>
    </xdr:from>
    <xdr:to>
      <xdr:col>4</xdr:col>
      <xdr:colOff>206375</xdr:colOff>
      <xdr:row>35</xdr:row>
      <xdr:rowOff>133350</xdr:rowOff>
    </xdr:to>
    <xdr:sp macro="" textlink="">
      <xdr:nvSpPr>
        <xdr:cNvPr id="64" name="フローチャート : 判断 63"/>
        <xdr:cNvSpPr/>
      </xdr:nvSpPr>
      <xdr:spPr>
        <a:xfrm>
          <a:off x="2857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124477</xdr:rowOff>
    </xdr:from>
    <xdr:ext cx="469744" cy="259045"/>
    <xdr:sp macro="" textlink="">
      <xdr:nvSpPr>
        <xdr:cNvPr id="65" name="テキスト ボックス 64"/>
        <xdr:cNvSpPr txBox="1"/>
      </xdr:nvSpPr>
      <xdr:spPr>
        <a:xfrm>
          <a:off x="2673427"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2,800</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157988</xdr:rowOff>
    </xdr:from>
    <xdr:to>
      <xdr:col>2</xdr:col>
      <xdr:colOff>638175</xdr:colOff>
      <xdr:row>32</xdr:row>
      <xdr:rowOff>169418</xdr:rowOff>
    </xdr:to>
    <xdr:cxnSp macro="">
      <xdr:nvCxnSpPr>
        <xdr:cNvPr id="66" name="直線コネクタ 65"/>
        <xdr:cNvCxnSpPr/>
      </xdr:nvCxnSpPr>
      <xdr:spPr>
        <a:xfrm>
          <a:off x="1130300" y="5472938"/>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138621</xdr:rowOff>
    </xdr:from>
    <xdr:to>
      <xdr:col>3</xdr:col>
      <xdr:colOff>3175</xdr:colOff>
      <xdr:row>35</xdr:row>
      <xdr:rowOff>68771</xdr:rowOff>
    </xdr:to>
    <xdr:sp macro="" textlink="">
      <xdr:nvSpPr>
        <xdr:cNvPr id="67" name="フローチャート : 判断 66"/>
        <xdr:cNvSpPr/>
      </xdr:nvSpPr>
      <xdr:spPr>
        <a:xfrm>
          <a:off x="1968500" y="5967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59898</xdr:rowOff>
    </xdr:from>
    <xdr:ext cx="469744" cy="259045"/>
    <xdr:sp macro="" textlink="">
      <xdr:nvSpPr>
        <xdr:cNvPr id="68" name="テキスト ボックス 67"/>
        <xdr:cNvSpPr txBox="1"/>
      </xdr:nvSpPr>
      <xdr:spPr>
        <a:xfrm>
          <a:off x="1784427" y="6060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2,913</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65468</xdr:rowOff>
    </xdr:from>
    <xdr:to>
      <xdr:col>1</xdr:col>
      <xdr:colOff>485775</xdr:colOff>
      <xdr:row>33</xdr:row>
      <xdr:rowOff>167068</xdr:rowOff>
    </xdr:to>
    <xdr:sp macro="" textlink="">
      <xdr:nvSpPr>
        <xdr:cNvPr id="69" name="フローチャート : 判断 68"/>
        <xdr:cNvSpPr/>
      </xdr:nvSpPr>
      <xdr:spPr>
        <a:xfrm>
          <a:off x="1079500" y="5723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158195</xdr:rowOff>
    </xdr:from>
    <xdr:ext cx="469744" cy="259045"/>
    <xdr:sp macro="" textlink="">
      <xdr:nvSpPr>
        <xdr:cNvPr id="70" name="テキスト ボックス 69"/>
        <xdr:cNvSpPr txBox="1"/>
      </xdr:nvSpPr>
      <xdr:spPr>
        <a:xfrm>
          <a:off x="895427" y="5816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1" name="テキスト ボックス 70"/>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2" name="テキスト ボックス 71"/>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3" name="テキスト ボックス 72"/>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4" name="テキスト ボックス 73"/>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5" name="テキスト ボックス 74"/>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32</xdr:row>
      <xdr:rowOff>123190</xdr:rowOff>
    </xdr:from>
    <xdr:to>
      <xdr:col>6</xdr:col>
      <xdr:colOff>561975</xdr:colOff>
      <xdr:row>33</xdr:row>
      <xdr:rowOff>53340</xdr:rowOff>
    </xdr:to>
    <xdr:sp macro="" textlink="">
      <xdr:nvSpPr>
        <xdr:cNvPr id="76" name="円/楕円 75"/>
        <xdr:cNvSpPr/>
      </xdr:nvSpPr>
      <xdr:spPr>
        <a:xfrm>
          <a:off x="4584700" y="560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146067</xdr:rowOff>
    </xdr:from>
    <xdr:ext cx="469744" cy="259045"/>
    <xdr:sp macro="" textlink="">
      <xdr:nvSpPr>
        <xdr:cNvPr id="77" name="議会費該当値テキスト"/>
        <xdr:cNvSpPr txBox="1"/>
      </xdr:nvSpPr>
      <xdr:spPr>
        <a:xfrm>
          <a:off x="4686300" y="546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3,540</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19177</xdr:rowOff>
    </xdr:from>
    <xdr:to>
      <xdr:col>5</xdr:col>
      <xdr:colOff>409575</xdr:colOff>
      <xdr:row>33</xdr:row>
      <xdr:rowOff>120777</xdr:rowOff>
    </xdr:to>
    <xdr:sp macro="" textlink="">
      <xdr:nvSpPr>
        <xdr:cNvPr id="78" name="円/楕円 77"/>
        <xdr:cNvSpPr/>
      </xdr:nvSpPr>
      <xdr:spPr>
        <a:xfrm>
          <a:off x="3746500" y="5677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137304</xdr:rowOff>
    </xdr:from>
    <xdr:ext cx="469744" cy="259045"/>
    <xdr:sp macro="" textlink="">
      <xdr:nvSpPr>
        <xdr:cNvPr id="79" name="テキスト ボックス 78"/>
        <xdr:cNvSpPr txBox="1"/>
      </xdr:nvSpPr>
      <xdr:spPr>
        <a:xfrm>
          <a:off x="3562427" y="5452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3,422</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78041</xdr:rowOff>
    </xdr:from>
    <xdr:to>
      <xdr:col>4</xdr:col>
      <xdr:colOff>206375</xdr:colOff>
      <xdr:row>34</xdr:row>
      <xdr:rowOff>8191</xdr:rowOff>
    </xdr:to>
    <xdr:sp macro="" textlink="">
      <xdr:nvSpPr>
        <xdr:cNvPr id="80" name="円/楕円 79"/>
        <xdr:cNvSpPr/>
      </xdr:nvSpPr>
      <xdr:spPr>
        <a:xfrm>
          <a:off x="2857500" y="5735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24718</xdr:rowOff>
    </xdr:from>
    <xdr:ext cx="469744" cy="259045"/>
    <xdr:sp macro="" textlink="">
      <xdr:nvSpPr>
        <xdr:cNvPr id="81" name="テキスト ボックス 80"/>
        <xdr:cNvSpPr txBox="1"/>
      </xdr:nvSpPr>
      <xdr:spPr>
        <a:xfrm>
          <a:off x="2673427" y="5511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3,319</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118618</xdr:rowOff>
    </xdr:from>
    <xdr:to>
      <xdr:col>3</xdr:col>
      <xdr:colOff>3175</xdr:colOff>
      <xdr:row>33</xdr:row>
      <xdr:rowOff>48768</xdr:rowOff>
    </xdr:to>
    <xdr:sp macro="" textlink="">
      <xdr:nvSpPr>
        <xdr:cNvPr id="82" name="円/楕円 81"/>
        <xdr:cNvSpPr/>
      </xdr:nvSpPr>
      <xdr:spPr>
        <a:xfrm>
          <a:off x="1968500" y="5605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31</xdr:row>
      <xdr:rowOff>65295</xdr:rowOff>
    </xdr:from>
    <xdr:ext cx="469744" cy="259045"/>
    <xdr:sp macro="" textlink="">
      <xdr:nvSpPr>
        <xdr:cNvPr id="83" name="テキスト ボックス 82"/>
        <xdr:cNvSpPr txBox="1"/>
      </xdr:nvSpPr>
      <xdr:spPr>
        <a:xfrm>
          <a:off x="1784427" y="5380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3,548</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107188</xdr:rowOff>
    </xdr:from>
    <xdr:to>
      <xdr:col>1</xdr:col>
      <xdr:colOff>485775</xdr:colOff>
      <xdr:row>32</xdr:row>
      <xdr:rowOff>37338</xdr:rowOff>
    </xdr:to>
    <xdr:sp macro="" textlink="">
      <xdr:nvSpPr>
        <xdr:cNvPr id="84" name="円/楕円 83"/>
        <xdr:cNvSpPr/>
      </xdr:nvSpPr>
      <xdr:spPr>
        <a:xfrm>
          <a:off x="1079500" y="542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30</xdr:row>
      <xdr:rowOff>53865</xdr:rowOff>
    </xdr:from>
    <xdr:ext cx="469744" cy="259045"/>
    <xdr:sp macro="" textlink="">
      <xdr:nvSpPr>
        <xdr:cNvPr id="85" name="テキスト ボックス 84"/>
        <xdr:cNvSpPr txBox="1"/>
      </xdr:nvSpPr>
      <xdr:spPr>
        <a:xfrm>
          <a:off x="895427" y="5197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6" name="正方形/長方形 85"/>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7" name="正方形/長方形 86"/>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88" name="正方形/長方形 87"/>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89" name="正方形/長方形 88"/>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0" name="正方形/長方形 89"/>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1" name="正方形/長方形 90"/>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2" name="正方形/長方形 91"/>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96,043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6" name="直線コネクタ 95"/>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97" name="テキスト ボックス 96"/>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98" name="直線コネクタ 97"/>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99" name="テキスト ボックス 98"/>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0" name="直線コネクタ 99"/>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1" name="テキスト ボックス 100"/>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2" name="直線コネクタ 101"/>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3" name="テキスト ボックス 102"/>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4" name="直線コネクタ 103"/>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5" name="テキスト ボックス 104"/>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6" name="直線コネクタ 105"/>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7" name="テキスト ボックス 106"/>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27614</xdr:rowOff>
    </xdr:from>
    <xdr:to>
      <xdr:col>6</xdr:col>
      <xdr:colOff>510540</xdr:colOff>
      <xdr:row>58</xdr:row>
      <xdr:rowOff>87436</xdr:rowOff>
    </xdr:to>
    <xdr:cxnSp macro="">
      <xdr:nvCxnSpPr>
        <xdr:cNvPr id="111" name="直線コネクタ 110"/>
        <xdr:cNvCxnSpPr/>
      </xdr:nvCxnSpPr>
      <xdr:spPr>
        <a:xfrm flipV="1">
          <a:off x="4633595" y="8771564"/>
          <a:ext cx="1270" cy="1259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91263</xdr:rowOff>
    </xdr:from>
    <xdr:ext cx="534377" cy="259045"/>
    <xdr:sp macro="" textlink="">
      <xdr:nvSpPr>
        <xdr:cNvPr id="112" name="総務費最小値テキスト"/>
        <xdr:cNvSpPr txBox="1"/>
      </xdr:nvSpPr>
      <xdr:spPr>
        <a:xfrm>
          <a:off x="4686300" y="1003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28,002</a:t>
          </a:r>
          <a:endParaRPr kumimoji="1" lang="ja-JP" altLang="en-US" sz="1000" b="1">
            <a:latin typeface="ＭＳ Ｐゴシック"/>
          </a:endParaRPr>
        </a:p>
      </xdr:txBody>
    </xdr:sp>
    <xdr:clientData/>
  </xdr:oneCellAnchor>
  <xdr:twoCellAnchor>
    <xdr:from>
      <xdr:col>6</xdr:col>
      <xdr:colOff>422275</xdr:colOff>
      <xdr:row>58</xdr:row>
      <xdr:rowOff>87436</xdr:rowOff>
    </xdr:from>
    <xdr:to>
      <xdr:col>6</xdr:col>
      <xdr:colOff>600075</xdr:colOff>
      <xdr:row>58</xdr:row>
      <xdr:rowOff>87436</xdr:rowOff>
    </xdr:to>
    <xdr:cxnSp macro="">
      <xdr:nvCxnSpPr>
        <xdr:cNvPr id="113" name="直線コネクタ 112"/>
        <xdr:cNvCxnSpPr/>
      </xdr:nvCxnSpPr>
      <xdr:spPr>
        <a:xfrm>
          <a:off x="4546600" y="10031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145741</xdr:rowOff>
    </xdr:from>
    <xdr:ext cx="599010" cy="259045"/>
    <xdr:sp macro="" textlink="">
      <xdr:nvSpPr>
        <xdr:cNvPr id="114" name="総務費最大値テキスト"/>
        <xdr:cNvSpPr txBox="1"/>
      </xdr:nvSpPr>
      <xdr:spPr>
        <a:xfrm>
          <a:off x="4686300" y="8546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220,911</a:t>
          </a:r>
          <a:endParaRPr kumimoji="1" lang="ja-JP" altLang="en-US" sz="1000" b="1">
            <a:latin typeface="ＭＳ Ｐゴシック"/>
          </a:endParaRPr>
        </a:p>
      </xdr:txBody>
    </xdr:sp>
    <xdr:clientData/>
  </xdr:oneCellAnchor>
  <xdr:twoCellAnchor>
    <xdr:from>
      <xdr:col>6</xdr:col>
      <xdr:colOff>422275</xdr:colOff>
      <xdr:row>51</xdr:row>
      <xdr:rowOff>27614</xdr:rowOff>
    </xdr:from>
    <xdr:to>
      <xdr:col>6</xdr:col>
      <xdr:colOff>600075</xdr:colOff>
      <xdr:row>51</xdr:row>
      <xdr:rowOff>27614</xdr:rowOff>
    </xdr:to>
    <xdr:cxnSp macro="">
      <xdr:nvCxnSpPr>
        <xdr:cNvPr id="115" name="直線コネクタ 114"/>
        <xdr:cNvCxnSpPr/>
      </xdr:nvCxnSpPr>
      <xdr:spPr>
        <a:xfrm>
          <a:off x="4546600" y="8771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128910</xdr:rowOff>
    </xdr:from>
    <xdr:to>
      <xdr:col>6</xdr:col>
      <xdr:colOff>511175</xdr:colOff>
      <xdr:row>57</xdr:row>
      <xdr:rowOff>156179</xdr:rowOff>
    </xdr:to>
    <xdr:cxnSp macro="">
      <xdr:nvCxnSpPr>
        <xdr:cNvPr id="116" name="直線コネクタ 115"/>
        <xdr:cNvCxnSpPr/>
      </xdr:nvCxnSpPr>
      <xdr:spPr>
        <a:xfrm>
          <a:off x="3797300" y="9901560"/>
          <a:ext cx="838200" cy="27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117773</xdr:rowOff>
    </xdr:from>
    <xdr:ext cx="534377" cy="259045"/>
    <xdr:sp macro="" textlink="">
      <xdr:nvSpPr>
        <xdr:cNvPr id="117" name="総務費平均値テキスト"/>
        <xdr:cNvSpPr txBox="1"/>
      </xdr:nvSpPr>
      <xdr:spPr>
        <a:xfrm>
          <a:off x="4686300" y="97189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45,332</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94896</xdr:rowOff>
    </xdr:from>
    <xdr:to>
      <xdr:col>6</xdr:col>
      <xdr:colOff>561975</xdr:colOff>
      <xdr:row>58</xdr:row>
      <xdr:rowOff>25046</xdr:rowOff>
    </xdr:to>
    <xdr:sp macro="" textlink="">
      <xdr:nvSpPr>
        <xdr:cNvPr id="118" name="フローチャート : 判断 117"/>
        <xdr:cNvSpPr/>
      </xdr:nvSpPr>
      <xdr:spPr>
        <a:xfrm>
          <a:off x="4584700" y="986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54922</xdr:rowOff>
    </xdr:from>
    <xdr:to>
      <xdr:col>5</xdr:col>
      <xdr:colOff>358775</xdr:colOff>
      <xdr:row>57</xdr:row>
      <xdr:rowOff>128910</xdr:rowOff>
    </xdr:to>
    <xdr:cxnSp macro="">
      <xdr:nvCxnSpPr>
        <xdr:cNvPr id="119" name="直線コネクタ 118"/>
        <xdr:cNvCxnSpPr/>
      </xdr:nvCxnSpPr>
      <xdr:spPr>
        <a:xfrm>
          <a:off x="2908300" y="9827572"/>
          <a:ext cx="889000" cy="73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89971</xdr:rowOff>
    </xdr:from>
    <xdr:to>
      <xdr:col>5</xdr:col>
      <xdr:colOff>409575</xdr:colOff>
      <xdr:row>58</xdr:row>
      <xdr:rowOff>20121</xdr:rowOff>
    </xdr:to>
    <xdr:sp macro="" textlink="">
      <xdr:nvSpPr>
        <xdr:cNvPr id="120" name="フローチャート : 判断 119"/>
        <xdr:cNvSpPr/>
      </xdr:nvSpPr>
      <xdr:spPr>
        <a:xfrm>
          <a:off x="3746500" y="986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11248</xdr:rowOff>
    </xdr:from>
    <xdr:ext cx="534377" cy="259045"/>
    <xdr:sp macro="" textlink="">
      <xdr:nvSpPr>
        <xdr:cNvPr id="121" name="テキスト ボックス 120"/>
        <xdr:cNvSpPr txBox="1"/>
      </xdr:nvSpPr>
      <xdr:spPr>
        <a:xfrm>
          <a:off x="3530111" y="995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46,086</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54922</xdr:rowOff>
    </xdr:from>
    <xdr:to>
      <xdr:col>4</xdr:col>
      <xdr:colOff>155575</xdr:colOff>
      <xdr:row>58</xdr:row>
      <xdr:rowOff>11619</xdr:rowOff>
    </xdr:to>
    <xdr:cxnSp macro="">
      <xdr:nvCxnSpPr>
        <xdr:cNvPr id="122" name="直線コネクタ 121"/>
        <xdr:cNvCxnSpPr/>
      </xdr:nvCxnSpPr>
      <xdr:spPr>
        <a:xfrm flipV="1">
          <a:off x="2019300" y="9827572"/>
          <a:ext cx="889000" cy="128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83270</xdr:rowOff>
    </xdr:from>
    <xdr:to>
      <xdr:col>4</xdr:col>
      <xdr:colOff>206375</xdr:colOff>
      <xdr:row>58</xdr:row>
      <xdr:rowOff>13420</xdr:rowOff>
    </xdr:to>
    <xdr:sp macro="" textlink="">
      <xdr:nvSpPr>
        <xdr:cNvPr id="123" name="フローチャート : 判断 122"/>
        <xdr:cNvSpPr/>
      </xdr:nvSpPr>
      <xdr:spPr>
        <a:xfrm>
          <a:off x="2857500" y="985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4547</xdr:rowOff>
    </xdr:from>
    <xdr:ext cx="534377" cy="259045"/>
    <xdr:sp macro="" textlink="">
      <xdr:nvSpPr>
        <xdr:cNvPr id="124" name="テキスト ボックス 123"/>
        <xdr:cNvSpPr txBox="1"/>
      </xdr:nvSpPr>
      <xdr:spPr>
        <a:xfrm>
          <a:off x="2641111" y="9948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72021</xdr:rowOff>
    </xdr:from>
    <xdr:to>
      <xdr:col>2</xdr:col>
      <xdr:colOff>638175</xdr:colOff>
      <xdr:row>58</xdr:row>
      <xdr:rowOff>11619</xdr:rowOff>
    </xdr:to>
    <xdr:cxnSp macro="">
      <xdr:nvCxnSpPr>
        <xdr:cNvPr id="125" name="直線コネクタ 124"/>
        <xdr:cNvCxnSpPr/>
      </xdr:nvCxnSpPr>
      <xdr:spPr>
        <a:xfrm>
          <a:off x="1130300" y="9844671"/>
          <a:ext cx="889000" cy="111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105327</xdr:rowOff>
    </xdr:from>
    <xdr:to>
      <xdr:col>3</xdr:col>
      <xdr:colOff>3175</xdr:colOff>
      <xdr:row>58</xdr:row>
      <xdr:rowOff>35477</xdr:rowOff>
    </xdr:to>
    <xdr:sp macro="" textlink="">
      <xdr:nvSpPr>
        <xdr:cNvPr id="126" name="フローチャート : 判断 125"/>
        <xdr:cNvSpPr/>
      </xdr:nvSpPr>
      <xdr:spPr>
        <a:xfrm>
          <a:off x="1968500" y="9877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52004</xdr:rowOff>
    </xdr:from>
    <xdr:ext cx="534377" cy="259045"/>
    <xdr:sp macro="" textlink="">
      <xdr:nvSpPr>
        <xdr:cNvPr id="127" name="テキスト ボックス 126"/>
        <xdr:cNvSpPr txBox="1"/>
      </xdr:nvSpPr>
      <xdr:spPr>
        <a:xfrm>
          <a:off x="1752111" y="965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43,735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93792</xdr:rowOff>
    </xdr:from>
    <xdr:to>
      <xdr:col>1</xdr:col>
      <xdr:colOff>485775</xdr:colOff>
      <xdr:row>58</xdr:row>
      <xdr:rowOff>23942</xdr:rowOff>
    </xdr:to>
    <xdr:sp macro="" textlink="">
      <xdr:nvSpPr>
        <xdr:cNvPr id="128" name="フローチャート : 判断 127"/>
        <xdr:cNvSpPr/>
      </xdr:nvSpPr>
      <xdr:spPr>
        <a:xfrm>
          <a:off x="1079500" y="9866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15069</xdr:rowOff>
    </xdr:from>
    <xdr:ext cx="534377" cy="259045"/>
    <xdr:sp macro="" textlink="">
      <xdr:nvSpPr>
        <xdr:cNvPr id="129" name="テキスト ボックス 128"/>
        <xdr:cNvSpPr txBox="1"/>
      </xdr:nvSpPr>
      <xdr:spPr>
        <a:xfrm>
          <a:off x="863111" y="9959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45,501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105379</xdr:rowOff>
    </xdr:from>
    <xdr:to>
      <xdr:col>6</xdr:col>
      <xdr:colOff>561975</xdr:colOff>
      <xdr:row>58</xdr:row>
      <xdr:rowOff>35529</xdr:rowOff>
    </xdr:to>
    <xdr:sp macro="" textlink="">
      <xdr:nvSpPr>
        <xdr:cNvPr id="135" name="円/楕円 134"/>
        <xdr:cNvSpPr/>
      </xdr:nvSpPr>
      <xdr:spPr>
        <a:xfrm>
          <a:off x="4584700" y="9878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73323</xdr:rowOff>
    </xdr:from>
    <xdr:ext cx="534377" cy="259045"/>
    <xdr:sp macro="" textlink="">
      <xdr:nvSpPr>
        <xdr:cNvPr id="136" name="総務費該当値テキスト"/>
        <xdr:cNvSpPr txBox="1"/>
      </xdr:nvSpPr>
      <xdr:spPr>
        <a:xfrm>
          <a:off x="4686300" y="9845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43,727</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78110</xdr:rowOff>
    </xdr:from>
    <xdr:to>
      <xdr:col>5</xdr:col>
      <xdr:colOff>409575</xdr:colOff>
      <xdr:row>58</xdr:row>
      <xdr:rowOff>8260</xdr:rowOff>
    </xdr:to>
    <xdr:sp macro="" textlink="">
      <xdr:nvSpPr>
        <xdr:cNvPr id="137" name="円/楕円 136"/>
        <xdr:cNvSpPr/>
      </xdr:nvSpPr>
      <xdr:spPr>
        <a:xfrm>
          <a:off x="3746500" y="985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24787</xdr:rowOff>
    </xdr:from>
    <xdr:ext cx="534377" cy="259045"/>
    <xdr:sp macro="" textlink="">
      <xdr:nvSpPr>
        <xdr:cNvPr id="138" name="テキスト ボックス 137"/>
        <xdr:cNvSpPr txBox="1"/>
      </xdr:nvSpPr>
      <xdr:spPr>
        <a:xfrm>
          <a:off x="3530111" y="9625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47,902</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4122</xdr:rowOff>
    </xdr:from>
    <xdr:to>
      <xdr:col>4</xdr:col>
      <xdr:colOff>206375</xdr:colOff>
      <xdr:row>57</xdr:row>
      <xdr:rowOff>105722</xdr:rowOff>
    </xdr:to>
    <xdr:sp macro="" textlink="">
      <xdr:nvSpPr>
        <xdr:cNvPr id="139" name="円/楕円 138"/>
        <xdr:cNvSpPr/>
      </xdr:nvSpPr>
      <xdr:spPr>
        <a:xfrm>
          <a:off x="2857500" y="977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122249</xdr:rowOff>
    </xdr:from>
    <xdr:ext cx="534377" cy="259045"/>
    <xdr:sp macro="" textlink="">
      <xdr:nvSpPr>
        <xdr:cNvPr id="140" name="テキスト ボックス 139"/>
        <xdr:cNvSpPr txBox="1"/>
      </xdr:nvSpPr>
      <xdr:spPr>
        <a:xfrm>
          <a:off x="2641111" y="955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59,230</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132269</xdr:rowOff>
    </xdr:from>
    <xdr:to>
      <xdr:col>3</xdr:col>
      <xdr:colOff>3175</xdr:colOff>
      <xdr:row>58</xdr:row>
      <xdr:rowOff>62419</xdr:rowOff>
    </xdr:to>
    <xdr:sp macro="" textlink="">
      <xdr:nvSpPr>
        <xdr:cNvPr id="141" name="円/楕円 140"/>
        <xdr:cNvSpPr/>
      </xdr:nvSpPr>
      <xdr:spPr>
        <a:xfrm>
          <a:off x="1968500" y="9904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53546</xdr:rowOff>
    </xdr:from>
    <xdr:ext cx="534377" cy="259045"/>
    <xdr:sp macro="" textlink="">
      <xdr:nvSpPr>
        <xdr:cNvPr id="142" name="テキスト ボックス 141"/>
        <xdr:cNvSpPr txBox="1"/>
      </xdr:nvSpPr>
      <xdr:spPr>
        <a:xfrm>
          <a:off x="1752111" y="9997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39,610</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21221</xdr:rowOff>
    </xdr:from>
    <xdr:to>
      <xdr:col>1</xdr:col>
      <xdr:colOff>485775</xdr:colOff>
      <xdr:row>57</xdr:row>
      <xdr:rowOff>122821</xdr:rowOff>
    </xdr:to>
    <xdr:sp macro="" textlink="">
      <xdr:nvSpPr>
        <xdr:cNvPr id="143" name="円/楕円 142"/>
        <xdr:cNvSpPr/>
      </xdr:nvSpPr>
      <xdr:spPr>
        <a:xfrm>
          <a:off x="1079500" y="9793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139348</xdr:rowOff>
    </xdr:from>
    <xdr:ext cx="534377" cy="259045"/>
    <xdr:sp macro="" textlink="">
      <xdr:nvSpPr>
        <xdr:cNvPr id="144" name="テキスト ボックス 143"/>
        <xdr:cNvSpPr txBox="1"/>
      </xdr:nvSpPr>
      <xdr:spPr>
        <a:xfrm>
          <a:off x="863111" y="9569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56,612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277,821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57" name="テキスト ボックス 156"/>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136793</xdr:rowOff>
    </xdr:from>
    <xdr:to>
      <xdr:col>6</xdr:col>
      <xdr:colOff>510540</xdr:colOff>
      <xdr:row>79</xdr:row>
      <xdr:rowOff>13742</xdr:rowOff>
    </xdr:to>
    <xdr:cxnSp macro="">
      <xdr:nvCxnSpPr>
        <xdr:cNvPr id="171" name="直線コネクタ 170"/>
        <xdr:cNvCxnSpPr/>
      </xdr:nvCxnSpPr>
      <xdr:spPr>
        <a:xfrm flipV="1">
          <a:off x="4633595" y="12138293"/>
          <a:ext cx="1270" cy="141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17569</xdr:rowOff>
    </xdr:from>
    <xdr:ext cx="534377" cy="259045"/>
    <xdr:sp macro="" textlink="">
      <xdr:nvSpPr>
        <xdr:cNvPr id="172" name="民生費最小値テキスト"/>
        <xdr:cNvSpPr txBox="1"/>
      </xdr:nvSpPr>
      <xdr:spPr>
        <a:xfrm>
          <a:off x="4686300" y="13562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97,821</a:t>
          </a:r>
          <a:endParaRPr kumimoji="1" lang="ja-JP" altLang="en-US" sz="1000" b="1">
            <a:latin typeface="ＭＳ Ｐゴシック"/>
          </a:endParaRPr>
        </a:p>
      </xdr:txBody>
    </xdr:sp>
    <xdr:clientData/>
  </xdr:oneCellAnchor>
  <xdr:twoCellAnchor>
    <xdr:from>
      <xdr:col>6</xdr:col>
      <xdr:colOff>422275</xdr:colOff>
      <xdr:row>79</xdr:row>
      <xdr:rowOff>13742</xdr:rowOff>
    </xdr:from>
    <xdr:to>
      <xdr:col>6</xdr:col>
      <xdr:colOff>600075</xdr:colOff>
      <xdr:row>79</xdr:row>
      <xdr:rowOff>13742</xdr:rowOff>
    </xdr:to>
    <xdr:cxnSp macro="">
      <xdr:nvCxnSpPr>
        <xdr:cNvPr id="173" name="直線コネクタ 172"/>
        <xdr:cNvCxnSpPr/>
      </xdr:nvCxnSpPr>
      <xdr:spPr>
        <a:xfrm>
          <a:off x="4546600" y="13558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83470</xdr:rowOff>
    </xdr:from>
    <xdr:ext cx="599010" cy="259045"/>
    <xdr:sp macro="" textlink="">
      <xdr:nvSpPr>
        <xdr:cNvPr id="174" name="民生費最大値テキスト"/>
        <xdr:cNvSpPr txBox="1"/>
      </xdr:nvSpPr>
      <xdr:spPr>
        <a:xfrm>
          <a:off x="4686300" y="11913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228,267</a:t>
          </a:r>
          <a:endParaRPr kumimoji="1" lang="ja-JP" altLang="en-US" sz="1000" b="1">
            <a:latin typeface="ＭＳ Ｐゴシック"/>
          </a:endParaRPr>
        </a:p>
      </xdr:txBody>
    </xdr:sp>
    <xdr:clientData/>
  </xdr:oneCellAnchor>
  <xdr:twoCellAnchor>
    <xdr:from>
      <xdr:col>6</xdr:col>
      <xdr:colOff>422275</xdr:colOff>
      <xdr:row>70</xdr:row>
      <xdr:rowOff>136793</xdr:rowOff>
    </xdr:from>
    <xdr:to>
      <xdr:col>6</xdr:col>
      <xdr:colOff>600075</xdr:colOff>
      <xdr:row>70</xdr:row>
      <xdr:rowOff>136793</xdr:rowOff>
    </xdr:to>
    <xdr:cxnSp macro="">
      <xdr:nvCxnSpPr>
        <xdr:cNvPr id="175" name="直線コネクタ 174"/>
        <xdr:cNvCxnSpPr/>
      </xdr:nvCxnSpPr>
      <xdr:spPr>
        <a:xfrm>
          <a:off x="4546600" y="12138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49555</xdr:rowOff>
    </xdr:from>
    <xdr:to>
      <xdr:col>6</xdr:col>
      <xdr:colOff>511175</xdr:colOff>
      <xdr:row>76</xdr:row>
      <xdr:rowOff>16343</xdr:rowOff>
    </xdr:to>
    <xdr:cxnSp macro="">
      <xdr:nvCxnSpPr>
        <xdr:cNvPr id="176" name="直線コネクタ 175"/>
        <xdr:cNvCxnSpPr/>
      </xdr:nvCxnSpPr>
      <xdr:spPr>
        <a:xfrm flipV="1">
          <a:off x="3797300" y="12908305"/>
          <a:ext cx="838200" cy="138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130115</xdr:rowOff>
    </xdr:from>
    <xdr:ext cx="599010" cy="259045"/>
    <xdr:sp macro="" textlink="">
      <xdr:nvSpPr>
        <xdr:cNvPr id="177" name="民生費平均値テキスト"/>
        <xdr:cNvSpPr txBox="1"/>
      </xdr:nvSpPr>
      <xdr:spPr>
        <a:xfrm>
          <a:off x="4686300" y="129888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143,482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151688</xdr:rowOff>
    </xdr:from>
    <xdr:to>
      <xdr:col>6</xdr:col>
      <xdr:colOff>561975</xdr:colOff>
      <xdr:row>76</xdr:row>
      <xdr:rowOff>81838</xdr:rowOff>
    </xdr:to>
    <xdr:sp macro="" textlink="">
      <xdr:nvSpPr>
        <xdr:cNvPr id="178" name="フローチャート : 判断 177"/>
        <xdr:cNvSpPr/>
      </xdr:nvSpPr>
      <xdr:spPr>
        <a:xfrm>
          <a:off x="4584700" y="13010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16343</xdr:rowOff>
    </xdr:from>
    <xdr:to>
      <xdr:col>5</xdr:col>
      <xdr:colOff>358775</xdr:colOff>
      <xdr:row>76</xdr:row>
      <xdr:rowOff>147777</xdr:rowOff>
    </xdr:to>
    <xdr:cxnSp macro="">
      <xdr:nvCxnSpPr>
        <xdr:cNvPr id="179" name="直線コネクタ 178"/>
        <xdr:cNvCxnSpPr/>
      </xdr:nvCxnSpPr>
      <xdr:spPr>
        <a:xfrm flipV="1">
          <a:off x="2908300" y="13046543"/>
          <a:ext cx="889000" cy="13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3186</xdr:rowOff>
    </xdr:from>
    <xdr:to>
      <xdr:col>5</xdr:col>
      <xdr:colOff>409575</xdr:colOff>
      <xdr:row>76</xdr:row>
      <xdr:rowOff>104786</xdr:rowOff>
    </xdr:to>
    <xdr:sp macro="" textlink="">
      <xdr:nvSpPr>
        <xdr:cNvPr id="180" name="フローチャート : 判断 179"/>
        <xdr:cNvSpPr/>
      </xdr:nvSpPr>
      <xdr:spPr>
        <a:xfrm>
          <a:off x="3746500" y="130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95913</xdr:rowOff>
    </xdr:from>
    <xdr:ext cx="599010" cy="259045"/>
    <xdr:sp macro="" textlink="">
      <xdr:nvSpPr>
        <xdr:cNvPr id="181" name="テキスト ボックス 180"/>
        <xdr:cNvSpPr txBox="1"/>
      </xdr:nvSpPr>
      <xdr:spPr>
        <a:xfrm>
          <a:off x="3497794" y="13126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141,374</a:t>
          </a:r>
          <a:endParaRPr kumimoji="1" lang="ja-JP" altLang="en-US" sz="1000" b="1">
            <a:solidFill>
              <a:srgbClr val="000080"/>
            </a:solidFill>
            <a:latin typeface="ＭＳ Ｐゴシック"/>
          </a:endParaRPr>
        </a:p>
      </xdr:txBody>
    </xdr:sp>
    <xdr:clientData/>
  </xdr:oneCellAnchor>
  <xdr:twoCellAnchor>
    <xdr:from>
      <xdr:col>2</xdr:col>
      <xdr:colOff>638175</xdr:colOff>
      <xdr:row>72</xdr:row>
      <xdr:rowOff>53366</xdr:rowOff>
    </xdr:from>
    <xdr:to>
      <xdr:col>4</xdr:col>
      <xdr:colOff>155575</xdr:colOff>
      <xdr:row>76</xdr:row>
      <xdr:rowOff>147777</xdr:rowOff>
    </xdr:to>
    <xdr:cxnSp macro="">
      <xdr:nvCxnSpPr>
        <xdr:cNvPr id="182" name="直線コネクタ 181"/>
        <xdr:cNvCxnSpPr/>
      </xdr:nvCxnSpPr>
      <xdr:spPr>
        <a:xfrm>
          <a:off x="2019300" y="12397766"/>
          <a:ext cx="889000" cy="780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104772</xdr:rowOff>
    </xdr:from>
    <xdr:to>
      <xdr:col>4</xdr:col>
      <xdr:colOff>206375</xdr:colOff>
      <xdr:row>77</xdr:row>
      <xdr:rowOff>34922</xdr:rowOff>
    </xdr:to>
    <xdr:sp macro="" textlink="">
      <xdr:nvSpPr>
        <xdr:cNvPr id="183" name="フローチャート : 判断 182"/>
        <xdr:cNvSpPr/>
      </xdr:nvSpPr>
      <xdr:spPr>
        <a:xfrm>
          <a:off x="2857500" y="1313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26049</xdr:rowOff>
    </xdr:from>
    <xdr:ext cx="599010" cy="259045"/>
    <xdr:sp macro="" textlink="">
      <xdr:nvSpPr>
        <xdr:cNvPr id="184" name="テキスト ボックス 183"/>
        <xdr:cNvSpPr txBox="1"/>
      </xdr:nvSpPr>
      <xdr:spPr>
        <a:xfrm>
          <a:off x="2608794" y="13227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132,042</a:t>
          </a:r>
          <a:endParaRPr kumimoji="1" lang="ja-JP" altLang="en-US" sz="1000" b="1">
            <a:solidFill>
              <a:srgbClr val="000080"/>
            </a:solidFill>
            <a:latin typeface="ＭＳ Ｐゴシック"/>
          </a:endParaRPr>
        </a:p>
      </xdr:txBody>
    </xdr:sp>
    <xdr:clientData/>
  </xdr:oneCellAnchor>
  <xdr:twoCellAnchor>
    <xdr:from>
      <xdr:col>1</xdr:col>
      <xdr:colOff>434975</xdr:colOff>
      <xdr:row>72</xdr:row>
      <xdr:rowOff>53366</xdr:rowOff>
    </xdr:from>
    <xdr:to>
      <xdr:col>2</xdr:col>
      <xdr:colOff>638175</xdr:colOff>
      <xdr:row>77</xdr:row>
      <xdr:rowOff>33336</xdr:rowOff>
    </xdr:to>
    <xdr:cxnSp macro="">
      <xdr:nvCxnSpPr>
        <xdr:cNvPr id="185" name="直線コネクタ 184"/>
        <xdr:cNvCxnSpPr/>
      </xdr:nvCxnSpPr>
      <xdr:spPr>
        <a:xfrm flipV="1">
          <a:off x="1130300" y="12397766"/>
          <a:ext cx="889000" cy="837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127763</xdr:rowOff>
    </xdr:from>
    <xdr:to>
      <xdr:col>3</xdr:col>
      <xdr:colOff>3175</xdr:colOff>
      <xdr:row>77</xdr:row>
      <xdr:rowOff>57913</xdr:rowOff>
    </xdr:to>
    <xdr:sp macro="" textlink="">
      <xdr:nvSpPr>
        <xdr:cNvPr id="186" name="フローチャート : 判断 185"/>
        <xdr:cNvSpPr/>
      </xdr:nvSpPr>
      <xdr:spPr>
        <a:xfrm>
          <a:off x="1968500" y="1315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49040</xdr:rowOff>
    </xdr:from>
    <xdr:ext cx="599010" cy="259045"/>
    <xdr:sp macro="" textlink="">
      <xdr:nvSpPr>
        <xdr:cNvPr id="187" name="テキスト ボックス 186"/>
        <xdr:cNvSpPr txBox="1"/>
      </xdr:nvSpPr>
      <xdr:spPr>
        <a:xfrm>
          <a:off x="1719794" y="13250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129,930</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156598</xdr:rowOff>
    </xdr:from>
    <xdr:to>
      <xdr:col>1</xdr:col>
      <xdr:colOff>485775</xdr:colOff>
      <xdr:row>77</xdr:row>
      <xdr:rowOff>86748</xdr:rowOff>
    </xdr:to>
    <xdr:sp macro="" textlink="">
      <xdr:nvSpPr>
        <xdr:cNvPr id="188" name="フローチャート : 判断 187"/>
        <xdr:cNvSpPr/>
      </xdr:nvSpPr>
      <xdr:spPr>
        <a:xfrm>
          <a:off x="1079500" y="13186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77875</xdr:rowOff>
    </xdr:from>
    <xdr:ext cx="599010" cy="259045"/>
    <xdr:sp macro="" textlink="">
      <xdr:nvSpPr>
        <xdr:cNvPr id="189" name="テキスト ボックス 188"/>
        <xdr:cNvSpPr txBox="1"/>
      </xdr:nvSpPr>
      <xdr:spPr>
        <a:xfrm>
          <a:off x="830794" y="13279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127,281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74</xdr:row>
      <xdr:rowOff>170205</xdr:rowOff>
    </xdr:from>
    <xdr:to>
      <xdr:col>6</xdr:col>
      <xdr:colOff>561975</xdr:colOff>
      <xdr:row>75</xdr:row>
      <xdr:rowOff>100355</xdr:rowOff>
    </xdr:to>
    <xdr:sp macro="" textlink="">
      <xdr:nvSpPr>
        <xdr:cNvPr id="195" name="円/楕円 194"/>
        <xdr:cNvSpPr/>
      </xdr:nvSpPr>
      <xdr:spPr>
        <a:xfrm>
          <a:off x="4584700" y="12857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21632</xdr:rowOff>
    </xdr:from>
    <xdr:ext cx="599010" cy="259045"/>
    <xdr:sp macro="" textlink="">
      <xdr:nvSpPr>
        <xdr:cNvPr id="196" name="民生費該当値テキスト"/>
        <xdr:cNvSpPr txBox="1"/>
      </xdr:nvSpPr>
      <xdr:spPr>
        <a:xfrm>
          <a:off x="4686300" y="12708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157,531</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136993</xdr:rowOff>
    </xdr:from>
    <xdr:to>
      <xdr:col>5</xdr:col>
      <xdr:colOff>409575</xdr:colOff>
      <xdr:row>76</xdr:row>
      <xdr:rowOff>67143</xdr:rowOff>
    </xdr:to>
    <xdr:sp macro="" textlink="">
      <xdr:nvSpPr>
        <xdr:cNvPr id="197" name="円/楕円 196"/>
        <xdr:cNvSpPr/>
      </xdr:nvSpPr>
      <xdr:spPr>
        <a:xfrm>
          <a:off x="3746500" y="1299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83670</xdr:rowOff>
    </xdr:from>
    <xdr:ext cx="599010" cy="259045"/>
    <xdr:sp macro="" textlink="">
      <xdr:nvSpPr>
        <xdr:cNvPr id="198" name="テキスト ボックス 197"/>
        <xdr:cNvSpPr txBox="1"/>
      </xdr:nvSpPr>
      <xdr:spPr>
        <a:xfrm>
          <a:off x="3497794" y="12770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144,832</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96977</xdr:rowOff>
    </xdr:from>
    <xdr:to>
      <xdr:col>4</xdr:col>
      <xdr:colOff>206375</xdr:colOff>
      <xdr:row>77</xdr:row>
      <xdr:rowOff>27127</xdr:rowOff>
    </xdr:to>
    <xdr:sp macro="" textlink="">
      <xdr:nvSpPr>
        <xdr:cNvPr id="199" name="円/楕円 198"/>
        <xdr:cNvSpPr/>
      </xdr:nvSpPr>
      <xdr:spPr>
        <a:xfrm>
          <a:off x="2857500" y="13127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43654</xdr:rowOff>
    </xdr:from>
    <xdr:ext cx="599010" cy="259045"/>
    <xdr:sp macro="" textlink="">
      <xdr:nvSpPr>
        <xdr:cNvPr id="200" name="テキスト ボックス 199"/>
        <xdr:cNvSpPr txBox="1"/>
      </xdr:nvSpPr>
      <xdr:spPr>
        <a:xfrm>
          <a:off x="2608794" y="12902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132,758</a:t>
          </a:r>
          <a:endParaRPr kumimoji="1" lang="ja-JP" altLang="en-US" sz="1000" b="1">
            <a:solidFill>
              <a:srgbClr val="FF0000"/>
            </a:solidFill>
            <a:latin typeface="ＭＳ Ｐゴシック"/>
          </a:endParaRPr>
        </a:p>
      </xdr:txBody>
    </xdr:sp>
    <xdr:clientData/>
  </xdr:oneCellAnchor>
  <xdr:twoCellAnchor>
    <xdr:from>
      <xdr:col>2</xdr:col>
      <xdr:colOff>587375</xdr:colOff>
      <xdr:row>72</xdr:row>
      <xdr:rowOff>2566</xdr:rowOff>
    </xdr:from>
    <xdr:to>
      <xdr:col>3</xdr:col>
      <xdr:colOff>3175</xdr:colOff>
      <xdr:row>72</xdr:row>
      <xdr:rowOff>104166</xdr:rowOff>
    </xdr:to>
    <xdr:sp macro="" textlink="">
      <xdr:nvSpPr>
        <xdr:cNvPr id="201" name="円/楕円 200"/>
        <xdr:cNvSpPr/>
      </xdr:nvSpPr>
      <xdr:spPr>
        <a:xfrm>
          <a:off x="1968500" y="12346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70</xdr:row>
      <xdr:rowOff>120693</xdr:rowOff>
    </xdr:from>
    <xdr:ext cx="599010" cy="259045"/>
    <xdr:sp macro="" textlink="">
      <xdr:nvSpPr>
        <xdr:cNvPr id="202" name="テキスト ボックス 201"/>
        <xdr:cNvSpPr txBox="1"/>
      </xdr:nvSpPr>
      <xdr:spPr>
        <a:xfrm>
          <a:off x="1719794" y="12122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204,431</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153986</xdr:rowOff>
    </xdr:from>
    <xdr:to>
      <xdr:col>1</xdr:col>
      <xdr:colOff>485775</xdr:colOff>
      <xdr:row>77</xdr:row>
      <xdr:rowOff>84136</xdr:rowOff>
    </xdr:to>
    <xdr:sp macro="" textlink="">
      <xdr:nvSpPr>
        <xdr:cNvPr id="203" name="円/楕円 202"/>
        <xdr:cNvSpPr/>
      </xdr:nvSpPr>
      <xdr:spPr>
        <a:xfrm>
          <a:off x="1079500" y="1318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100663</xdr:rowOff>
    </xdr:from>
    <xdr:ext cx="599010" cy="259045"/>
    <xdr:sp macro="" textlink="">
      <xdr:nvSpPr>
        <xdr:cNvPr id="204" name="テキスト ボックス 203"/>
        <xdr:cNvSpPr txBox="1"/>
      </xdr:nvSpPr>
      <xdr:spPr>
        <a:xfrm>
          <a:off x="830794" y="12959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127,521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39,312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1" name="テキスト ボックス 220"/>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3" name="テキスト ボックス 222"/>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58959</xdr:rowOff>
    </xdr:from>
    <xdr:to>
      <xdr:col>6</xdr:col>
      <xdr:colOff>510540</xdr:colOff>
      <xdr:row>99</xdr:row>
      <xdr:rowOff>12050</xdr:rowOff>
    </xdr:to>
    <xdr:cxnSp macro="">
      <xdr:nvCxnSpPr>
        <xdr:cNvPr id="227" name="直線コネクタ 226"/>
        <xdr:cNvCxnSpPr/>
      </xdr:nvCxnSpPr>
      <xdr:spPr>
        <a:xfrm flipV="1">
          <a:off x="4633595" y="15489459"/>
          <a:ext cx="1270" cy="1496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15877</xdr:rowOff>
    </xdr:from>
    <xdr:ext cx="534377" cy="259045"/>
    <xdr:sp macro="" textlink="">
      <xdr:nvSpPr>
        <xdr:cNvPr id="228" name="衛生費最小値テキスト"/>
        <xdr:cNvSpPr txBox="1"/>
      </xdr:nvSpPr>
      <xdr:spPr>
        <a:xfrm>
          <a:off x="4686300" y="1698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18,084</a:t>
          </a:r>
          <a:endParaRPr kumimoji="1" lang="ja-JP" altLang="en-US" sz="1000" b="1">
            <a:latin typeface="ＭＳ Ｐゴシック"/>
          </a:endParaRPr>
        </a:p>
      </xdr:txBody>
    </xdr:sp>
    <xdr:clientData/>
  </xdr:oneCellAnchor>
  <xdr:twoCellAnchor>
    <xdr:from>
      <xdr:col>6</xdr:col>
      <xdr:colOff>422275</xdr:colOff>
      <xdr:row>99</xdr:row>
      <xdr:rowOff>12050</xdr:rowOff>
    </xdr:from>
    <xdr:to>
      <xdr:col>6</xdr:col>
      <xdr:colOff>600075</xdr:colOff>
      <xdr:row>99</xdr:row>
      <xdr:rowOff>12050</xdr:rowOff>
    </xdr:to>
    <xdr:cxnSp macro="">
      <xdr:nvCxnSpPr>
        <xdr:cNvPr id="229" name="直線コネクタ 228"/>
        <xdr:cNvCxnSpPr/>
      </xdr:nvCxnSpPr>
      <xdr:spPr>
        <a:xfrm>
          <a:off x="4546600" y="1698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5636</xdr:rowOff>
    </xdr:from>
    <xdr:ext cx="534377" cy="259045"/>
    <xdr:sp macro="" textlink="">
      <xdr:nvSpPr>
        <xdr:cNvPr id="230" name="衛生費最大値テキスト"/>
        <xdr:cNvSpPr txBox="1"/>
      </xdr:nvSpPr>
      <xdr:spPr>
        <a:xfrm>
          <a:off x="4686300" y="1526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83,532</a:t>
          </a:r>
          <a:endParaRPr kumimoji="1" lang="ja-JP" altLang="en-US" sz="1000" b="1">
            <a:latin typeface="ＭＳ Ｐゴシック"/>
          </a:endParaRPr>
        </a:p>
      </xdr:txBody>
    </xdr:sp>
    <xdr:clientData/>
  </xdr:oneCellAnchor>
  <xdr:twoCellAnchor>
    <xdr:from>
      <xdr:col>6</xdr:col>
      <xdr:colOff>422275</xdr:colOff>
      <xdr:row>90</xdr:row>
      <xdr:rowOff>58959</xdr:rowOff>
    </xdr:from>
    <xdr:to>
      <xdr:col>6</xdr:col>
      <xdr:colOff>600075</xdr:colOff>
      <xdr:row>90</xdr:row>
      <xdr:rowOff>58959</xdr:rowOff>
    </xdr:to>
    <xdr:cxnSp macro="">
      <xdr:nvCxnSpPr>
        <xdr:cNvPr id="231" name="直線コネクタ 230"/>
        <xdr:cNvCxnSpPr/>
      </xdr:nvCxnSpPr>
      <xdr:spPr>
        <a:xfrm>
          <a:off x="4546600" y="1548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143427</xdr:rowOff>
    </xdr:from>
    <xdr:to>
      <xdr:col>6</xdr:col>
      <xdr:colOff>511175</xdr:colOff>
      <xdr:row>97</xdr:row>
      <xdr:rowOff>165784</xdr:rowOff>
    </xdr:to>
    <xdr:cxnSp macro="">
      <xdr:nvCxnSpPr>
        <xdr:cNvPr id="232" name="直線コネクタ 231"/>
        <xdr:cNvCxnSpPr/>
      </xdr:nvCxnSpPr>
      <xdr:spPr>
        <a:xfrm flipV="1">
          <a:off x="3797300" y="16774077"/>
          <a:ext cx="838200" cy="2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162298</xdr:rowOff>
    </xdr:from>
    <xdr:ext cx="534377" cy="259045"/>
    <xdr:sp macro="" textlink="">
      <xdr:nvSpPr>
        <xdr:cNvPr id="233" name="衛生費平均値テキスト"/>
        <xdr:cNvSpPr txBox="1"/>
      </xdr:nvSpPr>
      <xdr:spPr>
        <a:xfrm>
          <a:off x="4686300" y="16450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32,790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139421</xdr:rowOff>
    </xdr:from>
    <xdr:to>
      <xdr:col>6</xdr:col>
      <xdr:colOff>561975</xdr:colOff>
      <xdr:row>97</xdr:row>
      <xdr:rowOff>69571</xdr:rowOff>
    </xdr:to>
    <xdr:sp macro="" textlink="">
      <xdr:nvSpPr>
        <xdr:cNvPr id="234" name="フローチャート : 判断 233"/>
        <xdr:cNvSpPr/>
      </xdr:nvSpPr>
      <xdr:spPr>
        <a:xfrm>
          <a:off x="4584700" y="1659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165784</xdr:rowOff>
    </xdr:from>
    <xdr:to>
      <xdr:col>5</xdr:col>
      <xdr:colOff>358775</xdr:colOff>
      <xdr:row>98</xdr:row>
      <xdr:rowOff>36830</xdr:rowOff>
    </xdr:to>
    <xdr:cxnSp macro="">
      <xdr:nvCxnSpPr>
        <xdr:cNvPr id="235" name="直線コネクタ 234"/>
        <xdr:cNvCxnSpPr/>
      </xdr:nvCxnSpPr>
      <xdr:spPr>
        <a:xfrm flipV="1">
          <a:off x="2908300" y="16796434"/>
          <a:ext cx="889000" cy="42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158921</xdr:rowOff>
    </xdr:from>
    <xdr:to>
      <xdr:col>5</xdr:col>
      <xdr:colOff>409575</xdr:colOff>
      <xdr:row>97</xdr:row>
      <xdr:rowOff>89071</xdr:rowOff>
    </xdr:to>
    <xdr:sp macro="" textlink="">
      <xdr:nvSpPr>
        <xdr:cNvPr id="236" name="フローチャート : 判断 235"/>
        <xdr:cNvSpPr/>
      </xdr:nvSpPr>
      <xdr:spPr>
        <a:xfrm>
          <a:off x="3746500" y="16618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105598</xdr:rowOff>
    </xdr:from>
    <xdr:ext cx="534377" cy="259045"/>
    <xdr:sp macro="" textlink="">
      <xdr:nvSpPr>
        <xdr:cNvPr id="237" name="テキスト ボックス 236"/>
        <xdr:cNvSpPr txBox="1"/>
      </xdr:nvSpPr>
      <xdr:spPr>
        <a:xfrm>
          <a:off x="3530111" y="16393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31,937</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26360</xdr:rowOff>
    </xdr:from>
    <xdr:to>
      <xdr:col>4</xdr:col>
      <xdr:colOff>155575</xdr:colOff>
      <xdr:row>98</xdr:row>
      <xdr:rowOff>36830</xdr:rowOff>
    </xdr:to>
    <xdr:cxnSp macro="">
      <xdr:nvCxnSpPr>
        <xdr:cNvPr id="238" name="直線コネクタ 237"/>
        <xdr:cNvCxnSpPr/>
      </xdr:nvCxnSpPr>
      <xdr:spPr>
        <a:xfrm>
          <a:off x="2019300" y="16828460"/>
          <a:ext cx="889000" cy="10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170328</xdr:rowOff>
    </xdr:from>
    <xdr:to>
      <xdr:col>4</xdr:col>
      <xdr:colOff>206375</xdr:colOff>
      <xdr:row>97</xdr:row>
      <xdr:rowOff>100478</xdr:rowOff>
    </xdr:to>
    <xdr:sp macro="" textlink="">
      <xdr:nvSpPr>
        <xdr:cNvPr id="239" name="フローチャート : 判断 238"/>
        <xdr:cNvSpPr/>
      </xdr:nvSpPr>
      <xdr:spPr>
        <a:xfrm>
          <a:off x="2857500" y="166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117005</xdr:rowOff>
    </xdr:from>
    <xdr:ext cx="534377" cy="259045"/>
    <xdr:sp macro="" textlink="">
      <xdr:nvSpPr>
        <xdr:cNvPr id="240" name="テキスト ボックス 239"/>
        <xdr:cNvSpPr txBox="1"/>
      </xdr:nvSpPr>
      <xdr:spPr>
        <a:xfrm>
          <a:off x="2641111" y="1640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31,438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6838</xdr:rowOff>
    </xdr:from>
    <xdr:to>
      <xdr:col>2</xdr:col>
      <xdr:colOff>638175</xdr:colOff>
      <xdr:row>98</xdr:row>
      <xdr:rowOff>26360</xdr:rowOff>
    </xdr:to>
    <xdr:cxnSp macro="">
      <xdr:nvCxnSpPr>
        <xdr:cNvPr id="241" name="直線コネクタ 240"/>
        <xdr:cNvCxnSpPr/>
      </xdr:nvCxnSpPr>
      <xdr:spPr>
        <a:xfrm>
          <a:off x="1130300" y="16808938"/>
          <a:ext cx="889000" cy="19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157823</xdr:rowOff>
    </xdr:from>
    <xdr:to>
      <xdr:col>3</xdr:col>
      <xdr:colOff>3175</xdr:colOff>
      <xdr:row>97</xdr:row>
      <xdr:rowOff>87973</xdr:rowOff>
    </xdr:to>
    <xdr:sp macro="" textlink="">
      <xdr:nvSpPr>
        <xdr:cNvPr id="242" name="フローチャート : 判断 241"/>
        <xdr:cNvSpPr/>
      </xdr:nvSpPr>
      <xdr:spPr>
        <a:xfrm>
          <a:off x="1968500" y="1661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104500</xdr:rowOff>
    </xdr:from>
    <xdr:ext cx="534377" cy="259045"/>
    <xdr:sp macro="" textlink="">
      <xdr:nvSpPr>
        <xdr:cNvPr id="243" name="テキスト ボックス 242"/>
        <xdr:cNvSpPr txBox="1"/>
      </xdr:nvSpPr>
      <xdr:spPr>
        <a:xfrm>
          <a:off x="1752111" y="1639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31,985</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161001</xdr:rowOff>
    </xdr:from>
    <xdr:to>
      <xdr:col>1</xdr:col>
      <xdr:colOff>485775</xdr:colOff>
      <xdr:row>97</xdr:row>
      <xdr:rowOff>91151</xdr:rowOff>
    </xdr:to>
    <xdr:sp macro="" textlink="">
      <xdr:nvSpPr>
        <xdr:cNvPr id="244" name="フローチャート : 判断 243"/>
        <xdr:cNvSpPr/>
      </xdr:nvSpPr>
      <xdr:spPr>
        <a:xfrm>
          <a:off x="1079500" y="166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107678</xdr:rowOff>
    </xdr:from>
    <xdr:ext cx="534377" cy="259045"/>
    <xdr:sp macro="" textlink="">
      <xdr:nvSpPr>
        <xdr:cNvPr id="245" name="テキスト ボックス 244"/>
        <xdr:cNvSpPr txBox="1"/>
      </xdr:nvSpPr>
      <xdr:spPr>
        <a:xfrm>
          <a:off x="863111" y="1639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31,846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92627</xdr:rowOff>
    </xdr:from>
    <xdr:to>
      <xdr:col>6</xdr:col>
      <xdr:colOff>561975</xdr:colOff>
      <xdr:row>98</xdr:row>
      <xdr:rowOff>22777</xdr:rowOff>
    </xdr:to>
    <xdr:sp macro="" textlink="">
      <xdr:nvSpPr>
        <xdr:cNvPr id="251" name="円/楕円 250"/>
        <xdr:cNvSpPr/>
      </xdr:nvSpPr>
      <xdr:spPr>
        <a:xfrm>
          <a:off x="4584700" y="16723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71054</xdr:rowOff>
    </xdr:from>
    <xdr:ext cx="534377" cy="259045"/>
    <xdr:sp macro="" textlink="">
      <xdr:nvSpPr>
        <xdr:cNvPr id="252" name="衛生費該当値テキスト"/>
        <xdr:cNvSpPr txBox="1"/>
      </xdr:nvSpPr>
      <xdr:spPr>
        <a:xfrm>
          <a:off x="4686300" y="16701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27,337</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114984</xdr:rowOff>
    </xdr:from>
    <xdr:to>
      <xdr:col>5</xdr:col>
      <xdr:colOff>409575</xdr:colOff>
      <xdr:row>98</xdr:row>
      <xdr:rowOff>45134</xdr:rowOff>
    </xdr:to>
    <xdr:sp macro="" textlink="">
      <xdr:nvSpPr>
        <xdr:cNvPr id="253" name="円/楕円 252"/>
        <xdr:cNvSpPr/>
      </xdr:nvSpPr>
      <xdr:spPr>
        <a:xfrm>
          <a:off x="3746500" y="16745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36261</xdr:rowOff>
    </xdr:from>
    <xdr:ext cx="534377" cy="259045"/>
    <xdr:sp macro="" textlink="">
      <xdr:nvSpPr>
        <xdr:cNvPr id="254" name="テキスト ボックス 253"/>
        <xdr:cNvSpPr txBox="1"/>
      </xdr:nvSpPr>
      <xdr:spPr>
        <a:xfrm>
          <a:off x="3530111" y="1683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26,359</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157480</xdr:rowOff>
    </xdr:from>
    <xdr:to>
      <xdr:col>4</xdr:col>
      <xdr:colOff>206375</xdr:colOff>
      <xdr:row>98</xdr:row>
      <xdr:rowOff>87630</xdr:rowOff>
    </xdr:to>
    <xdr:sp macro="" textlink="">
      <xdr:nvSpPr>
        <xdr:cNvPr id="255" name="円/楕円 254"/>
        <xdr:cNvSpPr/>
      </xdr:nvSpPr>
      <xdr:spPr>
        <a:xfrm>
          <a:off x="2857500" y="1678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78757</xdr:rowOff>
    </xdr:from>
    <xdr:ext cx="534377" cy="259045"/>
    <xdr:sp macro="" textlink="">
      <xdr:nvSpPr>
        <xdr:cNvPr id="256" name="テキスト ボックス 255"/>
        <xdr:cNvSpPr txBox="1"/>
      </xdr:nvSpPr>
      <xdr:spPr>
        <a:xfrm>
          <a:off x="2641111" y="16880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24,500</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147010</xdr:rowOff>
    </xdr:from>
    <xdr:to>
      <xdr:col>3</xdr:col>
      <xdr:colOff>3175</xdr:colOff>
      <xdr:row>98</xdr:row>
      <xdr:rowOff>77160</xdr:rowOff>
    </xdr:to>
    <xdr:sp macro="" textlink="">
      <xdr:nvSpPr>
        <xdr:cNvPr id="257" name="円/楕円 256"/>
        <xdr:cNvSpPr/>
      </xdr:nvSpPr>
      <xdr:spPr>
        <a:xfrm>
          <a:off x="1968500" y="167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68287</xdr:rowOff>
    </xdr:from>
    <xdr:ext cx="534377" cy="259045"/>
    <xdr:sp macro="" textlink="">
      <xdr:nvSpPr>
        <xdr:cNvPr id="258" name="テキスト ボックス 257"/>
        <xdr:cNvSpPr txBox="1"/>
      </xdr:nvSpPr>
      <xdr:spPr>
        <a:xfrm>
          <a:off x="1752111" y="16870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24,958</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127488</xdr:rowOff>
    </xdr:from>
    <xdr:to>
      <xdr:col>1</xdr:col>
      <xdr:colOff>485775</xdr:colOff>
      <xdr:row>98</xdr:row>
      <xdr:rowOff>57638</xdr:rowOff>
    </xdr:to>
    <xdr:sp macro="" textlink="">
      <xdr:nvSpPr>
        <xdr:cNvPr id="259" name="円/楕円 258"/>
        <xdr:cNvSpPr/>
      </xdr:nvSpPr>
      <xdr:spPr>
        <a:xfrm>
          <a:off x="1079500" y="16758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48765</xdr:rowOff>
    </xdr:from>
    <xdr:ext cx="534377" cy="259045"/>
    <xdr:sp macro="" textlink="">
      <xdr:nvSpPr>
        <xdr:cNvPr id="260" name="テキスト ボックス 259"/>
        <xdr:cNvSpPr txBox="1"/>
      </xdr:nvSpPr>
      <xdr:spPr>
        <a:xfrm>
          <a:off x="863111" y="16850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25,812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4" name="テキスト ボックス 273"/>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76" name="テキスト ボックス 275"/>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78" name="テキスト ボックス 277"/>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0" name="テキスト ボックス 279"/>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7341</xdr:rowOff>
    </xdr:from>
    <xdr:to>
      <xdr:col>15</xdr:col>
      <xdr:colOff>180340</xdr:colOff>
      <xdr:row>38</xdr:row>
      <xdr:rowOff>139014</xdr:rowOff>
    </xdr:to>
    <xdr:cxnSp macro="">
      <xdr:nvCxnSpPr>
        <xdr:cNvPr id="282" name="直線コネクタ 281"/>
        <xdr:cNvCxnSpPr/>
      </xdr:nvCxnSpPr>
      <xdr:spPr>
        <a:xfrm flipV="1">
          <a:off x="10475595" y="5493741"/>
          <a:ext cx="1270" cy="1160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142841</xdr:rowOff>
    </xdr:from>
    <xdr:ext cx="249299" cy="259045"/>
    <xdr:sp macro="" textlink="">
      <xdr:nvSpPr>
        <xdr:cNvPr id="283" name="労働費最小値テキスト"/>
        <xdr:cNvSpPr txBox="1"/>
      </xdr:nvSpPr>
      <xdr:spPr>
        <a:xfrm>
          <a:off x="10528300" y="66579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a:t>
          </a:r>
          <a:endParaRPr kumimoji="1" lang="ja-JP" altLang="en-US" sz="1000" b="1">
            <a:latin typeface="ＭＳ Ｐゴシック"/>
          </a:endParaRPr>
        </a:p>
      </xdr:txBody>
    </xdr:sp>
    <xdr:clientData/>
  </xdr:oneCellAnchor>
  <xdr:twoCellAnchor>
    <xdr:from>
      <xdr:col>15</xdr:col>
      <xdr:colOff>92075</xdr:colOff>
      <xdr:row>38</xdr:row>
      <xdr:rowOff>139014</xdr:rowOff>
    </xdr:from>
    <xdr:to>
      <xdr:col>15</xdr:col>
      <xdr:colOff>269875</xdr:colOff>
      <xdr:row>38</xdr:row>
      <xdr:rowOff>139014</xdr:rowOff>
    </xdr:to>
    <xdr:cxnSp macro="">
      <xdr:nvCxnSpPr>
        <xdr:cNvPr id="284" name="直線コネクタ 283"/>
        <xdr:cNvCxnSpPr/>
      </xdr:nvCxnSpPr>
      <xdr:spPr>
        <a:xfrm>
          <a:off x="10388600" y="665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125468</xdr:rowOff>
    </xdr:from>
    <xdr:ext cx="469744" cy="259045"/>
    <xdr:sp macro="" textlink="">
      <xdr:nvSpPr>
        <xdr:cNvPr id="285" name="労働費最大値テキスト"/>
        <xdr:cNvSpPr txBox="1"/>
      </xdr:nvSpPr>
      <xdr:spPr>
        <a:xfrm>
          <a:off x="10528300" y="5268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5,079</a:t>
          </a:r>
          <a:endParaRPr kumimoji="1" lang="ja-JP" altLang="en-US" sz="1000" b="1">
            <a:latin typeface="ＭＳ Ｐゴシック"/>
          </a:endParaRPr>
        </a:p>
      </xdr:txBody>
    </xdr:sp>
    <xdr:clientData/>
  </xdr:oneCellAnchor>
  <xdr:twoCellAnchor>
    <xdr:from>
      <xdr:col>15</xdr:col>
      <xdr:colOff>92075</xdr:colOff>
      <xdr:row>32</xdr:row>
      <xdr:rowOff>7341</xdr:rowOff>
    </xdr:from>
    <xdr:to>
      <xdr:col>15</xdr:col>
      <xdr:colOff>269875</xdr:colOff>
      <xdr:row>32</xdr:row>
      <xdr:rowOff>7341</xdr:rowOff>
    </xdr:to>
    <xdr:cxnSp macro="">
      <xdr:nvCxnSpPr>
        <xdr:cNvPr id="286" name="直線コネクタ 285"/>
        <xdr:cNvCxnSpPr/>
      </xdr:nvCxnSpPr>
      <xdr:spPr>
        <a:xfrm>
          <a:off x="10388600" y="5493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32</xdr:row>
      <xdr:rowOff>111582</xdr:rowOff>
    </xdr:from>
    <xdr:to>
      <xdr:col>15</xdr:col>
      <xdr:colOff>180975</xdr:colOff>
      <xdr:row>34</xdr:row>
      <xdr:rowOff>117983</xdr:rowOff>
    </xdr:to>
    <xdr:cxnSp macro="">
      <xdr:nvCxnSpPr>
        <xdr:cNvPr id="287" name="直線コネクタ 286"/>
        <xdr:cNvCxnSpPr/>
      </xdr:nvCxnSpPr>
      <xdr:spPr>
        <a:xfrm>
          <a:off x="9639300" y="5597982"/>
          <a:ext cx="838200" cy="349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16578</xdr:rowOff>
    </xdr:from>
    <xdr:ext cx="378565" cy="259045"/>
    <xdr:sp macro="" textlink="">
      <xdr:nvSpPr>
        <xdr:cNvPr id="288" name="労働費平均値テキスト"/>
        <xdr:cNvSpPr txBox="1"/>
      </xdr:nvSpPr>
      <xdr:spPr>
        <a:xfrm>
          <a:off x="10528300" y="636022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38151</xdr:rowOff>
    </xdr:from>
    <xdr:to>
      <xdr:col>15</xdr:col>
      <xdr:colOff>231775</xdr:colOff>
      <xdr:row>37</xdr:row>
      <xdr:rowOff>139751</xdr:rowOff>
    </xdr:to>
    <xdr:sp macro="" textlink="">
      <xdr:nvSpPr>
        <xdr:cNvPr id="289" name="フローチャート : 判断 288"/>
        <xdr:cNvSpPr/>
      </xdr:nvSpPr>
      <xdr:spPr>
        <a:xfrm>
          <a:off x="10426700" y="638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31</xdr:row>
      <xdr:rowOff>105867</xdr:rowOff>
    </xdr:from>
    <xdr:to>
      <xdr:col>14</xdr:col>
      <xdr:colOff>28575</xdr:colOff>
      <xdr:row>32</xdr:row>
      <xdr:rowOff>111582</xdr:rowOff>
    </xdr:to>
    <xdr:cxnSp macro="">
      <xdr:nvCxnSpPr>
        <xdr:cNvPr id="290" name="直線コネクタ 289"/>
        <xdr:cNvCxnSpPr/>
      </xdr:nvCxnSpPr>
      <xdr:spPr>
        <a:xfrm>
          <a:off x="8750300" y="5420817"/>
          <a:ext cx="889000" cy="17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33122</xdr:rowOff>
    </xdr:from>
    <xdr:to>
      <xdr:col>14</xdr:col>
      <xdr:colOff>79375</xdr:colOff>
      <xdr:row>36</xdr:row>
      <xdr:rowOff>134722</xdr:rowOff>
    </xdr:to>
    <xdr:sp macro="" textlink="">
      <xdr:nvSpPr>
        <xdr:cNvPr id="291" name="フローチャート : 判断 290"/>
        <xdr:cNvSpPr/>
      </xdr:nvSpPr>
      <xdr:spPr>
        <a:xfrm>
          <a:off x="9588500" y="620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125849</xdr:rowOff>
    </xdr:from>
    <xdr:ext cx="469744" cy="259045"/>
    <xdr:sp macro="" textlink="">
      <xdr:nvSpPr>
        <xdr:cNvPr id="292" name="テキスト ボックス 291"/>
        <xdr:cNvSpPr txBox="1"/>
      </xdr:nvSpPr>
      <xdr:spPr>
        <a:xfrm>
          <a:off x="9404427" y="6298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a:t>
          </a:r>
          <a:endParaRPr kumimoji="1" lang="ja-JP" altLang="en-US" sz="1000" b="1">
            <a:solidFill>
              <a:srgbClr val="000080"/>
            </a:solidFill>
            <a:latin typeface="ＭＳ Ｐゴシック"/>
          </a:endParaRPr>
        </a:p>
      </xdr:txBody>
    </xdr:sp>
    <xdr:clientData/>
  </xdr:oneCellAnchor>
  <xdr:twoCellAnchor>
    <xdr:from>
      <xdr:col>11</xdr:col>
      <xdr:colOff>307975</xdr:colOff>
      <xdr:row>31</xdr:row>
      <xdr:rowOff>105867</xdr:rowOff>
    </xdr:from>
    <xdr:to>
      <xdr:col>12</xdr:col>
      <xdr:colOff>511175</xdr:colOff>
      <xdr:row>32</xdr:row>
      <xdr:rowOff>117068</xdr:rowOff>
    </xdr:to>
    <xdr:cxnSp macro="">
      <xdr:nvCxnSpPr>
        <xdr:cNvPr id="293" name="直線コネクタ 292"/>
        <xdr:cNvCxnSpPr/>
      </xdr:nvCxnSpPr>
      <xdr:spPr>
        <a:xfrm flipV="1">
          <a:off x="7861300" y="5420817"/>
          <a:ext cx="889000" cy="182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158623</xdr:rowOff>
    </xdr:from>
    <xdr:to>
      <xdr:col>12</xdr:col>
      <xdr:colOff>561975</xdr:colOff>
      <xdr:row>36</xdr:row>
      <xdr:rowOff>88773</xdr:rowOff>
    </xdr:to>
    <xdr:sp macro="" textlink="">
      <xdr:nvSpPr>
        <xdr:cNvPr id="294" name="フローチャート : 判断 293"/>
        <xdr:cNvSpPr/>
      </xdr:nvSpPr>
      <xdr:spPr>
        <a:xfrm>
          <a:off x="8699500" y="6159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79900</xdr:rowOff>
    </xdr:from>
    <xdr:ext cx="469744" cy="259045"/>
    <xdr:sp macro="" textlink="">
      <xdr:nvSpPr>
        <xdr:cNvPr id="295" name="テキスト ボックス 294"/>
        <xdr:cNvSpPr txBox="1"/>
      </xdr:nvSpPr>
      <xdr:spPr>
        <a:xfrm>
          <a:off x="8515427" y="6252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1,945</a:t>
          </a:r>
          <a:endParaRPr kumimoji="1" lang="ja-JP" altLang="en-US" sz="1000" b="1">
            <a:solidFill>
              <a:srgbClr val="000080"/>
            </a:solidFill>
            <a:latin typeface="ＭＳ Ｐゴシック"/>
          </a:endParaRPr>
        </a:p>
      </xdr:txBody>
    </xdr:sp>
    <xdr:clientData/>
  </xdr:oneCellAnchor>
  <xdr:twoCellAnchor>
    <xdr:from>
      <xdr:col>10</xdr:col>
      <xdr:colOff>104775</xdr:colOff>
      <xdr:row>30</xdr:row>
      <xdr:rowOff>62433</xdr:rowOff>
    </xdr:from>
    <xdr:to>
      <xdr:col>11</xdr:col>
      <xdr:colOff>307975</xdr:colOff>
      <xdr:row>32</xdr:row>
      <xdr:rowOff>117068</xdr:rowOff>
    </xdr:to>
    <xdr:cxnSp macro="">
      <xdr:nvCxnSpPr>
        <xdr:cNvPr id="296" name="直線コネクタ 295"/>
        <xdr:cNvCxnSpPr/>
      </xdr:nvCxnSpPr>
      <xdr:spPr>
        <a:xfrm>
          <a:off x="6972300" y="5205933"/>
          <a:ext cx="889000" cy="397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103531</xdr:rowOff>
    </xdr:from>
    <xdr:to>
      <xdr:col>11</xdr:col>
      <xdr:colOff>358775</xdr:colOff>
      <xdr:row>36</xdr:row>
      <xdr:rowOff>33681</xdr:rowOff>
    </xdr:to>
    <xdr:sp macro="" textlink="">
      <xdr:nvSpPr>
        <xdr:cNvPr id="297" name="フローチャート : 判断 296"/>
        <xdr:cNvSpPr/>
      </xdr:nvSpPr>
      <xdr:spPr>
        <a:xfrm>
          <a:off x="7810500" y="610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24808</xdr:rowOff>
    </xdr:from>
    <xdr:ext cx="469744" cy="259045"/>
    <xdr:sp macro="" textlink="">
      <xdr:nvSpPr>
        <xdr:cNvPr id="298" name="テキスト ボックス 297"/>
        <xdr:cNvSpPr txBox="1"/>
      </xdr:nvSpPr>
      <xdr:spPr>
        <a:xfrm>
          <a:off x="7626427" y="6197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2,186</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106274</xdr:rowOff>
    </xdr:from>
    <xdr:to>
      <xdr:col>10</xdr:col>
      <xdr:colOff>155575</xdr:colOff>
      <xdr:row>35</xdr:row>
      <xdr:rowOff>36424</xdr:rowOff>
    </xdr:to>
    <xdr:sp macro="" textlink="">
      <xdr:nvSpPr>
        <xdr:cNvPr id="299" name="フローチャート : 判断 298"/>
        <xdr:cNvSpPr/>
      </xdr:nvSpPr>
      <xdr:spPr>
        <a:xfrm>
          <a:off x="6921500" y="593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27551</xdr:rowOff>
    </xdr:from>
    <xdr:ext cx="469744" cy="259045"/>
    <xdr:sp macro="" textlink="">
      <xdr:nvSpPr>
        <xdr:cNvPr id="300" name="テキスト ボックス 299"/>
        <xdr:cNvSpPr txBox="1"/>
      </xdr:nvSpPr>
      <xdr:spPr>
        <a:xfrm>
          <a:off x="6737427" y="6028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34</xdr:row>
      <xdr:rowOff>67183</xdr:rowOff>
    </xdr:from>
    <xdr:to>
      <xdr:col>15</xdr:col>
      <xdr:colOff>231775</xdr:colOff>
      <xdr:row>34</xdr:row>
      <xdr:rowOff>168783</xdr:rowOff>
    </xdr:to>
    <xdr:sp macro="" textlink="">
      <xdr:nvSpPr>
        <xdr:cNvPr id="306" name="円/楕円 305"/>
        <xdr:cNvSpPr/>
      </xdr:nvSpPr>
      <xdr:spPr>
        <a:xfrm>
          <a:off x="10426700" y="589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90060</xdr:rowOff>
    </xdr:from>
    <xdr:ext cx="469744" cy="259045"/>
    <xdr:sp macro="" textlink="">
      <xdr:nvSpPr>
        <xdr:cNvPr id="307" name="労働費該当値テキスト"/>
        <xdr:cNvSpPr txBox="1"/>
      </xdr:nvSpPr>
      <xdr:spPr>
        <a:xfrm>
          <a:off x="10528300" y="5747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3,095</a:t>
          </a:r>
          <a:endParaRPr kumimoji="1" lang="ja-JP" altLang="en-US" sz="1000" b="1">
            <a:solidFill>
              <a:srgbClr val="FF0000"/>
            </a:solidFill>
            <a:latin typeface="ＭＳ Ｐゴシック"/>
          </a:endParaRPr>
        </a:p>
      </xdr:txBody>
    </xdr:sp>
    <xdr:clientData/>
  </xdr:oneCellAnchor>
  <xdr:twoCellAnchor>
    <xdr:from>
      <xdr:col>13</xdr:col>
      <xdr:colOff>663575</xdr:colOff>
      <xdr:row>32</xdr:row>
      <xdr:rowOff>60782</xdr:rowOff>
    </xdr:from>
    <xdr:to>
      <xdr:col>14</xdr:col>
      <xdr:colOff>79375</xdr:colOff>
      <xdr:row>32</xdr:row>
      <xdr:rowOff>162382</xdr:rowOff>
    </xdr:to>
    <xdr:sp macro="" textlink="">
      <xdr:nvSpPr>
        <xdr:cNvPr id="308" name="円/楕円 307"/>
        <xdr:cNvSpPr/>
      </xdr:nvSpPr>
      <xdr:spPr>
        <a:xfrm>
          <a:off x="9588500" y="554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31</xdr:row>
      <xdr:rowOff>7459</xdr:rowOff>
    </xdr:from>
    <xdr:ext cx="469744" cy="259045"/>
    <xdr:sp macro="" textlink="">
      <xdr:nvSpPr>
        <xdr:cNvPr id="309" name="テキスト ボックス 308"/>
        <xdr:cNvSpPr txBox="1"/>
      </xdr:nvSpPr>
      <xdr:spPr>
        <a:xfrm>
          <a:off x="9404427" y="5322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4,623</a:t>
          </a:r>
          <a:endParaRPr kumimoji="1" lang="ja-JP" altLang="en-US" sz="1000" b="1">
            <a:solidFill>
              <a:srgbClr val="FF0000"/>
            </a:solidFill>
            <a:latin typeface="ＭＳ Ｐゴシック"/>
          </a:endParaRPr>
        </a:p>
      </xdr:txBody>
    </xdr:sp>
    <xdr:clientData/>
  </xdr:oneCellAnchor>
  <xdr:twoCellAnchor>
    <xdr:from>
      <xdr:col>12</xdr:col>
      <xdr:colOff>460375</xdr:colOff>
      <xdr:row>31</xdr:row>
      <xdr:rowOff>55067</xdr:rowOff>
    </xdr:from>
    <xdr:to>
      <xdr:col>12</xdr:col>
      <xdr:colOff>561975</xdr:colOff>
      <xdr:row>31</xdr:row>
      <xdr:rowOff>156667</xdr:rowOff>
    </xdr:to>
    <xdr:sp macro="" textlink="">
      <xdr:nvSpPr>
        <xdr:cNvPr id="310" name="円/楕円 309"/>
        <xdr:cNvSpPr/>
      </xdr:nvSpPr>
      <xdr:spPr>
        <a:xfrm>
          <a:off x="8699500" y="5370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30</xdr:row>
      <xdr:rowOff>1744</xdr:rowOff>
    </xdr:from>
    <xdr:ext cx="469744" cy="259045"/>
    <xdr:sp macro="" textlink="">
      <xdr:nvSpPr>
        <xdr:cNvPr id="311" name="テキスト ボックス 310"/>
        <xdr:cNvSpPr txBox="1"/>
      </xdr:nvSpPr>
      <xdr:spPr>
        <a:xfrm>
          <a:off x="8515427" y="5145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5,398</a:t>
          </a:r>
          <a:endParaRPr kumimoji="1" lang="ja-JP" altLang="en-US" sz="1000" b="1">
            <a:solidFill>
              <a:srgbClr val="FF0000"/>
            </a:solidFill>
            <a:latin typeface="ＭＳ Ｐゴシック"/>
          </a:endParaRPr>
        </a:p>
      </xdr:txBody>
    </xdr:sp>
    <xdr:clientData/>
  </xdr:oneCellAnchor>
  <xdr:twoCellAnchor>
    <xdr:from>
      <xdr:col>11</xdr:col>
      <xdr:colOff>257175</xdr:colOff>
      <xdr:row>32</xdr:row>
      <xdr:rowOff>66268</xdr:rowOff>
    </xdr:from>
    <xdr:to>
      <xdr:col>11</xdr:col>
      <xdr:colOff>358775</xdr:colOff>
      <xdr:row>32</xdr:row>
      <xdr:rowOff>167868</xdr:rowOff>
    </xdr:to>
    <xdr:sp macro="" textlink="">
      <xdr:nvSpPr>
        <xdr:cNvPr id="312" name="円/楕円 311"/>
        <xdr:cNvSpPr/>
      </xdr:nvSpPr>
      <xdr:spPr>
        <a:xfrm>
          <a:off x="7810500" y="5552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31</xdr:row>
      <xdr:rowOff>12945</xdr:rowOff>
    </xdr:from>
    <xdr:ext cx="469744" cy="259045"/>
    <xdr:sp macro="" textlink="">
      <xdr:nvSpPr>
        <xdr:cNvPr id="313" name="テキスト ボックス 312"/>
        <xdr:cNvSpPr txBox="1"/>
      </xdr:nvSpPr>
      <xdr:spPr>
        <a:xfrm>
          <a:off x="7626427" y="5327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4,599</a:t>
          </a:r>
          <a:endParaRPr kumimoji="1" lang="ja-JP" altLang="en-US" sz="1000" b="1">
            <a:solidFill>
              <a:srgbClr val="FF0000"/>
            </a:solidFill>
            <a:latin typeface="ＭＳ Ｐゴシック"/>
          </a:endParaRPr>
        </a:p>
      </xdr:txBody>
    </xdr:sp>
    <xdr:clientData/>
  </xdr:oneCellAnchor>
  <xdr:twoCellAnchor>
    <xdr:from>
      <xdr:col>10</xdr:col>
      <xdr:colOff>53975</xdr:colOff>
      <xdr:row>30</xdr:row>
      <xdr:rowOff>11633</xdr:rowOff>
    </xdr:from>
    <xdr:to>
      <xdr:col>10</xdr:col>
      <xdr:colOff>155575</xdr:colOff>
      <xdr:row>30</xdr:row>
      <xdr:rowOff>113233</xdr:rowOff>
    </xdr:to>
    <xdr:sp macro="" textlink="">
      <xdr:nvSpPr>
        <xdr:cNvPr id="314" name="円/楕円 313"/>
        <xdr:cNvSpPr/>
      </xdr:nvSpPr>
      <xdr:spPr>
        <a:xfrm>
          <a:off x="6921500" y="5155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28</xdr:row>
      <xdr:rowOff>129760</xdr:rowOff>
    </xdr:from>
    <xdr:ext cx="469744" cy="259045"/>
    <xdr:sp macro="" textlink="">
      <xdr:nvSpPr>
        <xdr:cNvPr id="315" name="テキスト ボックス 314"/>
        <xdr:cNvSpPr txBox="1"/>
      </xdr:nvSpPr>
      <xdr:spPr>
        <a:xfrm>
          <a:off x="6737427" y="4930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26,870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6" name="直線コネクタ 325"/>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7" name="テキスト ボックス 326"/>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8" name="直線コネクタ 327"/>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144434</xdr:rowOff>
    </xdr:from>
    <xdr:ext cx="467179" cy="259045"/>
    <xdr:sp macro="" textlink="">
      <xdr:nvSpPr>
        <xdr:cNvPr id="329" name="テキスト ボックス 328"/>
        <xdr:cNvSpPr txBox="1"/>
      </xdr:nvSpPr>
      <xdr:spPr>
        <a:xfrm>
          <a:off x="6136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0" name="直線コネクタ 329"/>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160762</xdr:rowOff>
    </xdr:from>
    <xdr:ext cx="467179" cy="259045"/>
    <xdr:sp macro="" textlink="">
      <xdr:nvSpPr>
        <xdr:cNvPr id="331" name="テキスト ボックス 330"/>
        <xdr:cNvSpPr txBox="1"/>
      </xdr:nvSpPr>
      <xdr:spPr>
        <a:xfrm>
          <a:off x="6136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2" name="直線コネクタ 331"/>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53</xdr:row>
      <xdr:rowOff>5642</xdr:rowOff>
    </xdr:from>
    <xdr:ext cx="467179" cy="259045"/>
    <xdr:sp macro="" textlink="">
      <xdr:nvSpPr>
        <xdr:cNvPr id="333" name="テキスト ボックス 332"/>
        <xdr:cNvSpPr txBox="1"/>
      </xdr:nvSpPr>
      <xdr:spPr>
        <a:xfrm>
          <a:off x="6136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4" name="直線コネクタ 333"/>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35" name="テキスト ボックス 334"/>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6" name="直線コネクタ 335"/>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38299</xdr:rowOff>
    </xdr:from>
    <xdr:ext cx="531299" cy="259045"/>
    <xdr:sp macro="" textlink="">
      <xdr:nvSpPr>
        <xdr:cNvPr id="337" name="テキスト ボックス 336"/>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9" name="テキスト ボックス 338"/>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48042</xdr:rowOff>
    </xdr:from>
    <xdr:to>
      <xdr:col>15</xdr:col>
      <xdr:colOff>180340</xdr:colOff>
      <xdr:row>59</xdr:row>
      <xdr:rowOff>94197</xdr:rowOff>
    </xdr:to>
    <xdr:cxnSp macro="">
      <xdr:nvCxnSpPr>
        <xdr:cNvPr id="341" name="直線コネクタ 340"/>
        <xdr:cNvCxnSpPr/>
      </xdr:nvCxnSpPr>
      <xdr:spPr>
        <a:xfrm flipV="1">
          <a:off x="10475595" y="8791992"/>
          <a:ext cx="1270" cy="1417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98024</xdr:rowOff>
    </xdr:from>
    <xdr:ext cx="313932" cy="259045"/>
    <xdr:sp macro="" textlink="">
      <xdr:nvSpPr>
        <xdr:cNvPr id="342" name="農林水産業費最小値テキスト"/>
        <xdr:cNvSpPr txBox="1"/>
      </xdr:nvSpPr>
      <xdr:spPr>
        <a:xfrm>
          <a:off x="10528300" y="102135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15</xdr:col>
      <xdr:colOff>92075</xdr:colOff>
      <xdr:row>59</xdr:row>
      <xdr:rowOff>94197</xdr:rowOff>
    </xdr:from>
    <xdr:to>
      <xdr:col>15</xdr:col>
      <xdr:colOff>269875</xdr:colOff>
      <xdr:row>59</xdr:row>
      <xdr:rowOff>94197</xdr:rowOff>
    </xdr:to>
    <xdr:cxnSp macro="">
      <xdr:nvCxnSpPr>
        <xdr:cNvPr id="343" name="直線コネクタ 342"/>
        <xdr:cNvCxnSpPr/>
      </xdr:nvCxnSpPr>
      <xdr:spPr>
        <a:xfrm>
          <a:off x="10388600" y="10209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166169</xdr:rowOff>
    </xdr:from>
    <xdr:ext cx="534377" cy="259045"/>
    <xdr:sp macro="" textlink="">
      <xdr:nvSpPr>
        <xdr:cNvPr id="344" name="農林水産業費最大値テキスト"/>
        <xdr:cNvSpPr txBox="1"/>
      </xdr:nvSpPr>
      <xdr:spPr>
        <a:xfrm>
          <a:off x="10528300" y="8567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13,067</a:t>
          </a:r>
          <a:endParaRPr kumimoji="1" lang="ja-JP" altLang="en-US" sz="1000" b="1">
            <a:latin typeface="ＭＳ Ｐゴシック"/>
          </a:endParaRPr>
        </a:p>
      </xdr:txBody>
    </xdr:sp>
    <xdr:clientData/>
  </xdr:oneCellAnchor>
  <xdr:twoCellAnchor>
    <xdr:from>
      <xdr:col>15</xdr:col>
      <xdr:colOff>92075</xdr:colOff>
      <xdr:row>51</xdr:row>
      <xdr:rowOff>48042</xdr:rowOff>
    </xdr:from>
    <xdr:to>
      <xdr:col>15</xdr:col>
      <xdr:colOff>269875</xdr:colOff>
      <xdr:row>51</xdr:row>
      <xdr:rowOff>48042</xdr:rowOff>
    </xdr:to>
    <xdr:cxnSp macro="">
      <xdr:nvCxnSpPr>
        <xdr:cNvPr id="345" name="直線コネクタ 344"/>
        <xdr:cNvCxnSpPr/>
      </xdr:nvCxnSpPr>
      <xdr:spPr>
        <a:xfrm>
          <a:off x="10388600" y="8791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51</xdr:row>
      <xdr:rowOff>48042</xdr:rowOff>
    </xdr:from>
    <xdr:to>
      <xdr:col>15</xdr:col>
      <xdr:colOff>180975</xdr:colOff>
      <xdr:row>51</xdr:row>
      <xdr:rowOff>165826</xdr:rowOff>
    </xdr:to>
    <xdr:cxnSp macro="">
      <xdr:nvCxnSpPr>
        <xdr:cNvPr id="346" name="直線コネクタ 345"/>
        <xdr:cNvCxnSpPr/>
      </xdr:nvCxnSpPr>
      <xdr:spPr>
        <a:xfrm flipV="1">
          <a:off x="9639300" y="8791992"/>
          <a:ext cx="838200" cy="117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4734</xdr:rowOff>
    </xdr:from>
    <xdr:ext cx="469744" cy="259045"/>
    <xdr:sp macro="" textlink="">
      <xdr:nvSpPr>
        <xdr:cNvPr id="347" name="農林水産業費平均値テキスト"/>
        <xdr:cNvSpPr txBox="1"/>
      </xdr:nvSpPr>
      <xdr:spPr>
        <a:xfrm>
          <a:off x="10528300" y="97773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3,350</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26307</xdr:rowOff>
    </xdr:from>
    <xdr:to>
      <xdr:col>15</xdr:col>
      <xdr:colOff>231775</xdr:colOff>
      <xdr:row>57</xdr:row>
      <xdr:rowOff>127907</xdr:rowOff>
    </xdr:to>
    <xdr:sp macro="" textlink="">
      <xdr:nvSpPr>
        <xdr:cNvPr id="348" name="フローチャート : 判断 347"/>
        <xdr:cNvSpPr/>
      </xdr:nvSpPr>
      <xdr:spPr>
        <a:xfrm>
          <a:off x="10426700" y="979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51</xdr:row>
      <xdr:rowOff>165826</xdr:rowOff>
    </xdr:from>
    <xdr:to>
      <xdr:col>14</xdr:col>
      <xdr:colOff>28575</xdr:colOff>
      <xdr:row>54</xdr:row>
      <xdr:rowOff>6894</xdr:rowOff>
    </xdr:to>
    <xdr:cxnSp macro="">
      <xdr:nvCxnSpPr>
        <xdr:cNvPr id="349" name="直線コネクタ 348"/>
        <xdr:cNvCxnSpPr/>
      </xdr:nvCxnSpPr>
      <xdr:spPr>
        <a:xfrm flipV="1">
          <a:off x="8750300" y="8909776"/>
          <a:ext cx="889000" cy="355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53</xdr:row>
      <xdr:rowOff>169999</xdr:rowOff>
    </xdr:from>
    <xdr:to>
      <xdr:col>14</xdr:col>
      <xdr:colOff>79375</xdr:colOff>
      <xdr:row>54</xdr:row>
      <xdr:rowOff>100149</xdr:rowOff>
    </xdr:to>
    <xdr:sp macro="" textlink="">
      <xdr:nvSpPr>
        <xdr:cNvPr id="350" name="フローチャート : 判断 349"/>
        <xdr:cNvSpPr/>
      </xdr:nvSpPr>
      <xdr:spPr>
        <a:xfrm>
          <a:off x="9588500" y="925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54</xdr:row>
      <xdr:rowOff>91276</xdr:rowOff>
    </xdr:from>
    <xdr:ext cx="469744" cy="259045"/>
    <xdr:sp macro="" textlink="">
      <xdr:nvSpPr>
        <xdr:cNvPr id="351" name="テキスト ボックス 350"/>
        <xdr:cNvSpPr txBox="1"/>
      </xdr:nvSpPr>
      <xdr:spPr>
        <a:xfrm>
          <a:off x="9404427" y="9349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6894</xdr:rowOff>
    </xdr:from>
    <xdr:to>
      <xdr:col>12</xdr:col>
      <xdr:colOff>511175</xdr:colOff>
      <xdr:row>54</xdr:row>
      <xdr:rowOff>54791</xdr:rowOff>
    </xdr:to>
    <xdr:cxnSp macro="">
      <xdr:nvCxnSpPr>
        <xdr:cNvPr id="352" name="直線コネクタ 351"/>
        <xdr:cNvCxnSpPr/>
      </xdr:nvCxnSpPr>
      <xdr:spPr>
        <a:xfrm flipV="1">
          <a:off x="7861300" y="9265194"/>
          <a:ext cx="889000" cy="47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54</xdr:row>
      <xdr:rowOff>99785</xdr:rowOff>
    </xdr:from>
    <xdr:to>
      <xdr:col>12</xdr:col>
      <xdr:colOff>561975</xdr:colOff>
      <xdr:row>55</xdr:row>
      <xdr:rowOff>29935</xdr:rowOff>
    </xdr:to>
    <xdr:sp macro="" textlink="">
      <xdr:nvSpPr>
        <xdr:cNvPr id="353" name="フローチャート : 判断 352"/>
        <xdr:cNvSpPr/>
      </xdr:nvSpPr>
      <xdr:spPr>
        <a:xfrm>
          <a:off x="8699500" y="935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55</xdr:row>
      <xdr:rowOff>21062</xdr:rowOff>
    </xdr:from>
    <xdr:ext cx="469744" cy="259045"/>
    <xdr:sp macro="" textlink="">
      <xdr:nvSpPr>
        <xdr:cNvPr id="354" name="テキスト ボックス 353"/>
        <xdr:cNvSpPr txBox="1"/>
      </xdr:nvSpPr>
      <xdr:spPr>
        <a:xfrm>
          <a:off x="8515427" y="9450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a:t>
          </a:r>
          <a:endParaRPr kumimoji="1" lang="ja-JP" altLang="en-US" sz="1000" b="1">
            <a:solidFill>
              <a:srgbClr val="000080"/>
            </a:solidFill>
            <a:latin typeface="ＭＳ Ｐゴシック"/>
          </a:endParaRPr>
        </a:p>
      </xdr:txBody>
    </xdr:sp>
    <xdr:clientData/>
  </xdr:oneCellAnchor>
  <xdr:twoCellAnchor>
    <xdr:from>
      <xdr:col>10</xdr:col>
      <xdr:colOff>104775</xdr:colOff>
      <xdr:row>54</xdr:row>
      <xdr:rowOff>54791</xdr:rowOff>
    </xdr:from>
    <xdr:to>
      <xdr:col>11</xdr:col>
      <xdr:colOff>307975</xdr:colOff>
      <xdr:row>54</xdr:row>
      <xdr:rowOff>166697</xdr:rowOff>
    </xdr:to>
    <xdr:cxnSp macro="">
      <xdr:nvCxnSpPr>
        <xdr:cNvPr id="355" name="直線コネクタ 354"/>
        <xdr:cNvCxnSpPr/>
      </xdr:nvCxnSpPr>
      <xdr:spPr>
        <a:xfrm flipV="1">
          <a:off x="6972300" y="9313091"/>
          <a:ext cx="889000" cy="11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54</xdr:row>
      <xdr:rowOff>148662</xdr:rowOff>
    </xdr:from>
    <xdr:to>
      <xdr:col>11</xdr:col>
      <xdr:colOff>358775</xdr:colOff>
      <xdr:row>55</xdr:row>
      <xdr:rowOff>78812</xdr:rowOff>
    </xdr:to>
    <xdr:sp macro="" textlink="">
      <xdr:nvSpPr>
        <xdr:cNvPr id="356" name="フローチャート : 判断 355"/>
        <xdr:cNvSpPr/>
      </xdr:nvSpPr>
      <xdr:spPr>
        <a:xfrm>
          <a:off x="7810500" y="9406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55</xdr:row>
      <xdr:rowOff>69939</xdr:rowOff>
    </xdr:from>
    <xdr:ext cx="469744" cy="259045"/>
    <xdr:sp macro="" textlink="">
      <xdr:nvSpPr>
        <xdr:cNvPr id="357" name="テキスト ボックス 356"/>
        <xdr:cNvSpPr txBox="1"/>
      </xdr:nvSpPr>
      <xdr:spPr>
        <a:xfrm>
          <a:off x="7626427" y="9499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6,951</a:t>
          </a:r>
          <a:endParaRPr kumimoji="1" lang="ja-JP" altLang="en-US" sz="1000" b="1">
            <a:solidFill>
              <a:srgbClr val="000080"/>
            </a:solidFill>
            <a:latin typeface="ＭＳ Ｐゴシック"/>
          </a:endParaRPr>
        </a:p>
      </xdr:txBody>
    </xdr:sp>
    <xdr:clientData/>
  </xdr:oneCellAnchor>
  <xdr:twoCellAnchor>
    <xdr:from>
      <xdr:col>10</xdr:col>
      <xdr:colOff>53975</xdr:colOff>
      <xdr:row>54</xdr:row>
      <xdr:rowOff>162596</xdr:rowOff>
    </xdr:from>
    <xdr:to>
      <xdr:col>10</xdr:col>
      <xdr:colOff>155575</xdr:colOff>
      <xdr:row>55</xdr:row>
      <xdr:rowOff>92746</xdr:rowOff>
    </xdr:to>
    <xdr:sp macro="" textlink="">
      <xdr:nvSpPr>
        <xdr:cNvPr id="358" name="フローチャート : 判断 357"/>
        <xdr:cNvSpPr/>
      </xdr:nvSpPr>
      <xdr:spPr>
        <a:xfrm>
          <a:off x="6921500" y="94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55</xdr:row>
      <xdr:rowOff>83873</xdr:rowOff>
    </xdr:from>
    <xdr:ext cx="469744" cy="259045"/>
    <xdr:sp macro="" textlink="">
      <xdr:nvSpPr>
        <xdr:cNvPr id="359" name="テキスト ボックス 358"/>
        <xdr:cNvSpPr txBox="1"/>
      </xdr:nvSpPr>
      <xdr:spPr>
        <a:xfrm>
          <a:off x="6737427" y="9513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50</xdr:row>
      <xdr:rowOff>168692</xdr:rowOff>
    </xdr:from>
    <xdr:to>
      <xdr:col>15</xdr:col>
      <xdr:colOff>231775</xdr:colOff>
      <xdr:row>51</xdr:row>
      <xdr:rowOff>98842</xdr:rowOff>
    </xdr:to>
    <xdr:sp macro="" textlink="">
      <xdr:nvSpPr>
        <xdr:cNvPr id="365" name="円/楕円 364"/>
        <xdr:cNvSpPr/>
      </xdr:nvSpPr>
      <xdr:spPr>
        <a:xfrm>
          <a:off x="10426700" y="8741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50</xdr:row>
      <xdr:rowOff>121719</xdr:rowOff>
    </xdr:from>
    <xdr:ext cx="534377" cy="259045"/>
    <xdr:sp macro="" textlink="">
      <xdr:nvSpPr>
        <xdr:cNvPr id="366" name="農林水産業費該当値テキスト"/>
        <xdr:cNvSpPr txBox="1"/>
      </xdr:nvSpPr>
      <xdr:spPr>
        <a:xfrm>
          <a:off x="10528300" y="869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13,067</a:t>
          </a:r>
          <a:endParaRPr kumimoji="1" lang="ja-JP" altLang="en-US" sz="1000" b="1">
            <a:solidFill>
              <a:srgbClr val="FF0000"/>
            </a:solidFill>
            <a:latin typeface="ＭＳ Ｐゴシック"/>
          </a:endParaRPr>
        </a:p>
      </xdr:txBody>
    </xdr:sp>
    <xdr:clientData/>
  </xdr:oneCellAnchor>
  <xdr:twoCellAnchor>
    <xdr:from>
      <xdr:col>13</xdr:col>
      <xdr:colOff>663575</xdr:colOff>
      <xdr:row>51</xdr:row>
      <xdr:rowOff>115026</xdr:rowOff>
    </xdr:from>
    <xdr:to>
      <xdr:col>14</xdr:col>
      <xdr:colOff>79375</xdr:colOff>
      <xdr:row>52</xdr:row>
      <xdr:rowOff>45176</xdr:rowOff>
    </xdr:to>
    <xdr:sp macro="" textlink="">
      <xdr:nvSpPr>
        <xdr:cNvPr id="367" name="円/楕円 366"/>
        <xdr:cNvSpPr/>
      </xdr:nvSpPr>
      <xdr:spPr>
        <a:xfrm>
          <a:off x="9588500" y="8858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50</xdr:row>
      <xdr:rowOff>61703</xdr:rowOff>
    </xdr:from>
    <xdr:ext cx="534377" cy="259045"/>
    <xdr:sp macro="" textlink="">
      <xdr:nvSpPr>
        <xdr:cNvPr id="368" name="テキスト ボックス 367"/>
        <xdr:cNvSpPr txBox="1"/>
      </xdr:nvSpPr>
      <xdr:spPr>
        <a:xfrm>
          <a:off x="9372111" y="863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11,985</a:t>
          </a:r>
          <a:endParaRPr kumimoji="1" lang="ja-JP" altLang="en-US" sz="1000" b="1">
            <a:solidFill>
              <a:srgbClr val="FF0000"/>
            </a:solidFill>
            <a:latin typeface="ＭＳ Ｐゴシック"/>
          </a:endParaRPr>
        </a:p>
      </xdr:txBody>
    </xdr:sp>
    <xdr:clientData/>
  </xdr:oneCellAnchor>
  <xdr:twoCellAnchor>
    <xdr:from>
      <xdr:col>12</xdr:col>
      <xdr:colOff>460375</xdr:colOff>
      <xdr:row>53</xdr:row>
      <xdr:rowOff>127544</xdr:rowOff>
    </xdr:from>
    <xdr:to>
      <xdr:col>12</xdr:col>
      <xdr:colOff>561975</xdr:colOff>
      <xdr:row>54</xdr:row>
      <xdr:rowOff>57694</xdr:rowOff>
    </xdr:to>
    <xdr:sp macro="" textlink="">
      <xdr:nvSpPr>
        <xdr:cNvPr id="369" name="円/楕円 368"/>
        <xdr:cNvSpPr/>
      </xdr:nvSpPr>
      <xdr:spPr>
        <a:xfrm>
          <a:off x="8699500" y="921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52</xdr:row>
      <xdr:rowOff>74221</xdr:rowOff>
    </xdr:from>
    <xdr:ext cx="469744" cy="259045"/>
    <xdr:sp macro="" textlink="">
      <xdr:nvSpPr>
        <xdr:cNvPr id="370" name="テキスト ボックス 369"/>
        <xdr:cNvSpPr txBox="1"/>
      </xdr:nvSpPr>
      <xdr:spPr>
        <a:xfrm>
          <a:off x="8515427" y="898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8,720</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3991</xdr:rowOff>
    </xdr:from>
    <xdr:to>
      <xdr:col>11</xdr:col>
      <xdr:colOff>358775</xdr:colOff>
      <xdr:row>54</xdr:row>
      <xdr:rowOff>105591</xdr:rowOff>
    </xdr:to>
    <xdr:sp macro="" textlink="">
      <xdr:nvSpPr>
        <xdr:cNvPr id="371" name="円/楕円 370"/>
        <xdr:cNvSpPr/>
      </xdr:nvSpPr>
      <xdr:spPr>
        <a:xfrm>
          <a:off x="7810500" y="9262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52</xdr:row>
      <xdr:rowOff>122118</xdr:rowOff>
    </xdr:from>
    <xdr:ext cx="469744" cy="259045"/>
    <xdr:sp macro="" textlink="">
      <xdr:nvSpPr>
        <xdr:cNvPr id="372" name="テキスト ボックス 371"/>
        <xdr:cNvSpPr txBox="1"/>
      </xdr:nvSpPr>
      <xdr:spPr>
        <a:xfrm>
          <a:off x="7626427" y="9037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8,280</a:t>
          </a:r>
          <a:endParaRPr kumimoji="1" lang="ja-JP" altLang="en-US" sz="1000" b="1">
            <a:solidFill>
              <a:srgbClr val="FF0000"/>
            </a:solidFill>
            <a:latin typeface="ＭＳ Ｐゴシック"/>
          </a:endParaRPr>
        </a:p>
      </xdr:txBody>
    </xdr:sp>
    <xdr:clientData/>
  </xdr:oneCellAnchor>
  <xdr:twoCellAnchor>
    <xdr:from>
      <xdr:col>10</xdr:col>
      <xdr:colOff>53975</xdr:colOff>
      <xdr:row>54</xdr:row>
      <xdr:rowOff>115897</xdr:rowOff>
    </xdr:from>
    <xdr:to>
      <xdr:col>10</xdr:col>
      <xdr:colOff>155575</xdr:colOff>
      <xdr:row>55</xdr:row>
      <xdr:rowOff>46047</xdr:rowOff>
    </xdr:to>
    <xdr:sp macro="" textlink="">
      <xdr:nvSpPr>
        <xdr:cNvPr id="373" name="円/楕円 372"/>
        <xdr:cNvSpPr/>
      </xdr:nvSpPr>
      <xdr:spPr>
        <a:xfrm>
          <a:off x="6921500" y="9374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53</xdr:row>
      <xdr:rowOff>62574</xdr:rowOff>
    </xdr:from>
    <xdr:ext cx="469744" cy="259045"/>
    <xdr:sp macro="" textlink="">
      <xdr:nvSpPr>
        <xdr:cNvPr id="374" name="テキスト ボックス 373"/>
        <xdr:cNvSpPr txBox="1"/>
      </xdr:nvSpPr>
      <xdr:spPr>
        <a:xfrm>
          <a:off x="6737427" y="9149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7,252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22,655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5" name="直線コネクタ 384"/>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6" name="テキスト ボックス 385"/>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8" name="テキスト ボックス 38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89" name="直線コネクタ 388"/>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70</xdr:row>
      <xdr:rowOff>111777</xdr:rowOff>
    </xdr:from>
    <xdr:ext cx="531299" cy="259045"/>
    <xdr:sp macro="" textlink="">
      <xdr:nvSpPr>
        <xdr:cNvPr id="390" name="テキスト ボックス 389"/>
        <xdr:cNvSpPr txBox="1"/>
      </xdr:nvSpPr>
      <xdr:spPr>
        <a:xfrm>
          <a:off x="6072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2" name="テキスト ボックス 39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137014</xdr:rowOff>
    </xdr:from>
    <xdr:to>
      <xdr:col>15</xdr:col>
      <xdr:colOff>180340</xdr:colOff>
      <xdr:row>77</xdr:row>
      <xdr:rowOff>92094</xdr:rowOff>
    </xdr:to>
    <xdr:cxnSp macro="">
      <xdr:nvCxnSpPr>
        <xdr:cNvPr id="394" name="直線コネクタ 393"/>
        <xdr:cNvCxnSpPr/>
      </xdr:nvCxnSpPr>
      <xdr:spPr>
        <a:xfrm flipV="1">
          <a:off x="10475595" y="12138514"/>
          <a:ext cx="1270" cy="115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95921</xdr:rowOff>
    </xdr:from>
    <xdr:ext cx="469744" cy="259045"/>
    <xdr:sp macro="" textlink="">
      <xdr:nvSpPr>
        <xdr:cNvPr id="395" name="商工費最小値テキスト"/>
        <xdr:cNvSpPr txBox="1"/>
      </xdr:nvSpPr>
      <xdr:spPr>
        <a:xfrm>
          <a:off x="10528300" y="13297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1,833</a:t>
          </a:r>
          <a:endParaRPr kumimoji="1" lang="ja-JP" altLang="en-US" sz="1000" b="1">
            <a:latin typeface="ＭＳ Ｐゴシック"/>
          </a:endParaRPr>
        </a:p>
      </xdr:txBody>
    </xdr:sp>
    <xdr:clientData/>
  </xdr:oneCellAnchor>
  <xdr:twoCellAnchor>
    <xdr:from>
      <xdr:col>15</xdr:col>
      <xdr:colOff>92075</xdr:colOff>
      <xdr:row>77</xdr:row>
      <xdr:rowOff>92094</xdr:rowOff>
    </xdr:from>
    <xdr:to>
      <xdr:col>15</xdr:col>
      <xdr:colOff>269875</xdr:colOff>
      <xdr:row>77</xdr:row>
      <xdr:rowOff>92094</xdr:rowOff>
    </xdr:to>
    <xdr:cxnSp macro="">
      <xdr:nvCxnSpPr>
        <xdr:cNvPr id="396" name="直線コネクタ 395"/>
        <xdr:cNvCxnSpPr/>
      </xdr:nvCxnSpPr>
      <xdr:spPr>
        <a:xfrm>
          <a:off x="10388600" y="13293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83691</xdr:rowOff>
    </xdr:from>
    <xdr:ext cx="534377" cy="259045"/>
    <xdr:sp macro="" textlink="">
      <xdr:nvSpPr>
        <xdr:cNvPr id="397" name="商工費最大値テキスト"/>
        <xdr:cNvSpPr txBox="1"/>
      </xdr:nvSpPr>
      <xdr:spPr>
        <a:xfrm>
          <a:off x="10528300" y="1191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22,047</a:t>
          </a:r>
          <a:endParaRPr kumimoji="1" lang="ja-JP" altLang="en-US" sz="1000" b="1">
            <a:latin typeface="ＭＳ Ｐゴシック"/>
          </a:endParaRPr>
        </a:p>
      </xdr:txBody>
    </xdr:sp>
    <xdr:clientData/>
  </xdr:oneCellAnchor>
  <xdr:twoCellAnchor>
    <xdr:from>
      <xdr:col>15</xdr:col>
      <xdr:colOff>92075</xdr:colOff>
      <xdr:row>70</xdr:row>
      <xdr:rowOff>137014</xdr:rowOff>
    </xdr:from>
    <xdr:to>
      <xdr:col>15</xdr:col>
      <xdr:colOff>269875</xdr:colOff>
      <xdr:row>70</xdr:row>
      <xdr:rowOff>137014</xdr:rowOff>
    </xdr:to>
    <xdr:cxnSp macro="">
      <xdr:nvCxnSpPr>
        <xdr:cNvPr id="398" name="直線コネクタ 397"/>
        <xdr:cNvCxnSpPr/>
      </xdr:nvCxnSpPr>
      <xdr:spPr>
        <a:xfrm>
          <a:off x="10388600" y="12138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73</xdr:row>
      <xdr:rowOff>97637</xdr:rowOff>
    </xdr:from>
    <xdr:to>
      <xdr:col>15</xdr:col>
      <xdr:colOff>180975</xdr:colOff>
      <xdr:row>73</xdr:row>
      <xdr:rowOff>140271</xdr:rowOff>
    </xdr:to>
    <xdr:cxnSp macro="">
      <xdr:nvCxnSpPr>
        <xdr:cNvPr id="399" name="直線コネクタ 398"/>
        <xdr:cNvCxnSpPr/>
      </xdr:nvCxnSpPr>
      <xdr:spPr>
        <a:xfrm>
          <a:off x="9639300" y="12613487"/>
          <a:ext cx="838200" cy="42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103560</xdr:rowOff>
    </xdr:from>
    <xdr:ext cx="469744" cy="259045"/>
    <xdr:sp macro="" textlink="">
      <xdr:nvSpPr>
        <xdr:cNvPr id="400" name="商工費平均値テキスト"/>
        <xdr:cNvSpPr txBox="1"/>
      </xdr:nvSpPr>
      <xdr:spPr>
        <a:xfrm>
          <a:off x="10528300" y="129623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6,366</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125133</xdr:rowOff>
    </xdr:from>
    <xdr:to>
      <xdr:col>15</xdr:col>
      <xdr:colOff>231775</xdr:colOff>
      <xdr:row>76</xdr:row>
      <xdr:rowOff>55283</xdr:rowOff>
    </xdr:to>
    <xdr:sp macro="" textlink="">
      <xdr:nvSpPr>
        <xdr:cNvPr id="401" name="フローチャート : 判断 400"/>
        <xdr:cNvSpPr/>
      </xdr:nvSpPr>
      <xdr:spPr>
        <a:xfrm>
          <a:off x="10426700" y="12983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73</xdr:row>
      <xdr:rowOff>82550</xdr:rowOff>
    </xdr:from>
    <xdr:to>
      <xdr:col>14</xdr:col>
      <xdr:colOff>28575</xdr:colOff>
      <xdr:row>73</xdr:row>
      <xdr:rowOff>97637</xdr:rowOff>
    </xdr:to>
    <xdr:cxnSp macro="">
      <xdr:nvCxnSpPr>
        <xdr:cNvPr id="402" name="直線コネクタ 401"/>
        <xdr:cNvCxnSpPr/>
      </xdr:nvCxnSpPr>
      <xdr:spPr>
        <a:xfrm>
          <a:off x="8750300" y="12598400"/>
          <a:ext cx="889000" cy="1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14491</xdr:rowOff>
    </xdr:from>
    <xdr:to>
      <xdr:col>14</xdr:col>
      <xdr:colOff>79375</xdr:colOff>
      <xdr:row>75</xdr:row>
      <xdr:rowOff>116091</xdr:rowOff>
    </xdr:to>
    <xdr:sp macro="" textlink="">
      <xdr:nvSpPr>
        <xdr:cNvPr id="403" name="フローチャート : 判断 402"/>
        <xdr:cNvSpPr/>
      </xdr:nvSpPr>
      <xdr:spPr>
        <a:xfrm>
          <a:off x="9588500" y="1287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75</xdr:row>
      <xdr:rowOff>107218</xdr:rowOff>
    </xdr:from>
    <xdr:ext cx="469744" cy="259045"/>
    <xdr:sp macro="" textlink="">
      <xdr:nvSpPr>
        <xdr:cNvPr id="404" name="テキスト ボックス 403"/>
        <xdr:cNvSpPr txBox="1"/>
      </xdr:nvSpPr>
      <xdr:spPr>
        <a:xfrm>
          <a:off x="9404427" y="12965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8,302</a:t>
          </a:r>
          <a:endParaRPr kumimoji="1" lang="ja-JP" altLang="en-US" sz="1000" b="1">
            <a:solidFill>
              <a:srgbClr val="000080"/>
            </a:solidFill>
            <a:latin typeface="ＭＳ Ｐゴシック"/>
          </a:endParaRPr>
        </a:p>
      </xdr:txBody>
    </xdr:sp>
    <xdr:clientData/>
  </xdr:oneCellAnchor>
  <xdr:twoCellAnchor>
    <xdr:from>
      <xdr:col>11</xdr:col>
      <xdr:colOff>307975</xdr:colOff>
      <xdr:row>73</xdr:row>
      <xdr:rowOff>26</xdr:rowOff>
    </xdr:from>
    <xdr:to>
      <xdr:col>12</xdr:col>
      <xdr:colOff>511175</xdr:colOff>
      <xdr:row>73</xdr:row>
      <xdr:rowOff>82550</xdr:rowOff>
    </xdr:to>
    <xdr:cxnSp macro="">
      <xdr:nvCxnSpPr>
        <xdr:cNvPr id="405" name="直線コネクタ 404"/>
        <xdr:cNvCxnSpPr/>
      </xdr:nvCxnSpPr>
      <xdr:spPr>
        <a:xfrm>
          <a:off x="7861300" y="12515876"/>
          <a:ext cx="889000" cy="82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74</xdr:row>
      <xdr:rowOff>168625</xdr:rowOff>
    </xdr:from>
    <xdr:to>
      <xdr:col>12</xdr:col>
      <xdr:colOff>561975</xdr:colOff>
      <xdr:row>75</xdr:row>
      <xdr:rowOff>98775</xdr:rowOff>
    </xdr:to>
    <xdr:sp macro="" textlink="">
      <xdr:nvSpPr>
        <xdr:cNvPr id="406" name="フローチャート : 判断 405"/>
        <xdr:cNvSpPr/>
      </xdr:nvSpPr>
      <xdr:spPr>
        <a:xfrm>
          <a:off x="8699500" y="1285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89902</xdr:rowOff>
    </xdr:from>
    <xdr:ext cx="469744" cy="259045"/>
    <xdr:sp macro="" textlink="">
      <xdr:nvSpPr>
        <xdr:cNvPr id="407" name="テキスト ボックス 406"/>
        <xdr:cNvSpPr txBox="1"/>
      </xdr:nvSpPr>
      <xdr:spPr>
        <a:xfrm>
          <a:off x="8515427" y="12948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8,605</a:t>
          </a:r>
          <a:endParaRPr kumimoji="1" lang="ja-JP" altLang="en-US" sz="1000" b="1">
            <a:solidFill>
              <a:srgbClr val="000080"/>
            </a:solidFill>
            <a:latin typeface="ＭＳ Ｐゴシック"/>
          </a:endParaRPr>
        </a:p>
      </xdr:txBody>
    </xdr:sp>
    <xdr:clientData/>
  </xdr:oneCellAnchor>
  <xdr:twoCellAnchor>
    <xdr:from>
      <xdr:col>10</xdr:col>
      <xdr:colOff>104775</xdr:colOff>
      <xdr:row>73</xdr:row>
      <xdr:rowOff>26</xdr:rowOff>
    </xdr:from>
    <xdr:to>
      <xdr:col>11</xdr:col>
      <xdr:colOff>307975</xdr:colOff>
      <xdr:row>73</xdr:row>
      <xdr:rowOff>171361</xdr:rowOff>
    </xdr:to>
    <xdr:cxnSp macro="">
      <xdr:nvCxnSpPr>
        <xdr:cNvPr id="408" name="直線コネクタ 407"/>
        <xdr:cNvCxnSpPr/>
      </xdr:nvCxnSpPr>
      <xdr:spPr>
        <a:xfrm flipV="1">
          <a:off x="6972300" y="12515876"/>
          <a:ext cx="889000" cy="171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75</xdr:row>
      <xdr:rowOff>13405</xdr:rowOff>
    </xdr:from>
    <xdr:to>
      <xdr:col>11</xdr:col>
      <xdr:colOff>358775</xdr:colOff>
      <xdr:row>75</xdr:row>
      <xdr:rowOff>115005</xdr:rowOff>
    </xdr:to>
    <xdr:sp macro="" textlink="">
      <xdr:nvSpPr>
        <xdr:cNvPr id="409" name="フローチャート : 判断 408"/>
        <xdr:cNvSpPr/>
      </xdr:nvSpPr>
      <xdr:spPr>
        <a:xfrm>
          <a:off x="7810500" y="1287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106132</xdr:rowOff>
    </xdr:from>
    <xdr:ext cx="469744" cy="259045"/>
    <xdr:sp macro="" textlink="">
      <xdr:nvSpPr>
        <xdr:cNvPr id="410" name="テキスト ボックス 409"/>
        <xdr:cNvSpPr txBox="1"/>
      </xdr:nvSpPr>
      <xdr:spPr>
        <a:xfrm>
          <a:off x="7626427" y="12964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8,321</a:t>
          </a:r>
          <a:endParaRPr kumimoji="1" lang="ja-JP" altLang="en-US" sz="1000" b="1">
            <a:solidFill>
              <a:srgbClr val="000080"/>
            </a:solidFill>
            <a:latin typeface="ＭＳ Ｐゴシック"/>
          </a:endParaRPr>
        </a:p>
      </xdr:txBody>
    </xdr:sp>
    <xdr:clientData/>
  </xdr:oneCellAnchor>
  <xdr:twoCellAnchor>
    <xdr:from>
      <xdr:col>10</xdr:col>
      <xdr:colOff>53975</xdr:colOff>
      <xdr:row>75</xdr:row>
      <xdr:rowOff>22434</xdr:rowOff>
    </xdr:from>
    <xdr:to>
      <xdr:col>10</xdr:col>
      <xdr:colOff>155575</xdr:colOff>
      <xdr:row>75</xdr:row>
      <xdr:rowOff>124034</xdr:rowOff>
    </xdr:to>
    <xdr:sp macro="" textlink="">
      <xdr:nvSpPr>
        <xdr:cNvPr id="411" name="フローチャート : 判断 410"/>
        <xdr:cNvSpPr/>
      </xdr:nvSpPr>
      <xdr:spPr>
        <a:xfrm>
          <a:off x="6921500" y="1288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115161</xdr:rowOff>
    </xdr:from>
    <xdr:ext cx="469744" cy="259045"/>
    <xdr:sp macro="" textlink="">
      <xdr:nvSpPr>
        <xdr:cNvPr id="412" name="テキスト ボックス 411"/>
        <xdr:cNvSpPr txBox="1"/>
      </xdr:nvSpPr>
      <xdr:spPr>
        <a:xfrm>
          <a:off x="6737427" y="1297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73</xdr:row>
      <xdr:rowOff>89471</xdr:rowOff>
    </xdr:from>
    <xdr:to>
      <xdr:col>15</xdr:col>
      <xdr:colOff>231775</xdr:colOff>
      <xdr:row>74</xdr:row>
      <xdr:rowOff>19621</xdr:rowOff>
    </xdr:to>
    <xdr:sp macro="" textlink="">
      <xdr:nvSpPr>
        <xdr:cNvPr id="418" name="円/楕円 417"/>
        <xdr:cNvSpPr/>
      </xdr:nvSpPr>
      <xdr:spPr>
        <a:xfrm>
          <a:off x="10426700" y="12605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72</xdr:row>
      <xdr:rowOff>112348</xdr:rowOff>
    </xdr:from>
    <xdr:ext cx="534377" cy="259045"/>
    <xdr:sp macro="" textlink="">
      <xdr:nvSpPr>
        <xdr:cNvPr id="419" name="商工費該当値テキスト"/>
        <xdr:cNvSpPr txBox="1"/>
      </xdr:nvSpPr>
      <xdr:spPr>
        <a:xfrm>
          <a:off x="10528300" y="1245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12,990</a:t>
          </a:r>
          <a:endParaRPr kumimoji="1" lang="ja-JP" altLang="en-US" sz="1000" b="1">
            <a:solidFill>
              <a:srgbClr val="FF0000"/>
            </a:solidFill>
            <a:latin typeface="ＭＳ Ｐゴシック"/>
          </a:endParaRPr>
        </a:p>
      </xdr:txBody>
    </xdr:sp>
    <xdr:clientData/>
  </xdr:oneCellAnchor>
  <xdr:twoCellAnchor>
    <xdr:from>
      <xdr:col>13</xdr:col>
      <xdr:colOff>663575</xdr:colOff>
      <xdr:row>73</xdr:row>
      <xdr:rowOff>46837</xdr:rowOff>
    </xdr:from>
    <xdr:to>
      <xdr:col>14</xdr:col>
      <xdr:colOff>79375</xdr:colOff>
      <xdr:row>73</xdr:row>
      <xdr:rowOff>148437</xdr:rowOff>
    </xdr:to>
    <xdr:sp macro="" textlink="">
      <xdr:nvSpPr>
        <xdr:cNvPr id="420" name="円/楕円 419"/>
        <xdr:cNvSpPr/>
      </xdr:nvSpPr>
      <xdr:spPr>
        <a:xfrm>
          <a:off x="9588500" y="12562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71</xdr:row>
      <xdr:rowOff>164964</xdr:rowOff>
    </xdr:from>
    <xdr:ext cx="534377" cy="259045"/>
    <xdr:sp macro="" textlink="">
      <xdr:nvSpPr>
        <xdr:cNvPr id="421" name="テキスト ボックス 420"/>
        <xdr:cNvSpPr txBox="1"/>
      </xdr:nvSpPr>
      <xdr:spPr>
        <a:xfrm>
          <a:off x="9372111" y="12337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13,736</a:t>
          </a:r>
          <a:endParaRPr kumimoji="1" lang="ja-JP" altLang="en-US" sz="1000" b="1">
            <a:solidFill>
              <a:srgbClr val="FF0000"/>
            </a:solidFill>
            <a:latin typeface="ＭＳ Ｐゴシック"/>
          </a:endParaRPr>
        </a:p>
      </xdr:txBody>
    </xdr:sp>
    <xdr:clientData/>
  </xdr:oneCellAnchor>
  <xdr:twoCellAnchor>
    <xdr:from>
      <xdr:col>12</xdr:col>
      <xdr:colOff>460375</xdr:colOff>
      <xdr:row>73</xdr:row>
      <xdr:rowOff>31750</xdr:rowOff>
    </xdr:from>
    <xdr:to>
      <xdr:col>12</xdr:col>
      <xdr:colOff>561975</xdr:colOff>
      <xdr:row>73</xdr:row>
      <xdr:rowOff>133350</xdr:rowOff>
    </xdr:to>
    <xdr:sp macro="" textlink="">
      <xdr:nvSpPr>
        <xdr:cNvPr id="422" name="円/楕円 421"/>
        <xdr:cNvSpPr/>
      </xdr:nvSpPr>
      <xdr:spPr>
        <a:xfrm>
          <a:off x="8699500" y="1254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71</xdr:row>
      <xdr:rowOff>149877</xdr:rowOff>
    </xdr:from>
    <xdr:ext cx="534377" cy="259045"/>
    <xdr:sp macro="" textlink="">
      <xdr:nvSpPr>
        <xdr:cNvPr id="423" name="テキスト ボックス 422"/>
        <xdr:cNvSpPr txBox="1"/>
      </xdr:nvSpPr>
      <xdr:spPr>
        <a:xfrm>
          <a:off x="8483111" y="1232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14,000</a:t>
          </a:r>
          <a:endParaRPr kumimoji="1" lang="ja-JP" altLang="en-US" sz="1000" b="1">
            <a:solidFill>
              <a:srgbClr val="FF0000"/>
            </a:solidFill>
            <a:latin typeface="ＭＳ Ｐゴシック"/>
          </a:endParaRPr>
        </a:p>
      </xdr:txBody>
    </xdr:sp>
    <xdr:clientData/>
  </xdr:oneCellAnchor>
  <xdr:twoCellAnchor>
    <xdr:from>
      <xdr:col>11</xdr:col>
      <xdr:colOff>257175</xdr:colOff>
      <xdr:row>72</xdr:row>
      <xdr:rowOff>120676</xdr:rowOff>
    </xdr:from>
    <xdr:to>
      <xdr:col>11</xdr:col>
      <xdr:colOff>358775</xdr:colOff>
      <xdr:row>73</xdr:row>
      <xdr:rowOff>50826</xdr:rowOff>
    </xdr:to>
    <xdr:sp macro="" textlink="">
      <xdr:nvSpPr>
        <xdr:cNvPr id="424" name="円/楕円 423"/>
        <xdr:cNvSpPr/>
      </xdr:nvSpPr>
      <xdr:spPr>
        <a:xfrm>
          <a:off x="7810500" y="12465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71</xdr:row>
      <xdr:rowOff>67353</xdr:rowOff>
    </xdr:from>
    <xdr:ext cx="534377" cy="259045"/>
    <xdr:sp macro="" textlink="">
      <xdr:nvSpPr>
        <xdr:cNvPr id="425" name="テキスト ボックス 424"/>
        <xdr:cNvSpPr txBox="1"/>
      </xdr:nvSpPr>
      <xdr:spPr>
        <a:xfrm>
          <a:off x="7594111" y="12240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15,444</a:t>
          </a:r>
          <a:endParaRPr kumimoji="1" lang="ja-JP" altLang="en-US" sz="1000" b="1">
            <a:solidFill>
              <a:srgbClr val="FF0000"/>
            </a:solidFill>
            <a:latin typeface="ＭＳ Ｐゴシック"/>
          </a:endParaRPr>
        </a:p>
      </xdr:txBody>
    </xdr:sp>
    <xdr:clientData/>
  </xdr:oneCellAnchor>
  <xdr:twoCellAnchor>
    <xdr:from>
      <xdr:col>10</xdr:col>
      <xdr:colOff>53975</xdr:colOff>
      <xdr:row>73</xdr:row>
      <xdr:rowOff>120561</xdr:rowOff>
    </xdr:from>
    <xdr:to>
      <xdr:col>10</xdr:col>
      <xdr:colOff>155575</xdr:colOff>
      <xdr:row>74</xdr:row>
      <xdr:rowOff>50711</xdr:rowOff>
    </xdr:to>
    <xdr:sp macro="" textlink="">
      <xdr:nvSpPr>
        <xdr:cNvPr id="426" name="円/楕円 425"/>
        <xdr:cNvSpPr/>
      </xdr:nvSpPr>
      <xdr:spPr>
        <a:xfrm>
          <a:off x="6921500" y="1263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72</xdr:row>
      <xdr:rowOff>67238</xdr:rowOff>
    </xdr:from>
    <xdr:ext cx="534377" cy="259045"/>
    <xdr:sp macro="" textlink="">
      <xdr:nvSpPr>
        <xdr:cNvPr id="427" name="テキスト ボックス 426"/>
        <xdr:cNvSpPr txBox="1"/>
      </xdr:nvSpPr>
      <xdr:spPr>
        <a:xfrm>
          <a:off x="6705111" y="12411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12,446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78,317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100</xdr:row>
      <xdr:rowOff>111777</xdr:rowOff>
    </xdr:from>
    <xdr:ext cx="531299" cy="259045"/>
    <xdr:sp macro="" textlink="">
      <xdr:nvSpPr>
        <xdr:cNvPr id="438" name="テキスト ボックス 437"/>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99</xdr:row>
      <xdr:rowOff>98879</xdr:rowOff>
    </xdr:from>
    <xdr:to>
      <xdr:col>16</xdr:col>
      <xdr:colOff>307975</xdr:colOff>
      <xdr:row>99</xdr:row>
      <xdr:rowOff>98879</xdr:rowOff>
    </xdr:to>
    <xdr:cxnSp macro="">
      <xdr:nvCxnSpPr>
        <xdr:cNvPr id="439" name="直線コネクタ 438"/>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128106</xdr:rowOff>
    </xdr:from>
    <xdr:ext cx="531299" cy="259045"/>
    <xdr:sp macro="" textlink="">
      <xdr:nvSpPr>
        <xdr:cNvPr id="440" name="テキスト ボックス 439"/>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1" name="直線コネクタ 440"/>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42" name="テキスト ボックス 441"/>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43" name="直線コネクタ 442"/>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44" name="テキスト ボックス 443"/>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5" name="直線コネクタ 444"/>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6" name="テキスト ボックス 445"/>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7" name="直線コネクタ 446"/>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8" name="テキスト ボックス 447"/>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9" name="直線コネクタ 448"/>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50" name="テキスト ボックス 449"/>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52" name="テキスト ボックス 451"/>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4271</xdr:rowOff>
    </xdr:from>
    <xdr:to>
      <xdr:col>15</xdr:col>
      <xdr:colOff>180340</xdr:colOff>
      <xdr:row>99</xdr:row>
      <xdr:rowOff>42545</xdr:rowOff>
    </xdr:to>
    <xdr:cxnSp macro="">
      <xdr:nvCxnSpPr>
        <xdr:cNvPr id="454" name="直線コネクタ 453"/>
        <xdr:cNvCxnSpPr/>
      </xdr:nvCxnSpPr>
      <xdr:spPr>
        <a:xfrm flipV="1">
          <a:off x="10475595" y="15434771"/>
          <a:ext cx="1270" cy="1581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46372</xdr:rowOff>
    </xdr:from>
    <xdr:ext cx="534377" cy="259045"/>
    <xdr:sp macro="" textlink="">
      <xdr:nvSpPr>
        <xdr:cNvPr id="455" name="土木費最小値テキスト"/>
        <xdr:cNvSpPr txBox="1"/>
      </xdr:nvSpPr>
      <xdr:spPr>
        <a:xfrm>
          <a:off x="10528300" y="17019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21,725</a:t>
          </a:r>
          <a:endParaRPr kumimoji="1" lang="ja-JP" altLang="en-US" sz="1000" b="1">
            <a:latin typeface="ＭＳ Ｐゴシック"/>
          </a:endParaRPr>
        </a:p>
      </xdr:txBody>
    </xdr:sp>
    <xdr:clientData/>
  </xdr:oneCellAnchor>
  <xdr:twoCellAnchor>
    <xdr:from>
      <xdr:col>15</xdr:col>
      <xdr:colOff>92075</xdr:colOff>
      <xdr:row>99</xdr:row>
      <xdr:rowOff>42545</xdr:rowOff>
    </xdr:from>
    <xdr:to>
      <xdr:col>15</xdr:col>
      <xdr:colOff>269875</xdr:colOff>
      <xdr:row>99</xdr:row>
      <xdr:rowOff>42545</xdr:rowOff>
    </xdr:to>
    <xdr:cxnSp macro="">
      <xdr:nvCxnSpPr>
        <xdr:cNvPr id="456" name="直線コネクタ 455"/>
        <xdr:cNvCxnSpPr/>
      </xdr:nvCxnSpPr>
      <xdr:spPr>
        <a:xfrm>
          <a:off x="10388600" y="17016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122398</xdr:rowOff>
    </xdr:from>
    <xdr:ext cx="534377" cy="259045"/>
    <xdr:sp macro="" textlink="">
      <xdr:nvSpPr>
        <xdr:cNvPr id="457" name="土木費最大値テキスト"/>
        <xdr:cNvSpPr txBox="1"/>
      </xdr:nvSpPr>
      <xdr:spPr>
        <a:xfrm>
          <a:off x="10528300" y="1520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70,147</a:t>
          </a:r>
          <a:endParaRPr kumimoji="1" lang="ja-JP" altLang="en-US" sz="1000" b="1">
            <a:latin typeface="ＭＳ Ｐゴシック"/>
          </a:endParaRPr>
        </a:p>
      </xdr:txBody>
    </xdr:sp>
    <xdr:clientData/>
  </xdr:oneCellAnchor>
  <xdr:twoCellAnchor>
    <xdr:from>
      <xdr:col>15</xdr:col>
      <xdr:colOff>92075</xdr:colOff>
      <xdr:row>90</xdr:row>
      <xdr:rowOff>4271</xdr:rowOff>
    </xdr:from>
    <xdr:to>
      <xdr:col>15</xdr:col>
      <xdr:colOff>269875</xdr:colOff>
      <xdr:row>90</xdr:row>
      <xdr:rowOff>4271</xdr:rowOff>
    </xdr:to>
    <xdr:cxnSp macro="">
      <xdr:nvCxnSpPr>
        <xdr:cNvPr id="458" name="直線コネクタ 457"/>
        <xdr:cNvCxnSpPr/>
      </xdr:nvCxnSpPr>
      <xdr:spPr>
        <a:xfrm>
          <a:off x="10388600" y="15434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139178</xdr:rowOff>
    </xdr:from>
    <xdr:to>
      <xdr:col>15</xdr:col>
      <xdr:colOff>180975</xdr:colOff>
      <xdr:row>97</xdr:row>
      <xdr:rowOff>145741</xdr:rowOff>
    </xdr:to>
    <xdr:cxnSp macro="">
      <xdr:nvCxnSpPr>
        <xdr:cNvPr id="459" name="直線コネクタ 458"/>
        <xdr:cNvCxnSpPr/>
      </xdr:nvCxnSpPr>
      <xdr:spPr>
        <a:xfrm>
          <a:off x="9639300" y="16426928"/>
          <a:ext cx="838200" cy="349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71936</xdr:rowOff>
    </xdr:from>
    <xdr:ext cx="534377" cy="259045"/>
    <xdr:sp macro="" textlink="">
      <xdr:nvSpPr>
        <xdr:cNvPr id="460" name="土木費平均値テキスト"/>
        <xdr:cNvSpPr txBox="1"/>
      </xdr:nvSpPr>
      <xdr:spPr>
        <a:xfrm>
          <a:off x="10528300" y="16359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35,720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49059</xdr:rowOff>
    </xdr:from>
    <xdr:to>
      <xdr:col>15</xdr:col>
      <xdr:colOff>231775</xdr:colOff>
      <xdr:row>96</xdr:row>
      <xdr:rowOff>150659</xdr:rowOff>
    </xdr:to>
    <xdr:sp macro="" textlink="">
      <xdr:nvSpPr>
        <xdr:cNvPr id="461" name="フローチャート : 判断 460"/>
        <xdr:cNvSpPr/>
      </xdr:nvSpPr>
      <xdr:spPr>
        <a:xfrm>
          <a:off x="10426700" y="1650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139178</xdr:rowOff>
    </xdr:from>
    <xdr:to>
      <xdr:col>14</xdr:col>
      <xdr:colOff>28575</xdr:colOff>
      <xdr:row>97</xdr:row>
      <xdr:rowOff>43199</xdr:rowOff>
    </xdr:to>
    <xdr:cxnSp macro="">
      <xdr:nvCxnSpPr>
        <xdr:cNvPr id="462" name="直線コネクタ 461"/>
        <xdr:cNvCxnSpPr/>
      </xdr:nvCxnSpPr>
      <xdr:spPr>
        <a:xfrm flipV="1">
          <a:off x="8750300" y="16426928"/>
          <a:ext cx="889000" cy="246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95</xdr:row>
      <xdr:rowOff>55166</xdr:rowOff>
    </xdr:from>
    <xdr:to>
      <xdr:col>14</xdr:col>
      <xdr:colOff>79375</xdr:colOff>
      <xdr:row>95</xdr:row>
      <xdr:rowOff>156766</xdr:rowOff>
    </xdr:to>
    <xdr:sp macro="" textlink="">
      <xdr:nvSpPr>
        <xdr:cNvPr id="463" name="フローチャート : 判断 462"/>
        <xdr:cNvSpPr/>
      </xdr:nvSpPr>
      <xdr:spPr>
        <a:xfrm>
          <a:off x="9588500" y="1634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1843</xdr:rowOff>
    </xdr:from>
    <xdr:ext cx="534377" cy="259045"/>
    <xdr:sp macro="" textlink="">
      <xdr:nvSpPr>
        <xdr:cNvPr id="464" name="テキスト ボックス 463"/>
        <xdr:cNvSpPr txBox="1"/>
      </xdr:nvSpPr>
      <xdr:spPr>
        <a:xfrm>
          <a:off x="9372111" y="16118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32748</xdr:rowOff>
    </xdr:from>
    <xdr:to>
      <xdr:col>12</xdr:col>
      <xdr:colOff>511175</xdr:colOff>
      <xdr:row>97</xdr:row>
      <xdr:rowOff>43199</xdr:rowOff>
    </xdr:to>
    <xdr:cxnSp macro="">
      <xdr:nvCxnSpPr>
        <xdr:cNvPr id="465" name="直線コネクタ 464"/>
        <xdr:cNvCxnSpPr/>
      </xdr:nvCxnSpPr>
      <xdr:spPr>
        <a:xfrm>
          <a:off x="7861300" y="16663398"/>
          <a:ext cx="889000" cy="10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94</xdr:row>
      <xdr:rowOff>155814</xdr:rowOff>
    </xdr:from>
    <xdr:to>
      <xdr:col>12</xdr:col>
      <xdr:colOff>561975</xdr:colOff>
      <xdr:row>95</xdr:row>
      <xdr:rowOff>85964</xdr:rowOff>
    </xdr:to>
    <xdr:sp macro="" textlink="">
      <xdr:nvSpPr>
        <xdr:cNvPr id="466" name="フローチャート : 判断 465"/>
        <xdr:cNvSpPr/>
      </xdr:nvSpPr>
      <xdr:spPr>
        <a:xfrm>
          <a:off x="8699500" y="1627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102491</xdr:rowOff>
    </xdr:from>
    <xdr:ext cx="534377" cy="259045"/>
    <xdr:sp macro="" textlink="">
      <xdr:nvSpPr>
        <xdr:cNvPr id="467" name="テキスト ボックス 466"/>
        <xdr:cNvSpPr txBox="1"/>
      </xdr:nvSpPr>
      <xdr:spPr>
        <a:xfrm>
          <a:off x="8483111" y="1604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42,951</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151718</xdr:rowOff>
    </xdr:from>
    <xdr:to>
      <xdr:col>11</xdr:col>
      <xdr:colOff>307975</xdr:colOff>
      <xdr:row>97</xdr:row>
      <xdr:rowOff>32748</xdr:rowOff>
    </xdr:to>
    <xdr:cxnSp macro="">
      <xdr:nvCxnSpPr>
        <xdr:cNvPr id="468" name="直線コネクタ 467"/>
        <xdr:cNvCxnSpPr/>
      </xdr:nvCxnSpPr>
      <xdr:spPr>
        <a:xfrm>
          <a:off x="6972300" y="16610918"/>
          <a:ext cx="889000" cy="52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88050</xdr:rowOff>
    </xdr:from>
    <xdr:to>
      <xdr:col>11</xdr:col>
      <xdr:colOff>358775</xdr:colOff>
      <xdr:row>96</xdr:row>
      <xdr:rowOff>18200</xdr:rowOff>
    </xdr:to>
    <xdr:sp macro="" textlink="">
      <xdr:nvSpPr>
        <xdr:cNvPr id="469" name="フローチャート : 判断 468"/>
        <xdr:cNvSpPr/>
      </xdr:nvSpPr>
      <xdr:spPr>
        <a:xfrm>
          <a:off x="7810500" y="163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34727</xdr:rowOff>
    </xdr:from>
    <xdr:ext cx="534377" cy="259045"/>
    <xdr:sp macro="" textlink="">
      <xdr:nvSpPr>
        <xdr:cNvPr id="470" name="テキスト ボックス 469"/>
        <xdr:cNvSpPr txBox="1"/>
      </xdr:nvSpPr>
      <xdr:spPr>
        <a:xfrm>
          <a:off x="7594111" y="1615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39,776</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82564</xdr:rowOff>
    </xdr:from>
    <xdr:to>
      <xdr:col>10</xdr:col>
      <xdr:colOff>155575</xdr:colOff>
      <xdr:row>96</xdr:row>
      <xdr:rowOff>12714</xdr:rowOff>
    </xdr:to>
    <xdr:sp macro="" textlink="">
      <xdr:nvSpPr>
        <xdr:cNvPr id="471" name="フローチャート : 判断 470"/>
        <xdr:cNvSpPr/>
      </xdr:nvSpPr>
      <xdr:spPr>
        <a:xfrm>
          <a:off x="6921500" y="16370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29241</xdr:rowOff>
    </xdr:from>
    <xdr:ext cx="534377" cy="259045"/>
    <xdr:sp macro="" textlink="">
      <xdr:nvSpPr>
        <xdr:cNvPr id="472" name="テキスト ボックス 471"/>
        <xdr:cNvSpPr txBox="1"/>
      </xdr:nvSpPr>
      <xdr:spPr>
        <a:xfrm>
          <a:off x="6705111" y="16145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39,944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94941</xdr:rowOff>
    </xdr:from>
    <xdr:to>
      <xdr:col>15</xdr:col>
      <xdr:colOff>231775</xdr:colOff>
      <xdr:row>98</xdr:row>
      <xdr:rowOff>25091</xdr:rowOff>
    </xdr:to>
    <xdr:sp macro="" textlink="">
      <xdr:nvSpPr>
        <xdr:cNvPr id="478" name="円/楕円 477"/>
        <xdr:cNvSpPr/>
      </xdr:nvSpPr>
      <xdr:spPr>
        <a:xfrm>
          <a:off x="10426700" y="1672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73368</xdr:rowOff>
    </xdr:from>
    <xdr:ext cx="534377" cy="259045"/>
    <xdr:sp macro="" textlink="">
      <xdr:nvSpPr>
        <xdr:cNvPr id="479" name="土木費該当値テキスト"/>
        <xdr:cNvSpPr txBox="1"/>
      </xdr:nvSpPr>
      <xdr:spPr>
        <a:xfrm>
          <a:off x="10528300" y="16704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29,065</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88378</xdr:rowOff>
    </xdr:from>
    <xdr:to>
      <xdr:col>14</xdr:col>
      <xdr:colOff>79375</xdr:colOff>
      <xdr:row>96</xdr:row>
      <xdr:rowOff>18528</xdr:rowOff>
    </xdr:to>
    <xdr:sp macro="" textlink="">
      <xdr:nvSpPr>
        <xdr:cNvPr id="480" name="円/楕円 479"/>
        <xdr:cNvSpPr/>
      </xdr:nvSpPr>
      <xdr:spPr>
        <a:xfrm>
          <a:off x="9588500" y="1637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9655</xdr:rowOff>
    </xdr:from>
    <xdr:ext cx="534377" cy="259045"/>
    <xdr:sp macro="" textlink="">
      <xdr:nvSpPr>
        <xdr:cNvPr id="481" name="テキスト ボックス 480"/>
        <xdr:cNvSpPr txBox="1"/>
      </xdr:nvSpPr>
      <xdr:spPr>
        <a:xfrm>
          <a:off x="9372111" y="16468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39,766</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163849</xdr:rowOff>
    </xdr:from>
    <xdr:to>
      <xdr:col>12</xdr:col>
      <xdr:colOff>561975</xdr:colOff>
      <xdr:row>97</xdr:row>
      <xdr:rowOff>93999</xdr:rowOff>
    </xdr:to>
    <xdr:sp macro="" textlink="">
      <xdr:nvSpPr>
        <xdr:cNvPr id="482" name="円/楕円 481"/>
        <xdr:cNvSpPr/>
      </xdr:nvSpPr>
      <xdr:spPr>
        <a:xfrm>
          <a:off x="8699500" y="16623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85126</xdr:rowOff>
    </xdr:from>
    <xdr:ext cx="534377" cy="259045"/>
    <xdr:sp macro="" textlink="">
      <xdr:nvSpPr>
        <xdr:cNvPr id="483" name="テキスト ボックス 482"/>
        <xdr:cNvSpPr txBox="1"/>
      </xdr:nvSpPr>
      <xdr:spPr>
        <a:xfrm>
          <a:off x="8483111" y="1671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32,205</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153398</xdr:rowOff>
    </xdr:from>
    <xdr:to>
      <xdr:col>11</xdr:col>
      <xdr:colOff>358775</xdr:colOff>
      <xdr:row>97</xdr:row>
      <xdr:rowOff>83548</xdr:rowOff>
    </xdr:to>
    <xdr:sp macro="" textlink="">
      <xdr:nvSpPr>
        <xdr:cNvPr id="484" name="円/楕円 483"/>
        <xdr:cNvSpPr/>
      </xdr:nvSpPr>
      <xdr:spPr>
        <a:xfrm>
          <a:off x="7810500" y="1661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74675</xdr:rowOff>
    </xdr:from>
    <xdr:ext cx="534377" cy="259045"/>
    <xdr:sp macro="" textlink="">
      <xdr:nvSpPr>
        <xdr:cNvPr id="485" name="テキスト ボックス 484"/>
        <xdr:cNvSpPr txBox="1"/>
      </xdr:nvSpPr>
      <xdr:spPr>
        <a:xfrm>
          <a:off x="7594111" y="1670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32,525</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100918</xdr:rowOff>
    </xdr:from>
    <xdr:to>
      <xdr:col>10</xdr:col>
      <xdr:colOff>155575</xdr:colOff>
      <xdr:row>97</xdr:row>
      <xdr:rowOff>31068</xdr:rowOff>
    </xdr:to>
    <xdr:sp macro="" textlink="">
      <xdr:nvSpPr>
        <xdr:cNvPr id="486" name="円/楕円 485"/>
        <xdr:cNvSpPr/>
      </xdr:nvSpPr>
      <xdr:spPr>
        <a:xfrm>
          <a:off x="6921500" y="1656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22195</xdr:rowOff>
    </xdr:from>
    <xdr:ext cx="534377" cy="259045"/>
    <xdr:sp macro="" textlink="">
      <xdr:nvSpPr>
        <xdr:cNvPr id="487" name="テキスト ボックス 486"/>
        <xdr:cNvSpPr txBox="1"/>
      </xdr:nvSpPr>
      <xdr:spPr>
        <a:xfrm>
          <a:off x="6705111" y="16652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34,132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17,560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8" name="テキスト ボックス 49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499" name="直線コネクタ 49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0" name="テキスト ボックス 499"/>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1" name="直線コネクタ 50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2" name="テキスト ボックス 50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3" name="直線コネクタ 50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4" name="テキスト ボックス 503"/>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5" name="直線コネクタ 50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6" name="テキスト ボックス 505"/>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8" name="テキスト ボックス 50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17856</xdr:rowOff>
    </xdr:from>
    <xdr:to>
      <xdr:col>23</xdr:col>
      <xdr:colOff>516889</xdr:colOff>
      <xdr:row>39</xdr:row>
      <xdr:rowOff>45654</xdr:rowOff>
    </xdr:to>
    <xdr:cxnSp macro="">
      <xdr:nvCxnSpPr>
        <xdr:cNvPr id="510" name="直線コネクタ 509"/>
        <xdr:cNvCxnSpPr/>
      </xdr:nvCxnSpPr>
      <xdr:spPr>
        <a:xfrm flipV="1">
          <a:off x="16317595" y="5161356"/>
          <a:ext cx="1269" cy="1570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49481</xdr:rowOff>
    </xdr:from>
    <xdr:ext cx="469744" cy="259045"/>
    <xdr:sp macro="" textlink="">
      <xdr:nvSpPr>
        <xdr:cNvPr id="511" name="消防費最小値テキスト"/>
        <xdr:cNvSpPr txBox="1"/>
      </xdr:nvSpPr>
      <xdr:spPr>
        <a:xfrm>
          <a:off x="16370300" y="6736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8,307</a:t>
          </a:r>
          <a:endParaRPr kumimoji="1" lang="ja-JP" altLang="en-US" sz="1000" b="1">
            <a:latin typeface="ＭＳ Ｐゴシック"/>
          </a:endParaRPr>
        </a:p>
      </xdr:txBody>
    </xdr:sp>
    <xdr:clientData/>
  </xdr:oneCellAnchor>
  <xdr:twoCellAnchor>
    <xdr:from>
      <xdr:col>23</xdr:col>
      <xdr:colOff>428625</xdr:colOff>
      <xdr:row>39</xdr:row>
      <xdr:rowOff>45654</xdr:rowOff>
    </xdr:from>
    <xdr:to>
      <xdr:col>23</xdr:col>
      <xdr:colOff>606425</xdr:colOff>
      <xdr:row>39</xdr:row>
      <xdr:rowOff>45654</xdr:rowOff>
    </xdr:to>
    <xdr:cxnSp macro="">
      <xdr:nvCxnSpPr>
        <xdr:cNvPr id="512" name="直線コネクタ 511"/>
        <xdr:cNvCxnSpPr/>
      </xdr:nvCxnSpPr>
      <xdr:spPr>
        <a:xfrm>
          <a:off x="16230600" y="6732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135983</xdr:rowOff>
    </xdr:from>
    <xdr:ext cx="534377" cy="259045"/>
    <xdr:sp macro="" textlink="">
      <xdr:nvSpPr>
        <xdr:cNvPr id="513" name="消防費最大値テキスト"/>
        <xdr:cNvSpPr txBox="1"/>
      </xdr:nvSpPr>
      <xdr:spPr>
        <a:xfrm>
          <a:off x="16370300" y="4936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42,665</a:t>
          </a:r>
          <a:endParaRPr kumimoji="1" lang="ja-JP" altLang="en-US" sz="1000" b="1">
            <a:latin typeface="ＭＳ Ｐゴシック"/>
          </a:endParaRPr>
        </a:p>
      </xdr:txBody>
    </xdr:sp>
    <xdr:clientData/>
  </xdr:oneCellAnchor>
  <xdr:twoCellAnchor>
    <xdr:from>
      <xdr:col>23</xdr:col>
      <xdr:colOff>428625</xdr:colOff>
      <xdr:row>30</xdr:row>
      <xdr:rowOff>17856</xdr:rowOff>
    </xdr:from>
    <xdr:to>
      <xdr:col>23</xdr:col>
      <xdr:colOff>606425</xdr:colOff>
      <xdr:row>30</xdr:row>
      <xdr:rowOff>17856</xdr:rowOff>
    </xdr:to>
    <xdr:cxnSp macro="">
      <xdr:nvCxnSpPr>
        <xdr:cNvPr id="514" name="直線コネクタ 513"/>
        <xdr:cNvCxnSpPr/>
      </xdr:nvCxnSpPr>
      <xdr:spPr>
        <a:xfrm>
          <a:off x="16230600" y="5161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118852</xdr:rowOff>
    </xdr:from>
    <xdr:to>
      <xdr:col>23</xdr:col>
      <xdr:colOff>517525</xdr:colOff>
      <xdr:row>37</xdr:row>
      <xdr:rowOff>142580</xdr:rowOff>
    </xdr:to>
    <xdr:cxnSp macro="">
      <xdr:nvCxnSpPr>
        <xdr:cNvPr id="515" name="直線コネクタ 514"/>
        <xdr:cNvCxnSpPr/>
      </xdr:nvCxnSpPr>
      <xdr:spPr>
        <a:xfrm flipV="1">
          <a:off x="15481300" y="6462502"/>
          <a:ext cx="838200" cy="23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37894</xdr:rowOff>
    </xdr:from>
    <xdr:ext cx="534377" cy="259045"/>
    <xdr:sp macro="" textlink="">
      <xdr:nvSpPr>
        <xdr:cNvPr id="516" name="消防費平均値テキスト"/>
        <xdr:cNvSpPr txBox="1"/>
      </xdr:nvSpPr>
      <xdr:spPr>
        <a:xfrm>
          <a:off x="16370300" y="6210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15,366</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15017</xdr:rowOff>
    </xdr:from>
    <xdr:to>
      <xdr:col>23</xdr:col>
      <xdr:colOff>568325</xdr:colOff>
      <xdr:row>37</xdr:row>
      <xdr:rowOff>116617</xdr:rowOff>
    </xdr:to>
    <xdr:sp macro="" textlink="">
      <xdr:nvSpPr>
        <xdr:cNvPr id="517" name="フローチャート : 判断 516"/>
        <xdr:cNvSpPr/>
      </xdr:nvSpPr>
      <xdr:spPr>
        <a:xfrm>
          <a:off x="16268700" y="635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142580</xdr:rowOff>
    </xdr:from>
    <xdr:to>
      <xdr:col>22</xdr:col>
      <xdr:colOff>365125</xdr:colOff>
      <xdr:row>37</xdr:row>
      <xdr:rowOff>169418</xdr:rowOff>
    </xdr:to>
    <xdr:cxnSp macro="">
      <xdr:nvCxnSpPr>
        <xdr:cNvPr id="518" name="直線コネクタ 517"/>
        <xdr:cNvCxnSpPr/>
      </xdr:nvCxnSpPr>
      <xdr:spPr>
        <a:xfrm flipV="1">
          <a:off x="14592300" y="6486230"/>
          <a:ext cx="889000" cy="26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45146</xdr:rowOff>
    </xdr:from>
    <xdr:to>
      <xdr:col>22</xdr:col>
      <xdr:colOff>415925</xdr:colOff>
      <xdr:row>37</xdr:row>
      <xdr:rowOff>146746</xdr:rowOff>
    </xdr:to>
    <xdr:sp macro="" textlink="">
      <xdr:nvSpPr>
        <xdr:cNvPr id="519" name="フローチャート : 判断 518"/>
        <xdr:cNvSpPr/>
      </xdr:nvSpPr>
      <xdr:spPr>
        <a:xfrm>
          <a:off x="15430500" y="638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163273</xdr:rowOff>
    </xdr:from>
    <xdr:ext cx="534377" cy="259045"/>
    <xdr:sp macro="" textlink="">
      <xdr:nvSpPr>
        <xdr:cNvPr id="520" name="テキスト ボックス 519"/>
        <xdr:cNvSpPr txBox="1"/>
      </xdr:nvSpPr>
      <xdr:spPr>
        <a:xfrm>
          <a:off x="15214111" y="616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14,707</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169418</xdr:rowOff>
    </xdr:from>
    <xdr:to>
      <xdr:col>21</xdr:col>
      <xdr:colOff>161925</xdr:colOff>
      <xdr:row>38</xdr:row>
      <xdr:rowOff>44237</xdr:rowOff>
    </xdr:to>
    <xdr:cxnSp macro="">
      <xdr:nvCxnSpPr>
        <xdr:cNvPr id="521" name="直線コネクタ 520"/>
        <xdr:cNvCxnSpPr/>
      </xdr:nvCxnSpPr>
      <xdr:spPr>
        <a:xfrm flipV="1">
          <a:off x="13703300" y="6513068"/>
          <a:ext cx="889000" cy="46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72029</xdr:rowOff>
    </xdr:from>
    <xdr:to>
      <xdr:col>21</xdr:col>
      <xdr:colOff>212725</xdr:colOff>
      <xdr:row>38</xdr:row>
      <xdr:rowOff>2180</xdr:rowOff>
    </xdr:to>
    <xdr:sp macro="" textlink="">
      <xdr:nvSpPr>
        <xdr:cNvPr id="522" name="フローチャート : 判断 521"/>
        <xdr:cNvSpPr/>
      </xdr:nvSpPr>
      <xdr:spPr>
        <a:xfrm>
          <a:off x="14541500" y="641567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18706</xdr:rowOff>
    </xdr:from>
    <xdr:ext cx="534377" cy="259045"/>
    <xdr:sp macro="" textlink="">
      <xdr:nvSpPr>
        <xdr:cNvPr id="523" name="テキスト ボックス 522"/>
        <xdr:cNvSpPr txBox="1"/>
      </xdr:nvSpPr>
      <xdr:spPr>
        <a:xfrm>
          <a:off x="14325111" y="619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14,119</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163978</xdr:rowOff>
    </xdr:from>
    <xdr:to>
      <xdr:col>19</xdr:col>
      <xdr:colOff>644525</xdr:colOff>
      <xdr:row>38</xdr:row>
      <xdr:rowOff>44237</xdr:rowOff>
    </xdr:to>
    <xdr:cxnSp macro="">
      <xdr:nvCxnSpPr>
        <xdr:cNvPr id="524" name="直線コネクタ 523"/>
        <xdr:cNvCxnSpPr/>
      </xdr:nvCxnSpPr>
      <xdr:spPr>
        <a:xfrm>
          <a:off x="12814300" y="6507628"/>
          <a:ext cx="889000" cy="51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102753</xdr:rowOff>
    </xdr:from>
    <xdr:to>
      <xdr:col>20</xdr:col>
      <xdr:colOff>9525</xdr:colOff>
      <xdr:row>38</xdr:row>
      <xdr:rowOff>32903</xdr:rowOff>
    </xdr:to>
    <xdr:sp macro="" textlink="">
      <xdr:nvSpPr>
        <xdr:cNvPr id="525" name="フローチャート : 判断 524"/>
        <xdr:cNvSpPr/>
      </xdr:nvSpPr>
      <xdr:spPr>
        <a:xfrm>
          <a:off x="13652500" y="644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49430</xdr:rowOff>
    </xdr:from>
    <xdr:ext cx="534377" cy="259045"/>
    <xdr:sp macro="" textlink="">
      <xdr:nvSpPr>
        <xdr:cNvPr id="526" name="テキスト ボックス 525"/>
        <xdr:cNvSpPr txBox="1"/>
      </xdr:nvSpPr>
      <xdr:spPr>
        <a:xfrm>
          <a:off x="13436111" y="6221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13,447</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129042</xdr:rowOff>
    </xdr:from>
    <xdr:to>
      <xdr:col>18</xdr:col>
      <xdr:colOff>492125</xdr:colOff>
      <xdr:row>38</xdr:row>
      <xdr:rowOff>59192</xdr:rowOff>
    </xdr:to>
    <xdr:sp macro="" textlink="">
      <xdr:nvSpPr>
        <xdr:cNvPr id="527" name="フローチャート : 判断 526"/>
        <xdr:cNvSpPr/>
      </xdr:nvSpPr>
      <xdr:spPr>
        <a:xfrm>
          <a:off x="12763500" y="6472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50320</xdr:rowOff>
    </xdr:from>
    <xdr:ext cx="534377" cy="259045"/>
    <xdr:sp macro="" textlink="">
      <xdr:nvSpPr>
        <xdr:cNvPr id="528" name="テキスト ボックス 527"/>
        <xdr:cNvSpPr txBox="1"/>
      </xdr:nvSpPr>
      <xdr:spPr>
        <a:xfrm>
          <a:off x="12547111" y="6565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12,872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68052</xdr:rowOff>
    </xdr:from>
    <xdr:to>
      <xdr:col>23</xdr:col>
      <xdr:colOff>568325</xdr:colOff>
      <xdr:row>37</xdr:row>
      <xdr:rowOff>169652</xdr:rowOff>
    </xdr:to>
    <xdr:sp macro="" textlink="">
      <xdr:nvSpPr>
        <xdr:cNvPr id="534" name="円/楕円 533"/>
        <xdr:cNvSpPr/>
      </xdr:nvSpPr>
      <xdr:spPr>
        <a:xfrm>
          <a:off x="16268700" y="641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46479</xdr:rowOff>
    </xdr:from>
    <xdr:ext cx="534377" cy="259045"/>
    <xdr:sp macro="" textlink="">
      <xdr:nvSpPr>
        <xdr:cNvPr id="535" name="消防費該当値テキスト"/>
        <xdr:cNvSpPr txBox="1"/>
      </xdr:nvSpPr>
      <xdr:spPr>
        <a:xfrm>
          <a:off x="16370300" y="639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14,206</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91780</xdr:rowOff>
    </xdr:from>
    <xdr:to>
      <xdr:col>22</xdr:col>
      <xdr:colOff>415925</xdr:colOff>
      <xdr:row>38</xdr:row>
      <xdr:rowOff>21930</xdr:rowOff>
    </xdr:to>
    <xdr:sp macro="" textlink="">
      <xdr:nvSpPr>
        <xdr:cNvPr id="536" name="円/楕円 535"/>
        <xdr:cNvSpPr/>
      </xdr:nvSpPr>
      <xdr:spPr>
        <a:xfrm>
          <a:off x="15430500" y="643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13057</xdr:rowOff>
    </xdr:from>
    <xdr:ext cx="534377" cy="259045"/>
    <xdr:sp macro="" textlink="">
      <xdr:nvSpPr>
        <xdr:cNvPr id="537" name="テキスト ボックス 536"/>
        <xdr:cNvSpPr txBox="1"/>
      </xdr:nvSpPr>
      <xdr:spPr>
        <a:xfrm>
          <a:off x="15214111" y="652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13,687</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118618</xdr:rowOff>
    </xdr:from>
    <xdr:to>
      <xdr:col>21</xdr:col>
      <xdr:colOff>212725</xdr:colOff>
      <xdr:row>38</xdr:row>
      <xdr:rowOff>48768</xdr:rowOff>
    </xdr:to>
    <xdr:sp macro="" textlink="">
      <xdr:nvSpPr>
        <xdr:cNvPr id="538" name="円/楕円 537"/>
        <xdr:cNvSpPr/>
      </xdr:nvSpPr>
      <xdr:spPr>
        <a:xfrm>
          <a:off x="14541500" y="646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39895</xdr:rowOff>
    </xdr:from>
    <xdr:ext cx="534377" cy="259045"/>
    <xdr:sp macro="" textlink="">
      <xdr:nvSpPr>
        <xdr:cNvPr id="539" name="テキスト ボックス 538"/>
        <xdr:cNvSpPr txBox="1"/>
      </xdr:nvSpPr>
      <xdr:spPr>
        <a:xfrm>
          <a:off x="14325111" y="6554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13,100</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164887</xdr:rowOff>
    </xdr:from>
    <xdr:to>
      <xdr:col>20</xdr:col>
      <xdr:colOff>9525</xdr:colOff>
      <xdr:row>38</xdr:row>
      <xdr:rowOff>95037</xdr:rowOff>
    </xdr:to>
    <xdr:sp macro="" textlink="">
      <xdr:nvSpPr>
        <xdr:cNvPr id="540" name="円/楕円 539"/>
        <xdr:cNvSpPr/>
      </xdr:nvSpPr>
      <xdr:spPr>
        <a:xfrm>
          <a:off x="13652500" y="650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86164</xdr:rowOff>
    </xdr:from>
    <xdr:ext cx="534377" cy="259045"/>
    <xdr:sp macro="" textlink="">
      <xdr:nvSpPr>
        <xdr:cNvPr id="541" name="テキスト ボックス 540"/>
        <xdr:cNvSpPr txBox="1"/>
      </xdr:nvSpPr>
      <xdr:spPr>
        <a:xfrm>
          <a:off x="13436111" y="660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12,088</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113177</xdr:rowOff>
    </xdr:from>
    <xdr:to>
      <xdr:col>18</xdr:col>
      <xdr:colOff>492125</xdr:colOff>
      <xdr:row>38</xdr:row>
      <xdr:rowOff>43328</xdr:rowOff>
    </xdr:to>
    <xdr:sp macro="" textlink="">
      <xdr:nvSpPr>
        <xdr:cNvPr id="542" name="円/楕円 541"/>
        <xdr:cNvSpPr/>
      </xdr:nvSpPr>
      <xdr:spPr>
        <a:xfrm>
          <a:off x="12763500" y="645682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59854</xdr:rowOff>
    </xdr:from>
    <xdr:ext cx="534377" cy="259045"/>
    <xdr:sp macro="" textlink="">
      <xdr:nvSpPr>
        <xdr:cNvPr id="543" name="テキスト ボックス 542"/>
        <xdr:cNvSpPr txBox="1"/>
      </xdr:nvSpPr>
      <xdr:spPr>
        <a:xfrm>
          <a:off x="12547111" y="6232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13,219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64,387</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4" name="テキスト ボックス 55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55" name="直線コネクタ 55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56" name="テキスト ボックス 555"/>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7" name="直線コネクタ 55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58" name="テキスト ボックス 557"/>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9" name="直線コネクタ 55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0" name="テキスト ボックス 559"/>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1" name="直線コネクタ 56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62" name="テキスト ボックス 561"/>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4" name="テキスト ボックス 56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38659</xdr:rowOff>
    </xdr:from>
    <xdr:to>
      <xdr:col>23</xdr:col>
      <xdr:colOff>516889</xdr:colOff>
      <xdr:row>58</xdr:row>
      <xdr:rowOff>31046</xdr:rowOff>
    </xdr:to>
    <xdr:cxnSp macro="">
      <xdr:nvCxnSpPr>
        <xdr:cNvPr id="566" name="直線コネクタ 565"/>
        <xdr:cNvCxnSpPr/>
      </xdr:nvCxnSpPr>
      <xdr:spPr>
        <a:xfrm flipV="1">
          <a:off x="16317595" y="8782609"/>
          <a:ext cx="1269" cy="1192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34873</xdr:rowOff>
    </xdr:from>
    <xdr:ext cx="534377" cy="259045"/>
    <xdr:sp macro="" textlink="">
      <xdr:nvSpPr>
        <xdr:cNvPr id="567" name="教育費最小値テキスト"/>
        <xdr:cNvSpPr txBox="1"/>
      </xdr:nvSpPr>
      <xdr:spPr>
        <a:xfrm>
          <a:off x="16370300" y="9978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24,753</a:t>
          </a:r>
          <a:endParaRPr kumimoji="1" lang="ja-JP" altLang="en-US" sz="1000" b="1">
            <a:latin typeface="ＭＳ Ｐゴシック"/>
          </a:endParaRPr>
        </a:p>
      </xdr:txBody>
    </xdr:sp>
    <xdr:clientData/>
  </xdr:oneCellAnchor>
  <xdr:twoCellAnchor>
    <xdr:from>
      <xdr:col>23</xdr:col>
      <xdr:colOff>428625</xdr:colOff>
      <xdr:row>58</xdr:row>
      <xdr:rowOff>31046</xdr:rowOff>
    </xdr:from>
    <xdr:to>
      <xdr:col>23</xdr:col>
      <xdr:colOff>606425</xdr:colOff>
      <xdr:row>58</xdr:row>
      <xdr:rowOff>31046</xdr:rowOff>
    </xdr:to>
    <xdr:cxnSp macro="">
      <xdr:nvCxnSpPr>
        <xdr:cNvPr id="568" name="直線コネクタ 567"/>
        <xdr:cNvCxnSpPr/>
      </xdr:nvCxnSpPr>
      <xdr:spPr>
        <a:xfrm>
          <a:off x="16230600" y="9975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156786</xdr:rowOff>
    </xdr:from>
    <xdr:ext cx="534377" cy="259045"/>
    <xdr:sp macro="" textlink="">
      <xdr:nvSpPr>
        <xdr:cNvPr id="569" name="教育費最大値テキスト"/>
        <xdr:cNvSpPr txBox="1"/>
      </xdr:nvSpPr>
      <xdr:spPr>
        <a:xfrm>
          <a:off x="16370300" y="8557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76,920</a:t>
          </a:r>
          <a:endParaRPr kumimoji="1" lang="ja-JP" altLang="en-US" sz="1000" b="1">
            <a:latin typeface="ＭＳ Ｐゴシック"/>
          </a:endParaRPr>
        </a:p>
      </xdr:txBody>
    </xdr:sp>
    <xdr:clientData/>
  </xdr:oneCellAnchor>
  <xdr:twoCellAnchor>
    <xdr:from>
      <xdr:col>23</xdr:col>
      <xdr:colOff>428625</xdr:colOff>
      <xdr:row>51</xdr:row>
      <xdr:rowOff>38659</xdr:rowOff>
    </xdr:from>
    <xdr:to>
      <xdr:col>23</xdr:col>
      <xdr:colOff>606425</xdr:colOff>
      <xdr:row>51</xdr:row>
      <xdr:rowOff>38659</xdr:rowOff>
    </xdr:to>
    <xdr:cxnSp macro="">
      <xdr:nvCxnSpPr>
        <xdr:cNvPr id="570" name="直線コネクタ 569"/>
        <xdr:cNvCxnSpPr/>
      </xdr:nvCxnSpPr>
      <xdr:spPr>
        <a:xfrm>
          <a:off x="16230600" y="8782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22726</xdr:rowOff>
    </xdr:from>
    <xdr:to>
      <xdr:col>23</xdr:col>
      <xdr:colOff>517525</xdr:colOff>
      <xdr:row>55</xdr:row>
      <xdr:rowOff>117640</xdr:rowOff>
    </xdr:to>
    <xdr:cxnSp macro="">
      <xdr:nvCxnSpPr>
        <xdr:cNvPr id="571" name="直線コネクタ 570"/>
        <xdr:cNvCxnSpPr/>
      </xdr:nvCxnSpPr>
      <xdr:spPr>
        <a:xfrm flipV="1">
          <a:off x="15481300" y="9452476"/>
          <a:ext cx="838200" cy="94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78117</xdr:rowOff>
    </xdr:from>
    <xdr:ext cx="534377" cy="259045"/>
    <xdr:sp macro="" textlink="">
      <xdr:nvSpPr>
        <xdr:cNvPr id="572" name="教育費平均値テキスト"/>
        <xdr:cNvSpPr txBox="1"/>
      </xdr:nvSpPr>
      <xdr:spPr>
        <a:xfrm>
          <a:off x="16370300" y="95078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42,028</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99690</xdr:rowOff>
    </xdr:from>
    <xdr:to>
      <xdr:col>23</xdr:col>
      <xdr:colOff>568325</xdr:colOff>
      <xdr:row>56</xdr:row>
      <xdr:rowOff>29840</xdr:rowOff>
    </xdr:to>
    <xdr:sp macro="" textlink="">
      <xdr:nvSpPr>
        <xdr:cNvPr id="573" name="フローチャート : 判断 572"/>
        <xdr:cNvSpPr/>
      </xdr:nvSpPr>
      <xdr:spPr>
        <a:xfrm>
          <a:off x="16268700" y="952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117640</xdr:rowOff>
    </xdr:from>
    <xdr:to>
      <xdr:col>22</xdr:col>
      <xdr:colOff>365125</xdr:colOff>
      <xdr:row>56</xdr:row>
      <xdr:rowOff>110234</xdr:rowOff>
    </xdr:to>
    <xdr:cxnSp macro="">
      <xdr:nvCxnSpPr>
        <xdr:cNvPr id="574" name="直線コネクタ 573"/>
        <xdr:cNvCxnSpPr/>
      </xdr:nvCxnSpPr>
      <xdr:spPr>
        <a:xfrm flipV="1">
          <a:off x="14592300" y="9547390"/>
          <a:ext cx="889000" cy="164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22241</xdr:rowOff>
    </xdr:from>
    <xdr:to>
      <xdr:col>22</xdr:col>
      <xdr:colOff>415925</xdr:colOff>
      <xdr:row>55</xdr:row>
      <xdr:rowOff>123841</xdr:rowOff>
    </xdr:to>
    <xdr:sp macro="" textlink="">
      <xdr:nvSpPr>
        <xdr:cNvPr id="575" name="フローチャート : 判断 574"/>
        <xdr:cNvSpPr/>
      </xdr:nvSpPr>
      <xdr:spPr>
        <a:xfrm>
          <a:off x="15430500" y="945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140368</xdr:rowOff>
    </xdr:from>
    <xdr:ext cx="534377" cy="259045"/>
    <xdr:sp macro="" textlink="">
      <xdr:nvSpPr>
        <xdr:cNvPr id="576" name="テキスト ボックス 575"/>
        <xdr:cNvSpPr txBox="1"/>
      </xdr:nvSpPr>
      <xdr:spPr>
        <a:xfrm>
          <a:off x="15214111" y="922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45,416</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92220</xdr:rowOff>
    </xdr:from>
    <xdr:to>
      <xdr:col>21</xdr:col>
      <xdr:colOff>161925</xdr:colOff>
      <xdr:row>56</xdr:row>
      <xdr:rowOff>110234</xdr:rowOff>
    </xdr:to>
    <xdr:cxnSp macro="">
      <xdr:nvCxnSpPr>
        <xdr:cNvPr id="577" name="直線コネクタ 576"/>
        <xdr:cNvCxnSpPr/>
      </xdr:nvCxnSpPr>
      <xdr:spPr>
        <a:xfrm>
          <a:off x="13703300" y="9693420"/>
          <a:ext cx="889000" cy="18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69149</xdr:rowOff>
    </xdr:from>
    <xdr:to>
      <xdr:col>21</xdr:col>
      <xdr:colOff>212725</xdr:colOff>
      <xdr:row>55</xdr:row>
      <xdr:rowOff>170749</xdr:rowOff>
    </xdr:to>
    <xdr:sp macro="" textlink="">
      <xdr:nvSpPr>
        <xdr:cNvPr id="578" name="フローチャート : 判断 577"/>
        <xdr:cNvSpPr/>
      </xdr:nvSpPr>
      <xdr:spPr>
        <a:xfrm>
          <a:off x="14541500" y="949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15826</xdr:rowOff>
    </xdr:from>
    <xdr:ext cx="534377" cy="259045"/>
    <xdr:sp macro="" textlink="">
      <xdr:nvSpPr>
        <xdr:cNvPr id="579" name="テキスト ボックス 578"/>
        <xdr:cNvSpPr txBox="1"/>
      </xdr:nvSpPr>
      <xdr:spPr>
        <a:xfrm>
          <a:off x="14325111" y="927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43,364</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92220</xdr:rowOff>
    </xdr:from>
    <xdr:to>
      <xdr:col>19</xdr:col>
      <xdr:colOff>644525</xdr:colOff>
      <xdr:row>56</xdr:row>
      <xdr:rowOff>124430</xdr:rowOff>
    </xdr:to>
    <xdr:cxnSp macro="">
      <xdr:nvCxnSpPr>
        <xdr:cNvPr id="580" name="直線コネクタ 579"/>
        <xdr:cNvCxnSpPr/>
      </xdr:nvCxnSpPr>
      <xdr:spPr>
        <a:xfrm flipV="1">
          <a:off x="12814300" y="9693420"/>
          <a:ext cx="889000" cy="32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138574</xdr:rowOff>
    </xdr:from>
    <xdr:to>
      <xdr:col>20</xdr:col>
      <xdr:colOff>9525</xdr:colOff>
      <xdr:row>56</xdr:row>
      <xdr:rowOff>68724</xdr:rowOff>
    </xdr:to>
    <xdr:sp macro="" textlink="">
      <xdr:nvSpPr>
        <xdr:cNvPr id="581" name="フローチャート : 判断 580"/>
        <xdr:cNvSpPr/>
      </xdr:nvSpPr>
      <xdr:spPr>
        <a:xfrm>
          <a:off x="13652500" y="956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85251</xdr:rowOff>
    </xdr:from>
    <xdr:ext cx="534377" cy="259045"/>
    <xdr:sp macro="" textlink="">
      <xdr:nvSpPr>
        <xdr:cNvPr id="582" name="テキスト ボックス 581"/>
        <xdr:cNvSpPr txBox="1"/>
      </xdr:nvSpPr>
      <xdr:spPr>
        <a:xfrm>
          <a:off x="13436111" y="934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40,327</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121681</xdr:rowOff>
    </xdr:from>
    <xdr:to>
      <xdr:col>18</xdr:col>
      <xdr:colOff>492125</xdr:colOff>
      <xdr:row>56</xdr:row>
      <xdr:rowOff>51831</xdr:rowOff>
    </xdr:to>
    <xdr:sp macro="" textlink="">
      <xdr:nvSpPr>
        <xdr:cNvPr id="583" name="フローチャート : 判断 582"/>
        <xdr:cNvSpPr/>
      </xdr:nvSpPr>
      <xdr:spPr>
        <a:xfrm>
          <a:off x="12763500" y="955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68358</xdr:rowOff>
    </xdr:from>
    <xdr:ext cx="534377" cy="259045"/>
    <xdr:sp macro="" textlink="">
      <xdr:nvSpPr>
        <xdr:cNvPr id="584" name="テキスト ボックス 583"/>
        <xdr:cNvSpPr txBox="1"/>
      </xdr:nvSpPr>
      <xdr:spPr>
        <a:xfrm>
          <a:off x="12547111" y="9326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41,066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143376</xdr:rowOff>
    </xdr:from>
    <xdr:to>
      <xdr:col>23</xdr:col>
      <xdr:colOff>568325</xdr:colOff>
      <xdr:row>55</xdr:row>
      <xdr:rowOff>73526</xdr:rowOff>
    </xdr:to>
    <xdr:sp macro="" textlink="">
      <xdr:nvSpPr>
        <xdr:cNvPr id="590" name="円/楕円 589"/>
        <xdr:cNvSpPr/>
      </xdr:nvSpPr>
      <xdr:spPr>
        <a:xfrm>
          <a:off x="16268700" y="940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166253</xdr:rowOff>
    </xdr:from>
    <xdr:ext cx="534377" cy="259045"/>
    <xdr:sp macro="" textlink="">
      <xdr:nvSpPr>
        <xdr:cNvPr id="591" name="教育費該当値テキスト"/>
        <xdr:cNvSpPr txBox="1"/>
      </xdr:nvSpPr>
      <xdr:spPr>
        <a:xfrm>
          <a:off x="16370300" y="9253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47,617</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66840</xdr:rowOff>
    </xdr:from>
    <xdr:to>
      <xdr:col>22</xdr:col>
      <xdr:colOff>415925</xdr:colOff>
      <xdr:row>55</xdr:row>
      <xdr:rowOff>168440</xdr:rowOff>
    </xdr:to>
    <xdr:sp macro="" textlink="">
      <xdr:nvSpPr>
        <xdr:cNvPr id="592" name="円/楕円 591"/>
        <xdr:cNvSpPr/>
      </xdr:nvSpPr>
      <xdr:spPr>
        <a:xfrm>
          <a:off x="15430500" y="949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159567</xdr:rowOff>
    </xdr:from>
    <xdr:ext cx="534377" cy="259045"/>
    <xdr:sp macro="" textlink="">
      <xdr:nvSpPr>
        <xdr:cNvPr id="593" name="テキスト ボックス 592"/>
        <xdr:cNvSpPr txBox="1"/>
      </xdr:nvSpPr>
      <xdr:spPr>
        <a:xfrm>
          <a:off x="15214111" y="9589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43,465</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59434</xdr:rowOff>
    </xdr:from>
    <xdr:to>
      <xdr:col>21</xdr:col>
      <xdr:colOff>212725</xdr:colOff>
      <xdr:row>56</xdr:row>
      <xdr:rowOff>161034</xdr:rowOff>
    </xdr:to>
    <xdr:sp macro="" textlink="">
      <xdr:nvSpPr>
        <xdr:cNvPr id="594" name="円/楕円 593"/>
        <xdr:cNvSpPr/>
      </xdr:nvSpPr>
      <xdr:spPr>
        <a:xfrm>
          <a:off x="14541500" y="9660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152161</xdr:rowOff>
    </xdr:from>
    <xdr:ext cx="534377" cy="259045"/>
    <xdr:sp macro="" textlink="">
      <xdr:nvSpPr>
        <xdr:cNvPr id="595" name="テキスト ボックス 594"/>
        <xdr:cNvSpPr txBox="1"/>
      </xdr:nvSpPr>
      <xdr:spPr>
        <a:xfrm>
          <a:off x="14325111" y="975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36,289</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41420</xdr:rowOff>
    </xdr:from>
    <xdr:to>
      <xdr:col>20</xdr:col>
      <xdr:colOff>9525</xdr:colOff>
      <xdr:row>56</xdr:row>
      <xdr:rowOff>143020</xdr:rowOff>
    </xdr:to>
    <xdr:sp macro="" textlink="">
      <xdr:nvSpPr>
        <xdr:cNvPr id="596" name="円/楕円 595"/>
        <xdr:cNvSpPr/>
      </xdr:nvSpPr>
      <xdr:spPr>
        <a:xfrm>
          <a:off x="13652500" y="96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134147</xdr:rowOff>
    </xdr:from>
    <xdr:ext cx="534377" cy="259045"/>
    <xdr:sp macro="" textlink="">
      <xdr:nvSpPr>
        <xdr:cNvPr id="597" name="テキスト ボックス 596"/>
        <xdr:cNvSpPr txBox="1"/>
      </xdr:nvSpPr>
      <xdr:spPr>
        <a:xfrm>
          <a:off x="13436111" y="973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37,077</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73630</xdr:rowOff>
    </xdr:from>
    <xdr:to>
      <xdr:col>18</xdr:col>
      <xdr:colOff>492125</xdr:colOff>
      <xdr:row>57</xdr:row>
      <xdr:rowOff>3780</xdr:rowOff>
    </xdr:to>
    <xdr:sp macro="" textlink="">
      <xdr:nvSpPr>
        <xdr:cNvPr id="598" name="円/楕円 597"/>
        <xdr:cNvSpPr/>
      </xdr:nvSpPr>
      <xdr:spPr>
        <a:xfrm>
          <a:off x="12763500" y="967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166357</xdr:rowOff>
    </xdr:from>
    <xdr:ext cx="534377" cy="259045"/>
    <xdr:sp macro="" textlink="">
      <xdr:nvSpPr>
        <xdr:cNvPr id="599" name="テキスト ボックス 598"/>
        <xdr:cNvSpPr txBox="1"/>
      </xdr:nvSpPr>
      <xdr:spPr>
        <a:xfrm>
          <a:off x="12547111" y="9767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35,668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1" name="テキスト ボックス 61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13" name="テキスト ボックス 612"/>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168927</xdr:rowOff>
    </xdr:from>
    <xdr:ext cx="467179" cy="259045"/>
    <xdr:sp macro="" textlink="">
      <xdr:nvSpPr>
        <xdr:cNvPr id="615" name="テキスト ボックス 614"/>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71</xdr:row>
      <xdr:rowOff>130827</xdr:rowOff>
    </xdr:from>
    <xdr:ext cx="467179" cy="259045"/>
    <xdr:sp macro="" textlink="">
      <xdr:nvSpPr>
        <xdr:cNvPr id="617" name="テキスト ボックス 616"/>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69</xdr:row>
      <xdr:rowOff>92727</xdr:rowOff>
    </xdr:from>
    <xdr:ext cx="467179" cy="259045"/>
    <xdr:sp macro="" textlink="">
      <xdr:nvSpPr>
        <xdr:cNvPr id="619" name="テキスト ボックス 618"/>
        <xdr:cNvSpPr txBox="1"/>
      </xdr:nvSpPr>
      <xdr:spPr>
        <a:xfrm>
          <a:off x="11978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1" name="テキスト ボックス 62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61595</xdr:rowOff>
    </xdr:from>
    <xdr:to>
      <xdr:col>23</xdr:col>
      <xdr:colOff>516889</xdr:colOff>
      <xdr:row>79</xdr:row>
      <xdr:rowOff>44450</xdr:rowOff>
    </xdr:to>
    <xdr:cxnSp macro="">
      <xdr:nvCxnSpPr>
        <xdr:cNvPr id="623" name="直線コネクタ 622"/>
        <xdr:cNvCxnSpPr/>
      </xdr:nvCxnSpPr>
      <xdr:spPr>
        <a:xfrm flipV="1">
          <a:off x="16317595" y="12063095"/>
          <a:ext cx="1269" cy="1525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4"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5" name="直線コネクタ 62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8272</xdr:rowOff>
    </xdr:from>
    <xdr:ext cx="469744" cy="259045"/>
    <xdr:sp macro="" textlink="">
      <xdr:nvSpPr>
        <xdr:cNvPr id="626" name="災害復旧費最大値テキスト"/>
        <xdr:cNvSpPr txBox="1"/>
      </xdr:nvSpPr>
      <xdr:spPr>
        <a:xfrm>
          <a:off x="16370300" y="1183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8,010</a:t>
          </a:r>
          <a:endParaRPr kumimoji="1" lang="ja-JP" altLang="en-US" sz="1000" b="1">
            <a:latin typeface="ＭＳ Ｐゴシック"/>
          </a:endParaRPr>
        </a:p>
      </xdr:txBody>
    </xdr:sp>
    <xdr:clientData/>
  </xdr:oneCellAnchor>
  <xdr:twoCellAnchor>
    <xdr:from>
      <xdr:col>23</xdr:col>
      <xdr:colOff>428625</xdr:colOff>
      <xdr:row>70</xdr:row>
      <xdr:rowOff>61595</xdr:rowOff>
    </xdr:from>
    <xdr:to>
      <xdr:col>23</xdr:col>
      <xdr:colOff>606425</xdr:colOff>
      <xdr:row>70</xdr:row>
      <xdr:rowOff>61595</xdr:rowOff>
    </xdr:to>
    <xdr:cxnSp macro="">
      <xdr:nvCxnSpPr>
        <xdr:cNvPr id="627" name="直線コネクタ 626"/>
        <xdr:cNvCxnSpPr/>
      </xdr:nvCxnSpPr>
      <xdr:spPr>
        <a:xfrm>
          <a:off x="16230600" y="12063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152464</xdr:rowOff>
    </xdr:from>
    <xdr:to>
      <xdr:col>23</xdr:col>
      <xdr:colOff>517525</xdr:colOff>
      <xdr:row>78</xdr:row>
      <xdr:rowOff>167512</xdr:rowOff>
    </xdr:to>
    <xdr:cxnSp macro="">
      <xdr:nvCxnSpPr>
        <xdr:cNvPr id="628" name="直線コネクタ 627"/>
        <xdr:cNvCxnSpPr/>
      </xdr:nvCxnSpPr>
      <xdr:spPr>
        <a:xfrm flipV="1">
          <a:off x="15481300" y="13525564"/>
          <a:ext cx="838200" cy="15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97108</xdr:rowOff>
    </xdr:from>
    <xdr:ext cx="378565" cy="259045"/>
    <xdr:sp macro="" textlink="">
      <xdr:nvSpPr>
        <xdr:cNvPr id="629" name="災害復旧費平均値テキスト"/>
        <xdr:cNvSpPr txBox="1"/>
      </xdr:nvSpPr>
      <xdr:spPr>
        <a:xfrm>
          <a:off x="16370300" y="132987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74231</xdr:rowOff>
    </xdr:from>
    <xdr:to>
      <xdr:col>23</xdr:col>
      <xdr:colOff>568325</xdr:colOff>
      <xdr:row>79</xdr:row>
      <xdr:rowOff>4381</xdr:rowOff>
    </xdr:to>
    <xdr:sp macro="" textlink="">
      <xdr:nvSpPr>
        <xdr:cNvPr id="630" name="フローチャート : 判断 629"/>
        <xdr:cNvSpPr/>
      </xdr:nvSpPr>
      <xdr:spPr>
        <a:xfrm>
          <a:off x="16268700" y="13447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104457</xdr:rowOff>
    </xdr:from>
    <xdr:to>
      <xdr:col>22</xdr:col>
      <xdr:colOff>365125</xdr:colOff>
      <xdr:row>78</xdr:row>
      <xdr:rowOff>167512</xdr:rowOff>
    </xdr:to>
    <xdr:cxnSp macro="">
      <xdr:nvCxnSpPr>
        <xdr:cNvPr id="631" name="直線コネクタ 630"/>
        <xdr:cNvCxnSpPr/>
      </xdr:nvCxnSpPr>
      <xdr:spPr>
        <a:xfrm>
          <a:off x="14592300" y="13477557"/>
          <a:ext cx="889000" cy="63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34226</xdr:rowOff>
    </xdr:from>
    <xdr:to>
      <xdr:col>22</xdr:col>
      <xdr:colOff>415925</xdr:colOff>
      <xdr:row>78</xdr:row>
      <xdr:rowOff>135826</xdr:rowOff>
    </xdr:to>
    <xdr:sp macro="" textlink="">
      <xdr:nvSpPr>
        <xdr:cNvPr id="632" name="フローチャート : 判断 631"/>
        <xdr:cNvSpPr/>
      </xdr:nvSpPr>
      <xdr:spPr>
        <a:xfrm>
          <a:off x="15430500" y="13407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76</xdr:row>
      <xdr:rowOff>152353</xdr:rowOff>
    </xdr:from>
    <xdr:ext cx="378565" cy="259045"/>
    <xdr:sp macro="" textlink="">
      <xdr:nvSpPr>
        <xdr:cNvPr id="633" name="テキスト ボックス 632"/>
        <xdr:cNvSpPr txBox="1"/>
      </xdr:nvSpPr>
      <xdr:spPr>
        <a:xfrm>
          <a:off x="15292017" y="131825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106363</xdr:rowOff>
    </xdr:from>
    <xdr:to>
      <xdr:col>21</xdr:col>
      <xdr:colOff>161925</xdr:colOff>
      <xdr:row>78</xdr:row>
      <xdr:rowOff>104457</xdr:rowOff>
    </xdr:to>
    <xdr:cxnSp macro="">
      <xdr:nvCxnSpPr>
        <xdr:cNvPr id="634" name="直線コネクタ 633"/>
        <xdr:cNvCxnSpPr/>
      </xdr:nvCxnSpPr>
      <xdr:spPr>
        <a:xfrm>
          <a:off x="13703300" y="12965113"/>
          <a:ext cx="889000" cy="512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30607</xdr:rowOff>
    </xdr:from>
    <xdr:to>
      <xdr:col>21</xdr:col>
      <xdr:colOff>212725</xdr:colOff>
      <xdr:row>78</xdr:row>
      <xdr:rowOff>132207</xdr:rowOff>
    </xdr:to>
    <xdr:sp macro="" textlink="">
      <xdr:nvSpPr>
        <xdr:cNvPr id="635" name="フローチャート : 判断 634"/>
        <xdr:cNvSpPr/>
      </xdr:nvSpPr>
      <xdr:spPr>
        <a:xfrm>
          <a:off x="14541500" y="1340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76</xdr:row>
      <xdr:rowOff>148734</xdr:rowOff>
    </xdr:from>
    <xdr:ext cx="378565" cy="259045"/>
    <xdr:sp macro="" textlink="">
      <xdr:nvSpPr>
        <xdr:cNvPr id="636" name="テキスト ボックス 635"/>
        <xdr:cNvSpPr txBox="1"/>
      </xdr:nvSpPr>
      <xdr:spPr>
        <a:xfrm>
          <a:off x="14403017" y="131789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150178</xdr:rowOff>
    </xdr:from>
    <xdr:to>
      <xdr:col>19</xdr:col>
      <xdr:colOff>644525</xdr:colOff>
      <xdr:row>75</xdr:row>
      <xdr:rowOff>106363</xdr:rowOff>
    </xdr:to>
    <xdr:cxnSp macro="">
      <xdr:nvCxnSpPr>
        <xdr:cNvPr id="637" name="直線コネクタ 636"/>
        <xdr:cNvCxnSpPr/>
      </xdr:nvCxnSpPr>
      <xdr:spPr>
        <a:xfrm>
          <a:off x="12814300" y="12837478"/>
          <a:ext cx="889000" cy="12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106807</xdr:rowOff>
    </xdr:from>
    <xdr:to>
      <xdr:col>20</xdr:col>
      <xdr:colOff>9525</xdr:colOff>
      <xdr:row>78</xdr:row>
      <xdr:rowOff>36957</xdr:rowOff>
    </xdr:to>
    <xdr:sp macro="" textlink="">
      <xdr:nvSpPr>
        <xdr:cNvPr id="638" name="フローチャート : 判断 637"/>
        <xdr:cNvSpPr/>
      </xdr:nvSpPr>
      <xdr:spPr>
        <a:xfrm>
          <a:off x="13652500" y="13308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28084</xdr:rowOff>
    </xdr:from>
    <xdr:ext cx="469744" cy="259045"/>
    <xdr:sp macro="" textlink="">
      <xdr:nvSpPr>
        <xdr:cNvPr id="639" name="テキスト ボックス 638"/>
        <xdr:cNvSpPr txBox="1"/>
      </xdr:nvSpPr>
      <xdr:spPr>
        <a:xfrm>
          <a:off x="13468427" y="1340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94996</xdr:rowOff>
    </xdr:from>
    <xdr:to>
      <xdr:col>18</xdr:col>
      <xdr:colOff>492125</xdr:colOff>
      <xdr:row>78</xdr:row>
      <xdr:rowOff>25146</xdr:rowOff>
    </xdr:to>
    <xdr:sp macro="" textlink="">
      <xdr:nvSpPr>
        <xdr:cNvPr id="640" name="フローチャート : 判断 639"/>
        <xdr:cNvSpPr/>
      </xdr:nvSpPr>
      <xdr:spPr>
        <a:xfrm>
          <a:off x="12763500" y="13296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16273</xdr:rowOff>
    </xdr:from>
    <xdr:ext cx="469744" cy="259045"/>
    <xdr:sp macro="" textlink="">
      <xdr:nvSpPr>
        <xdr:cNvPr id="641" name="テキスト ボックス 640"/>
        <xdr:cNvSpPr txBox="1"/>
      </xdr:nvSpPr>
      <xdr:spPr>
        <a:xfrm>
          <a:off x="12579427" y="13389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101664</xdr:rowOff>
    </xdr:from>
    <xdr:to>
      <xdr:col>23</xdr:col>
      <xdr:colOff>568325</xdr:colOff>
      <xdr:row>79</xdr:row>
      <xdr:rowOff>31814</xdr:rowOff>
    </xdr:to>
    <xdr:sp macro="" textlink="">
      <xdr:nvSpPr>
        <xdr:cNvPr id="647" name="円/楕円 646"/>
        <xdr:cNvSpPr/>
      </xdr:nvSpPr>
      <xdr:spPr>
        <a:xfrm>
          <a:off x="16268700" y="1347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52659</xdr:rowOff>
    </xdr:from>
    <xdr:ext cx="378565" cy="259045"/>
    <xdr:sp macro="" textlink="">
      <xdr:nvSpPr>
        <xdr:cNvPr id="648" name="災害復旧費該当値テキスト"/>
        <xdr:cNvSpPr txBox="1"/>
      </xdr:nvSpPr>
      <xdr:spPr>
        <a:xfrm>
          <a:off x="16370300" y="134257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333</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116712</xdr:rowOff>
    </xdr:from>
    <xdr:to>
      <xdr:col>22</xdr:col>
      <xdr:colOff>415925</xdr:colOff>
      <xdr:row>79</xdr:row>
      <xdr:rowOff>46862</xdr:rowOff>
    </xdr:to>
    <xdr:sp macro="" textlink="">
      <xdr:nvSpPr>
        <xdr:cNvPr id="649" name="円/楕円 648"/>
        <xdr:cNvSpPr/>
      </xdr:nvSpPr>
      <xdr:spPr>
        <a:xfrm>
          <a:off x="15430500" y="13489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37989</xdr:rowOff>
    </xdr:from>
    <xdr:ext cx="378565" cy="259045"/>
    <xdr:sp macro="" textlink="">
      <xdr:nvSpPr>
        <xdr:cNvPr id="650" name="テキスト ボックス 649"/>
        <xdr:cNvSpPr txBox="1"/>
      </xdr:nvSpPr>
      <xdr:spPr>
        <a:xfrm>
          <a:off x="15292017" y="135825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53657</xdr:rowOff>
    </xdr:from>
    <xdr:to>
      <xdr:col>21</xdr:col>
      <xdr:colOff>212725</xdr:colOff>
      <xdr:row>78</xdr:row>
      <xdr:rowOff>155257</xdr:rowOff>
    </xdr:to>
    <xdr:sp macro="" textlink="">
      <xdr:nvSpPr>
        <xdr:cNvPr id="651" name="円/楕円 650"/>
        <xdr:cNvSpPr/>
      </xdr:nvSpPr>
      <xdr:spPr>
        <a:xfrm>
          <a:off x="14541500" y="1342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78</xdr:row>
      <xdr:rowOff>146384</xdr:rowOff>
    </xdr:from>
    <xdr:ext cx="378565" cy="259045"/>
    <xdr:sp macro="" textlink="">
      <xdr:nvSpPr>
        <xdr:cNvPr id="652" name="テキスト ボックス 651"/>
        <xdr:cNvSpPr txBox="1"/>
      </xdr:nvSpPr>
      <xdr:spPr>
        <a:xfrm>
          <a:off x="14403017" y="135194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55563</xdr:rowOff>
    </xdr:from>
    <xdr:to>
      <xdr:col>20</xdr:col>
      <xdr:colOff>9525</xdr:colOff>
      <xdr:row>75</xdr:row>
      <xdr:rowOff>157163</xdr:rowOff>
    </xdr:to>
    <xdr:sp macro="" textlink="">
      <xdr:nvSpPr>
        <xdr:cNvPr id="653" name="円/楕円 652"/>
        <xdr:cNvSpPr/>
      </xdr:nvSpPr>
      <xdr:spPr>
        <a:xfrm>
          <a:off x="13652500" y="12914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74</xdr:row>
      <xdr:rowOff>2240</xdr:rowOff>
    </xdr:from>
    <xdr:ext cx="469744" cy="259045"/>
    <xdr:sp macro="" textlink="">
      <xdr:nvSpPr>
        <xdr:cNvPr id="654" name="テキスト ボックス 653"/>
        <xdr:cNvSpPr txBox="1"/>
      </xdr:nvSpPr>
      <xdr:spPr>
        <a:xfrm>
          <a:off x="13468427" y="12689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3,275</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99378</xdr:rowOff>
    </xdr:from>
    <xdr:to>
      <xdr:col>18</xdr:col>
      <xdr:colOff>492125</xdr:colOff>
      <xdr:row>75</xdr:row>
      <xdr:rowOff>29528</xdr:rowOff>
    </xdr:to>
    <xdr:sp macro="" textlink="">
      <xdr:nvSpPr>
        <xdr:cNvPr id="655" name="円/楕円 654"/>
        <xdr:cNvSpPr/>
      </xdr:nvSpPr>
      <xdr:spPr>
        <a:xfrm>
          <a:off x="12763500" y="12786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73</xdr:row>
      <xdr:rowOff>46055</xdr:rowOff>
    </xdr:from>
    <xdr:ext cx="469744" cy="259045"/>
    <xdr:sp macro="" textlink="">
      <xdr:nvSpPr>
        <xdr:cNvPr id="656" name="テキスト ボックス 655"/>
        <xdr:cNvSpPr txBox="1"/>
      </xdr:nvSpPr>
      <xdr:spPr>
        <a:xfrm>
          <a:off x="12579427" y="12561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43,541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67" name="直線コネクタ 66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68" name="テキスト ボックス 66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69" name="直線コネクタ 66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0" name="テキスト ボックス 669"/>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71" name="直線コネクタ 67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72" name="テキスト ボックス 671"/>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73" name="直線コネクタ 67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74" name="テキスト ボックス 673"/>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75" name="直線コネクタ 67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76" name="テキスト ボックス 675"/>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77" name="直線コネクタ 67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78" name="テキスト ボックス 67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26250</xdr:rowOff>
    </xdr:from>
    <xdr:to>
      <xdr:col>23</xdr:col>
      <xdr:colOff>516889</xdr:colOff>
      <xdr:row>98</xdr:row>
      <xdr:rowOff>27277</xdr:rowOff>
    </xdr:to>
    <xdr:cxnSp macro="">
      <xdr:nvCxnSpPr>
        <xdr:cNvPr id="682" name="直線コネクタ 681"/>
        <xdr:cNvCxnSpPr/>
      </xdr:nvCxnSpPr>
      <xdr:spPr>
        <a:xfrm flipV="1">
          <a:off x="16317595" y="15456750"/>
          <a:ext cx="1269" cy="1372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31104</xdr:rowOff>
    </xdr:from>
    <xdr:ext cx="534377" cy="259045"/>
    <xdr:sp macro="" textlink="">
      <xdr:nvSpPr>
        <xdr:cNvPr id="683" name="公債費最小値テキスト"/>
        <xdr:cNvSpPr txBox="1"/>
      </xdr:nvSpPr>
      <xdr:spPr>
        <a:xfrm>
          <a:off x="16370300" y="1683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14,885</a:t>
          </a:r>
          <a:endParaRPr kumimoji="1" lang="ja-JP" altLang="en-US" sz="1000" b="1">
            <a:latin typeface="ＭＳ Ｐゴシック"/>
          </a:endParaRPr>
        </a:p>
      </xdr:txBody>
    </xdr:sp>
    <xdr:clientData/>
  </xdr:oneCellAnchor>
  <xdr:twoCellAnchor>
    <xdr:from>
      <xdr:col>23</xdr:col>
      <xdr:colOff>428625</xdr:colOff>
      <xdr:row>98</xdr:row>
      <xdr:rowOff>27277</xdr:rowOff>
    </xdr:from>
    <xdr:to>
      <xdr:col>23</xdr:col>
      <xdr:colOff>606425</xdr:colOff>
      <xdr:row>98</xdr:row>
      <xdr:rowOff>27277</xdr:rowOff>
    </xdr:to>
    <xdr:cxnSp macro="">
      <xdr:nvCxnSpPr>
        <xdr:cNvPr id="684" name="直線コネクタ 683"/>
        <xdr:cNvCxnSpPr/>
      </xdr:nvCxnSpPr>
      <xdr:spPr>
        <a:xfrm>
          <a:off x="16230600" y="16829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144377</xdr:rowOff>
    </xdr:from>
    <xdr:ext cx="534377" cy="259045"/>
    <xdr:sp macro="" textlink="">
      <xdr:nvSpPr>
        <xdr:cNvPr id="685" name="公債費最大値テキスト"/>
        <xdr:cNvSpPr txBox="1"/>
      </xdr:nvSpPr>
      <xdr:spPr>
        <a:xfrm>
          <a:off x="16370300" y="1523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98,948</a:t>
          </a:r>
          <a:endParaRPr kumimoji="1" lang="ja-JP" altLang="en-US" sz="1000" b="1">
            <a:latin typeface="ＭＳ Ｐゴシック"/>
          </a:endParaRPr>
        </a:p>
      </xdr:txBody>
    </xdr:sp>
    <xdr:clientData/>
  </xdr:oneCellAnchor>
  <xdr:twoCellAnchor>
    <xdr:from>
      <xdr:col>23</xdr:col>
      <xdr:colOff>428625</xdr:colOff>
      <xdr:row>90</xdr:row>
      <xdr:rowOff>26250</xdr:rowOff>
    </xdr:from>
    <xdr:to>
      <xdr:col>23</xdr:col>
      <xdr:colOff>606425</xdr:colOff>
      <xdr:row>90</xdr:row>
      <xdr:rowOff>26250</xdr:rowOff>
    </xdr:to>
    <xdr:cxnSp macro="">
      <xdr:nvCxnSpPr>
        <xdr:cNvPr id="686" name="直線コネクタ 685"/>
        <xdr:cNvCxnSpPr/>
      </xdr:nvCxnSpPr>
      <xdr:spPr>
        <a:xfrm>
          <a:off x="16230600" y="15456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123078</xdr:rowOff>
    </xdr:from>
    <xdr:to>
      <xdr:col>23</xdr:col>
      <xdr:colOff>517525</xdr:colOff>
      <xdr:row>94</xdr:row>
      <xdr:rowOff>132417</xdr:rowOff>
    </xdr:to>
    <xdr:cxnSp macro="">
      <xdr:nvCxnSpPr>
        <xdr:cNvPr id="687" name="直線コネクタ 686"/>
        <xdr:cNvCxnSpPr/>
      </xdr:nvCxnSpPr>
      <xdr:spPr>
        <a:xfrm flipV="1">
          <a:off x="15481300" y="16239378"/>
          <a:ext cx="838200" cy="9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11320</xdr:rowOff>
    </xdr:from>
    <xdr:ext cx="534377" cy="259045"/>
    <xdr:sp macro="" textlink="">
      <xdr:nvSpPr>
        <xdr:cNvPr id="688" name="公債費平均値テキスト"/>
        <xdr:cNvSpPr txBox="1"/>
      </xdr:nvSpPr>
      <xdr:spPr>
        <a:xfrm>
          <a:off x="16370300" y="164705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32,430</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32893</xdr:rowOff>
    </xdr:from>
    <xdr:to>
      <xdr:col>23</xdr:col>
      <xdr:colOff>568325</xdr:colOff>
      <xdr:row>96</xdr:row>
      <xdr:rowOff>134493</xdr:rowOff>
    </xdr:to>
    <xdr:sp macro="" textlink="">
      <xdr:nvSpPr>
        <xdr:cNvPr id="689" name="フローチャート : 判断 688"/>
        <xdr:cNvSpPr/>
      </xdr:nvSpPr>
      <xdr:spPr>
        <a:xfrm>
          <a:off x="16268700" y="1649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132417</xdr:rowOff>
    </xdr:from>
    <xdr:to>
      <xdr:col>22</xdr:col>
      <xdr:colOff>365125</xdr:colOff>
      <xdr:row>94</xdr:row>
      <xdr:rowOff>132434</xdr:rowOff>
    </xdr:to>
    <xdr:cxnSp macro="">
      <xdr:nvCxnSpPr>
        <xdr:cNvPr id="690" name="直線コネクタ 689"/>
        <xdr:cNvCxnSpPr/>
      </xdr:nvCxnSpPr>
      <xdr:spPr>
        <a:xfrm flipV="1">
          <a:off x="14592300" y="16248717"/>
          <a:ext cx="889000" cy="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104494</xdr:rowOff>
    </xdr:from>
    <xdr:to>
      <xdr:col>22</xdr:col>
      <xdr:colOff>415925</xdr:colOff>
      <xdr:row>96</xdr:row>
      <xdr:rowOff>34644</xdr:rowOff>
    </xdr:to>
    <xdr:sp macro="" textlink="">
      <xdr:nvSpPr>
        <xdr:cNvPr id="691" name="フローチャート : 判断 690"/>
        <xdr:cNvSpPr/>
      </xdr:nvSpPr>
      <xdr:spPr>
        <a:xfrm>
          <a:off x="15430500" y="1639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25771</xdr:rowOff>
    </xdr:from>
    <xdr:ext cx="534377" cy="259045"/>
    <xdr:sp macro="" textlink="">
      <xdr:nvSpPr>
        <xdr:cNvPr id="692" name="テキスト ボックス 691"/>
        <xdr:cNvSpPr txBox="1"/>
      </xdr:nvSpPr>
      <xdr:spPr>
        <a:xfrm>
          <a:off x="15214111" y="1648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38,545</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132238</xdr:rowOff>
    </xdr:from>
    <xdr:to>
      <xdr:col>21</xdr:col>
      <xdr:colOff>161925</xdr:colOff>
      <xdr:row>94</xdr:row>
      <xdr:rowOff>132434</xdr:rowOff>
    </xdr:to>
    <xdr:cxnSp macro="">
      <xdr:nvCxnSpPr>
        <xdr:cNvPr id="693" name="直線コネクタ 692"/>
        <xdr:cNvCxnSpPr/>
      </xdr:nvCxnSpPr>
      <xdr:spPr>
        <a:xfrm>
          <a:off x="13703300" y="16248538"/>
          <a:ext cx="889000" cy="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95594</xdr:rowOff>
    </xdr:from>
    <xdr:to>
      <xdr:col>21</xdr:col>
      <xdr:colOff>212725</xdr:colOff>
      <xdr:row>96</xdr:row>
      <xdr:rowOff>25744</xdr:rowOff>
    </xdr:to>
    <xdr:sp macro="" textlink="">
      <xdr:nvSpPr>
        <xdr:cNvPr id="694" name="フローチャート : 判断 693"/>
        <xdr:cNvSpPr/>
      </xdr:nvSpPr>
      <xdr:spPr>
        <a:xfrm>
          <a:off x="14541500" y="1638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16871</xdr:rowOff>
    </xdr:from>
    <xdr:ext cx="534377" cy="259045"/>
    <xdr:sp macro="" textlink="">
      <xdr:nvSpPr>
        <xdr:cNvPr id="695" name="テキスト ボックス 694"/>
        <xdr:cNvSpPr txBox="1"/>
      </xdr:nvSpPr>
      <xdr:spPr>
        <a:xfrm>
          <a:off x="14325111" y="16476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39,090</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105279</xdr:rowOff>
    </xdr:from>
    <xdr:to>
      <xdr:col>19</xdr:col>
      <xdr:colOff>644525</xdr:colOff>
      <xdr:row>94</xdr:row>
      <xdr:rowOff>132238</xdr:rowOff>
    </xdr:to>
    <xdr:cxnSp macro="">
      <xdr:nvCxnSpPr>
        <xdr:cNvPr id="696" name="直線コネクタ 695"/>
        <xdr:cNvCxnSpPr/>
      </xdr:nvCxnSpPr>
      <xdr:spPr>
        <a:xfrm>
          <a:off x="12814300" y="16221579"/>
          <a:ext cx="889000" cy="26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99106</xdr:rowOff>
    </xdr:from>
    <xdr:to>
      <xdr:col>20</xdr:col>
      <xdr:colOff>9525</xdr:colOff>
      <xdr:row>96</xdr:row>
      <xdr:rowOff>29256</xdr:rowOff>
    </xdr:to>
    <xdr:sp macro="" textlink="">
      <xdr:nvSpPr>
        <xdr:cNvPr id="697" name="フローチャート : 判断 696"/>
        <xdr:cNvSpPr/>
      </xdr:nvSpPr>
      <xdr:spPr>
        <a:xfrm>
          <a:off x="13652500" y="1638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20383</xdr:rowOff>
    </xdr:from>
    <xdr:ext cx="534377" cy="259045"/>
    <xdr:sp macro="" textlink="">
      <xdr:nvSpPr>
        <xdr:cNvPr id="698" name="テキスト ボックス 697"/>
        <xdr:cNvSpPr txBox="1"/>
      </xdr:nvSpPr>
      <xdr:spPr>
        <a:xfrm>
          <a:off x="13436111" y="1647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38,875</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81421</xdr:rowOff>
    </xdr:from>
    <xdr:to>
      <xdr:col>18</xdr:col>
      <xdr:colOff>492125</xdr:colOff>
      <xdr:row>96</xdr:row>
      <xdr:rowOff>11571</xdr:rowOff>
    </xdr:to>
    <xdr:sp macro="" textlink="">
      <xdr:nvSpPr>
        <xdr:cNvPr id="699" name="フローチャート : 判断 698"/>
        <xdr:cNvSpPr/>
      </xdr:nvSpPr>
      <xdr:spPr>
        <a:xfrm>
          <a:off x="12763500" y="16369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2698</xdr:rowOff>
    </xdr:from>
    <xdr:ext cx="534377" cy="259045"/>
    <xdr:sp macro="" textlink="">
      <xdr:nvSpPr>
        <xdr:cNvPr id="700" name="テキスト ボックス 699"/>
        <xdr:cNvSpPr txBox="1"/>
      </xdr:nvSpPr>
      <xdr:spPr>
        <a:xfrm>
          <a:off x="12547111" y="16461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39,958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94</xdr:row>
      <xdr:rowOff>72278</xdr:rowOff>
    </xdr:from>
    <xdr:to>
      <xdr:col>23</xdr:col>
      <xdr:colOff>568325</xdr:colOff>
      <xdr:row>95</xdr:row>
      <xdr:rowOff>2428</xdr:rowOff>
    </xdr:to>
    <xdr:sp macro="" textlink="">
      <xdr:nvSpPr>
        <xdr:cNvPr id="706" name="円/楕円 705"/>
        <xdr:cNvSpPr/>
      </xdr:nvSpPr>
      <xdr:spPr>
        <a:xfrm>
          <a:off x="16268700" y="16188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95155</xdr:rowOff>
    </xdr:from>
    <xdr:ext cx="534377" cy="259045"/>
    <xdr:sp macro="" textlink="">
      <xdr:nvSpPr>
        <xdr:cNvPr id="707" name="公債費該当値テキスト"/>
        <xdr:cNvSpPr txBox="1"/>
      </xdr:nvSpPr>
      <xdr:spPr>
        <a:xfrm>
          <a:off x="16370300" y="16040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51,018</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81617</xdr:rowOff>
    </xdr:from>
    <xdr:to>
      <xdr:col>22</xdr:col>
      <xdr:colOff>415925</xdr:colOff>
      <xdr:row>95</xdr:row>
      <xdr:rowOff>11767</xdr:rowOff>
    </xdr:to>
    <xdr:sp macro="" textlink="">
      <xdr:nvSpPr>
        <xdr:cNvPr id="708" name="円/楕円 707"/>
        <xdr:cNvSpPr/>
      </xdr:nvSpPr>
      <xdr:spPr>
        <a:xfrm>
          <a:off x="15430500" y="16197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28294</xdr:rowOff>
    </xdr:from>
    <xdr:ext cx="534377" cy="259045"/>
    <xdr:sp macro="" textlink="">
      <xdr:nvSpPr>
        <xdr:cNvPr id="709" name="テキスト ボックス 708"/>
        <xdr:cNvSpPr txBox="1"/>
      </xdr:nvSpPr>
      <xdr:spPr>
        <a:xfrm>
          <a:off x="15214111" y="1597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50,446</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81634</xdr:rowOff>
    </xdr:from>
    <xdr:to>
      <xdr:col>21</xdr:col>
      <xdr:colOff>212725</xdr:colOff>
      <xdr:row>95</xdr:row>
      <xdr:rowOff>11784</xdr:rowOff>
    </xdr:to>
    <xdr:sp macro="" textlink="">
      <xdr:nvSpPr>
        <xdr:cNvPr id="710" name="円/楕円 709"/>
        <xdr:cNvSpPr/>
      </xdr:nvSpPr>
      <xdr:spPr>
        <a:xfrm>
          <a:off x="14541500" y="1619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28311</xdr:rowOff>
    </xdr:from>
    <xdr:ext cx="534377" cy="259045"/>
    <xdr:sp macro="" textlink="">
      <xdr:nvSpPr>
        <xdr:cNvPr id="711" name="テキスト ボックス 710"/>
        <xdr:cNvSpPr txBox="1"/>
      </xdr:nvSpPr>
      <xdr:spPr>
        <a:xfrm>
          <a:off x="14325111" y="15973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50,445</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81438</xdr:rowOff>
    </xdr:from>
    <xdr:to>
      <xdr:col>20</xdr:col>
      <xdr:colOff>9525</xdr:colOff>
      <xdr:row>95</xdr:row>
      <xdr:rowOff>11588</xdr:rowOff>
    </xdr:to>
    <xdr:sp macro="" textlink="">
      <xdr:nvSpPr>
        <xdr:cNvPr id="712" name="円/楕円 711"/>
        <xdr:cNvSpPr/>
      </xdr:nvSpPr>
      <xdr:spPr>
        <a:xfrm>
          <a:off x="13652500" y="16197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28115</xdr:rowOff>
    </xdr:from>
    <xdr:ext cx="534377" cy="259045"/>
    <xdr:sp macro="" textlink="">
      <xdr:nvSpPr>
        <xdr:cNvPr id="713" name="テキスト ボックス 712"/>
        <xdr:cNvSpPr txBox="1"/>
      </xdr:nvSpPr>
      <xdr:spPr>
        <a:xfrm>
          <a:off x="13436111" y="15972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50,457</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54479</xdr:rowOff>
    </xdr:from>
    <xdr:to>
      <xdr:col>18</xdr:col>
      <xdr:colOff>492125</xdr:colOff>
      <xdr:row>94</xdr:row>
      <xdr:rowOff>156079</xdr:rowOff>
    </xdr:to>
    <xdr:sp macro="" textlink="">
      <xdr:nvSpPr>
        <xdr:cNvPr id="714" name="円/楕円 713"/>
        <xdr:cNvSpPr/>
      </xdr:nvSpPr>
      <xdr:spPr>
        <a:xfrm>
          <a:off x="12763500" y="16170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1156</xdr:rowOff>
    </xdr:from>
    <xdr:ext cx="534377" cy="259045"/>
    <xdr:sp macro="" textlink="">
      <xdr:nvSpPr>
        <xdr:cNvPr id="715" name="テキスト ボックス 714"/>
        <xdr:cNvSpPr txBox="1"/>
      </xdr:nvSpPr>
      <xdr:spPr>
        <a:xfrm>
          <a:off x="12547111" y="15946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52,108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29" name="テキスト ボックス 72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1" name="テキスト ボックス 73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3" name="テキスト ボックス 73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5" name="テキスト ボックス 734"/>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118935</xdr:rowOff>
    </xdr:from>
    <xdr:to>
      <xdr:col>32</xdr:col>
      <xdr:colOff>186689</xdr:colOff>
      <xdr:row>39</xdr:row>
      <xdr:rowOff>44450</xdr:rowOff>
    </xdr:to>
    <xdr:cxnSp macro="">
      <xdr:nvCxnSpPr>
        <xdr:cNvPr id="739" name="直線コネクタ 738"/>
        <xdr:cNvCxnSpPr/>
      </xdr:nvCxnSpPr>
      <xdr:spPr>
        <a:xfrm flipV="1">
          <a:off x="22159595" y="5433885"/>
          <a:ext cx="1269" cy="1297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55072</xdr:rowOff>
    </xdr:from>
    <xdr:ext cx="249299" cy="259045"/>
    <xdr:sp macro="" textlink="">
      <xdr:nvSpPr>
        <xdr:cNvPr id="740" name="諸支出金最小値テキスト"/>
        <xdr:cNvSpPr txBox="1"/>
      </xdr:nvSpPr>
      <xdr:spPr>
        <a:xfrm>
          <a:off x="22212300" y="67416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65612</xdr:rowOff>
    </xdr:from>
    <xdr:ext cx="469744" cy="259045"/>
    <xdr:sp macro="" textlink="">
      <xdr:nvSpPr>
        <xdr:cNvPr id="742" name="諸支出金最大値テキスト"/>
        <xdr:cNvSpPr txBox="1"/>
      </xdr:nvSpPr>
      <xdr:spPr>
        <a:xfrm>
          <a:off x="22212300" y="5209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6,809</a:t>
          </a:r>
          <a:endParaRPr kumimoji="1" lang="ja-JP" altLang="en-US" sz="1000" b="1">
            <a:latin typeface="ＭＳ Ｐゴシック"/>
          </a:endParaRPr>
        </a:p>
      </xdr:txBody>
    </xdr:sp>
    <xdr:clientData/>
  </xdr:oneCellAnchor>
  <xdr:twoCellAnchor>
    <xdr:from>
      <xdr:col>32</xdr:col>
      <xdr:colOff>98425</xdr:colOff>
      <xdr:row>31</xdr:row>
      <xdr:rowOff>118935</xdr:rowOff>
    </xdr:from>
    <xdr:to>
      <xdr:col>32</xdr:col>
      <xdr:colOff>276225</xdr:colOff>
      <xdr:row>31</xdr:row>
      <xdr:rowOff>118935</xdr:rowOff>
    </xdr:to>
    <xdr:cxnSp macro="">
      <xdr:nvCxnSpPr>
        <xdr:cNvPr id="743" name="直線コネクタ 742"/>
        <xdr:cNvCxnSpPr/>
      </xdr:nvCxnSpPr>
      <xdr:spPr>
        <a:xfrm>
          <a:off x="22072600" y="5433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4" name="直線コネクタ 74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143971</xdr:rowOff>
    </xdr:from>
    <xdr:ext cx="378565" cy="259045"/>
    <xdr:sp macro="" textlink="">
      <xdr:nvSpPr>
        <xdr:cNvPr id="745" name="諸支出金平均値テキスト"/>
        <xdr:cNvSpPr txBox="1"/>
      </xdr:nvSpPr>
      <xdr:spPr>
        <a:xfrm>
          <a:off x="22212300" y="64876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121094</xdr:rowOff>
    </xdr:from>
    <xdr:to>
      <xdr:col>32</xdr:col>
      <xdr:colOff>238125</xdr:colOff>
      <xdr:row>39</xdr:row>
      <xdr:rowOff>51244</xdr:rowOff>
    </xdr:to>
    <xdr:sp macro="" textlink="">
      <xdr:nvSpPr>
        <xdr:cNvPr id="746" name="フローチャート : 判断 745"/>
        <xdr:cNvSpPr/>
      </xdr:nvSpPr>
      <xdr:spPr>
        <a:xfrm>
          <a:off x="22110700" y="6636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7" name="直線コネクタ 74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126238</xdr:rowOff>
    </xdr:from>
    <xdr:to>
      <xdr:col>31</xdr:col>
      <xdr:colOff>85725</xdr:colOff>
      <xdr:row>39</xdr:row>
      <xdr:rowOff>56388</xdr:rowOff>
    </xdr:to>
    <xdr:sp macro="" textlink="">
      <xdr:nvSpPr>
        <xdr:cNvPr id="748" name="フローチャート : 判断 747"/>
        <xdr:cNvSpPr/>
      </xdr:nvSpPr>
      <xdr:spPr>
        <a:xfrm>
          <a:off x="21272500" y="664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72915</xdr:rowOff>
    </xdr:from>
    <xdr:ext cx="378565" cy="259045"/>
    <xdr:sp macro="" textlink="">
      <xdr:nvSpPr>
        <xdr:cNvPr id="749" name="テキスト ボックス 748"/>
        <xdr:cNvSpPr txBox="1"/>
      </xdr:nvSpPr>
      <xdr:spPr>
        <a:xfrm>
          <a:off x="21134017" y="6416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0" name="直線コネクタ 74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130239</xdr:rowOff>
    </xdr:from>
    <xdr:to>
      <xdr:col>29</xdr:col>
      <xdr:colOff>568325</xdr:colOff>
      <xdr:row>39</xdr:row>
      <xdr:rowOff>60389</xdr:rowOff>
    </xdr:to>
    <xdr:sp macro="" textlink="">
      <xdr:nvSpPr>
        <xdr:cNvPr id="751" name="フローチャート : 判断 750"/>
        <xdr:cNvSpPr/>
      </xdr:nvSpPr>
      <xdr:spPr>
        <a:xfrm>
          <a:off x="20383500" y="6645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76916</xdr:rowOff>
    </xdr:from>
    <xdr:ext cx="378565" cy="259045"/>
    <xdr:sp macro="" textlink="">
      <xdr:nvSpPr>
        <xdr:cNvPr id="752" name="テキスト ボックス 751"/>
        <xdr:cNvSpPr txBox="1"/>
      </xdr:nvSpPr>
      <xdr:spPr>
        <a:xfrm>
          <a:off x="20245017" y="64205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3" name="直線コネクタ 75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80518</xdr:rowOff>
    </xdr:from>
    <xdr:to>
      <xdr:col>28</xdr:col>
      <xdr:colOff>365125</xdr:colOff>
      <xdr:row>39</xdr:row>
      <xdr:rowOff>10668</xdr:rowOff>
    </xdr:to>
    <xdr:sp macro="" textlink="">
      <xdr:nvSpPr>
        <xdr:cNvPr id="754" name="フローチャート : 判断 753"/>
        <xdr:cNvSpPr/>
      </xdr:nvSpPr>
      <xdr:spPr>
        <a:xfrm>
          <a:off x="19494500" y="659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27195</xdr:rowOff>
    </xdr:from>
    <xdr:ext cx="378565" cy="259045"/>
    <xdr:sp macro="" textlink="">
      <xdr:nvSpPr>
        <xdr:cNvPr id="755" name="テキスト ボックス 754"/>
        <xdr:cNvSpPr txBox="1"/>
      </xdr:nvSpPr>
      <xdr:spPr>
        <a:xfrm>
          <a:off x="19356017" y="63708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96139</xdr:rowOff>
    </xdr:from>
    <xdr:to>
      <xdr:col>27</xdr:col>
      <xdr:colOff>161925</xdr:colOff>
      <xdr:row>39</xdr:row>
      <xdr:rowOff>26289</xdr:rowOff>
    </xdr:to>
    <xdr:sp macro="" textlink="">
      <xdr:nvSpPr>
        <xdr:cNvPr id="756" name="フローチャート : 判断 755"/>
        <xdr:cNvSpPr/>
      </xdr:nvSpPr>
      <xdr:spPr>
        <a:xfrm>
          <a:off x="18605500" y="6611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42816</xdr:rowOff>
    </xdr:from>
    <xdr:ext cx="378565" cy="259045"/>
    <xdr:sp macro="" textlink="">
      <xdr:nvSpPr>
        <xdr:cNvPr id="757" name="テキスト ボックス 756"/>
        <xdr:cNvSpPr txBox="1"/>
      </xdr:nvSpPr>
      <xdr:spPr>
        <a:xfrm>
          <a:off x="18467017" y="63864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3" name="円/楕円 76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99521</xdr:rowOff>
    </xdr:from>
    <xdr:ext cx="249299" cy="259045"/>
    <xdr:sp macro="" textlink="">
      <xdr:nvSpPr>
        <xdr:cNvPr id="764" name="諸支出金該当値テキスト"/>
        <xdr:cNvSpPr txBox="1"/>
      </xdr:nvSpPr>
      <xdr:spPr>
        <a:xfrm>
          <a:off x="22212300" y="66146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5" name="円/楕円 76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6" name="テキスト ボックス 765"/>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7" name="円/楕円 76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8" name="テキスト ボックス 767"/>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9" name="円/楕円 76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0" name="テキスト ボックス 769"/>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1" name="円/楕円 77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2" name="テキスト ボックス 771"/>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83" name="直線コネクタ 78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84" name="テキスト ボックス 78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85" name="直線コネクタ 78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55</xdr:row>
      <xdr:rowOff>54627</xdr:rowOff>
    </xdr:from>
    <xdr:ext cx="312906" cy="259045"/>
    <xdr:sp macro="" textlink="">
      <xdr:nvSpPr>
        <xdr:cNvPr id="786" name="テキスト ボックス 785"/>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87" name="直線コネクタ 78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52</xdr:row>
      <xdr:rowOff>111777</xdr:rowOff>
    </xdr:from>
    <xdr:ext cx="312906" cy="259045"/>
    <xdr:sp macro="" textlink="">
      <xdr:nvSpPr>
        <xdr:cNvPr id="788" name="テキスト ボックス 787"/>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89" name="直線コネクタ 78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168927</xdr:rowOff>
    </xdr:from>
    <xdr:ext cx="312906" cy="259045"/>
    <xdr:sp macro="" textlink="">
      <xdr:nvSpPr>
        <xdr:cNvPr id="790" name="テキスト ボックス 789"/>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92" name="テキスト ボックス 791"/>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794" name="直線コネクタ 793"/>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795"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96" name="直線コネクタ 79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797"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98" name="直線コネクタ 79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799" name="直線コネクタ 798"/>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800"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1" name="フローチャート : 判断 800"/>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02" name="直線コネクタ 801"/>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03" name="フローチャート : 判断 802"/>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04" name="テキスト ボックス 803"/>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05" name="直線コネクタ 804"/>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806" name="フローチャート : 判断 805"/>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07" name="テキスト ボックス 806"/>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08" name="直線コネクタ 807"/>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53</xdr:row>
      <xdr:rowOff>77470</xdr:rowOff>
    </xdr:from>
    <xdr:to>
      <xdr:col>28</xdr:col>
      <xdr:colOff>365125</xdr:colOff>
      <xdr:row>54</xdr:row>
      <xdr:rowOff>7620</xdr:rowOff>
    </xdr:to>
    <xdr:sp macro="" textlink="">
      <xdr:nvSpPr>
        <xdr:cNvPr id="809" name="フローチャート : 判断 808"/>
        <xdr:cNvSpPr/>
      </xdr:nvSpPr>
      <xdr:spPr>
        <a:xfrm>
          <a:off x="19494500" y="916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52</xdr:row>
      <xdr:rowOff>24147</xdr:rowOff>
    </xdr:from>
    <xdr:ext cx="313932" cy="259045"/>
    <xdr:sp macro="" textlink="">
      <xdr:nvSpPr>
        <xdr:cNvPr id="810" name="テキスト ボックス 809"/>
        <xdr:cNvSpPr txBox="1"/>
      </xdr:nvSpPr>
      <xdr:spPr>
        <a:xfrm>
          <a:off x="19388333" y="89395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157480</xdr:rowOff>
    </xdr:from>
    <xdr:to>
      <xdr:col>27</xdr:col>
      <xdr:colOff>161925</xdr:colOff>
      <xdr:row>51</xdr:row>
      <xdr:rowOff>87630</xdr:rowOff>
    </xdr:to>
    <xdr:sp macro="" textlink="">
      <xdr:nvSpPr>
        <xdr:cNvPr id="811" name="フローチャート : 判断 810"/>
        <xdr:cNvSpPr/>
      </xdr:nvSpPr>
      <xdr:spPr>
        <a:xfrm>
          <a:off x="18605500" y="872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104157</xdr:rowOff>
    </xdr:from>
    <xdr:ext cx="313932" cy="259045"/>
    <xdr:sp macro="" textlink="">
      <xdr:nvSpPr>
        <xdr:cNvPr id="812" name="テキスト ボックス 811"/>
        <xdr:cNvSpPr txBox="1"/>
      </xdr:nvSpPr>
      <xdr:spPr>
        <a:xfrm>
          <a:off x="18499333" y="8505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18" name="円/楕円 817"/>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19"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20" name="円/楕円 819"/>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21" name="テキスト ボックス 820"/>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22" name="円/楕円 821"/>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23" name="テキスト ボックス 822"/>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24" name="円/楕円 823"/>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25" name="テキスト ボックス 824"/>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26" name="円/楕円 825"/>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27" name="テキスト ボックス 826"/>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600">
              <a:solidFill>
                <a:schemeClr val="dk1"/>
              </a:solidFill>
              <a:latin typeface="+mn-ea"/>
              <a:ea typeface="+mn-ea"/>
              <a:cs typeface="+mn-cs"/>
            </a:rPr>
            <a:t>　歳出決算総額</a:t>
          </a:r>
          <a:r>
            <a:rPr kumimoji="1" lang="ja-JP" altLang="en-US" sz="1600">
              <a:solidFill>
                <a:schemeClr val="dk1"/>
              </a:solidFill>
              <a:latin typeface="+mn-ea"/>
              <a:ea typeface="+mn-ea"/>
              <a:cs typeface="+mn-cs"/>
            </a:rPr>
            <a:t>において、</a:t>
          </a:r>
          <a:r>
            <a:rPr kumimoji="1" lang="ja-JP" altLang="ja-JP" sz="1600">
              <a:solidFill>
                <a:schemeClr val="dk1"/>
              </a:solidFill>
              <a:latin typeface="+mn-ea"/>
              <a:ea typeface="+mn-ea"/>
              <a:cs typeface="+mn-cs"/>
            </a:rPr>
            <a:t>最も構成割合の高い項目は</a:t>
          </a:r>
          <a:r>
            <a:rPr kumimoji="1" lang="ja-JP" altLang="en-US" sz="1600">
              <a:solidFill>
                <a:schemeClr val="dk1"/>
              </a:solidFill>
              <a:latin typeface="+mn-ea"/>
              <a:ea typeface="+mn-ea"/>
              <a:cs typeface="+mn-cs"/>
            </a:rPr>
            <a:t>民生</a:t>
          </a:r>
          <a:r>
            <a:rPr kumimoji="1" lang="ja-JP" altLang="ja-JP" sz="1600">
              <a:solidFill>
                <a:schemeClr val="dk1"/>
              </a:solidFill>
              <a:latin typeface="+mn-ea"/>
              <a:ea typeface="+mn-ea"/>
              <a:cs typeface="+mn-cs"/>
            </a:rPr>
            <a:t>費であり、住民一人当たり</a:t>
          </a:r>
          <a:r>
            <a:rPr kumimoji="1" lang="en-US" altLang="ja-JP" sz="1600">
              <a:solidFill>
                <a:schemeClr val="dk1"/>
              </a:solidFill>
              <a:latin typeface="+mn-ea"/>
              <a:ea typeface="+mn-ea"/>
              <a:cs typeface="+mn-cs"/>
            </a:rPr>
            <a:t>157,531</a:t>
          </a:r>
          <a:r>
            <a:rPr kumimoji="1" lang="ja-JP" altLang="ja-JP" sz="1600">
              <a:solidFill>
                <a:schemeClr val="dk1"/>
              </a:solidFill>
              <a:latin typeface="+mn-ea"/>
              <a:ea typeface="+mn-ea"/>
              <a:cs typeface="+mn-cs"/>
            </a:rPr>
            <a:t>円</a:t>
          </a:r>
          <a:r>
            <a:rPr kumimoji="1" lang="ja-JP" altLang="en-US" sz="1600">
              <a:solidFill>
                <a:schemeClr val="dk1"/>
              </a:solidFill>
              <a:latin typeface="+mn-ea"/>
              <a:ea typeface="+mn-ea"/>
              <a:cs typeface="+mn-cs"/>
            </a:rPr>
            <a:t>で、</a:t>
          </a:r>
          <a:r>
            <a:rPr kumimoji="1" lang="ja-JP" altLang="ja-JP" sz="1600">
              <a:solidFill>
                <a:schemeClr val="dk1"/>
              </a:solidFill>
              <a:latin typeface="+mn-ea"/>
              <a:ea typeface="+mn-ea"/>
              <a:cs typeface="+mn-cs"/>
            </a:rPr>
            <a:t>類似団体平均よりも高い水準で推移している</a:t>
          </a:r>
          <a:r>
            <a:rPr kumimoji="1" lang="ja-JP" altLang="en-US" sz="1600">
              <a:solidFill>
                <a:schemeClr val="dk1"/>
              </a:solidFill>
              <a:latin typeface="+mn-ea"/>
              <a:ea typeface="+mn-ea"/>
              <a:cs typeface="+mn-cs"/>
            </a:rPr>
            <a:t>。</a:t>
          </a:r>
          <a:r>
            <a:rPr kumimoji="1" lang="ja-JP" altLang="ja-JP" sz="1600">
              <a:solidFill>
                <a:schemeClr val="dk1"/>
              </a:solidFill>
              <a:latin typeface="+mn-ea"/>
              <a:ea typeface="+mn-ea"/>
              <a:cs typeface="+mn-cs"/>
            </a:rPr>
            <a:t>これは、子ども・子育て支援事業費や、</a:t>
          </a:r>
          <a:r>
            <a:rPr kumimoji="1" lang="ja-JP" altLang="en-US" sz="1600">
              <a:solidFill>
                <a:schemeClr val="dk1"/>
              </a:solidFill>
              <a:latin typeface="+mn-ea"/>
              <a:ea typeface="+mn-ea"/>
              <a:cs typeface="+mn-cs"/>
            </a:rPr>
            <a:t>北会津地区認定こども園整備事業費</a:t>
          </a:r>
          <a:r>
            <a:rPr kumimoji="1" lang="ja-JP" altLang="ja-JP" sz="1600">
              <a:solidFill>
                <a:schemeClr val="dk1"/>
              </a:solidFill>
              <a:latin typeface="+mn-ea"/>
              <a:ea typeface="+mn-ea"/>
              <a:cs typeface="+mn-cs"/>
            </a:rPr>
            <a:t>の増が主な要因である。今後も少子高齢化の進行等に伴い増加していくことが見込まれるが、</a:t>
          </a:r>
          <a:r>
            <a:rPr kumimoji="1" lang="ja-JP" altLang="en-US" sz="1600">
              <a:solidFill>
                <a:schemeClr val="dk1"/>
              </a:solidFill>
              <a:latin typeface="+mn-ea"/>
              <a:ea typeface="+mn-ea"/>
              <a:cs typeface="+mn-cs"/>
            </a:rPr>
            <a:t>必要性・有効性の観点から見直しを行いながら民生費</a:t>
          </a:r>
          <a:r>
            <a:rPr kumimoji="1" lang="ja-JP" altLang="ja-JP" sz="1600">
              <a:solidFill>
                <a:schemeClr val="dk1"/>
              </a:solidFill>
              <a:latin typeface="+mn-ea"/>
              <a:ea typeface="+mn-ea"/>
              <a:cs typeface="+mn-cs"/>
            </a:rPr>
            <a:t>の適正化に努めていく。</a:t>
          </a:r>
          <a:endParaRPr kumimoji="1" lang="en-US" altLang="ja-JP" sz="1600">
            <a:solidFill>
              <a:schemeClr val="dk1"/>
            </a:solidFill>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600">
              <a:solidFill>
                <a:schemeClr val="dk1"/>
              </a:solidFill>
              <a:latin typeface="+mn-ea"/>
              <a:ea typeface="+mn-ea"/>
              <a:cs typeface="+mn-cs"/>
            </a:rPr>
            <a:t>　また、前年度と比較して大きく増減した項目は</a:t>
          </a:r>
          <a:r>
            <a:rPr kumimoji="1" lang="ja-JP" altLang="en-US" sz="1600">
              <a:solidFill>
                <a:schemeClr val="dk1"/>
              </a:solidFill>
              <a:latin typeface="+mn-ea"/>
              <a:ea typeface="+mn-ea"/>
              <a:cs typeface="+mn-cs"/>
            </a:rPr>
            <a:t>労働費</a:t>
          </a:r>
          <a:r>
            <a:rPr kumimoji="1" lang="ja-JP" altLang="ja-JP" sz="1600">
              <a:solidFill>
                <a:schemeClr val="dk1"/>
              </a:solidFill>
              <a:latin typeface="+mn-ea"/>
              <a:ea typeface="+mn-ea"/>
              <a:cs typeface="+mn-cs"/>
            </a:rPr>
            <a:t>で、住民一人当たり</a:t>
          </a:r>
          <a:r>
            <a:rPr kumimoji="1" lang="en-US" altLang="ja-JP" sz="1600">
              <a:solidFill>
                <a:schemeClr val="dk1"/>
              </a:solidFill>
              <a:latin typeface="+mn-ea"/>
              <a:ea typeface="+mn-ea"/>
              <a:cs typeface="+mn-cs"/>
            </a:rPr>
            <a:t>3,095</a:t>
          </a:r>
          <a:r>
            <a:rPr kumimoji="1" lang="ja-JP" altLang="ja-JP" sz="1600">
              <a:solidFill>
                <a:schemeClr val="dk1"/>
              </a:solidFill>
              <a:latin typeface="+mn-ea"/>
              <a:ea typeface="+mn-ea"/>
              <a:cs typeface="+mn-cs"/>
            </a:rPr>
            <a:t>円（前年度比</a:t>
          </a:r>
          <a:r>
            <a:rPr kumimoji="1" lang="en-US" altLang="ja-JP" sz="1600">
              <a:solidFill>
                <a:schemeClr val="dk1"/>
              </a:solidFill>
              <a:latin typeface="+mn-ea"/>
              <a:ea typeface="+mn-ea"/>
              <a:cs typeface="+mn-cs"/>
            </a:rPr>
            <a:t>33.1</a:t>
          </a:r>
          <a:r>
            <a:rPr kumimoji="1" lang="ja-JP" altLang="ja-JP" sz="1600">
              <a:solidFill>
                <a:schemeClr val="dk1"/>
              </a:solidFill>
              <a:latin typeface="+mn-ea"/>
              <a:ea typeface="+mn-ea"/>
              <a:cs typeface="+mn-cs"/>
            </a:rPr>
            <a:t>％減）となっている。これは、</a:t>
          </a:r>
          <a:r>
            <a:rPr kumimoji="1" lang="ja-JP" altLang="en-US" sz="1600">
              <a:solidFill>
                <a:schemeClr val="dk1"/>
              </a:solidFill>
              <a:latin typeface="+mn-ea"/>
              <a:ea typeface="+mn-ea"/>
              <a:cs typeface="+mn-cs"/>
            </a:rPr>
            <a:t>緊急雇用創出事業の減が</a:t>
          </a:r>
          <a:r>
            <a:rPr kumimoji="1" lang="ja-JP" altLang="ja-JP" sz="1600">
              <a:solidFill>
                <a:schemeClr val="dk1"/>
              </a:solidFill>
              <a:latin typeface="+mn-ea"/>
              <a:ea typeface="+mn-ea"/>
              <a:cs typeface="+mn-cs"/>
            </a:rPr>
            <a:t>主な要因である。</a:t>
          </a:r>
          <a:endParaRPr lang="ja-JP" altLang="ja-JP" sz="1600">
            <a:latin typeface="+mn-ea"/>
            <a:ea typeface="+mn-ea"/>
          </a:endParaRPr>
        </a:p>
        <a:p>
          <a:endParaRPr kumimoji="1" lang="en-US" altLang="ja-JP" sz="1600">
            <a:solidFill>
              <a:schemeClr val="dk1"/>
            </a:solidFill>
            <a:latin typeface="+mn-ea"/>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福島県会津若松市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latin typeface="+mn-ea"/>
              <a:ea typeface="+mn-ea"/>
              <a:cs typeface="+mn-cs"/>
            </a:rPr>
            <a:t>　実質単年度収支については、前年度と比較して</a:t>
          </a:r>
          <a:r>
            <a:rPr kumimoji="1" lang="en-US" altLang="ja-JP" sz="1300">
              <a:solidFill>
                <a:schemeClr val="dk1"/>
              </a:solidFill>
              <a:latin typeface="+mn-ea"/>
              <a:ea typeface="+mn-ea"/>
              <a:cs typeface="+mn-cs"/>
            </a:rPr>
            <a:t>6.69</a:t>
          </a:r>
          <a:r>
            <a:rPr kumimoji="1" lang="ja-JP" altLang="ja-JP" sz="1300">
              <a:solidFill>
                <a:schemeClr val="dk1"/>
              </a:solidFill>
              <a:latin typeface="+mn-ea"/>
              <a:ea typeface="+mn-ea"/>
              <a:cs typeface="+mn-cs"/>
            </a:rPr>
            <a:t>ポイントの増となっている。また、決算剰余金については、平成</a:t>
          </a:r>
          <a:r>
            <a:rPr kumimoji="1" lang="en-US" altLang="ja-JP" sz="1300">
              <a:solidFill>
                <a:schemeClr val="dk1"/>
              </a:solidFill>
              <a:latin typeface="+mn-ea"/>
              <a:ea typeface="+mn-ea"/>
              <a:cs typeface="+mn-cs"/>
            </a:rPr>
            <a:t>15</a:t>
          </a:r>
          <a:r>
            <a:rPr kumimoji="1" lang="ja-JP" altLang="ja-JP" sz="1300">
              <a:solidFill>
                <a:schemeClr val="dk1"/>
              </a:solidFill>
              <a:latin typeface="+mn-ea"/>
              <a:ea typeface="+mn-ea"/>
              <a:cs typeface="+mn-cs"/>
            </a:rPr>
            <a:t>年度の「行財政再建プログラム」実施以降、予算の効率的な執行や徴収率の向上など市税の確保に向けた取り組みを強化してきたところである。平成</a:t>
          </a:r>
          <a:r>
            <a:rPr kumimoji="1" lang="en-US" altLang="ja-JP" sz="1300">
              <a:solidFill>
                <a:schemeClr val="dk1"/>
              </a:solidFill>
              <a:latin typeface="+mn-ea"/>
              <a:ea typeface="+mn-ea"/>
              <a:cs typeface="+mn-cs"/>
            </a:rPr>
            <a:t>27</a:t>
          </a:r>
          <a:r>
            <a:rPr kumimoji="1" lang="ja-JP" altLang="ja-JP" sz="1300">
              <a:solidFill>
                <a:schemeClr val="dk1"/>
              </a:solidFill>
              <a:latin typeface="+mn-ea"/>
              <a:ea typeface="+mn-ea"/>
              <a:cs typeface="+mn-cs"/>
            </a:rPr>
            <a:t>年度においても、前年度の決算剰余金の</a:t>
          </a:r>
          <a:r>
            <a:rPr kumimoji="1" lang="en-US" altLang="ja-JP" sz="1300">
              <a:solidFill>
                <a:schemeClr val="dk1"/>
              </a:solidFill>
              <a:latin typeface="+mn-ea"/>
              <a:ea typeface="+mn-ea"/>
              <a:cs typeface="+mn-cs"/>
            </a:rPr>
            <a:t>1/2</a:t>
          </a:r>
          <a:r>
            <a:rPr kumimoji="1" lang="ja-JP" altLang="ja-JP" sz="1300">
              <a:solidFill>
                <a:schemeClr val="dk1"/>
              </a:solidFill>
              <a:latin typeface="+mn-ea"/>
              <a:ea typeface="+mn-ea"/>
              <a:cs typeface="+mn-cs"/>
            </a:rPr>
            <a:t>の額を基本として財政調整基金への積み立てを行ったことにより年度末基金残高は増加したが、今後も適正とされる標準財政規模の</a:t>
          </a:r>
          <a:r>
            <a:rPr kumimoji="1" lang="en-US" altLang="ja-JP" sz="1300">
              <a:solidFill>
                <a:schemeClr val="dk1"/>
              </a:solidFill>
              <a:latin typeface="+mn-ea"/>
              <a:ea typeface="+mn-ea"/>
              <a:cs typeface="+mn-cs"/>
            </a:rPr>
            <a:t>10</a:t>
          </a:r>
          <a:r>
            <a:rPr kumimoji="1" lang="ja-JP" altLang="ja-JP" sz="1300">
              <a:solidFill>
                <a:schemeClr val="dk1"/>
              </a:solidFill>
              <a:latin typeface="+mn-ea"/>
              <a:ea typeface="+mn-ea"/>
              <a:cs typeface="+mn-cs"/>
            </a:rPr>
            <a:t>％の財政調整基金残高の安定的な確保を目標に同様の取り組みを継続していく。</a:t>
          </a:r>
          <a:endParaRPr lang="ja-JP" altLang="ja-JP" sz="1300">
            <a:solidFill>
              <a:schemeClr val="dk1"/>
            </a:solidFill>
            <a:latin typeface="+mn-ea"/>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福島県会津若松市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latin typeface="+mn-lt"/>
              <a:ea typeface="+mn-ea"/>
              <a:cs typeface="+mn-cs"/>
            </a:rPr>
            <a:t>　すべての会計において黒字決算が続いており、今後も各会計において赤字額が生じないよう、適正かつ健全な財政運営を図っていく。</a:t>
          </a:r>
          <a:endParaRPr lang="ja-JP" altLang="ja-JP" sz="1300">
            <a:solidFill>
              <a:schemeClr val="dk1"/>
            </a:solidFill>
            <a:latin typeface="+mn-lt"/>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64</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66</v>
      </c>
      <c r="C3" s="389"/>
      <c r="D3" s="389"/>
      <c r="E3" s="390"/>
      <c r="F3" s="390"/>
      <c r="G3" s="390"/>
      <c r="H3" s="390"/>
      <c r="I3" s="390"/>
      <c r="J3" s="390"/>
      <c r="K3" s="390"/>
      <c r="L3" s="390" t="s">
        <v>67</v>
      </c>
      <c r="M3" s="390"/>
      <c r="N3" s="390"/>
      <c r="O3" s="390"/>
      <c r="P3" s="390"/>
      <c r="Q3" s="390"/>
      <c r="R3" s="397"/>
      <c r="S3" s="397"/>
      <c r="T3" s="397"/>
      <c r="U3" s="397"/>
      <c r="V3" s="398"/>
      <c r="W3" s="372" t="s">
        <v>68</v>
      </c>
      <c r="X3" s="373"/>
      <c r="Y3" s="373"/>
      <c r="Z3" s="373"/>
      <c r="AA3" s="373"/>
      <c r="AB3" s="389"/>
      <c r="AC3" s="397" t="s">
        <v>69</v>
      </c>
      <c r="AD3" s="373"/>
      <c r="AE3" s="373"/>
      <c r="AF3" s="373"/>
      <c r="AG3" s="373"/>
      <c r="AH3" s="373"/>
      <c r="AI3" s="373"/>
      <c r="AJ3" s="373"/>
      <c r="AK3" s="373"/>
      <c r="AL3" s="374"/>
      <c r="AM3" s="372" t="s">
        <v>70</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71</v>
      </c>
      <c r="BO3" s="373"/>
      <c r="BP3" s="373"/>
      <c r="BQ3" s="373"/>
      <c r="BR3" s="373"/>
      <c r="BS3" s="373"/>
      <c r="BT3" s="373"/>
      <c r="BU3" s="374"/>
      <c r="BV3" s="372" t="s">
        <v>72</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73</v>
      </c>
      <c r="CU3" s="373"/>
      <c r="CV3" s="373"/>
      <c r="CW3" s="373"/>
      <c r="CX3" s="373"/>
      <c r="CY3" s="373"/>
      <c r="CZ3" s="373"/>
      <c r="DA3" s="374"/>
      <c r="DB3" s="372" t="s">
        <v>74</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75</v>
      </c>
      <c r="AZ4" s="376"/>
      <c r="BA4" s="376"/>
      <c r="BB4" s="376"/>
      <c r="BC4" s="376"/>
      <c r="BD4" s="376"/>
      <c r="BE4" s="376"/>
      <c r="BF4" s="376"/>
      <c r="BG4" s="376"/>
      <c r="BH4" s="376"/>
      <c r="BI4" s="376"/>
      <c r="BJ4" s="376"/>
      <c r="BK4" s="376"/>
      <c r="BL4" s="376"/>
      <c r="BM4" s="377"/>
      <c r="BN4" s="378">
        <v>51888761</v>
      </c>
      <c r="BO4" s="379"/>
      <c r="BP4" s="379"/>
      <c r="BQ4" s="379"/>
      <c r="BR4" s="379"/>
      <c r="BS4" s="379"/>
      <c r="BT4" s="379"/>
      <c r="BU4" s="380"/>
      <c r="BV4" s="378">
        <v>50792446</v>
      </c>
      <c r="BW4" s="379"/>
      <c r="BX4" s="379"/>
      <c r="BY4" s="379"/>
      <c r="BZ4" s="379"/>
      <c r="CA4" s="379"/>
      <c r="CB4" s="379"/>
      <c r="CC4" s="380"/>
      <c r="CD4" s="381" t="s">
        <v>76</v>
      </c>
      <c r="CE4" s="382"/>
      <c r="CF4" s="382"/>
      <c r="CG4" s="382"/>
      <c r="CH4" s="382"/>
      <c r="CI4" s="382"/>
      <c r="CJ4" s="382"/>
      <c r="CK4" s="382"/>
      <c r="CL4" s="382"/>
      <c r="CM4" s="382"/>
      <c r="CN4" s="382"/>
      <c r="CO4" s="382"/>
      <c r="CP4" s="382"/>
      <c r="CQ4" s="382"/>
      <c r="CR4" s="382"/>
      <c r="CS4" s="383"/>
      <c r="CT4" s="384">
        <v>7.8</v>
      </c>
      <c r="CU4" s="385"/>
      <c r="CV4" s="385"/>
      <c r="CW4" s="385"/>
      <c r="CX4" s="385"/>
      <c r="CY4" s="385"/>
      <c r="CZ4" s="385"/>
      <c r="DA4" s="386"/>
      <c r="DB4" s="384">
        <v>3.9</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77</v>
      </c>
      <c r="AN5" s="445"/>
      <c r="AO5" s="445"/>
      <c r="AP5" s="445"/>
      <c r="AQ5" s="445"/>
      <c r="AR5" s="445"/>
      <c r="AS5" s="445"/>
      <c r="AT5" s="446"/>
      <c r="AU5" s="447" t="s">
        <v>78</v>
      </c>
      <c r="AV5" s="448"/>
      <c r="AW5" s="448"/>
      <c r="AX5" s="448"/>
      <c r="AY5" s="449" t="s">
        <v>79</v>
      </c>
      <c r="AZ5" s="450"/>
      <c r="BA5" s="450"/>
      <c r="BB5" s="450"/>
      <c r="BC5" s="450"/>
      <c r="BD5" s="450"/>
      <c r="BE5" s="450"/>
      <c r="BF5" s="450"/>
      <c r="BG5" s="450"/>
      <c r="BH5" s="450"/>
      <c r="BI5" s="450"/>
      <c r="BJ5" s="450"/>
      <c r="BK5" s="450"/>
      <c r="BL5" s="450"/>
      <c r="BM5" s="451"/>
      <c r="BN5" s="415">
        <v>49532377</v>
      </c>
      <c r="BO5" s="416"/>
      <c r="BP5" s="416"/>
      <c r="BQ5" s="416"/>
      <c r="BR5" s="416"/>
      <c r="BS5" s="416"/>
      <c r="BT5" s="416"/>
      <c r="BU5" s="417"/>
      <c r="BV5" s="415">
        <v>49574936</v>
      </c>
      <c r="BW5" s="416"/>
      <c r="BX5" s="416"/>
      <c r="BY5" s="416"/>
      <c r="BZ5" s="416"/>
      <c r="CA5" s="416"/>
      <c r="CB5" s="416"/>
      <c r="CC5" s="417"/>
      <c r="CD5" s="418" t="s">
        <v>80</v>
      </c>
      <c r="CE5" s="419"/>
      <c r="CF5" s="419"/>
      <c r="CG5" s="419"/>
      <c r="CH5" s="419"/>
      <c r="CI5" s="419"/>
      <c r="CJ5" s="419"/>
      <c r="CK5" s="419"/>
      <c r="CL5" s="419"/>
      <c r="CM5" s="419"/>
      <c r="CN5" s="419"/>
      <c r="CO5" s="419"/>
      <c r="CP5" s="419"/>
      <c r="CQ5" s="419"/>
      <c r="CR5" s="419"/>
      <c r="CS5" s="420"/>
      <c r="CT5" s="412">
        <v>87.4</v>
      </c>
      <c r="CU5" s="413"/>
      <c r="CV5" s="413"/>
      <c r="CW5" s="413"/>
      <c r="CX5" s="413"/>
      <c r="CY5" s="413"/>
      <c r="CZ5" s="413"/>
      <c r="DA5" s="414"/>
      <c r="DB5" s="412">
        <v>89.8</v>
      </c>
      <c r="DC5" s="413"/>
      <c r="DD5" s="413"/>
      <c r="DE5" s="413"/>
      <c r="DF5" s="413"/>
      <c r="DG5" s="413"/>
      <c r="DH5" s="413"/>
      <c r="DI5" s="414"/>
      <c r="DJ5" s="137"/>
      <c r="DK5" s="137"/>
      <c r="DL5" s="137"/>
      <c r="DM5" s="137"/>
      <c r="DN5" s="137"/>
      <c r="DO5" s="137"/>
    </row>
    <row r="6" spans="1:119" ht="18.75" customHeight="1">
      <c r="A6" s="138"/>
      <c r="B6" s="421" t="s">
        <v>81</v>
      </c>
      <c r="C6" s="422"/>
      <c r="D6" s="422"/>
      <c r="E6" s="423"/>
      <c r="F6" s="423"/>
      <c r="G6" s="423"/>
      <c r="H6" s="423"/>
      <c r="I6" s="423"/>
      <c r="J6" s="423"/>
      <c r="K6" s="423"/>
      <c r="L6" s="423" t="s">
        <v>82</v>
      </c>
      <c r="M6" s="423"/>
      <c r="N6" s="423"/>
      <c r="O6" s="423"/>
      <c r="P6" s="423"/>
      <c r="Q6" s="423"/>
      <c r="R6" s="427"/>
      <c r="S6" s="427"/>
      <c r="T6" s="427"/>
      <c r="U6" s="427"/>
      <c r="V6" s="428"/>
      <c r="W6" s="431" t="s">
        <v>83</v>
      </c>
      <c r="X6" s="432"/>
      <c r="Y6" s="432"/>
      <c r="Z6" s="432"/>
      <c r="AA6" s="432"/>
      <c r="AB6" s="422"/>
      <c r="AC6" s="435" t="s">
        <v>84</v>
      </c>
      <c r="AD6" s="436"/>
      <c r="AE6" s="436"/>
      <c r="AF6" s="436"/>
      <c r="AG6" s="436"/>
      <c r="AH6" s="436"/>
      <c r="AI6" s="436"/>
      <c r="AJ6" s="436"/>
      <c r="AK6" s="436"/>
      <c r="AL6" s="437"/>
      <c r="AM6" s="444" t="s">
        <v>85</v>
      </c>
      <c r="AN6" s="445"/>
      <c r="AO6" s="445"/>
      <c r="AP6" s="445"/>
      <c r="AQ6" s="445"/>
      <c r="AR6" s="445"/>
      <c r="AS6" s="445"/>
      <c r="AT6" s="446"/>
      <c r="AU6" s="447" t="s">
        <v>78</v>
      </c>
      <c r="AV6" s="448"/>
      <c r="AW6" s="448"/>
      <c r="AX6" s="448"/>
      <c r="AY6" s="449" t="s">
        <v>86</v>
      </c>
      <c r="AZ6" s="450"/>
      <c r="BA6" s="450"/>
      <c r="BB6" s="450"/>
      <c r="BC6" s="450"/>
      <c r="BD6" s="450"/>
      <c r="BE6" s="450"/>
      <c r="BF6" s="450"/>
      <c r="BG6" s="450"/>
      <c r="BH6" s="450"/>
      <c r="BI6" s="450"/>
      <c r="BJ6" s="450"/>
      <c r="BK6" s="450"/>
      <c r="BL6" s="450"/>
      <c r="BM6" s="451"/>
      <c r="BN6" s="415">
        <v>2356384</v>
      </c>
      <c r="BO6" s="416"/>
      <c r="BP6" s="416"/>
      <c r="BQ6" s="416"/>
      <c r="BR6" s="416"/>
      <c r="BS6" s="416"/>
      <c r="BT6" s="416"/>
      <c r="BU6" s="417"/>
      <c r="BV6" s="415">
        <v>1217510</v>
      </c>
      <c r="BW6" s="416"/>
      <c r="BX6" s="416"/>
      <c r="BY6" s="416"/>
      <c r="BZ6" s="416"/>
      <c r="CA6" s="416"/>
      <c r="CB6" s="416"/>
      <c r="CC6" s="417"/>
      <c r="CD6" s="418" t="s">
        <v>87</v>
      </c>
      <c r="CE6" s="419"/>
      <c r="CF6" s="419"/>
      <c r="CG6" s="419"/>
      <c r="CH6" s="419"/>
      <c r="CI6" s="419"/>
      <c r="CJ6" s="419"/>
      <c r="CK6" s="419"/>
      <c r="CL6" s="419"/>
      <c r="CM6" s="419"/>
      <c r="CN6" s="419"/>
      <c r="CO6" s="419"/>
      <c r="CP6" s="419"/>
      <c r="CQ6" s="419"/>
      <c r="CR6" s="419"/>
      <c r="CS6" s="420"/>
      <c r="CT6" s="452">
        <v>93</v>
      </c>
      <c r="CU6" s="453"/>
      <c r="CV6" s="453"/>
      <c r="CW6" s="453"/>
      <c r="CX6" s="453"/>
      <c r="CY6" s="453"/>
      <c r="CZ6" s="453"/>
      <c r="DA6" s="454"/>
      <c r="DB6" s="452">
        <v>97</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88</v>
      </c>
      <c r="AN7" s="445"/>
      <c r="AO7" s="445"/>
      <c r="AP7" s="445"/>
      <c r="AQ7" s="445"/>
      <c r="AR7" s="445"/>
      <c r="AS7" s="445"/>
      <c r="AT7" s="446"/>
      <c r="AU7" s="447" t="s">
        <v>78</v>
      </c>
      <c r="AV7" s="448"/>
      <c r="AW7" s="448"/>
      <c r="AX7" s="448"/>
      <c r="AY7" s="449" t="s">
        <v>89</v>
      </c>
      <c r="AZ7" s="450"/>
      <c r="BA7" s="450"/>
      <c r="BB7" s="450"/>
      <c r="BC7" s="450"/>
      <c r="BD7" s="450"/>
      <c r="BE7" s="450"/>
      <c r="BF7" s="450"/>
      <c r="BG7" s="450"/>
      <c r="BH7" s="450"/>
      <c r="BI7" s="450"/>
      <c r="BJ7" s="450"/>
      <c r="BK7" s="450"/>
      <c r="BL7" s="450"/>
      <c r="BM7" s="451"/>
      <c r="BN7" s="415">
        <v>82313</v>
      </c>
      <c r="BO7" s="416"/>
      <c r="BP7" s="416"/>
      <c r="BQ7" s="416"/>
      <c r="BR7" s="416"/>
      <c r="BS7" s="416"/>
      <c r="BT7" s="416"/>
      <c r="BU7" s="417"/>
      <c r="BV7" s="415">
        <v>71721</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29244363</v>
      </c>
      <c r="CU7" s="416"/>
      <c r="CV7" s="416"/>
      <c r="CW7" s="416"/>
      <c r="CX7" s="416"/>
      <c r="CY7" s="416"/>
      <c r="CZ7" s="416"/>
      <c r="DA7" s="417"/>
      <c r="DB7" s="415">
        <v>29107058</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78</v>
      </c>
      <c r="AV8" s="448"/>
      <c r="AW8" s="448"/>
      <c r="AX8" s="448"/>
      <c r="AY8" s="449" t="s">
        <v>92</v>
      </c>
      <c r="AZ8" s="450"/>
      <c r="BA8" s="450"/>
      <c r="BB8" s="450"/>
      <c r="BC8" s="450"/>
      <c r="BD8" s="450"/>
      <c r="BE8" s="450"/>
      <c r="BF8" s="450"/>
      <c r="BG8" s="450"/>
      <c r="BH8" s="450"/>
      <c r="BI8" s="450"/>
      <c r="BJ8" s="450"/>
      <c r="BK8" s="450"/>
      <c r="BL8" s="450"/>
      <c r="BM8" s="451"/>
      <c r="BN8" s="415">
        <v>2274071</v>
      </c>
      <c r="BO8" s="416"/>
      <c r="BP8" s="416"/>
      <c r="BQ8" s="416"/>
      <c r="BR8" s="416"/>
      <c r="BS8" s="416"/>
      <c r="BT8" s="416"/>
      <c r="BU8" s="417"/>
      <c r="BV8" s="415">
        <v>1145789</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0.62</v>
      </c>
      <c r="CU8" s="456"/>
      <c r="CV8" s="456"/>
      <c r="CW8" s="456"/>
      <c r="CX8" s="456"/>
      <c r="CY8" s="456"/>
      <c r="CZ8" s="456"/>
      <c r="DA8" s="457"/>
      <c r="DB8" s="455">
        <v>0.6</v>
      </c>
      <c r="DC8" s="456"/>
      <c r="DD8" s="456"/>
      <c r="DE8" s="456"/>
      <c r="DF8" s="456"/>
      <c r="DG8" s="456"/>
      <c r="DH8" s="456"/>
      <c r="DI8" s="457"/>
      <c r="DJ8" s="137"/>
      <c r="DK8" s="137"/>
      <c r="DL8" s="137"/>
      <c r="DM8" s="137"/>
      <c r="DN8" s="137"/>
      <c r="DO8" s="137"/>
    </row>
    <row r="9" spans="1:119" ht="18.75" customHeight="1" thickBot="1">
      <c r="A9" s="138"/>
      <c r="B9" s="409" t="s">
        <v>94</v>
      </c>
      <c r="C9" s="410"/>
      <c r="D9" s="410"/>
      <c r="E9" s="410"/>
      <c r="F9" s="410"/>
      <c r="G9" s="410"/>
      <c r="H9" s="410"/>
      <c r="I9" s="410"/>
      <c r="J9" s="410"/>
      <c r="K9" s="458"/>
      <c r="L9" s="459" t="s">
        <v>95</v>
      </c>
      <c r="M9" s="460"/>
      <c r="N9" s="460"/>
      <c r="O9" s="460"/>
      <c r="P9" s="460"/>
      <c r="Q9" s="461"/>
      <c r="R9" s="462">
        <v>124062</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78</v>
      </c>
      <c r="AV9" s="448"/>
      <c r="AW9" s="448"/>
      <c r="AX9" s="448"/>
      <c r="AY9" s="449" t="s">
        <v>98</v>
      </c>
      <c r="AZ9" s="450"/>
      <c r="BA9" s="450"/>
      <c r="BB9" s="450"/>
      <c r="BC9" s="450"/>
      <c r="BD9" s="450"/>
      <c r="BE9" s="450"/>
      <c r="BF9" s="450"/>
      <c r="BG9" s="450"/>
      <c r="BH9" s="450"/>
      <c r="BI9" s="450"/>
      <c r="BJ9" s="450"/>
      <c r="BK9" s="450"/>
      <c r="BL9" s="450"/>
      <c r="BM9" s="451"/>
      <c r="BN9" s="415">
        <v>1128282</v>
      </c>
      <c r="BO9" s="416"/>
      <c r="BP9" s="416"/>
      <c r="BQ9" s="416"/>
      <c r="BR9" s="416"/>
      <c r="BS9" s="416"/>
      <c r="BT9" s="416"/>
      <c r="BU9" s="417"/>
      <c r="BV9" s="415">
        <v>-599958</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17.7</v>
      </c>
      <c r="CU9" s="413"/>
      <c r="CV9" s="413"/>
      <c r="CW9" s="413"/>
      <c r="CX9" s="413"/>
      <c r="CY9" s="413"/>
      <c r="CZ9" s="413"/>
      <c r="DA9" s="414"/>
      <c r="DB9" s="412">
        <v>17.899999999999999</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100</v>
      </c>
      <c r="M10" s="445"/>
      <c r="N10" s="445"/>
      <c r="O10" s="445"/>
      <c r="P10" s="445"/>
      <c r="Q10" s="446"/>
      <c r="R10" s="466">
        <v>126220</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78</v>
      </c>
      <c r="AV10" s="448"/>
      <c r="AW10" s="448"/>
      <c r="AX10" s="448"/>
      <c r="AY10" s="449" t="s">
        <v>102</v>
      </c>
      <c r="AZ10" s="450"/>
      <c r="BA10" s="450"/>
      <c r="BB10" s="450"/>
      <c r="BC10" s="450"/>
      <c r="BD10" s="450"/>
      <c r="BE10" s="450"/>
      <c r="BF10" s="450"/>
      <c r="BG10" s="450"/>
      <c r="BH10" s="450"/>
      <c r="BI10" s="450"/>
      <c r="BJ10" s="450"/>
      <c r="BK10" s="450"/>
      <c r="BL10" s="450"/>
      <c r="BM10" s="451"/>
      <c r="BN10" s="415">
        <v>254406</v>
      </c>
      <c r="BO10" s="416"/>
      <c r="BP10" s="416"/>
      <c r="BQ10" s="416"/>
      <c r="BR10" s="416"/>
      <c r="BS10" s="416"/>
      <c r="BT10" s="416"/>
      <c r="BU10" s="417"/>
      <c r="BV10" s="415">
        <v>350842</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107</v>
      </c>
      <c r="AV11" s="448"/>
      <c r="AW11" s="448"/>
      <c r="AX11" s="448"/>
      <c r="AY11" s="449" t="s">
        <v>108</v>
      </c>
      <c r="AZ11" s="450"/>
      <c r="BA11" s="450"/>
      <c r="BB11" s="450"/>
      <c r="BC11" s="450"/>
      <c r="BD11" s="450"/>
      <c r="BE11" s="450"/>
      <c r="BF11" s="450"/>
      <c r="BG11" s="450"/>
      <c r="BH11" s="450"/>
      <c r="BI11" s="450"/>
      <c r="BJ11" s="450"/>
      <c r="BK11" s="450"/>
      <c r="BL11" s="450"/>
      <c r="BM11" s="451"/>
      <c r="BN11" s="415">
        <v>771603</v>
      </c>
      <c r="BO11" s="416"/>
      <c r="BP11" s="416"/>
      <c r="BQ11" s="416"/>
      <c r="BR11" s="416"/>
      <c r="BS11" s="416"/>
      <c r="BT11" s="416"/>
      <c r="BU11" s="417"/>
      <c r="BV11" s="415">
        <v>447998</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110</v>
      </c>
      <c r="CU11" s="456"/>
      <c r="CV11" s="456"/>
      <c r="CW11" s="456"/>
      <c r="CX11" s="456"/>
      <c r="CY11" s="456"/>
      <c r="CZ11" s="456"/>
      <c r="DA11" s="457"/>
      <c r="DB11" s="455" t="s">
        <v>110</v>
      </c>
      <c r="DC11" s="456"/>
      <c r="DD11" s="456"/>
      <c r="DE11" s="456"/>
      <c r="DF11" s="456"/>
      <c r="DG11" s="456"/>
      <c r="DH11" s="456"/>
      <c r="DI11" s="457"/>
      <c r="DJ11" s="137"/>
      <c r="DK11" s="137"/>
      <c r="DL11" s="137"/>
      <c r="DM11" s="137"/>
      <c r="DN11" s="137"/>
      <c r="DO11" s="137"/>
    </row>
    <row r="12" spans="1:119" ht="18.75" customHeight="1">
      <c r="A12" s="138"/>
      <c r="B12" s="475" t="s">
        <v>111</v>
      </c>
      <c r="C12" s="476"/>
      <c r="D12" s="476"/>
      <c r="E12" s="476"/>
      <c r="F12" s="476"/>
      <c r="G12" s="476"/>
      <c r="H12" s="476"/>
      <c r="I12" s="476"/>
      <c r="J12" s="476"/>
      <c r="K12" s="477"/>
      <c r="L12" s="484" t="s">
        <v>112</v>
      </c>
      <c r="M12" s="485"/>
      <c r="N12" s="485"/>
      <c r="O12" s="485"/>
      <c r="P12" s="485"/>
      <c r="Q12" s="486"/>
      <c r="R12" s="487">
        <v>122749</v>
      </c>
      <c r="S12" s="488"/>
      <c r="T12" s="488"/>
      <c r="U12" s="488"/>
      <c r="V12" s="489"/>
      <c r="W12" s="490" t="s">
        <v>1</v>
      </c>
      <c r="X12" s="448"/>
      <c r="Y12" s="448"/>
      <c r="Z12" s="448"/>
      <c r="AA12" s="448"/>
      <c r="AB12" s="491"/>
      <c r="AC12" s="447" t="s">
        <v>113</v>
      </c>
      <c r="AD12" s="448"/>
      <c r="AE12" s="448"/>
      <c r="AF12" s="448"/>
      <c r="AG12" s="491"/>
      <c r="AH12" s="447" t="s">
        <v>114</v>
      </c>
      <c r="AI12" s="448"/>
      <c r="AJ12" s="448"/>
      <c r="AK12" s="448"/>
      <c r="AL12" s="492"/>
      <c r="AM12" s="444" t="s">
        <v>115</v>
      </c>
      <c r="AN12" s="445"/>
      <c r="AO12" s="445"/>
      <c r="AP12" s="445"/>
      <c r="AQ12" s="445"/>
      <c r="AR12" s="445"/>
      <c r="AS12" s="445"/>
      <c r="AT12" s="446"/>
      <c r="AU12" s="447" t="s">
        <v>116</v>
      </c>
      <c r="AV12" s="448"/>
      <c r="AW12" s="448"/>
      <c r="AX12" s="448"/>
      <c r="AY12" s="449" t="s">
        <v>117</v>
      </c>
      <c r="AZ12" s="450"/>
      <c r="BA12" s="450"/>
      <c r="BB12" s="450"/>
      <c r="BC12" s="450"/>
      <c r="BD12" s="450"/>
      <c r="BE12" s="450"/>
      <c r="BF12" s="450"/>
      <c r="BG12" s="450"/>
      <c r="BH12" s="450"/>
      <c r="BI12" s="450"/>
      <c r="BJ12" s="450"/>
      <c r="BK12" s="450"/>
      <c r="BL12" s="450"/>
      <c r="BM12" s="451"/>
      <c r="BN12" s="415" t="s">
        <v>118</v>
      </c>
      <c r="BO12" s="416"/>
      <c r="BP12" s="416"/>
      <c r="BQ12" s="416"/>
      <c r="BR12" s="416"/>
      <c r="BS12" s="416"/>
      <c r="BT12" s="416"/>
      <c r="BU12" s="417"/>
      <c r="BV12" s="415" t="s">
        <v>118</v>
      </c>
      <c r="BW12" s="416"/>
      <c r="BX12" s="416"/>
      <c r="BY12" s="416"/>
      <c r="BZ12" s="416"/>
      <c r="CA12" s="416"/>
      <c r="CB12" s="416"/>
      <c r="CC12" s="417"/>
      <c r="CD12" s="418" t="s">
        <v>119</v>
      </c>
      <c r="CE12" s="419"/>
      <c r="CF12" s="419"/>
      <c r="CG12" s="419"/>
      <c r="CH12" s="419"/>
      <c r="CI12" s="419"/>
      <c r="CJ12" s="419"/>
      <c r="CK12" s="419"/>
      <c r="CL12" s="419"/>
      <c r="CM12" s="419"/>
      <c r="CN12" s="419"/>
      <c r="CO12" s="419"/>
      <c r="CP12" s="419"/>
      <c r="CQ12" s="419"/>
      <c r="CR12" s="419"/>
      <c r="CS12" s="420"/>
      <c r="CT12" s="455" t="s">
        <v>118</v>
      </c>
      <c r="CU12" s="456"/>
      <c r="CV12" s="456"/>
      <c r="CW12" s="456"/>
      <c r="CX12" s="456"/>
      <c r="CY12" s="456"/>
      <c r="CZ12" s="456"/>
      <c r="DA12" s="457"/>
      <c r="DB12" s="455" t="s">
        <v>118</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120</v>
      </c>
      <c r="N13" s="504"/>
      <c r="O13" s="504"/>
      <c r="P13" s="504"/>
      <c r="Q13" s="505"/>
      <c r="R13" s="496">
        <v>122078</v>
      </c>
      <c r="S13" s="497"/>
      <c r="T13" s="497"/>
      <c r="U13" s="497"/>
      <c r="V13" s="498"/>
      <c r="W13" s="431" t="s">
        <v>121</v>
      </c>
      <c r="X13" s="432"/>
      <c r="Y13" s="432"/>
      <c r="Z13" s="432"/>
      <c r="AA13" s="432"/>
      <c r="AB13" s="422"/>
      <c r="AC13" s="466">
        <v>3137</v>
      </c>
      <c r="AD13" s="467"/>
      <c r="AE13" s="467"/>
      <c r="AF13" s="467"/>
      <c r="AG13" s="506"/>
      <c r="AH13" s="466">
        <v>4185</v>
      </c>
      <c r="AI13" s="467"/>
      <c r="AJ13" s="467"/>
      <c r="AK13" s="467"/>
      <c r="AL13" s="468"/>
      <c r="AM13" s="444" t="s">
        <v>122</v>
      </c>
      <c r="AN13" s="445"/>
      <c r="AO13" s="445"/>
      <c r="AP13" s="445"/>
      <c r="AQ13" s="445"/>
      <c r="AR13" s="445"/>
      <c r="AS13" s="445"/>
      <c r="AT13" s="446"/>
      <c r="AU13" s="447" t="s">
        <v>123</v>
      </c>
      <c r="AV13" s="448"/>
      <c r="AW13" s="448"/>
      <c r="AX13" s="448"/>
      <c r="AY13" s="449" t="s">
        <v>124</v>
      </c>
      <c r="AZ13" s="450"/>
      <c r="BA13" s="450"/>
      <c r="BB13" s="450"/>
      <c r="BC13" s="450"/>
      <c r="BD13" s="450"/>
      <c r="BE13" s="450"/>
      <c r="BF13" s="450"/>
      <c r="BG13" s="450"/>
      <c r="BH13" s="450"/>
      <c r="BI13" s="450"/>
      <c r="BJ13" s="450"/>
      <c r="BK13" s="450"/>
      <c r="BL13" s="450"/>
      <c r="BM13" s="451"/>
      <c r="BN13" s="415">
        <v>2154291</v>
      </c>
      <c r="BO13" s="416"/>
      <c r="BP13" s="416"/>
      <c r="BQ13" s="416"/>
      <c r="BR13" s="416"/>
      <c r="BS13" s="416"/>
      <c r="BT13" s="416"/>
      <c r="BU13" s="417"/>
      <c r="BV13" s="415">
        <v>198882</v>
      </c>
      <c r="BW13" s="416"/>
      <c r="BX13" s="416"/>
      <c r="BY13" s="416"/>
      <c r="BZ13" s="416"/>
      <c r="CA13" s="416"/>
      <c r="CB13" s="416"/>
      <c r="CC13" s="417"/>
      <c r="CD13" s="418" t="s">
        <v>125</v>
      </c>
      <c r="CE13" s="419"/>
      <c r="CF13" s="419"/>
      <c r="CG13" s="419"/>
      <c r="CH13" s="419"/>
      <c r="CI13" s="419"/>
      <c r="CJ13" s="419"/>
      <c r="CK13" s="419"/>
      <c r="CL13" s="419"/>
      <c r="CM13" s="419"/>
      <c r="CN13" s="419"/>
      <c r="CO13" s="419"/>
      <c r="CP13" s="419"/>
      <c r="CQ13" s="419"/>
      <c r="CR13" s="419"/>
      <c r="CS13" s="420"/>
      <c r="CT13" s="412">
        <v>10.8</v>
      </c>
      <c r="CU13" s="413"/>
      <c r="CV13" s="413"/>
      <c r="CW13" s="413"/>
      <c r="CX13" s="413"/>
      <c r="CY13" s="413"/>
      <c r="CZ13" s="413"/>
      <c r="DA13" s="414"/>
      <c r="DB13" s="412">
        <v>12.6</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126</v>
      </c>
      <c r="M14" s="494"/>
      <c r="N14" s="494"/>
      <c r="O14" s="494"/>
      <c r="P14" s="494"/>
      <c r="Q14" s="495"/>
      <c r="R14" s="496">
        <v>123790</v>
      </c>
      <c r="S14" s="497"/>
      <c r="T14" s="497"/>
      <c r="U14" s="497"/>
      <c r="V14" s="498"/>
      <c r="W14" s="405"/>
      <c r="X14" s="406"/>
      <c r="Y14" s="406"/>
      <c r="Z14" s="406"/>
      <c r="AA14" s="406"/>
      <c r="AB14" s="395"/>
      <c r="AC14" s="499">
        <v>5.7</v>
      </c>
      <c r="AD14" s="500"/>
      <c r="AE14" s="500"/>
      <c r="AF14" s="500"/>
      <c r="AG14" s="501"/>
      <c r="AH14" s="499">
        <v>6.7</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127</v>
      </c>
      <c r="CE14" s="508"/>
      <c r="CF14" s="508"/>
      <c r="CG14" s="508"/>
      <c r="CH14" s="508"/>
      <c r="CI14" s="508"/>
      <c r="CJ14" s="508"/>
      <c r="CK14" s="508"/>
      <c r="CL14" s="508"/>
      <c r="CM14" s="508"/>
      <c r="CN14" s="508"/>
      <c r="CO14" s="508"/>
      <c r="CP14" s="508"/>
      <c r="CQ14" s="508"/>
      <c r="CR14" s="508"/>
      <c r="CS14" s="509"/>
      <c r="CT14" s="510">
        <v>36.299999999999997</v>
      </c>
      <c r="CU14" s="511"/>
      <c r="CV14" s="511"/>
      <c r="CW14" s="511"/>
      <c r="CX14" s="511"/>
      <c r="CY14" s="511"/>
      <c r="CZ14" s="511"/>
      <c r="DA14" s="512"/>
      <c r="DB14" s="510">
        <v>39.299999999999997</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120</v>
      </c>
      <c r="N15" s="504"/>
      <c r="O15" s="504"/>
      <c r="P15" s="504"/>
      <c r="Q15" s="505"/>
      <c r="R15" s="496">
        <v>123113</v>
      </c>
      <c r="S15" s="497"/>
      <c r="T15" s="497"/>
      <c r="U15" s="497"/>
      <c r="V15" s="498"/>
      <c r="W15" s="431" t="s">
        <v>128</v>
      </c>
      <c r="X15" s="432"/>
      <c r="Y15" s="432"/>
      <c r="Z15" s="432"/>
      <c r="AA15" s="432"/>
      <c r="AB15" s="422"/>
      <c r="AC15" s="466">
        <v>14181</v>
      </c>
      <c r="AD15" s="467"/>
      <c r="AE15" s="467"/>
      <c r="AF15" s="467"/>
      <c r="AG15" s="506"/>
      <c r="AH15" s="466">
        <v>16656</v>
      </c>
      <c r="AI15" s="467"/>
      <c r="AJ15" s="467"/>
      <c r="AK15" s="467"/>
      <c r="AL15" s="468"/>
      <c r="AM15" s="444"/>
      <c r="AN15" s="445"/>
      <c r="AO15" s="445"/>
      <c r="AP15" s="445"/>
      <c r="AQ15" s="445"/>
      <c r="AR15" s="445"/>
      <c r="AS15" s="445"/>
      <c r="AT15" s="446"/>
      <c r="AU15" s="447"/>
      <c r="AV15" s="448"/>
      <c r="AW15" s="448"/>
      <c r="AX15" s="448"/>
      <c r="AY15" s="375" t="s">
        <v>129</v>
      </c>
      <c r="AZ15" s="376"/>
      <c r="BA15" s="376"/>
      <c r="BB15" s="376"/>
      <c r="BC15" s="376"/>
      <c r="BD15" s="376"/>
      <c r="BE15" s="376"/>
      <c r="BF15" s="376"/>
      <c r="BG15" s="376"/>
      <c r="BH15" s="376"/>
      <c r="BI15" s="376"/>
      <c r="BJ15" s="376"/>
      <c r="BK15" s="376"/>
      <c r="BL15" s="376"/>
      <c r="BM15" s="377"/>
      <c r="BN15" s="378">
        <v>13692779</v>
      </c>
      <c r="BO15" s="379"/>
      <c r="BP15" s="379"/>
      <c r="BQ15" s="379"/>
      <c r="BR15" s="379"/>
      <c r="BS15" s="379"/>
      <c r="BT15" s="379"/>
      <c r="BU15" s="380"/>
      <c r="BV15" s="378">
        <v>13350147</v>
      </c>
      <c r="BW15" s="379"/>
      <c r="BX15" s="379"/>
      <c r="BY15" s="379"/>
      <c r="BZ15" s="379"/>
      <c r="CA15" s="379"/>
      <c r="CB15" s="379"/>
      <c r="CC15" s="380"/>
      <c r="CD15" s="513" t="s">
        <v>130</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131</v>
      </c>
      <c r="M16" s="524"/>
      <c r="N16" s="524"/>
      <c r="O16" s="524"/>
      <c r="P16" s="524"/>
      <c r="Q16" s="525"/>
      <c r="R16" s="516" t="s">
        <v>132</v>
      </c>
      <c r="S16" s="517"/>
      <c r="T16" s="517"/>
      <c r="U16" s="517"/>
      <c r="V16" s="518"/>
      <c r="W16" s="405"/>
      <c r="X16" s="406"/>
      <c r="Y16" s="406"/>
      <c r="Z16" s="406"/>
      <c r="AA16" s="406"/>
      <c r="AB16" s="395"/>
      <c r="AC16" s="499">
        <v>25.7</v>
      </c>
      <c r="AD16" s="500"/>
      <c r="AE16" s="500"/>
      <c r="AF16" s="500"/>
      <c r="AG16" s="501"/>
      <c r="AH16" s="499">
        <v>26.6</v>
      </c>
      <c r="AI16" s="500"/>
      <c r="AJ16" s="500"/>
      <c r="AK16" s="500"/>
      <c r="AL16" s="502"/>
      <c r="AM16" s="444"/>
      <c r="AN16" s="445"/>
      <c r="AO16" s="445"/>
      <c r="AP16" s="445"/>
      <c r="AQ16" s="445"/>
      <c r="AR16" s="445"/>
      <c r="AS16" s="445"/>
      <c r="AT16" s="446"/>
      <c r="AU16" s="447"/>
      <c r="AV16" s="448"/>
      <c r="AW16" s="448"/>
      <c r="AX16" s="448"/>
      <c r="AY16" s="449" t="s">
        <v>133</v>
      </c>
      <c r="AZ16" s="450"/>
      <c r="BA16" s="450"/>
      <c r="BB16" s="450"/>
      <c r="BC16" s="450"/>
      <c r="BD16" s="450"/>
      <c r="BE16" s="450"/>
      <c r="BF16" s="450"/>
      <c r="BG16" s="450"/>
      <c r="BH16" s="450"/>
      <c r="BI16" s="450"/>
      <c r="BJ16" s="450"/>
      <c r="BK16" s="450"/>
      <c r="BL16" s="450"/>
      <c r="BM16" s="451"/>
      <c r="BN16" s="415">
        <v>22303766</v>
      </c>
      <c r="BO16" s="416"/>
      <c r="BP16" s="416"/>
      <c r="BQ16" s="416"/>
      <c r="BR16" s="416"/>
      <c r="BS16" s="416"/>
      <c r="BT16" s="416"/>
      <c r="BU16" s="417"/>
      <c r="BV16" s="415">
        <v>21536685</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134</v>
      </c>
      <c r="N17" s="520"/>
      <c r="O17" s="520"/>
      <c r="P17" s="520"/>
      <c r="Q17" s="521"/>
      <c r="R17" s="516" t="s">
        <v>132</v>
      </c>
      <c r="S17" s="517"/>
      <c r="T17" s="517"/>
      <c r="U17" s="517"/>
      <c r="V17" s="518"/>
      <c r="W17" s="431" t="s">
        <v>135</v>
      </c>
      <c r="X17" s="432"/>
      <c r="Y17" s="432"/>
      <c r="Z17" s="432"/>
      <c r="AA17" s="432"/>
      <c r="AB17" s="422"/>
      <c r="AC17" s="466">
        <v>37934</v>
      </c>
      <c r="AD17" s="467"/>
      <c r="AE17" s="467"/>
      <c r="AF17" s="467"/>
      <c r="AG17" s="506"/>
      <c r="AH17" s="466">
        <v>41065</v>
      </c>
      <c r="AI17" s="467"/>
      <c r="AJ17" s="467"/>
      <c r="AK17" s="467"/>
      <c r="AL17" s="468"/>
      <c r="AM17" s="444"/>
      <c r="AN17" s="445"/>
      <c r="AO17" s="445"/>
      <c r="AP17" s="445"/>
      <c r="AQ17" s="445"/>
      <c r="AR17" s="445"/>
      <c r="AS17" s="445"/>
      <c r="AT17" s="446"/>
      <c r="AU17" s="447"/>
      <c r="AV17" s="448"/>
      <c r="AW17" s="448"/>
      <c r="AX17" s="448"/>
      <c r="AY17" s="449" t="s">
        <v>136</v>
      </c>
      <c r="AZ17" s="450"/>
      <c r="BA17" s="450"/>
      <c r="BB17" s="450"/>
      <c r="BC17" s="450"/>
      <c r="BD17" s="450"/>
      <c r="BE17" s="450"/>
      <c r="BF17" s="450"/>
      <c r="BG17" s="450"/>
      <c r="BH17" s="450"/>
      <c r="BI17" s="450"/>
      <c r="BJ17" s="450"/>
      <c r="BK17" s="450"/>
      <c r="BL17" s="450"/>
      <c r="BM17" s="451"/>
      <c r="BN17" s="415">
        <v>17454262</v>
      </c>
      <c r="BO17" s="416"/>
      <c r="BP17" s="416"/>
      <c r="BQ17" s="416"/>
      <c r="BR17" s="416"/>
      <c r="BS17" s="416"/>
      <c r="BT17" s="416"/>
      <c r="BU17" s="417"/>
      <c r="BV17" s="415">
        <v>17257935</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137</v>
      </c>
      <c r="C18" s="458"/>
      <c r="D18" s="458"/>
      <c r="E18" s="527"/>
      <c r="F18" s="527"/>
      <c r="G18" s="527"/>
      <c r="H18" s="527"/>
      <c r="I18" s="527"/>
      <c r="J18" s="527"/>
      <c r="K18" s="527"/>
      <c r="L18" s="528">
        <v>382.97</v>
      </c>
      <c r="M18" s="528"/>
      <c r="N18" s="528"/>
      <c r="O18" s="528"/>
      <c r="P18" s="528"/>
      <c r="Q18" s="528"/>
      <c r="R18" s="529"/>
      <c r="S18" s="529"/>
      <c r="T18" s="529"/>
      <c r="U18" s="529"/>
      <c r="V18" s="530"/>
      <c r="W18" s="433"/>
      <c r="X18" s="434"/>
      <c r="Y18" s="434"/>
      <c r="Z18" s="434"/>
      <c r="AA18" s="434"/>
      <c r="AB18" s="425"/>
      <c r="AC18" s="531">
        <v>68.7</v>
      </c>
      <c r="AD18" s="532"/>
      <c r="AE18" s="532"/>
      <c r="AF18" s="532"/>
      <c r="AG18" s="533"/>
      <c r="AH18" s="531">
        <v>65.599999999999994</v>
      </c>
      <c r="AI18" s="532"/>
      <c r="AJ18" s="532"/>
      <c r="AK18" s="532"/>
      <c r="AL18" s="534"/>
      <c r="AM18" s="444"/>
      <c r="AN18" s="445"/>
      <c r="AO18" s="445"/>
      <c r="AP18" s="445"/>
      <c r="AQ18" s="445"/>
      <c r="AR18" s="445"/>
      <c r="AS18" s="445"/>
      <c r="AT18" s="446"/>
      <c r="AU18" s="447"/>
      <c r="AV18" s="448"/>
      <c r="AW18" s="448"/>
      <c r="AX18" s="448"/>
      <c r="AY18" s="449" t="s">
        <v>138</v>
      </c>
      <c r="AZ18" s="450"/>
      <c r="BA18" s="450"/>
      <c r="BB18" s="450"/>
      <c r="BC18" s="450"/>
      <c r="BD18" s="450"/>
      <c r="BE18" s="450"/>
      <c r="BF18" s="450"/>
      <c r="BG18" s="450"/>
      <c r="BH18" s="450"/>
      <c r="BI18" s="450"/>
      <c r="BJ18" s="450"/>
      <c r="BK18" s="450"/>
      <c r="BL18" s="450"/>
      <c r="BM18" s="451"/>
      <c r="BN18" s="415">
        <v>26201935</v>
      </c>
      <c r="BO18" s="416"/>
      <c r="BP18" s="416"/>
      <c r="BQ18" s="416"/>
      <c r="BR18" s="416"/>
      <c r="BS18" s="416"/>
      <c r="BT18" s="416"/>
      <c r="BU18" s="417"/>
      <c r="BV18" s="415">
        <v>26456732</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139</v>
      </c>
      <c r="C19" s="458"/>
      <c r="D19" s="458"/>
      <c r="E19" s="527"/>
      <c r="F19" s="527"/>
      <c r="G19" s="527"/>
      <c r="H19" s="527"/>
      <c r="I19" s="527"/>
      <c r="J19" s="527"/>
      <c r="K19" s="527"/>
      <c r="L19" s="535">
        <v>324</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140</v>
      </c>
      <c r="AZ19" s="450"/>
      <c r="BA19" s="450"/>
      <c r="BB19" s="450"/>
      <c r="BC19" s="450"/>
      <c r="BD19" s="450"/>
      <c r="BE19" s="450"/>
      <c r="BF19" s="450"/>
      <c r="BG19" s="450"/>
      <c r="BH19" s="450"/>
      <c r="BI19" s="450"/>
      <c r="BJ19" s="450"/>
      <c r="BK19" s="450"/>
      <c r="BL19" s="450"/>
      <c r="BM19" s="451"/>
      <c r="BN19" s="415">
        <v>34405109</v>
      </c>
      <c r="BO19" s="416"/>
      <c r="BP19" s="416"/>
      <c r="BQ19" s="416"/>
      <c r="BR19" s="416"/>
      <c r="BS19" s="416"/>
      <c r="BT19" s="416"/>
      <c r="BU19" s="417"/>
      <c r="BV19" s="415">
        <v>34027091</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141</v>
      </c>
      <c r="C20" s="458"/>
      <c r="D20" s="458"/>
      <c r="E20" s="527"/>
      <c r="F20" s="527"/>
      <c r="G20" s="527"/>
      <c r="H20" s="527"/>
      <c r="I20" s="527"/>
      <c r="J20" s="527"/>
      <c r="K20" s="527"/>
      <c r="L20" s="535">
        <v>49431</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142</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143</v>
      </c>
      <c r="C22" s="546"/>
      <c r="D22" s="547"/>
      <c r="E22" s="427" t="s">
        <v>1</v>
      </c>
      <c r="F22" s="432"/>
      <c r="G22" s="432"/>
      <c r="H22" s="432"/>
      <c r="I22" s="432"/>
      <c r="J22" s="432"/>
      <c r="K22" s="422"/>
      <c r="L22" s="427" t="s">
        <v>144</v>
      </c>
      <c r="M22" s="432"/>
      <c r="N22" s="432"/>
      <c r="O22" s="432"/>
      <c r="P22" s="422"/>
      <c r="Q22" s="554" t="s">
        <v>145</v>
      </c>
      <c r="R22" s="555"/>
      <c r="S22" s="555"/>
      <c r="T22" s="555"/>
      <c r="U22" s="555"/>
      <c r="V22" s="556"/>
      <c r="W22" s="560" t="s">
        <v>146</v>
      </c>
      <c r="X22" s="546"/>
      <c r="Y22" s="547"/>
      <c r="Z22" s="427" t="s">
        <v>1</v>
      </c>
      <c r="AA22" s="432"/>
      <c r="AB22" s="432"/>
      <c r="AC22" s="432"/>
      <c r="AD22" s="432"/>
      <c r="AE22" s="432"/>
      <c r="AF22" s="432"/>
      <c r="AG22" s="422"/>
      <c r="AH22" s="573" t="s">
        <v>147</v>
      </c>
      <c r="AI22" s="432"/>
      <c r="AJ22" s="432"/>
      <c r="AK22" s="432"/>
      <c r="AL22" s="422"/>
      <c r="AM22" s="573" t="s">
        <v>148</v>
      </c>
      <c r="AN22" s="574"/>
      <c r="AO22" s="574"/>
      <c r="AP22" s="574"/>
      <c r="AQ22" s="574"/>
      <c r="AR22" s="575"/>
      <c r="AS22" s="554" t="s">
        <v>145</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149</v>
      </c>
      <c r="AZ23" s="376"/>
      <c r="BA23" s="376"/>
      <c r="BB23" s="376"/>
      <c r="BC23" s="376"/>
      <c r="BD23" s="376"/>
      <c r="BE23" s="376"/>
      <c r="BF23" s="376"/>
      <c r="BG23" s="376"/>
      <c r="BH23" s="376"/>
      <c r="BI23" s="376"/>
      <c r="BJ23" s="376"/>
      <c r="BK23" s="376"/>
      <c r="BL23" s="376"/>
      <c r="BM23" s="377"/>
      <c r="BN23" s="415">
        <v>45866247</v>
      </c>
      <c r="BO23" s="416"/>
      <c r="BP23" s="416"/>
      <c r="BQ23" s="416"/>
      <c r="BR23" s="416"/>
      <c r="BS23" s="416"/>
      <c r="BT23" s="416"/>
      <c r="BU23" s="417"/>
      <c r="BV23" s="415">
        <v>46900752</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150</v>
      </c>
      <c r="F24" s="445"/>
      <c r="G24" s="445"/>
      <c r="H24" s="445"/>
      <c r="I24" s="445"/>
      <c r="J24" s="445"/>
      <c r="K24" s="446"/>
      <c r="L24" s="466">
        <v>1</v>
      </c>
      <c r="M24" s="467"/>
      <c r="N24" s="467"/>
      <c r="O24" s="467"/>
      <c r="P24" s="506"/>
      <c r="Q24" s="466">
        <v>9370</v>
      </c>
      <c r="R24" s="467"/>
      <c r="S24" s="467"/>
      <c r="T24" s="467"/>
      <c r="U24" s="467"/>
      <c r="V24" s="506"/>
      <c r="W24" s="561"/>
      <c r="X24" s="549"/>
      <c r="Y24" s="550"/>
      <c r="Z24" s="465" t="s">
        <v>151</v>
      </c>
      <c r="AA24" s="445"/>
      <c r="AB24" s="445"/>
      <c r="AC24" s="445"/>
      <c r="AD24" s="445"/>
      <c r="AE24" s="445"/>
      <c r="AF24" s="445"/>
      <c r="AG24" s="446"/>
      <c r="AH24" s="466">
        <v>838</v>
      </c>
      <c r="AI24" s="467"/>
      <c r="AJ24" s="467"/>
      <c r="AK24" s="467"/>
      <c r="AL24" s="506"/>
      <c r="AM24" s="466">
        <v>2778808</v>
      </c>
      <c r="AN24" s="467"/>
      <c r="AO24" s="467"/>
      <c r="AP24" s="467"/>
      <c r="AQ24" s="467"/>
      <c r="AR24" s="506"/>
      <c r="AS24" s="466">
        <v>3316</v>
      </c>
      <c r="AT24" s="467"/>
      <c r="AU24" s="467"/>
      <c r="AV24" s="467"/>
      <c r="AW24" s="467"/>
      <c r="AX24" s="468"/>
      <c r="AY24" s="581" t="s">
        <v>152</v>
      </c>
      <c r="AZ24" s="582"/>
      <c r="BA24" s="582"/>
      <c r="BB24" s="582"/>
      <c r="BC24" s="582"/>
      <c r="BD24" s="582"/>
      <c r="BE24" s="582"/>
      <c r="BF24" s="582"/>
      <c r="BG24" s="582"/>
      <c r="BH24" s="582"/>
      <c r="BI24" s="582"/>
      <c r="BJ24" s="582"/>
      <c r="BK24" s="582"/>
      <c r="BL24" s="582"/>
      <c r="BM24" s="583"/>
      <c r="BN24" s="415">
        <v>39849121</v>
      </c>
      <c r="BO24" s="416"/>
      <c r="BP24" s="416"/>
      <c r="BQ24" s="416"/>
      <c r="BR24" s="416"/>
      <c r="BS24" s="416"/>
      <c r="BT24" s="416"/>
      <c r="BU24" s="417"/>
      <c r="BV24" s="415">
        <v>38814866</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153</v>
      </c>
      <c r="F25" s="445"/>
      <c r="G25" s="445"/>
      <c r="H25" s="445"/>
      <c r="I25" s="445"/>
      <c r="J25" s="445"/>
      <c r="K25" s="446"/>
      <c r="L25" s="466">
        <v>1</v>
      </c>
      <c r="M25" s="467"/>
      <c r="N25" s="467"/>
      <c r="O25" s="467"/>
      <c r="P25" s="506"/>
      <c r="Q25" s="466">
        <v>7520</v>
      </c>
      <c r="R25" s="467"/>
      <c r="S25" s="467"/>
      <c r="T25" s="467"/>
      <c r="U25" s="467"/>
      <c r="V25" s="506"/>
      <c r="W25" s="561"/>
      <c r="X25" s="549"/>
      <c r="Y25" s="550"/>
      <c r="Z25" s="465" t="s">
        <v>154</v>
      </c>
      <c r="AA25" s="445"/>
      <c r="AB25" s="445"/>
      <c r="AC25" s="445"/>
      <c r="AD25" s="445"/>
      <c r="AE25" s="445"/>
      <c r="AF25" s="445"/>
      <c r="AG25" s="446"/>
      <c r="AH25" s="466" t="s">
        <v>118</v>
      </c>
      <c r="AI25" s="467"/>
      <c r="AJ25" s="467"/>
      <c r="AK25" s="467"/>
      <c r="AL25" s="506"/>
      <c r="AM25" s="466" t="s">
        <v>118</v>
      </c>
      <c r="AN25" s="467"/>
      <c r="AO25" s="467"/>
      <c r="AP25" s="467"/>
      <c r="AQ25" s="467"/>
      <c r="AR25" s="506"/>
      <c r="AS25" s="466" t="s">
        <v>118</v>
      </c>
      <c r="AT25" s="467"/>
      <c r="AU25" s="467"/>
      <c r="AV25" s="467"/>
      <c r="AW25" s="467"/>
      <c r="AX25" s="468"/>
      <c r="AY25" s="375" t="s">
        <v>155</v>
      </c>
      <c r="AZ25" s="376"/>
      <c r="BA25" s="376"/>
      <c r="BB25" s="376"/>
      <c r="BC25" s="376"/>
      <c r="BD25" s="376"/>
      <c r="BE25" s="376"/>
      <c r="BF25" s="376"/>
      <c r="BG25" s="376"/>
      <c r="BH25" s="376"/>
      <c r="BI25" s="376"/>
      <c r="BJ25" s="376"/>
      <c r="BK25" s="376"/>
      <c r="BL25" s="376"/>
      <c r="BM25" s="377"/>
      <c r="BN25" s="378">
        <v>1782280</v>
      </c>
      <c r="BO25" s="379"/>
      <c r="BP25" s="379"/>
      <c r="BQ25" s="379"/>
      <c r="BR25" s="379"/>
      <c r="BS25" s="379"/>
      <c r="BT25" s="379"/>
      <c r="BU25" s="380"/>
      <c r="BV25" s="378">
        <v>2678467</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156</v>
      </c>
      <c r="F26" s="445"/>
      <c r="G26" s="445"/>
      <c r="H26" s="445"/>
      <c r="I26" s="445"/>
      <c r="J26" s="445"/>
      <c r="K26" s="446"/>
      <c r="L26" s="466">
        <v>1</v>
      </c>
      <c r="M26" s="467"/>
      <c r="N26" s="467"/>
      <c r="O26" s="467"/>
      <c r="P26" s="506"/>
      <c r="Q26" s="466">
        <v>6680</v>
      </c>
      <c r="R26" s="467"/>
      <c r="S26" s="467"/>
      <c r="T26" s="467"/>
      <c r="U26" s="467"/>
      <c r="V26" s="506"/>
      <c r="W26" s="561"/>
      <c r="X26" s="549"/>
      <c r="Y26" s="550"/>
      <c r="Z26" s="465" t="s">
        <v>157</v>
      </c>
      <c r="AA26" s="571"/>
      <c r="AB26" s="571"/>
      <c r="AC26" s="571"/>
      <c r="AD26" s="571"/>
      <c r="AE26" s="571"/>
      <c r="AF26" s="571"/>
      <c r="AG26" s="572"/>
      <c r="AH26" s="466">
        <v>61</v>
      </c>
      <c r="AI26" s="467"/>
      <c r="AJ26" s="467"/>
      <c r="AK26" s="467"/>
      <c r="AL26" s="506"/>
      <c r="AM26" s="466">
        <v>217282</v>
      </c>
      <c r="AN26" s="467"/>
      <c r="AO26" s="467"/>
      <c r="AP26" s="467"/>
      <c r="AQ26" s="467"/>
      <c r="AR26" s="506"/>
      <c r="AS26" s="466">
        <v>3562</v>
      </c>
      <c r="AT26" s="467"/>
      <c r="AU26" s="467"/>
      <c r="AV26" s="467"/>
      <c r="AW26" s="467"/>
      <c r="AX26" s="468"/>
      <c r="AY26" s="418" t="s">
        <v>158</v>
      </c>
      <c r="AZ26" s="419"/>
      <c r="BA26" s="419"/>
      <c r="BB26" s="419"/>
      <c r="BC26" s="419"/>
      <c r="BD26" s="419"/>
      <c r="BE26" s="419"/>
      <c r="BF26" s="419"/>
      <c r="BG26" s="419"/>
      <c r="BH26" s="419"/>
      <c r="BI26" s="419"/>
      <c r="BJ26" s="419"/>
      <c r="BK26" s="419"/>
      <c r="BL26" s="419"/>
      <c r="BM26" s="420"/>
      <c r="BN26" s="415" t="s">
        <v>118</v>
      </c>
      <c r="BO26" s="416"/>
      <c r="BP26" s="416"/>
      <c r="BQ26" s="416"/>
      <c r="BR26" s="416"/>
      <c r="BS26" s="416"/>
      <c r="BT26" s="416"/>
      <c r="BU26" s="417"/>
      <c r="BV26" s="415" t="s">
        <v>118</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159</v>
      </c>
      <c r="F27" s="445"/>
      <c r="G27" s="445"/>
      <c r="H27" s="445"/>
      <c r="I27" s="445"/>
      <c r="J27" s="445"/>
      <c r="K27" s="446"/>
      <c r="L27" s="466">
        <v>1</v>
      </c>
      <c r="M27" s="467"/>
      <c r="N27" s="467"/>
      <c r="O27" s="467"/>
      <c r="P27" s="506"/>
      <c r="Q27" s="466">
        <v>5140</v>
      </c>
      <c r="R27" s="467"/>
      <c r="S27" s="467"/>
      <c r="T27" s="467"/>
      <c r="U27" s="467"/>
      <c r="V27" s="506"/>
      <c r="W27" s="561"/>
      <c r="X27" s="549"/>
      <c r="Y27" s="550"/>
      <c r="Z27" s="465" t="s">
        <v>160</v>
      </c>
      <c r="AA27" s="445"/>
      <c r="AB27" s="445"/>
      <c r="AC27" s="445"/>
      <c r="AD27" s="445"/>
      <c r="AE27" s="445"/>
      <c r="AF27" s="445"/>
      <c r="AG27" s="446"/>
      <c r="AH27" s="466">
        <v>15</v>
      </c>
      <c r="AI27" s="467"/>
      <c r="AJ27" s="467"/>
      <c r="AK27" s="467"/>
      <c r="AL27" s="506"/>
      <c r="AM27" s="466">
        <v>63299</v>
      </c>
      <c r="AN27" s="467"/>
      <c r="AO27" s="467"/>
      <c r="AP27" s="467"/>
      <c r="AQ27" s="467"/>
      <c r="AR27" s="506"/>
      <c r="AS27" s="466">
        <v>4220</v>
      </c>
      <c r="AT27" s="467"/>
      <c r="AU27" s="467"/>
      <c r="AV27" s="467"/>
      <c r="AW27" s="467"/>
      <c r="AX27" s="468"/>
      <c r="AY27" s="507" t="s">
        <v>161</v>
      </c>
      <c r="AZ27" s="508"/>
      <c r="BA27" s="508"/>
      <c r="BB27" s="508"/>
      <c r="BC27" s="508"/>
      <c r="BD27" s="508"/>
      <c r="BE27" s="508"/>
      <c r="BF27" s="508"/>
      <c r="BG27" s="508"/>
      <c r="BH27" s="508"/>
      <c r="BI27" s="508"/>
      <c r="BJ27" s="508"/>
      <c r="BK27" s="508"/>
      <c r="BL27" s="508"/>
      <c r="BM27" s="509"/>
      <c r="BN27" s="584" t="s">
        <v>118</v>
      </c>
      <c r="BO27" s="585"/>
      <c r="BP27" s="585"/>
      <c r="BQ27" s="585"/>
      <c r="BR27" s="585"/>
      <c r="BS27" s="585"/>
      <c r="BT27" s="585"/>
      <c r="BU27" s="586"/>
      <c r="BV27" s="584" t="s">
        <v>118</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162</v>
      </c>
      <c r="F28" s="445"/>
      <c r="G28" s="445"/>
      <c r="H28" s="445"/>
      <c r="I28" s="445"/>
      <c r="J28" s="445"/>
      <c r="K28" s="446"/>
      <c r="L28" s="466">
        <v>1</v>
      </c>
      <c r="M28" s="467"/>
      <c r="N28" s="467"/>
      <c r="O28" s="467"/>
      <c r="P28" s="506"/>
      <c r="Q28" s="466">
        <v>4770</v>
      </c>
      <c r="R28" s="467"/>
      <c r="S28" s="467"/>
      <c r="T28" s="467"/>
      <c r="U28" s="467"/>
      <c r="V28" s="506"/>
      <c r="W28" s="561"/>
      <c r="X28" s="549"/>
      <c r="Y28" s="550"/>
      <c r="Z28" s="465" t="s">
        <v>163</v>
      </c>
      <c r="AA28" s="445"/>
      <c r="AB28" s="445"/>
      <c r="AC28" s="445"/>
      <c r="AD28" s="445"/>
      <c r="AE28" s="445"/>
      <c r="AF28" s="445"/>
      <c r="AG28" s="446"/>
      <c r="AH28" s="466" t="s">
        <v>118</v>
      </c>
      <c r="AI28" s="467"/>
      <c r="AJ28" s="467"/>
      <c r="AK28" s="467"/>
      <c r="AL28" s="506"/>
      <c r="AM28" s="466" t="s">
        <v>118</v>
      </c>
      <c r="AN28" s="467"/>
      <c r="AO28" s="467"/>
      <c r="AP28" s="467"/>
      <c r="AQ28" s="467"/>
      <c r="AR28" s="506"/>
      <c r="AS28" s="466" t="s">
        <v>118</v>
      </c>
      <c r="AT28" s="467"/>
      <c r="AU28" s="467"/>
      <c r="AV28" s="467"/>
      <c r="AW28" s="467"/>
      <c r="AX28" s="468"/>
      <c r="AY28" s="587" t="s">
        <v>164</v>
      </c>
      <c r="AZ28" s="588"/>
      <c r="BA28" s="588"/>
      <c r="BB28" s="589"/>
      <c r="BC28" s="375" t="s">
        <v>165</v>
      </c>
      <c r="BD28" s="376"/>
      <c r="BE28" s="376"/>
      <c r="BF28" s="376"/>
      <c r="BG28" s="376"/>
      <c r="BH28" s="376"/>
      <c r="BI28" s="376"/>
      <c r="BJ28" s="376"/>
      <c r="BK28" s="376"/>
      <c r="BL28" s="376"/>
      <c r="BM28" s="377"/>
      <c r="BN28" s="378">
        <v>3384354</v>
      </c>
      <c r="BO28" s="379"/>
      <c r="BP28" s="379"/>
      <c r="BQ28" s="379"/>
      <c r="BR28" s="379"/>
      <c r="BS28" s="379"/>
      <c r="BT28" s="379"/>
      <c r="BU28" s="380"/>
      <c r="BV28" s="378">
        <v>3129948</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166</v>
      </c>
      <c r="F29" s="445"/>
      <c r="G29" s="445"/>
      <c r="H29" s="445"/>
      <c r="I29" s="445"/>
      <c r="J29" s="445"/>
      <c r="K29" s="446"/>
      <c r="L29" s="466">
        <v>28</v>
      </c>
      <c r="M29" s="467"/>
      <c r="N29" s="467"/>
      <c r="O29" s="467"/>
      <c r="P29" s="506"/>
      <c r="Q29" s="466">
        <v>4470</v>
      </c>
      <c r="R29" s="467"/>
      <c r="S29" s="467"/>
      <c r="T29" s="467"/>
      <c r="U29" s="467"/>
      <c r="V29" s="506"/>
      <c r="W29" s="562"/>
      <c r="X29" s="563"/>
      <c r="Y29" s="564"/>
      <c r="Z29" s="465" t="s">
        <v>167</v>
      </c>
      <c r="AA29" s="445"/>
      <c r="AB29" s="445"/>
      <c r="AC29" s="445"/>
      <c r="AD29" s="445"/>
      <c r="AE29" s="445"/>
      <c r="AF29" s="445"/>
      <c r="AG29" s="446"/>
      <c r="AH29" s="466">
        <v>853</v>
      </c>
      <c r="AI29" s="467"/>
      <c r="AJ29" s="467"/>
      <c r="AK29" s="467"/>
      <c r="AL29" s="506"/>
      <c r="AM29" s="466">
        <v>2842107</v>
      </c>
      <c r="AN29" s="467"/>
      <c r="AO29" s="467"/>
      <c r="AP29" s="467"/>
      <c r="AQ29" s="467"/>
      <c r="AR29" s="506"/>
      <c r="AS29" s="466">
        <v>3332</v>
      </c>
      <c r="AT29" s="467"/>
      <c r="AU29" s="467"/>
      <c r="AV29" s="467"/>
      <c r="AW29" s="467"/>
      <c r="AX29" s="468"/>
      <c r="AY29" s="590"/>
      <c r="AZ29" s="591"/>
      <c r="BA29" s="591"/>
      <c r="BB29" s="592"/>
      <c r="BC29" s="449" t="s">
        <v>168</v>
      </c>
      <c r="BD29" s="450"/>
      <c r="BE29" s="450"/>
      <c r="BF29" s="450"/>
      <c r="BG29" s="450"/>
      <c r="BH29" s="450"/>
      <c r="BI29" s="450"/>
      <c r="BJ29" s="450"/>
      <c r="BK29" s="450"/>
      <c r="BL29" s="450"/>
      <c r="BM29" s="451"/>
      <c r="BN29" s="415">
        <v>430079</v>
      </c>
      <c r="BO29" s="416"/>
      <c r="BP29" s="416"/>
      <c r="BQ29" s="416"/>
      <c r="BR29" s="416"/>
      <c r="BS29" s="416"/>
      <c r="BT29" s="416"/>
      <c r="BU29" s="417"/>
      <c r="BV29" s="415">
        <v>1201262</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169</v>
      </c>
      <c r="X30" s="569"/>
      <c r="Y30" s="569"/>
      <c r="Z30" s="569"/>
      <c r="AA30" s="569"/>
      <c r="AB30" s="569"/>
      <c r="AC30" s="569"/>
      <c r="AD30" s="569"/>
      <c r="AE30" s="569"/>
      <c r="AF30" s="569"/>
      <c r="AG30" s="570"/>
      <c r="AH30" s="531">
        <v>100.9</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170</v>
      </c>
      <c r="BD30" s="582"/>
      <c r="BE30" s="582"/>
      <c r="BF30" s="582"/>
      <c r="BG30" s="582"/>
      <c r="BH30" s="582"/>
      <c r="BI30" s="582"/>
      <c r="BJ30" s="582"/>
      <c r="BK30" s="582"/>
      <c r="BL30" s="582"/>
      <c r="BM30" s="583"/>
      <c r="BN30" s="584">
        <v>5191420</v>
      </c>
      <c r="BO30" s="585"/>
      <c r="BP30" s="585"/>
      <c r="BQ30" s="585"/>
      <c r="BR30" s="585"/>
      <c r="BS30" s="585"/>
      <c r="BT30" s="585"/>
      <c r="BU30" s="586"/>
      <c r="BV30" s="584">
        <v>5480811</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177</v>
      </c>
      <c r="D33" s="439"/>
      <c r="E33" s="404" t="s">
        <v>178</v>
      </c>
      <c r="F33" s="404"/>
      <c r="G33" s="404"/>
      <c r="H33" s="404"/>
      <c r="I33" s="404"/>
      <c r="J33" s="404"/>
      <c r="K33" s="404"/>
      <c r="L33" s="404"/>
      <c r="M33" s="404"/>
      <c r="N33" s="404"/>
      <c r="O33" s="404"/>
      <c r="P33" s="404"/>
      <c r="Q33" s="404"/>
      <c r="R33" s="404"/>
      <c r="S33" s="404"/>
      <c r="T33" s="167"/>
      <c r="U33" s="439" t="s">
        <v>177</v>
      </c>
      <c r="V33" s="439"/>
      <c r="W33" s="404" t="s">
        <v>178</v>
      </c>
      <c r="X33" s="404"/>
      <c r="Y33" s="404"/>
      <c r="Z33" s="404"/>
      <c r="AA33" s="404"/>
      <c r="AB33" s="404"/>
      <c r="AC33" s="404"/>
      <c r="AD33" s="404"/>
      <c r="AE33" s="404"/>
      <c r="AF33" s="404"/>
      <c r="AG33" s="404"/>
      <c r="AH33" s="404"/>
      <c r="AI33" s="404"/>
      <c r="AJ33" s="404"/>
      <c r="AK33" s="404"/>
      <c r="AL33" s="167"/>
      <c r="AM33" s="439" t="s">
        <v>177</v>
      </c>
      <c r="AN33" s="439"/>
      <c r="AO33" s="404" t="s">
        <v>178</v>
      </c>
      <c r="AP33" s="404"/>
      <c r="AQ33" s="404"/>
      <c r="AR33" s="404"/>
      <c r="AS33" s="404"/>
      <c r="AT33" s="404"/>
      <c r="AU33" s="404"/>
      <c r="AV33" s="404"/>
      <c r="AW33" s="404"/>
      <c r="AX33" s="404"/>
      <c r="AY33" s="404"/>
      <c r="AZ33" s="404"/>
      <c r="BA33" s="404"/>
      <c r="BB33" s="404"/>
      <c r="BC33" s="404"/>
      <c r="BD33" s="168"/>
      <c r="BE33" s="404" t="s">
        <v>179</v>
      </c>
      <c r="BF33" s="404"/>
      <c r="BG33" s="404" t="s">
        <v>180</v>
      </c>
      <c r="BH33" s="404"/>
      <c r="BI33" s="404"/>
      <c r="BJ33" s="404"/>
      <c r="BK33" s="404"/>
      <c r="BL33" s="404"/>
      <c r="BM33" s="404"/>
      <c r="BN33" s="404"/>
      <c r="BO33" s="404"/>
      <c r="BP33" s="404"/>
      <c r="BQ33" s="404"/>
      <c r="BR33" s="404"/>
      <c r="BS33" s="404"/>
      <c r="BT33" s="404"/>
      <c r="BU33" s="404"/>
      <c r="BV33" s="168"/>
      <c r="BW33" s="439" t="s">
        <v>179</v>
      </c>
      <c r="BX33" s="439"/>
      <c r="BY33" s="404" t="s">
        <v>181</v>
      </c>
      <c r="BZ33" s="404"/>
      <c r="CA33" s="404"/>
      <c r="CB33" s="404"/>
      <c r="CC33" s="404"/>
      <c r="CD33" s="404"/>
      <c r="CE33" s="404"/>
      <c r="CF33" s="404"/>
      <c r="CG33" s="404"/>
      <c r="CH33" s="404"/>
      <c r="CI33" s="404"/>
      <c r="CJ33" s="404"/>
      <c r="CK33" s="404"/>
      <c r="CL33" s="404"/>
      <c r="CM33" s="404"/>
      <c r="CN33" s="167"/>
      <c r="CO33" s="439" t="s">
        <v>177</v>
      </c>
      <c r="CP33" s="439"/>
      <c r="CQ33" s="404" t="s">
        <v>182</v>
      </c>
      <c r="CR33" s="404"/>
      <c r="CS33" s="404"/>
      <c r="CT33" s="404"/>
      <c r="CU33" s="404"/>
      <c r="CV33" s="404"/>
      <c r="CW33" s="404"/>
      <c r="CX33" s="404"/>
      <c r="CY33" s="404"/>
      <c r="CZ33" s="404"/>
      <c r="DA33" s="404"/>
      <c r="DB33" s="404"/>
      <c r="DC33" s="404"/>
      <c r="DD33" s="404"/>
      <c r="DE33" s="404"/>
      <c r="DF33" s="167"/>
      <c r="DG33" s="404" t="s">
        <v>183</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3</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f>IF(AO34="","",MAX(C34:D43,U34:V43)+1)</f>
        <v>6</v>
      </c>
      <c r="AN34" s="596"/>
      <c r="AO34" s="597" t="str">
        <f>IF('各会計、関係団体の財政状況及び健全化判断比率'!B31="","",'各会計、関係団体の財政状況及び健全化判断比率'!B31)</f>
        <v>水道事業会計</v>
      </c>
      <c r="AP34" s="597"/>
      <c r="AQ34" s="597"/>
      <c r="AR34" s="597"/>
      <c r="AS34" s="597"/>
      <c r="AT34" s="597"/>
      <c r="AU34" s="597"/>
      <c r="AV34" s="597"/>
      <c r="AW34" s="597"/>
      <c r="AX34" s="597"/>
      <c r="AY34" s="597"/>
      <c r="AZ34" s="597"/>
      <c r="BA34" s="597"/>
      <c r="BB34" s="597"/>
      <c r="BC34" s="597"/>
      <c r="BD34" s="165"/>
      <c r="BE34" s="596">
        <f>IF(BG34="","",MAX(C34:D43,U34:V43,AM34:AN43)+1)</f>
        <v>7</v>
      </c>
      <c r="BF34" s="596"/>
      <c r="BG34" s="597" t="str">
        <f>IF('各会計、関係団体の財政状況及び健全化判断比率'!B32="","",'各会計、関係団体の財政状況及び健全化判断比率'!B32)</f>
        <v>湊町簡易水道事業特別会計</v>
      </c>
      <c r="BH34" s="597"/>
      <c r="BI34" s="597"/>
      <c r="BJ34" s="597"/>
      <c r="BK34" s="597"/>
      <c r="BL34" s="597"/>
      <c r="BM34" s="597"/>
      <c r="BN34" s="597"/>
      <c r="BO34" s="597"/>
      <c r="BP34" s="597"/>
      <c r="BQ34" s="597"/>
      <c r="BR34" s="597"/>
      <c r="BS34" s="597"/>
      <c r="BT34" s="597"/>
      <c r="BU34" s="597"/>
      <c r="BV34" s="165"/>
      <c r="BW34" s="596">
        <f>IF(BY34="","",MAX(C34:D43,U34:V43,AM34:AN43,BE34:BF43)+1)</f>
        <v>15</v>
      </c>
      <c r="BX34" s="596"/>
      <c r="BY34" s="597" t="str">
        <f>IF('各会計、関係団体の財政状況及び健全化判断比率'!B68="","",'各会計、関係団体の財政状況及び健全化判断比率'!B68)</f>
        <v>会津若松地方広域市町村圏整備組合一般会計</v>
      </c>
      <c r="BZ34" s="597"/>
      <c r="CA34" s="597"/>
      <c r="CB34" s="597"/>
      <c r="CC34" s="597"/>
      <c r="CD34" s="597"/>
      <c r="CE34" s="597"/>
      <c r="CF34" s="597"/>
      <c r="CG34" s="597"/>
      <c r="CH34" s="597"/>
      <c r="CI34" s="597"/>
      <c r="CJ34" s="597"/>
      <c r="CK34" s="597"/>
      <c r="CL34" s="597"/>
      <c r="CM34" s="597"/>
      <c r="CN34" s="165"/>
      <c r="CO34" s="596">
        <f>IF(CQ34="","",MAX(C34:D43,U34:V43,AM34:AN43,BE34:BF43,BW34:BX43)+1)</f>
        <v>25</v>
      </c>
      <c r="CP34" s="596"/>
      <c r="CQ34" s="597" t="str">
        <f>IF('各会計、関係団体の財政状況及び健全化判断比率'!BS7="","",'各会計、関係団体の財政状況及び健全化判断比率'!BS7)</f>
        <v>まちづくり会津</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f>IF(E35="","",C34+1)</f>
        <v>2</v>
      </c>
      <c r="D35" s="596"/>
      <c r="E35" s="597" t="str">
        <f>IF('各会計、関係団体の財政状況及び健全化判断比率'!B8="","",'各会計、関係団体の財政状況及び健全化判断比率'!B8)</f>
        <v>扇町土地区画整理事業特別会計</v>
      </c>
      <c r="F35" s="597"/>
      <c r="G35" s="597"/>
      <c r="H35" s="597"/>
      <c r="I35" s="597"/>
      <c r="J35" s="597"/>
      <c r="K35" s="597"/>
      <c r="L35" s="597"/>
      <c r="M35" s="597"/>
      <c r="N35" s="597"/>
      <c r="O35" s="597"/>
      <c r="P35" s="597"/>
      <c r="Q35" s="597"/>
      <c r="R35" s="597"/>
      <c r="S35" s="597"/>
      <c r="T35" s="165"/>
      <c r="U35" s="596">
        <f>IF(W35="","",U34+1)</f>
        <v>4</v>
      </c>
      <c r="V35" s="596"/>
      <c r="W35" s="597" t="str">
        <f>IF('各会計、関係団体の財政状況及び健全化判断比率'!B29="","",'各会計、関係団体の財政状況及び健全化判断比率'!B29)</f>
        <v>介護保険特別会計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f t="shared" ref="BE35:BE43" si="1">IF(BG35="","",BE34+1)</f>
        <v>8</v>
      </c>
      <c r="BF35" s="596"/>
      <c r="BG35" s="597" t="str">
        <f>IF('各会計、関係団体の財政状況及び健全化判断比率'!B33="","",'各会計、関係団体の財政状況及び健全化判断比率'!B33)</f>
        <v>西田面簡易水道事業特別会計</v>
      </c>
      <c r="BH35" s="597"/>
      <c r="BI35" s="597"/>
      <c r="BJ35" s="597"/>
      <c r="BK35" s="597"/>
      <c r="BL35" s="597"/>
      <c r="BM35" s="597"/>
      <c r="BN35" s="597"/>
      <c r="BO35" s="597"/>
      <c r="BP35" s="597"/>
      <c r="BQ35" s="597"/>
      <c r="BR35" s="597"/>
      <c r="BS35" s="597"/>
      <c r="BT35" s="597"/>
      <c r="BU35" s="597"/>
      <c r="BV35" s="165"/>
      <c r="BW35" s="596">
        <f t="shared" ref="BW35:BW43" si="2">IF(BY35="","",BW34+1)</f>
        <v>16</v>
      </c>
      <c r="BX35" s="596"/>
      <c r="BY35" s="597" t="str">
        <f>IF('各会計、関係団体の財政状況及び健全化判断比率'!B69="","",'各会計、関係団体の財政状況及び健全化判断比率'!B69)</f>
        <v>会津若松地方広域市町村圏整備組合会津若松地方水道用水供給事業会計</v>
      </c>
      <c r="BZ35" s="597"/>
      <c r="CA35" s="597"/>
      <c r="CB35" s="597"/>
      <c r="CC35" s="597"/>
      <c r="CD35" s="597"/>
      <c r="CE35" s="597"/>
      <c r="CF35" s="597"/>
      <c r="CG35" s="597"/>
      <c r="CH35" s="597"/>
      <c r="CI35" s="597"/>
      <c r="CJ35" s="597"/>
      <c r="CK35" s="597"/>
      <c r="CL35" s="597"/>
      <c r="CM35" s="597"/>
      <c r="CN35" s="165"/>
      <c r="CO35" s="596">
        <f t="shared" ref="CO35:CO43" si="3">IF(CQ35="","",CO34+1)</f>
        <v>26</v>
      </c>
      <c r="CP35" s="596"/>
      <c r="CQ35" s="597" t="str">
        <f>IF('各会計、関係団体の財政状況及び健全化判断比率'!BS8="","",'各会計、関係団体の財政状況及び健全化判断比率'!BS8)</f>
        <v>会津若松市勤労者福祉サービスセンター</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5</v>
      </c>
      <c r="V36" s="596"/>
      <c r="W36" s="597" t="str">
        <f>IF('各会計、関係団体の財政状況及び健全化判断比率'!B30="","",'各会計、関係団体の財政状況及び健全化判断比率'!B30)</f>
        <v>後期高齢者医療特別会計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f t="shared" si="1"/>
        <v>9</v>
      </c>
      <c r="BF36" s="596"/>
      <c r="BG36" s="597" t="str">
        <f>IF('各会計、関係団体の財政状況及び健全化判断比率'!B34="","",'各会計、関係団体の財政状況及び健全化判断比率'!B34)</f>
        <v>観光施設事業特別会計</v>
      </c>
      <c r="BH36" s="597"/>
      <c r="BI36" s="597"/>
      <c r="BJ36" s="597"/>
      <c r="BK36" s="597"/>
      <c r="BL36" s="597"/>
      <c r="BM36" s="597"/>
      <c r="BN36" s="597"/>
      <c r="BO36" s="597"/>
      <c r="BP36" s="597"/>
      <c r="BQ36" s="597"/>
      <c r="BR36" s="597"/>
      <c r="BS36" s="597"/>
      <c r="BT36" s="597"/>
      <c r="BU36" s="597"/>
      <c r="BV36" s="165"/>
      <c r="BW36" s="596">
        <f t="shared" si="2"/>
        <v>17</v>
      </c>
      <c r="BX36" s="596"/>
      <c r="BY36" s="597" t="str">
        <f>IF('各会計、関係団体の財政状況及び健全化判断比率'!B70="","",'各会計、関係団体の財政状況及び健全化判断比率'!B70)</f>
        <v>福島県後期高齢者医療広域連合一般会計</v>
      </c>
      <c r="BZ36" s="597"/>
      <c r="CA36" s="597"/>
      <c r="CB36" s="597"/>
      <c r="CC36" s="597"/>
      <c r="CD36" s="597"/>
      <c r="CE36" s="597"/>
      <c r="CF36" s="597"/>
      <c r="CG36" s="597"/>
      <c r="CH36" s="597"/>
      <c r="CI36" s="597"/>
      <c r="CJ36" s="597"/>
      <c r="CK36" s="597"/>
      <c r="CL36" s="597"/>
      <c r="CM36" s="597"/>
      <c r="CN36" s="165"/>
      <c r="CO36" s="596">
        <f t="shared" si="3"/>
        <v>27</v>
      </c>
      <c r="CP36" s="596"/>
      <c r="CQ36" s="597" t="str">
        <f>IF('各会計、関係団体の財政状況及び健全化判断比率'!BS9="","",'各会計、関係団体の財政状況及び健全化判断比率'!BS9)</f>
        <v>会津若松文化振興財団</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f t="shared" si="1"/>
        <v>10</v>
      </c>
      <c r="BF37" s="596"/>
      <c r="BG37" s="597" t="str">
        <f>IF('各会計、関係団体の財政状況及び健全化判断比率'!B35="","",'各会計、関係団体の財政状況及び健全化判断比率'!B35)</f>
        <v>下水道事業特別会計</v>
      </c>
      <c r="BH37" s="597"/>
      <c r="BI37" s="597"/>
      <c r="BJ37" s="597"/>
      <c r="BK37" s="597"/>
      <c r="BL37" s="597"/>
      <c r="BM37" s="597"/>
      <c r="BN37" s="597"/>
      <c r="BO37" s="597"/>
      <c r="BP37" s="597"/>
      <c r="BQ37" s="597"/>
      <c r="BR37" s="597"/>
      <c r="BS37" s="597"/>
      <c r="BT37" s="597"/>
      <c r="BU37" s="597"/>
      <c r="BV37" s="165"/>
      <c r="BW37" s="596">
        <f t="shared" si="2"/>
        <v>18</v>
      </c>
      <c r="BX37" s="596"/>
      <c r="BY37" s="597" t="str">
        <f>IF('各会計、関係団体の財政状況及び健全化判断比率'!B71="","",'各会計、関係団体の財政状況及び健全化判断比率'!B71)</f>
        <v>福島県後期高齢者医療広域連合後期高齢者医療特別会計</v>
      </c>
      <c r="BZ37" s="597"/>
      <c r="CA37" s="597"/>
      <c r="CB37" s="597"/>
      <c r="CC37" s="597"/>
      <c r="CD37" s="597"/>
      <c r="CE37" s="597"/>
      <c r="CF37" s="597"/>
      <c r="CG37" s="597"/>
      <c r="CH37" s="597"/>
      <c r="CI37" s="597"/>
      <c r="CJ37" s="597"/>
      <c r="CK37" s="597"/>
      <c r="CL37" s="597"/>
      <c r="CM37" s="597"/>
      <c r="CN37" s="165"/>
      <c r="CO37" s="596">
        <f t="shared" si="3"/>
        <v>28</v>
      </c>
      <c r="CP37" s="596"/>
      <c r="CQ37" s="597" t="str">
        <f>IF('各会計、関係団体の財政状況及び健全化判断比率'!BS10="","",'各会計、関係団体の財政状況及び健全化判断比率'!BS10)</f>
        <v>会津若松地方土地開発公社</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f t="shared" si="1"/>
        <v>11</v>
      </c>
      <c r="BF38" s="596"/>
      <c r="BG38" s="597" t="str">
        <f>IF('各会計、関係団体の財政状況及び健全化判断比率'!B36="","",'各会計、関係団体の財政状況及び健全化判断比率'!B36)</f>
        <v>地方卸売市場事業特別会計</v>
      </c>
      <c r="BH38" s="597"/>
      <c r="BI38" s="597"/>
      <c r="BJ38" s="597"/>
      <c r="BK38" s="597"/>
      <c r="BL38" s="597"/>
      <c r="BM38" s="597"/>
      <c r="BN38" s="597"/>
      <c r="BO38" s="597"/>
      <c r="BP38" s="597"/>
      <c r="BQ38" s="597"/>
      <c r="BR38" s="597"/>
      <c r="BS38" s="597"/>
      <c r="BT38" s="597"/>
      <c r="BU38" s="597"/>
      <c r="BV38" s="165"/>
      <c r="BW38" s="596">
        <f t="shared" si="2"/>
        <v>19</v>
      </c>
      <c r="BX38" s="596"/>
      <c r="BY38" s="597" t="str">
        <f>IF('各会計、関係団体の財政状況及び健全化判断比率'!B72="","",'各会計、関係団体の財政状況及び健全化判断比率'!B72)</f>
        <v>福島県市町村総合事務組合一般会計</v>
      </c>
      <c r="BZ38" s="597"/>
      <c r="CA38" s="597"/>
      <c r="CB38" s="597"/>
      <c r="CC38" s="597"/>
      <c r="CD38" s="597"/>
      <c r="CE38" s="597"/>
      <c r="CF38" s="597"/>
      <c r="CG38" s="597"/>
      <c r="CH38" s="597"/>
      <c r="CI38" s="597"/>
      <c r="CJ38" s="597"/>
      <c r="CK38" s="597"/>
      <c r="CL38" s="597"/>
      <c r="CM38" s="597"/>
      <c r="CN38" s="165"/>
      <c r="CO38" s="596">
        <f t="shared" si="3"/>
        <v>29</v>
      </c>
      <c r="CP38" s="596"/>
      <c r="CQ38" s="597" t="str">
        <f>IF('各会計、関係団体の財政状況及び健全化判断比率'!BS11="","",'各会計、関係団体の財政状況及び健全化判断比率'!BS11)</f>
        <v>会津若松観光ビューロー</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f t="shared" si="1"/>
        <v>12</v>
      </c>
      <c r="BF39" s="596"/>
      <c r="BG39" s="597" t="str">
        <f>IF('各会計、関係団体の財政状況及び健全化判断比率'!B37="","",'各会計、関係団体の財政状況及び健全化判断比率'!B37)</f>
        <v>農業集落排水事業特別会計</v>
      </c>
      <c r="BH39" s="597"/>
      <c r="BI39" s="597"/>
      <c r="BJ39" s="597"/>
      <c r="BK39" s="597"/>
      <c r="BL39" s="597"/>
      <c r="BM39" s="597"/>
      <c r="BN39" s="597"/>
      <c r="BO39" s="597"/>
      <c r="BP39" s="597"/>
      <c r="BQ39" s="597"/>
      <c r="BR39" s="597"/>
      <c r="BS39" s="597"/>
      <c r="BT39" s="597"/>
      <c r="BU39" s="597"/>
      <c r="BV39" s="165"/>
      <c r="BW39" s="596">
        <f t="shared" si="2"/>
        <v>20</v>
      </c>
      <c r="BX39" s="596"/>
      <c r="BY39" s="597" t="str">
        <f>IF('各会計、関係団体の財政状況及び健全化判断比率'!B73="","",'各会計、関係団体の財政状況及び健全化判断比率'!B73)</f>
        <v>福島県市町村総合事務組合消防補償等特別会計</v>
      </c>
      <c r="BZ39" s="597"/>
      <c r="CA39" s="597"/>
      <c r="CB39" s="597"/>
      <c r="CC39" s="597"/>
      <c r="CD39" s="597"/>
      <c r="CE39" s="597"/>
      <c r="CF39" s="597"/>
      <c r="CG39" s="597"/>
      <c r="CH39" s="597"/>
      <c r="CI39" s="597"/>
      <c r="CJ39" s="597"/>
      <c r="CK39" s="597"/>
      <c r="CL39" s="597"/>
      <c r="CM39" s="597"/>
      <c r="CN39" s="165"/>
      <c r="CO39" s="596">
        <f t="shared" si="3"/>
        <v>30</v>
      </c>
      <c r="CP39" s="596"/>
      <c r="CQ39" s="597" t="str">
        <f>IF('各会計、関係団体の財政状況及び健全化判断比率'!BS12="","",'各会計、関係団体の財政状況及び健全化判断比率'!BS12)</f>
        <v>会津地域教育・学術振興財団</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f t="shared" si="1"/>
        <v>13</v>
      </c>
      <c r="BF40" s="596"/>
      <c r="BG40" s="597" t="str">
        <f>IF('各会計、関係団体の財政状況及び健全化判断比率'!B38="","",'各会計、関係団体の財政状況及び健全化判断比率'!B38)</f>
        <v>個別生活排水事業特別会計</v>
      </c>
      <c r="BH40" s="597"/>
      <c r="BI40" s="597"/>
      <c r="BJ40" s="597"/>
      <c r="BK40" s="597"/>
      <c r="BL40" s="597"/>
      <c r="BM40" s="597"/>
      <c r="BN40" s="597"/>
      <c r="BO40" s="597"/>
      <c r="BP40" s="597"/>
      <c r="BQ40" s="597"/>
      <c r="BR40" s="597"/>
      <c r="BS40" s="597"/>
      <c r="BT40" s="597"/>
      <c r="BU40" s="597"/>
      <c r="BV40" s="165"/>
      <c r="BW40" s="596">
        <f t="shared" si="2"/>
        <v>21</v>
      </c>
      <c r="BX40" s="596"/>
      <c r="BY40" s="597" t="str">
        <f>IF('各会計、関係団体の財政状況及び健全化判断比率'!B74="","",'各会計、関係団体の財政状況及び健全化判断比率'!B74)</f>
        <v>福島県市町村総合事務組合消防賞じゅつ金特別会計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f t="shared" si="1"/>
        <v>14</v>
      </c>
      <c r="BF41" s="596"/>
      <c r="BG41" s="597" t="str">
        <f>IF('各会計、関係団体の財政状況及び健全化判断比率'!B39="","",'各会計、関係団体の財政状況及び健全化判断比率'!B39)</f>
        <v>三本松地区宅地整備事業特別会計</v>
      </c>
      <c r="BH41" s="597"/>
      <c r="BI41" s="597"/>
      <c r="BJ41" s="597"/>
      <c r="BK41" s="597"/>
      <c r="BL41" s="597"/>
      <c r="BM41" s="597"/>
      <c r="BN41" s="597"/>
      <c r="BO41" s="597"/>
      <c r="BP41" s="597"/>
      <c r="BQ41" s="597"/>
      <c r="BR41" s="597"/>
      <c r="BS41" s="597"/>
      <c r="BT41" s="597"/>
      <c r="BU41" s="597"/>
      <c r="BV41" s="165"/>
      <c r="BW41" s="596">
        <f t="shared" si="2"/>
        <v>22</v>
      </c>
      <c r="BX41" s="596"/>
      <c r="BY41" s="597" t="str">
        <f>IF('各会計、関係団体の財政状況及び健全化判断比率'!B75="","",'各会計、関係団体の財政状況及び健全化判断比率'!B75)</f>
        <v>福島県市町村総合事務組合非常勤職員公務災害補償特別会計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23</v>
      </c>
      <c r="BX42" s="596"/>
      <c r="BY42" s="597" t="str">
        <f>IF('各会計、関係団体の財政状況及び健全化判断比率'!B76="","",'各会計、関係団体の財政状況及び健全化判断比率'!B76)</f>
        <v>福島県市町村総合事務組合自治会館管理特別会計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24</v>
      </c>
      <c r="BX43" s="596"/>
      <c r="BY43" s="597" t="str">
        <f>IF('各会計、関係団体の財政状況及び健全化判断比率'!B77="","",'各会計、関係団体の財政状況及び健全化判断比率'!B77)</f>
        <v>福島県市町村民交通災害共済組合一般会計</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188</v>
      </c>
    </row>
    <row r="50" spans="5:5">
      <c r="E50" s="139" t="s">
        <v>189</v>
      </c>
    </row>
    <row r="51" spans="5:5">
      <c r="E51" s="139" t="s">
        <v>190</v>
      </c>
    </row>
    <row r="52" spans="5:5">
      <c r="E52" s="139" t="s">
        <v>191</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533</v>
      </c>
      <c r="G33" s="29" t="s">
        <v>534</v>
      </c>
      <c r="H33" s="29" t="s">
        <v>535</v>
      </c>
      <c r="I33" s="29" t="s">
        <v>536</v>
      </c>
      <c r="J33" s="30" t="s">
        <v>537</v>
      </c>
      <c r="K33" s="22"/>
      <c r="L33" s="22"/>
      <c r="M33" s="22"/>
      <c r="N33" s="22"/>
      <c r="O33" s="22"/>
      <c r="P33" s="22"/>
    </row>
    <row r="34" spans="1:16" ht="39" customHeight="1">
      <c r="A34" s="22"/>
      <c r="B34" s="31"/>
      <c r="C34" s="1181" t="s">
        <v>539</v>
      </c>
      <c r="D34" s="1181"/>
      <c r="E34" s="1182"/>
      <c r="F34" s="32">
        <v>9.17</v>
      </c>
      <c r="G34" s="33">
        <v>10.25</v>
      </c>
      <c r="H34" s="33">
        <v>10.89</v>
      </c>
      <c r="I34" s="33">
        <v>11.11</v>
      </c>
      <c r="J34" s="34">
        <v>9.3800000000000008</v>
      </c>
      <c r="K34" s="22"/>
      <c r="L34" s="22"/>
      <c r="M34" s="22"/>
      <c r="N34" s="22"/>
      <c r="O34" s="22"/>
      <c r="P34" s="22"/>
    </row>
    <row r="35" spans="1:16" ht="39" customHeight="1">
      <c r="A35" s="22"/>
      <c r="B35" s="35"/>
      <c r="C35" s="1175" t="s">
        <v>540</v>
      </c>
      <c r="D35" s="1176"/>
      <c r="E35" s="1177"/>
      <c r="F35" s="36">
        <v>4.41</v>
      </c>
      <c r="G35" s="37">
        <v>9.1300000000000008</v>
      </c>
      <c r="H35" s="37">
        <v>5.98</v>
      </c>
      <c r="I35" s="37">
        <v>3.93</v>
      </c>
      <c r="J35" s="38">
        <v>7.77</v>
      </c>
      <c r="K35" s="22"/>
      <c r="L35" s="22"/>
      <c r="M35" s="22"/>
      <c r="N35" s="22"/>
      <c r="O35" s="22"/>
      <c r="P35" s="22"/>
    </row>
    <row r="36" spans="1:16" ht="39" customHeight="1">
      <c r="A36" s="22"/>
      <c r="B36" s="35"/>
      <c r="C36" s="1175" t="s">
        <v>541</v>
      </c>
      <c r="D36" s="1176"/>
      <c r="E36" s="1177"/>
      <c r="F36" s="36">
        <v>0.67</v>
      </c>
      <c r="G36" s="37">
        <v>0.75</v>
      </c>
      <c r="H36" s="37">
        <v>0.76</v>
      </c>
      <c r="I36" s="37">
        <v>0.79</v>
      </c>
      <c r="J36" s="38">
        <v>0.55000000000000004</v>
      </c>
      <c r="K36" s="22"/>
      <c r="L36" s="22"/>
      <c r="M36" s="22"/>
      <c r="N36" s="22"/>
      <c r="O36" s="22"/>
      <c r="P36" s="22"/>
    </row>
    <row r="37" spans="1:16" ht="39" customHeight="1">
      <c r="A37" s="22"/>
      <c r="B37" s="35"/>
      <c r="C37" s="1175" t="s">
        <v>542</v>
      </c>
      <c r="D37" s="1176"/>
      <c r="E37" s="1177"/>
      <c r="F37" s="36">
        <v>0.34</v>
      </c>
      <c r="G37" s="37">
        <v>0.09</v>
      </c>
      <c r="H37" s="37">
        <v>7.0000000000000007E-2</v>
      </c>
      <c r="I37" s="37">
        <v>0.31</v>
      </c>
      <c r="J37" s="38">
        <v>0.47</v>
      </c>
      <c r="K37" s="22"/>
      <c r="L37" s="22"/>
      <c r="M37" s="22"/>
      <c r="N37" s="22"/>
      <c r="O37" s="22"/>
      <c r="P37" s="22"/>
    </row>
    <row r="38" spans="1:16" ht="39" customHeight="1">
      <c r="A38" s="22"/>
      <c r="B38" s="35"/>
      <c r="C38" s="1175" t="s">
        <v>543</v>
      </c>
      <c r="D38" s="1176"/>
      <c r="E38" s="1177"/>
      <c r="F38" s="36">
        <v>0.4</v>
      </c>
      <c r="G38" s="37">
        <v>0.42</v>
      </c>
      <c r="H38" s="37">
        <v>0.41</v>
      </c>
      <c r="I38" s="37">
        <v>0.42</v>
      </c>
      <c r="J38" s="38">
        <v>0.43</v>
      </c>
      <c r="K38" s="22"/>
      <c r="L38" s="22"/>
      <c r="M38" s="22"/>
      <c r="N38" s="22"/>
      <c r="O38" s="22"/>
      <c r="P38" s="22"/>
    </row>
    <row r="39" spans="1:16" ht="39" customHeight="1">
      <c r="A39" s="22"/>
      <c r="B39" s="35"/>
      <c r="C39" s="1175" t="s">
        <v>544</v>
      </c>
      <c r="D39" s="1176"/>
      <c r="E39" s="1177"/>
      <c r="F39" s="36">
        <v>0.65</v>
      </c>
      <c r="G39" s="37">
        <v>0.6</v>
      </c>
      <c r="H39" s="37">
        <v>0.36</v>
      </c>
      <c r="I39" s="37">
        <v>0.24</v>
      </c>
      <c r="J39" s="38">
        <v>0.16</v>
      </c>
      <c r="K39" s="22"/>
      <c r="L39" s="22"/>
      <c r="M39" s="22"/>
      <c r="N39" s="22"/>
      <c r="O39" s="22"/>
      <c r="P39" s="22"/>
    </row>
    <row r="40" spans="1:16" ht="39" customHeight="1">
      <c r="A40" s="22"/>
      <c r="B40" s="35"/>
      <c r="C40" s="1175" t="s">
        <v>545</v>
      </c>
      <c r="D40" s="1176"/>
      <c r="E40" s="1177"/>
      <c r="F40" s="36">
        <v>0.06</v>
      </c>
      <c r="G40" s="37">
        <v>0.06</v>
      </c>
      <c r="H40" s="37">
        <v>0.09</v>
      </c>
      <c r="I40" s="37">
        <v>0.08</v>
      </c>
      <c r="J40" s="38">
        <v>7.0000000000000007E-2</v>
      </c>
      <c r="K40" s="22"/>
      <c r="L40" s="22"/>
      <c r="M40" s="22"/>
      <c r="N40" s="22"/>
      <c r="O40" s="22"/>
      <c r="P40" s="22"/>
    </row>
    <row r="41" spans="1:16" ht="39" customHeight="1">
      <c r="A41" s="22"/>
      <c r="B41" s="35"/>
      <c r="C41" s="1175" t="s">
        <v>546</v>
      </c>
      <c r="D41" s="1176"/>
      <c r="E41" s="1177"/>
      <c r="F41" s="36">
        <v>0.13</v>
      </c>
      <c r="G41" s="37">
        <v>0.06</v>
      </c>
      <c r="H41" s="37">
        <v>0.06</v>
      </c>
      <c r="I41" s="37">
        <v>0.06</v>
      </c>
      <c r="J41" s="38">
        <v>0.06</v>
      </c>
      <c r="K41" s="22"/>
      <c r="L41" s="22"/>
      <c r="M41" s="22"/>
      <c r="N41" s="22"/>
      <c r="O41" s="22"/>
      <c r="P41" s="22"/>
    </row>
    <row r="42" spans="1:16" ht="39" customHeight="1">
      <c r="A42" s="22"/>
      <c r="B42" s="39"/>
      <c r="C42" s="1175" t="s">
        <v>547</v>
      </c>
      <c r="D42" s="1176"/>
      <c r="E42" s="1177"/>
      <c r="F42" s="36" t="s">
        <v>493</v>
      </c>
      <c r="G42" s="37" t="s">
        <v>493</v>
      </c>
      <c r="H42" s="37" t="s">
        <v>493</v>
      </c>
      <c r="I42" s="37" t="s">
        <v>493</v>
      </c>
      <c r="J42" s="38" t="s">
        <v>493</v>
      </c>
      <c r="K42" s="22"/>
      <c r="L42" s="22"/>
      <c r="M42" s="22"/>
      <c r="N42" s="22"/>
      <c r="O42" s="22"/>
      <c r="P42" s="22"/>
    </row>
    <row r="43" spans="1:16" ht="39" customHeight="1" thickBot="1">
      <c r="A43" s="22"/>
      <c r="B43" s="40"/>
      <c r="C43" s="1178" t="s">
        <v>548</v>
      </c>
      <c r="D43" s="1179"/>
      <c r="E43" s="1180"/>
      <c r="F43" s="41">
        <v>0.17</v>
      </c>
      <c r="G43" s="42">
        <v>0.14000000000000001</v>
      </c>
      <c r="H43" s="42">
        <v>0.14000000000000001</v>
      </c>
      <c r="I43" s="42">
        <v>0.15</v>
      </c>
      <c r="J43" s="43">
        <v>0.15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election activeCell="P56" sqref="P56"/>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533</v>
      </c>
      <c r="L44" s="56" t="s">
        <v>534</v>
      </c>
      <c r="M44" s="56" t="s">
        <v>535</v>
      </c>
      <c r="N44" s="56" t="s">
        <v>536</v>
      </c>
      <c r="O44" s="57" t="s">
        <v>537</v>
      </c>
      <c r="P44" s="48"/>
      <c r="Q44" s="48"/>
      <c r="R44" s="48"/>
      <c r="S44" s="48"/>
      <c r="T44" s="48"/>
      <c r="U44" s="48"/>
    </row>
    <row r="45" spans="1:21" ht="30.75" customHeight="1">
      <c r="A45" s="48"/>
      <c r="B45" s="1191" t="s">
        <v>11</v>
      </c>
      <c r="C45" s="1192"/>
      <c r="D45" s="58"/>
      <c r="E45" s="1197" t="s">
        <v>12</v>
      </c>
      <c r="F45" s="1197"/>
      <c r="G45" s="1197"/>
      <c r="H45" s="1197"/>
      <c r="I45" s="1197"/>
      <c r="J45" s="1198"/>
      <c r="K45" s="59">
        <v>6576</v>
      </c>
      <c r="L45" s="60">
        <v>6332</v>
      </c>
      <c r="M45" s="60">
        <v>6314</v>
      </c>
      <c r="N45" s="60">
        <v>5809</v>
      </c>
      <c r="O45" s="61">
        <v>5491</v>
      </c>
      <c r="P45" s="48"/>
      <c r="Q45" s="48"/>
      <c r="R45" s="48"/>
      <c r="S45" s="48"/>
      <c r="T45" s="48"/>
      <c r="U45" s="48"/>
    </row>
    <row r="46" spans="1:21" ht="30.75" customHeight="1">
      <c r="A46" s="48"/>
      <c r="B46" s="1193"/>
      <c r="C46" s="1194"/>
      <c r="D46" s="62"/>
      <c r="E46" s="1185" t="s">
        <v>13</v>
      </c>
      <c r="F46" s="1185"/>
      <c r="G46" s="1185"/>
      <c r="H46" s="1185"/>
      <c r="I46" s="1185"/>
      <c r="J46" s="1186"/>
      <c r="K46" s="63" t="s">
        <v>493</v>
      </c>
      <c r="L46" s="64" t="s">
        <v>493</v>
      </c>
      <c r="M46" s="64" t="s">
        <v>493</v>
      </c>
      <c r="N46" s="64" t="s">
        <v>493</v>
      </c>
      <c r="O46" s="65" t="s">
        <v>493</v>
      </c>
      <c r="P46" s="48"/>
      <c r="Q46" s="48"/>
      <c r="R46" s="48"/>
      <c r="S46" s="48"/>
      <c r="T46" s="48"/>
      <c r="U46" s="48"/>
    </row>
    <row r="47" spans="1:21" ht="30.75" customHeight="1">
      <c r="A47" s="48"/>
      <c r="B47" s="1193"/>
      <c r="C47" s="1194"/>
      <c r="D47" s="62"/>
      <c r="E47" s="1185" t="s">
        <v>14</v>
      </c>
      <c r="F47" s="1185"/>
      <c r="G47" s="1185"/>
      <c r="H47" s="1185"/>
      <c r="I47" s="1185"/>
      <c r="J47" s="1186"/>
      <c r="K47" s="63" t="s">
        <v>493</v>
      </c>
      <c r="L47" s="64" t="s">
        <v>493</v>
      </c>
      <c r="M47" s="64" t="s">
        <v>493</v>
      </c>
      <c r="N47" s="64" t="s">
        <v>493</v>
      </c>
      <c r="O47" s="65" t="s">
        <v>493</v>
      </c>
      <c r="P47" s="48"/>
      <c r="Q47" s="48"/>
      <c r="R47" s="48"/>
      <c r="S47" s="48"/>
      <c r="T47" s="48"/>
      <c r="U47" s="48"/>
    </row>
    <row r="48" spans="1:21" ht="30.75" customHeight="1">
      <c r="A48" s="48"/>
      <c r="B48" s="1193"/>
      <c r="C48" s="1194"/>
      <c r="D48" s="62"/>
      <c r="E48" s="1185" t="s">
        <v>15</v>
      </c>
      <c r="F48" s="1185"/>
      <c r="G48" s="1185"/>
      <c r="H48" s="1185"/>
      <c r="I48" s="1185"/>
      <c r="J48" s="1186"/>
      <c r="K48" s="63">
        <v>1014</v>
      </c>
      <c r="L48" s="64">
        <v>846</v>
      </c>
      <c r="M48" s="64">
        <v>799</v>
      </c>
      <c r="N48" s="64">
        <v>797</v>
      </c>
      <c r="O48" s="65">
        <v>738</v>
      </c>
      <c r="P48" s="48"/>
      <c r="Q48" s="48"/>
      <c r="R48" s="48"/>
      <c r="S48" s="48"/>
      <c r="T48" s="48"/>
      <c r="U48" s="48"/>
    </row>
    <row r="49" spans="1:21" ht="30.75" customHeight="1">
      <c r="A49" s="48"/>
      <c r="B49" s="1193"/>
      <c r="C49" s="1194"/>
      <c r="D49" s="62"/>
      <c r="E49" s="1185" t="s">
        <v>16</v>
      </c>
      <c r="F49" s="1185"/>
      <c r="G49" s="1185"/>
      <c r="H49" s="1185"/>
      <c r="I49" s="1185"/>
      <c r="J49" s="1186"/>
      <c r="K49" s="63">
        <v>442</v>
      </c>
      <c r="L49" s="64">
        <v>314</v>
      </c>
      <c r="M49" s="64">
        <v>231</v>
      </c>
      <c r="N49" s="64">
        <v>166</v>
      </c>
      <c r="O49" s="65">
        <v>156</v>
      </c>
      <c r="P49" s="48"/>
      <c r="Q49" s="48"/>
      <c r="R49" s="48"/>
      <c r="S49" s="48"/>
      <c r="T49" s="48"/>
      <c r="U49" s="48"/>
    </row>
    <row r="50" spans="1:21" ht="30.75" customHeight="1">
      <c r="A50" s="48"/>
      <c r="B50" s="1193"/>
      <c r="C50" s="1194"/>
      <c r="D50" s="62"/>
      <c r="E50" s="1185" t="s">
        <v>17</v>
      </c>
      <c r="F50" s="1185"/>
      <c r="G50" s="1185"/>
      <c r="H50" s="1185"/>
      <c r="I50" s="1185"/>
      <c r="J50" s="1186"/>
      <c r="K50" s="63">
        <v>337</v>
      </c>
      <c r="L50" s="64">
        <v>330</v>
      </c>
      <c r="M50" s="64">
        <v>292</v>
      </c>
      <c r="N50" s="64">
        <v>246</v>
      </c>
      <c r="O50" s="65">
        <v>229</v>
      </c>
      <c r="P50" s="48"/>
      <c r="Q50" s="48"/>
      <c r="R50" s="48"/>
      <c r="S50" s="48"/>
      <c r="T50" s="48"/>
      <c r="U50" s="48"/>
    </row>
    <row r="51" spans="1:21" ht="30.75" customHeight="1">
      <c r="A51" s="48"/>
      <c r="B51" s="1195"/>
      <c r="C51" s="1196"/>
      <c r="D51" s="66"/>
      <c r="E51" s="1185" t="s">
        <v>18</v>
      </c>
      <c r="F51" s="1185"/>
      <c r="G51" s="1185"/>
      <c r="H51" s="1185"/>
      <c r="I51" s="1185"/>
      <c r="J51" s="1186"/>
      <c r="K51" s="63">
        <v>0</v>
      </c>
      <c r="L51" s="64" t="s">
        <v>493</v>
      </c>
      <c r="M51" s="64" t="s">
        <v>493</v>
      </c>
      <c r="N51" s="64">
        <v>0</v>
      </c>
      <c r="O51" s="65">
        <v>0</v>
      </c>
      <c r="P51" s="48"/>
      <c r="Q51" s="48"/>
      <c r="R51" s="48"/>
      <c r="S51" s="48"/>
      <c r="T51" s="48"/>
      <c r="U51" s="48"/>
    </row>
    <row r="52" spans="1:21" ht="30.75" customHeight="1">
      <c r="A52" s="48"/>
      <c r="B52" s="1183" t="s">
        <v>19</v>
      </c>
      <c r="C52" s="1184"/>
      <c r="D52" s="66"/>
      <c r="E52" s="1185" t="s">
        <v>20</v>
      </c>
      <c r="F52" s="1185"/>
      <c r="G52" s="1185"/>
      <c r="H52" s="1185"/>
      <c r="I52" s="1185"/>
      <c r="J52" s="1186"/>
      <c r="K52" s="63">
        <v>4399</v>
      </c>
      <c r="L52" s="64">
        <v>4289</v>
      </c>
      <c r="M52" s="64">
        <v>4394</v>
      </c>
      <c r="N52" s="64">
        <v>4424</v>
      </c>
      <c r="O52" s="65">
        <v>4360</v>
      </c>
      <c r="P52" s="48"/>
      <c r="Q52" s="48"/>
      <c r="R52" s="48"/>
      <c r="S52" s="48"/>
      <c r="T52" s="48"/>
      <c r="U52" s="48"/>
    </row>
    <row r="53" spans="1:21" ht="30.75" customHeight="1" thickBot="1">
      <c r="A53" s="48"/>
      <c r="B53" s="1187" t="s">
        <v>21</v>
      </c>
      <c r="C53" s="1188"/>
      <c r="D53" s="67"/>
      <c r="E53" s="1189" t="s">
        <v>22</v>
      </c>
      <c r="F53" s="1189"/>
      <c r="G53" s="1189"/>
      <c r="H53" s="1189"/>
      <c r="I53" s="1189"/>
      <c r="J53" s="1190"/>
      <c r="K53" s="68">
        <v>3970</v>
      </c>
      <c r="L53" s="69">
        <v>3533</v>
      </c>
      <c r="M53" s="69">
        <v>3242</v>
      </c>
      <c r="N53" s="69">
        <v>2594</v>
      </c>
      <c r="O53" s="70">
        <v>2254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533</v>
      </c>
      <c r="J40" s="79" t="s">
        <v>534</v>
      </c>
      <c r="K40" s="79" t="s">
        <v>535</v>
      </c>
      <c r="L40" s="79" t="s">
        <v>536</v>
      </c>
      <c r="M40" s="80" t="s">
        <v>537</v>
      </c>
    </row>
    <row r="41" spans="2:13" ht="27.75" customHeight="1">
      <c r="B41" s="1199" t="s">
        <v>24</v>
      </c>
      <c r="C41" s="1200"/>
      <c r="D41" s="81"/>
      <c r="E41" s="1205" t="s">
        <v>25</v>
      </c>
      <c r="F41" s="1205"/>
      <c r="G41" s="1205"/>
      <c r="H41" s="1206"/>
      <c r="I41" s="82">
        <v>51264</v>
      </c>
      <c r="J41" s="83">
        <v>49409</v>
      </c>
      <c r="K41" s="83">
        <v>47791</v>
      </c>
      <c r="L41" s="83">
        <v>46901</v>
      </c>
      <c r="M41" s="84">
        <v>45866</v>
      </c>
    </row>
    <row r="42" spans="2:13" ht="27.75" customHeight="1">
      <c r="B42" s="1201"/>
      <c r="C42" s="1202"/>
      <c r="D42" s="85"/>
      <c r="E42" s="1207" t="s">
        <v>26</v>
      </c>
      <c r="F42" s="1207"/>
      <c r="G42" s="1207"/>
      <c r="H42" s="1208"/>
      <c r="I42" s="86">
        <v>2423</v>
      </c>
      <c r="J42" s="87">
        <v>1949</v>
      </c>
      <c r="K42" s="87">
        <v>1503</v>
      </c>
      <c r="L42" s="87">
        <v>527</v>
      </c>
      <c r="M42" s="88">
        <v>316</v>
      </c>
    </row>
    <row r="43" spans="2:13" ht="27.75" customHeight="1">
      <c r="B43" s="1201"/>
      <c r="C43" s="1202"/>
      <c r="D43" s="85"/>
      <c r="E43" s="1207" t="s">
        <v>27</v>
      </c>
      <c r="F43" s="1207"/>
      <c r="G43" s="1207"/>
      <c r="H43" s="1208"/>
      <c r="I43" s="86">
        <v>12698</v>
      </c>
      <c r="J43" s="87">
        <v>11735</v>
      </c>
      <c r="K43" s="87">
        <v>11012</v>
      </c>
      <c r="L43" s="87">
        <v>10392</v>
      </c>
      <c r="M43" s="88">
        <v>9743</v>
      </c>
    </row>
    <row r="44" spans="2:13" ht="27.75" customHeight="1">
      <c r="B44" s="1201"/>
      <c r="C44" s="1202"/>
      <c r="D44" s="85"/>
      <c r="E44" s="1207" t="s">
        <v>28</v>
      </c>
      <c r="F44" s="1207"/>
      <c r="G44" s="1207"/>
      <c r="H44" s="1208"/>
      <c r="I44" s="86">
        <v>879</v>
      </c>
      <c r="J44" s="87">
        <v>705</v>
      </c>
      <c r="K44" s="87">
        <v>633</v>
      </c>
      <c r="L44" s="87">
        <v>520</v>
      </c>
      <c r="M44" s="88">
        <v>416</v>
      </c>
    </row>
    <row r="45" spans="2:13" ht="27.75" customHeight="1">
      <c r="B45" s="1201"/>
      <c r="C45" s="1202"/>
      <c r="D45" s="85"/>
      <c r="E45" s="1207" t="s">
        <v>29</v>
      </c>
      <c r="F45" s="1207"/>
      <c r="G45" s="1207"/>
      <c r="H45" s="1208"/>
      <c r="I45" s="86">
        <v>8817</v>
      </c>
      <c r="J45" s="87">
        <v>9061</v>
      </c>
      <c r="K45" s="87">
        <v>8557</v>
      </c>
      <c r="L45" s="87">
        <v>8001</v>
      </c>
      <c r="M45" s="88">
        <v>8198</v>
      </c>
    </row>
    <row r="46" spans="2:13" ht="27.75" customHeight="1">
      <c r="B46" s="1201"/>
      <c r="C46" s="1202"/>
      <c r="D46" s="85"/>
      <c r="E46" s="1207" t="s">
        <v>30</v>
      </c>
      <c r="F46" s="1207"/>
      <c r="G46" s="1207"/>
      <c r="H46" s="1208"/>
      <c r="I46" s="86" t="s">
        <v>493</v>
      </c>
      <c r="J46" s="87" t="s">
        <v>493</v>
      </c>
      <c r="K46" s="87" t="s">
        <v>493</v>
      </c>
      <c r="L46" s="87" t="s">
        <v>493</v>
      </c>
      <c r="M46" s="88">
        <v>59</v>
      </c>
    </row>
    <row r="47" spans="2:13" ht="27.75" customHeight="1">
      <c r="B47" s="1201"/>
      <c r="C47" s="1202"/>
      <c r="D47" s="85"/>
      <c r="E47" s="1207" t="s">
        <v>31</v>
      </c>
      <c r="F47" s="1207"/>
      <c r="G47" s="1207"/>
      <c r="H47" s="1208"/>
      <c r="I47" s="86" t="s">
        <v>493</v>
      </c>
      <c r="J47" s="87" t="s">
        <v>493</v>
      </c>
      <c r="K47" s="87" t="s">
        <v>493</v>
      </c>
      <c r="L47" s="87" t="s">
        <v>493</v>
      </c>
      <c r="M47" s="88" t="s">
        <v>493</v>
      </c>
    </row>
    <row r="48" spans="2:13" ht="27.75" customHeight="1">
      <c r="B48" s="1203"/>
      <c r="C48" s="1204"/>
      <c r="D48" s="85"/>
      <c r="E48" s="1207" t="s">
        <v>32</v>
      </c>
      <c r="F48" s="1207"/>
      <c r="G48" s="1207"/>
      <c r="H48" s="1208"/>
      <c r="I48" s="86" t="s">
        <v>493</v>
      </c>
      <c r="J48" s="87" t="s">
        <v>493</v>
      </c>
      <c r="K48" s="87" t="s">
        <v>493</v>
      </c>
      <c r="L48" s="87" t="s">
        <v>493</v>
      </c>
      <c r="M48" s="88" t="s">
        <v>493</v>
      </c>
    </row>
    <row r="49" spans="2:13" ht="27.75" customHeight="1">
      <c r="B49" s="1209" t="s">
        <v>33</v>
      </c>
      <c r="C49" s="1210"/>
      <c r="D49" s="89"/>
      <c r="E49" s="1207" t="s">
        <v>34</v>
      </c>
      <c r="F49" s="1207"/>
      <c r="G49" s="1207"/>
      <c r="H49" s="1208"/>
      <c r="I49" s="86">
        <v>8060</v>
      </c>
      <c r="J49" s="87">
        <v>8039</v>
      </c>
      <c r="K49" s="87">
        <v>9577</v>
      </c>
      <c r="L49" s="87">
        <v>9977</v>
      </c>
      <c r="M49" s="88">
        <v>9422</v>
      </c>
    </row>
    <row r="50" spans="2:13" ht="27.75" customHeight="1">
      <c r="B50" s="1201"/>
      <c r="C50" s="1202"/>
      <c r="D50" s="85"/>
      <c r="E50" s="1207" t="s">
        <v>35</v>
      </c>
      <c r="F50" s="1207"/>
      <c r="G50" s="1207"/>
      <c r="H50" s="1208"/>
      <c r="I50" s="86">
        <v>1909</v>
      </c>
      <c r="J50" s="87">
        <v>1364</v>
      </c>
      <c r="K50" s="87">
        <v>1080</v>
      </c>
      <c r="L50" s="87">
        <v>968</v>
      </c>
      <c r="M50" s="88">
        <v>1012</v>
      </c>
    </row>
    <row r="51" spans="2:13" ht="27.75" customHeight="1">
      <c r="B51" s="1203"/>
      <c r="C51" s="1204"/>
      <c r="D51" s="85"/>
      <c r="E51" s="1207" t="s">
        <v>36</v>
      </c>
      <c r="F51" s="1207"/>
      <c r="G51" s="1207"/>
      <c r="H51" s="1208"/>
      <c r="I51" s="86">
        <v>45383</v>
      </c>
      <c r="J51" s="87">
        <v>45776</v>
      </c>
      <c r="K51" s="87">
        <v>45565</v>
      </c>
      <c r="L51" s="87">
        <v>45618</v>
      </c>
      <c r="M51" s="88">
        <v>45066</v>
      </c>
    </row>
    <row r="52" spans="2:13" ht="27.75" customHeight="1" thickBot="1">
      <c r="B52" s="1211" t="s">
        <v>37</v>
      </c>
      <c r="C52" s="1212"/>
      <c r="D52" s="90"/>
      <c r="E52" s="1213" t="s">
        <v>38</v>
      </c>
      <c r="F52" s="1213"/>
      <c r="G52" s="1213"/>
      <c r="H52" s="1214"/>
      <c r="I52" s="91">
        <v>20728</v>
      </c>
      <c r="J52" s="92">
        <v>17682</v>
      </c>
      <c r="K52" s="92">
        <v>13273</v>
      </c>
      <c r="L52" s="92">
        <v>9778</v>
      </c>
      <c r="M52" s="93">
        <v>9098</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election activeCell="J10" sqref="J10"/>
    </sheetView>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566</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566</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567</v>
      </c>
      <c r="C41" s="246"/>
      <c r="D41" s="246"/>
      <c r="E41" s="246"/>
      <c r="F41" s="246"/>
      <c r="G41" s="246"/>
      <c r="H41" s="246"/>
      <c r="I41" s="246"/>
      <c r="J41" s="246"/>
      <c r="K41" s="246"/>
      <c r="L41" s="246"/>
      <c r="M41" s="246"/>
      <c r="N41" s="246"/>
      <c r="O41" s="246"/>
      <c r="P41" s="247"/>
    </row>
    <row r="42" spans="2:17">
      <c r="B42" s="248"/>
      <c r="C42" s="244"/>
      <c r="D42" s="244"/>
      <c r="E42" s="244"/>
      <c r="F42" s="244"/>
      <c r="G42" s="351" t="s">
        <v>568</v>
      </c>
      <c r="I42" s="352"/>
      <c r="J42" s="352"/>
      <c r="K42" s="352"/>
      <c r="L42" s="244"/>
      <c r="M42" s="244"/>
      <c r="N42" s="244"/>
      <c r="O42" s="244"/>
    </row>
    <row r="43" spans="2:17">
      <c r="B43" s="248"/>
      <c r="C43" s="244"/>
      <c r="D43" s="244"/>
      <c r="E43" s="244"/>
      <c r="F43" s="244"/>
      <c r="G43" s="1215"/>
      <c r="H43" s="1216"/>
      <c r="I43" s="1216"/>
      <c r="J43" s="1216"/>
      <c r="K43" s="1216"/>
      <c r="L43" s="1216"/>
      <c r="M43" s="1216"/>
      <c r="N43" s="1216"/>
      <c r="O43" s="1217"/>
    </row>
    <row r="44" spans="2:17">
      <c r="B44" s="248"/>
      <c r="C44" s="244"/>
      <c r="D44" s="244"/>
      <c r="E44" s="244"/>
      <c r="F44" s="244"/>
      <c r="G44" s="1218"/>
      <c r="H44" s="1219"/>
      <c r="I44" s="1219"/>
      <c r="J44" s="1219"/>
      <c r="K44" s="1219"/>
      <c r="L44" s="1219"/>
      <c r="M44" s="1219"/>
      <c r="N44" s="1219"/>
      <c r="O44" s="1220"/>
    </row>
    <row r="45" spans="2:17">
      <c r="B45" s="248"/>
      <c r="C45" s="244"/>
      <c r="D45" s="244"/>
      <c r="E45" s="244"/>
      <c r="F45" s="244"/>
      <c r="G45" s="1218"/>
      <c r="H45" s="1219"/>
      <c r="I45" s="1219"/>
      <c r="J45" s="1219"/>
      <c r="K45" s="1219"/>
      <c r="L45" s="1219"/>
      <c r="M45" s="1219"/>
      <c r="N45" s="1219"/>
      <c r="O45" s="1220"/>
    </row>
    <row r="46" spans="2:17">
      <c r="B46" s="248"/>
      <c r="C46" s="244"/>
      <c r="D46" s="244"/>
      <c r="E46" s="244"/>
      <c r="F46" s="244"/>
      <c r="G46" s="1218"/>
      <c r="H46" s="1219"/>
      <c r="I46" s="1219"/>
      <c r="J46" s="1219"/>
      <c r="K46" s="1219"/>
      <c r="L46" s="1219"/>
      <c r="M46" s="1219"/>
      <c r="N46" s="1219"/>
      <c r="O46" s="1220"/>
    </row>
    <row r="47" spans="2:17">
      <c r="B47" s="248"/>
      <c r="C47" s="244"/>
      <c r="D47" s="244"/>
      <c r="E47" s="244"/>
      <c r="F47" s="244"/>
      <c r="G47" s="1221"/>
      <c r="H47" s="1222"/>
      <c r="I47" s="1222"/>
      <c r="J47" s="1222"/>
      <c r="K47" s="1222"/>
      <c r="L47" s="1222"/>
      <c r="M47" s="1222"/>
      <c r="N47" s="1222"/>
      <c r="O47" s="1223"/>
    </row>
    <row r="48" spans="2:17">
      <c r="B48" s="248"/>
      <c r="C48" s="244"/>
      <c r="D48" s="244"/>
      <c r="E48" s="244"/>
      <c r="F48" s="244"/>
      <c r="G48" s="244"/>
      <c r="H48" s="353"/>
      <c r="I48" s="353"/>
      <c r="J48" s="353"/>
    </row>
    <row r="49" spans="1:17">
      <c r="B49" s="248"/>
      <c r="C49" s="244"/>
      <c r="D49" s="244"/>
      <c r="E49" s="244"/>
      <c r="F49" s="244"/>
      <c r="G49" s="243" t="s">
        <v>569</v>
      </c>
    </row>
    <row r="50" spans="1:17">
      <c r="B50" s="248"/>
      <c r="C50" s="244"/>
      <c r="D50" s="244"/>
      <c r="E50" s="244"/>
      <c r="F50" s="244"/>
      <c r="G50" s="1224"/>
      <c r="H50" s="1225"/>
      <c r="I50" s="1225"/>
      <c r="J50" s="1226"/>
      <c r="K50" s="354" t="s">
        <v>533</v>
      </c>
      <c r="L50" s="354" t="s">
        <v>534</v>
      </c>
      <c r="M50" s="354" t="s">
        <v>535</v>
      </c>
      <c r="N50" s="354" t="s">
        <v>536</v>
      </c>
      <c r="O50" s="354" t="s">
        <v>537</v>
      </c>
    </row>
    <row r="51" spans="1:17">
      <c r="B51" s="248"/>
      <c r="C51" s="244"/>
      <c r="D51" s="244"/>
      <c r="E51" s="244"/>
      <c r="F51" s="244"/>
      <c r="G51" s="1227" t="s">
        <v>570</v>
      </c>
      <c r="H51" s="1228"/>
      <c r="I51" s="1233" t="s">
        <v>571</v>
      </c>
      <c r="J51" s="1233"/>
      <c r="K51" s="1235"/>
      <c r="L51" s="1235"/>
      <c r="M51" s="1235"/>
      <c r="N51" s="1235"/>
      <c r="O51" s="1235"/>
    </row>
    <row r="52" spans="1:17">
      <c r="B52" s="248"/>
      <c r="C52" s="244"/>
      <c r="D52" s="244"/>
      <c r="E52" s="244"/>
      <c r="F52" s="244"/>
      <c r="G52" s="1229"/>
      <c r="H52" s="1230"/>
      <c r="I52" s="1234"/>
      <c r="J52" s="1234"/>
      <c r="K52" s="1236"/>
      <c r="L52" s="1236"/>
      <c r="M52" s="1236"/>
      <c r="N52" s="1236"/>
      <c r="O52" s="1236"/>
    </row>
    <row r="53" spans="1:17">
      <c r="A53" s="355"/>
      <c r="B53" s="248"/>
      <c r="C53" s="244"/>
      <c r="D53" s="244"/>
      <c r="E53" s="244"/>
      <c r="F53" s="244"/>
      <c r="G53" s="1229"/>
      <c r="H53" s="1230"/>
      <c r="I53" s="1237" t="s">
        <v>572</v>
      </c>
      <c r="J53" s="1237"/>
      <c r="K53" s="1238"/>
      <c r="L53" s="1238"/>
      <c r="M53" s="1238"/>
      <c r="N53" s="1238"/>
      <c r="O53" s="1238"/>
    </row>
    <row r="54" spans="1:17">
      <c r="A54" s="355"/>
      <c r="B54" s="248"/>
      <c r="C54" s="244"/>
      <c r="D54" s="244"/>
      <c r="E54" s="244"/>
      <c r="F54" s="244"/>
      <c r="G54" s="1231"/>
      <c r="H54" s="1232"/>
      <c r="I54" s="1237"/>
      <c r="J54" s="1237"/>
      <c r="K54" s="1239"/>
      <c r="L54" s="1239"/>
      <c r="M54" s="1239"/>
      <c r="N54" s="1239"/>
      <c r="O54" s="1239"/>
    </row>
    <row r="55" spans="1:17">
      <c r="A55" s="355"/>
      <c r="B55" s="248"/>
      <c r="C55" s="244"/>
      <c r="D55" s="244"/>
      <c r="E55" s="244"/>
      <c r="F55" s="244"/>
      <c r="G55" s="1240" t="s">
        <v>573</v>
      </c>
      <c r="H55" s="1241"/>
      <c r="I55" s="1237" t="s">
        <v>571</v>
      </c>
      <c r="J55" s="1237"/>
      <c r="K55" s="1235"/>
      <c r="L55" s="1235"/>
      <c r="M55" s="1235"/>
      <c r="N55" s="1235"/>
      <c r="O55" s="1235"/>
    </row>
    <row r="56" spans="1:17">
      <c r="A56" s="355"/>
      <c r="B56" s="248"/>
      <c r="C56" s="244"/>
      <c r="D56" s="244"/>
      <c r="E56" s="244"/>
      <c r="F56" s="244"/>
      <c r="G56" s="1242"/>
      <c r="H56" s="1243"/>
      <c r="I56" s="1237"/>
      <c r="J56" s="1237"/>
      <c r="K56" s="1236"/>
      <c r="L56" s="1236"/>
      <c r="M56" s="1236"/>
      <c r="N56" s="1236"/>
      <c r="O56" s="1236"/>
    </row>
    <row r="57" spans="1:17" s="355" customFormat="1">
      <c r="B57" s="356"/>
      <c r="C57" s="352"/>
      <c r="D57" s="352"/>
      <c r="E57" s="352"/>
      <c r="F57" s="352"/>
      <c r="G57" s="1242"/>
      <c r="H57" s="1243"/>
      <c r="I57" s="1246" t="s">
        <v>572</v>
      </c>
      <c r="J57" s="1246"/>
      <c r="K57" s="1238"/>
      <c r="L57" s="1238"/>
      <c r="M57" s="1238"/>
      <c r="N57" s="1238"/>
      <c r="O57" s="1238"/>
      <c r="P57" s="357"/>
      <c r="Q57" s="356"/>
    </row>
    <row r="58" spans="1:17" s="355" customFormat="1">
      <c r="A58" s="243"/>
      <c r="B58" s="356"/>
      <c r="C58" s="352"/>
      <c r="D58" s="352"/>
      <c r="E58" s="352"/>
      <c r="F58" s="352"/>
      <c r="G58" s="1244"/>
      <c r="H58" s="1245"/>
      <c r="I58" s="1246"/>
      <c r="J58" s="1246"/>
      <c r="K58" s="1239"/>
      <c r="L58" s="1239"/>
      <c r="M58" s="1239"/>
      <c r="N58" s="1239"/>
      <c r="O58" s="1239"/>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574</v>
      </c>
      <c r="C63" s="244"/>
      <c r="D63" s="244"/>
      <c r="E63" s="244"/>
      <c r="F63" s="244"/>
      <c r="G63" s="244"/>
      <c r="H63" s="244"/>
      <c r="I63" s="244"/>
      <c r="J63" s="244"/>
      <c r="K63" s="244"/>
      <c r="L63" s="244"/>
      <c r="M63" s="244"/>
      <c r="N63" s="244"/>
      <c r="O63" s="244"/>
    </row>
    <row r="64" spans="1:17">
      <c r="B64" s="248"/>
      <c r="C64" s="244"/>
      <c r="D64" s="244"/>
      <c r="E64" s="244"/>
      <c r="F64" s="244"/>
      <c r="G64" s="351" t="s">
        <v>568</v>
      </c>
      <c r="I64" s="352"/>
      <c r="J64" s="352"/>
      <c r="K64" s="352"/>
      <c r="L64" s="244"/>
      <c r="M64" s="244"/>
      <c r="N64" s="244"/>
      <c r="O64" s="244"/>
    </row>
    <row r="65" spans="2:30">
      <c r="B65" s="248"/>
      <c r="C65" s="244"/>
      <c r="D65" s="244"/>
      <c r="E65" s="244"/>
      <c r="F65" s="244"/>
      <c r="G65" s="1247" t="s">
        <v>577</v>
      </c>
      <c r="H65" s="1216"/>
      <c r="I65" s="1216"/>
      <c r="J65" s="1216"/>
      <c r="K65" s="1216"/>
      <c r="L65" s="1216"/>
      <c r="M65" s="1216"/>
      <c r="N65" s="1216"/>
      <c r="O65" s="1217"/>
    </row>
    <row r="66" spans="2:30">
      <c r="B66" s="248"/>
      <c r="C66" s="244"/>
      <c r="D66" s="244"/>
      <c r="E66" s="244"/>
      <c r="F66" s="244"/>
      <c r="G66" s="1218"/>
      <c r="H66" s="1219"/>
      <c r="I66" s="1219"/>
      <c r="J66" s="1219"/>
      <c r="K66" s="1219"/>
      <c r="L66" s="1219"/>
      <c r="M66" s="1219"/>
      <c r="N66" s="1219"/>
      <c r="O66" s="1220"/>
    </row>
    <row r="67" spans="2:30">
      <c r="B67" s="248"/>
      <c r="C67" s="244"/>
      <c r="D67" s="244"/>
      <c r="E67" s="244"/>
      <c r="F67" s="244"/>
      <c r="G67" s="1218"/>
      <c r="H67" s="1219"/>
      <c r="I67" s="1219"/>
      <c r="J67" s="1219"/>
      <c r="K67" s="1219"/>
      <c r="L67" s="1219"/>
      <c r="M67" s="1219"/>
      <c r="N67" s="1219"/>
      <c r="O67" s="1220"/>
    </row>
    <row r="68" spans="2:30">
      <c r="B68" s="248"/>
      <c r="C68" s="244"/>
      <c r="D68" s="244"/>
      <c r="E68" s="244"/>
      <c r="F68" s="244"/>
      <c r="G68" s="1218"/>
      <c r="H68" s="1219"/>
      <c r="I68" s="1219"/>
      <c r="J68" s="1219"/>
      <c r="K68" s="1219"/>
      <c r="L68" s="1219"/>
      <c r="M68" s="1219"/>
      <c r="N68" s="1219"/>
      <c r="O68" s="1220"/>
    </row>
    <row r="69" spans="2:30">
      <c r="B69" s="248"/>
      <c r="C69" s="244"/>
      <c r="D69" s="244"/>
      <c r="E69" s="244"/>
      <c r="F69" s="244"/>
      <c r="G69" s="1221"/>
      <c r="H69" s="1222"/>
      <c r="I69" s="1222"/>
      <c r="J69" s="1222"/>
      <c r="K69" s="1222"/>
      <c r="L69" s="1222"/>
      <c r="M69" s="1222"/>
      <c r="N69" s="1222"/>
      <c r="O69" s="1223"/>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575</v>
      </c>
      <c r="I71" s="368"/>
      <c r="J71" s="364"/>
      <c r="K71" s="364"/>
      <c r="L71" s="365"/>
      <c r="M71" s="364"/>
      <c r="N71" s="365"/>
      <c r="O71" s="366"/>
    </row>
    <row r="72" spans="2:30">
      <c r="B72" s="248"/>
      <c r="C72" s="244"/>
      <c r="D72" s="244"/>
      <c r="E72" s="244"/>
      <c r="F72" s="244"/>
      <c r="G72" s="1224"/>
      <c r="H72" s="1225"/>
      <c r="I72" s="1225"/>
      <c r="J72" s="1226"/>
      <c r="K72" s="354" t="s">
        <v>533</v>
      </c>
      <c r="L72" s="354" t="s">
        <v>534</v>
      </c>
      <c r="M72" s="354" t="s">
        <v>535</v>
      </c>
      <c r="N72" s="354" t="s">
        <v>536</v>
      </c>
      <c r="O72" s="354" t="s">
        <v>537</v>
      </c>
    </row>
    <row r="73" spans="2:30">
      <c r="B73" s="248"/>
      <c r="C73" s="244"/>
      <c r="D73" s="244"/>
      <c r="E73" s="244"/>
      <c r="F73" s="244"/>
      <c r="G73" s="1227" t="s">
        <v>570</v>
      </c>
      <c r="H73" s="1228"/>
      <c r="I73" s="1233" t="s">
        <v>571</v>
      </c>
      <c r="J73" s="1233"/>
      <c r="K73" s="1248">
        <v>83.5</v>
      </c>
      <c r="L73" s="1248">
        <v>71.8</v>
      </c>
      <c r="M73" s="1236">
        <v>53.2</v>
      </c>
      <c r="N73" s="1236">
        <v>39.299999999999997</v>
      </c>
      <c r="O73" s="1236">
        <v>36.299999999999997</v>
      </c>
      <c r="S73" s="243">
        <v>9.9</v>
      </c>
    </row>
    <row r="74" spans="2:30">
      <c r="B74" s="248"/>
      <c r="C74" s="244"/>
      <c r="D74" s="244"/>
      <c r="E74" s="244"/>
      <c r="F74" s="244"/>
      <c r="G74" s="1229"/>
      <c r="H74" s="1230"/>
      <c r="I74" s="1234"/>
      <c r="J74" s="1234"/>
      <c r="K74" s="1248"/>
      <c r="L74" s="1248"/>
      <c r="M74" s="1236"/>
      <c r="N74" s="1236"/>
      <c r="O74" s="1236"/>
    </row>
    <row r="75" spans="2:30">
      <c r="B75" s="248"/>
      <c r="C75" s="244"/>
      <c r="D75" s="244"/>
      <c r="E75" s="244"/>
      <c r="F75" s="244"/>
      <c r="G75" s="1229"/>
      <c r="H75" s="1230"/>
      <c r="I75" s="1237" t="s">
        <v>576</v>
      </c>
      <c r="J75" s="1237"/>
      <c r="K75" s="1249">
        <v>16.5</v>
      </c>
      <c r="L75" s="1249">
        <v>15.3</v>
      </c>
      <c r="M75" s="1249">
        <v>14.4</v>
      </c>
      <c r="N75" s="1249">
        <v>12.6</v>
      </c>
      <c r="O75" s="1249">
        <v>10.8</v>
      </c>
      <c r="U75" s="243">
        <v>81.2</v>
      </c>
      <c r="W75" s="243">
        <v>87.2</v>
      </c>
      <c r="Y75" s="243">
        <v>99.8</v>
      </c>
      <c r="AA75" s="243">
        <v>109.5</v>
      </c>
      <c r="AC75" s="243">
        <v>115.2</v>
      </c>
    </row>
    <row r="76" spans="2:30">
      <c r="B76" s="248"/>
      <c r="C76" s="244"/>
      <c r="D76" s="244"/>
      <c r="E76" s="244"/>
      <c r="F76" s="244"/>
      <c r="G76" s="1231"/>
      <c r="H76" s="1232"/>
      <c r="I76" s="1237"/>
      <c r="J76" s="1237"/>
      <c r="K76" s="1239"/>
      <c r="L76" s="1239"/>
      <c r="M76" s="1239"/>
      <c r="N76" s="1239"/>
      <c r="O76" s="1239"/>
    </row>
    <row r="77" spans="2:30">
      <c r="B77" s="248"/>
      <c r="C77" s="244"/>
      <c r="D77" s="244"/>
      <c r="E77" s="244"/>
      <c r="F77" s="244"/>
      <c r="G77" s="1240" t="s">
        <v>573</v>
      </c>
      <c r="H77" s="1241"/>
      <c r="I77" s="1237" t="s">
        <v>571</v>
      </c>
      <c r="J77" s="1237"/>
      <c r="K77" s="1248">
        <v>55.5</v>
      </c>
      <c r="L77" s="1248">
        <v>46.1</v>
      </c>
      <c r="M77" s="1236">
        <v>37.6</v>
      </c>
      <c r="N77" s="1236">
        <v>33.799999999999997</v>
      </c>
      <c r="O77" s="1236">
        <v>17.8</v>
      </c>
      <c r="R77" s="243">
        <v>12.3</v>
      </c>
      <c r="T77" s="243">
        <v>11.1</v>
      </c>
    </row>
    <row r="78" spans="2:30">
      <c r="B78" s="248"/>
      <c r="C78" s="244"/>
      <c r="D78" s="244"/>
      <c r="E78" s="244"/>
      <c r="F78" s="244"/>
      <c r="G78" s="1242"/>
      <c r="H78" s="1243"/>
      <c r="I78" s="1237"/>
      <c r="J78" s="1237"/>
      <c r="K78" s="1248"/>
      <c r="L78" s="1248"/>
      <c r="M78" s="1236"/>
      <c r="N78" s="1236"/>
      <c r="O78" s="1236"/>
    </row>
    <row r="79" spans="2:30">
      <c r="B79" s="248"/>
      <c r="C79" s="244"/>
      <c r="D79" s="244"/>
      <c r="E79" s="244"/>
      <c r="F79" s="244"/>
      <c r="G79" s="1242"/>
      <c r="H79" s="1243"/>
      <c r="I79" s="1250" t="s">
        <v>576</v>
      </c>
      <c r="J79" s="1246"/>
      <c r="K79" s="1251">
        <v>9.3000000000000007</v>
      </c>
      <c r="L79" s="1251">
        <v>8.5</v>
      </c>
      <c r="M79" s="1251">
        <v>7.9</v>
      </c>
      <c r="N79" s="1251">
        <v>7.1</v>
      </c>
      <c r="O79" s="1251">
        <v>5.3</v>
      </c>
      <c r="V79" s="243">
        <v>53.5</v>
      </c>
      <c r="X79" s="243">
        <v>48.2</v>
      </c>
      <c r="Z79" s="243">
        <v>34.200000000000003</v>
      </c>
      <c r="AB79" s="243">
        <v>30.3</v>
      </c>
      <c r="AD79" s="243">
        <v>28.9</v>
      </c>
    </row>
    <row r="80" spans="2:30">
      <c r="B80" s="248"/>
      <c r="C80" s="244"/>
      <c r="D80" s="244"/>
      <c r="E80" s="244"/>
      <c r="F80" s="244"/>
      <c r="G80" s="1244"/>
      <c r="H80" s="1245"/>
      <c r="I80" s="1246"/>
      <c r="J80" s="1246"/>
      <c r="K80" s="1251"/>
      <c r="L80" s="1251"/>
      <c r="M80" s="1251"/>
      <c r="N80" s="1251"/>
      <c r="O80" s="1251"/>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532</v>
      </c>
      <c r="G2" s="111"/>
      <c r="H2" s="112"/>
    </row>
    <row r="3" spans="1:8">
      <c r="A3" s="108" t="s">
        <v>525</v>
      </c>
      <c r="B3" s="113"/>
      <c r="C3" s="114"/>
      <c r="D3" s="115">
        <v>28523</v>
      </c>
      <c r="E3" s="116"/>
      <c r="F3" s="117">
        <v>41433</v>
      </c>
      <c r="G3" s="118"/>
      <c r="H3" s="119"/>
    </row>
    <row r="4" spans="1:8">
      <c r="A4" s="120"/>
      <c r="B4" s="121"/>
      <c r="C4" s="122"/>
      <c r="D4" s="123">
        <v>12573</v>
      </c>
      <c r="E4" s="124"/>
      <c r="F4" s="125">
        <v>22351</v>
      </c>
      <c r="G4" s="126"/>
      <c r="H4" s="127"/>
    </row>
    <row r="5" spans="1:8">
      <c r="A5" s="108" t="s">
        <v>527</v>
      </c>
      <c r="B5" s="113"/>
      <c r="C5" s="114"/>
      <c r="D5" s="115">
        <v>27079</v>
      </c>
      <c r="E5" s="116"/>
      <c r="F5" s="117">
        <v>43493</v>
      </c>
      <c r="G5" s="118"/>
      <c r="H5" s="119"/>
    </row>
    <row r="6" spans="1:8">
      <c r="A6" s="120"/>
      <c r="B6" s="121"/>
      <c r="C6" s="122"/>
      <c r="D6" s="123">
        <v>13670</v>
      </c>
      <c r="E6" s="124"/>
      <c r="F6" s="125">
        <v>23254</v>
      </c>
      <c r="G6" s="126"/>
      <c r="H6" s="127"/>
    </row>
    <row r="7" spans="1:8">
      <c r="A7" s="108" t="s">
        <v>528</v>
      </c>
      <c r="B7" s="113"/>
      <c r="C7" s="114"/>
      <c r="D7" s="115">
        <v>28933</v>
      </c>
      <c r="E7" s="116"/>
      <c r="F7" s="117">
        <v>50840</v>
      </c>
      <c r="G7" s="118"/>
      <c r="H7" s="119"/>
    </row>
    <row r="8" spans="1:8">
      <c r="A8" s="120"/>
      <c r="B8" s="121"/>
      <c r="C8" s="122"/>
      <c r="D8" s="123">
        <v>14084</v>
      </c>
      <c r="E8" s="124"/>
      <c r="F8" s="125">
        <v>25367</v>
      </c>
      <c r="G8" s="126"/>
      <c r="H8" s="127"/>
    </row>
    <row r="9" spans="1:8">
      <c r="A9" s="108" t="s">
        <v>529</v>
      </c>
      <c r="B9" s="113"/>
      <c r="C9" s="114"/>
      <c r="D9" s="115">
        <v>41142</v>
      </c>
      <c r="E9" s="116"/>
      <c r="F9" s="117">
        <v>53605</v>
      </c>
      <c r="G9" s="118"/>
      <c r="H9" s="119"/>
    </row>
    <row r="10" spans="1:8">
      <c r="A10" s="120"/>
      <c r="B10" s="121"/>
      <c r="C10" s="122"/>
      <c r="D10" s="123">
        <v>17540</v>
      </c>
      <c r="E10" s="124"/>
      <c r="F10" s="125">
        <v>28343</v>
      </c>
      <c r="G10" s="126"/>
      <c r="H10" s="127"/>
    </row>
    <row r="11" spans="1:8">
      <c r="A11" s="108" t="s">
        <v>530</v>
      </c>
      <c r="B11" s="113"/>
      <c r="C11" s="114"/>
      <c r="D11" s="115">
        <v>43801</v>
      </c>
      <c r="E11" s="116"/>
      <c r="F11" s="117">
        <v>44267</v>
      </c>
      <c r="G11" s="118"/>
      <c r="H11" s="119"/>
    </row>
    <row r="12" spans="1:8">
      <c r="A12" s="120"/>
      <c r="B12" s="121"/>
      <c r="C12" s="128"/>
      <c r="D12" s="123">
        <v>18529</v>
      </c>
      <c r="E12" s="124"/>
      <c r="F12" s="125">
        <v>26161</v>
      </c>
      <c r="G12" s="126"/>
      <c r="H12" s="127"/>
    </row>
    <row r="13" spans="1:8">
      <c r="A13" s="108"/>
      <c r="B13" s="113"/>
      <c r="C13" s="129"/>
      <c r="D13" s="130">
        <v>33896</v>
      </c>
      <c r="E13" s="131"/>
      <c r="F13" s="132">
        <v>46728</v>
      </c>
      <c r="G13" s="133"/>
      <c r="H13" s="119"/>
    </row>
    <row r="14" spans="1:8">
      <c r="A14" s="120"/>
      <c r="B14" s="121"/>
      <c r="C14" s="122"/>
      <c r="D14" s="123">
        <v>15279</v>
      </c>
      <c r="E14" s="124"/>
      <c r="F14" s="125">
        <v>25095</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4.42</v>
      </c>
      <c r="C19" s="134">
        <f>ROUND(VALUE(SUBSTITUTE(実質収支比率等に係る経年分析!G$48,"▲","-")),2)</f>
        <v>9.1300000000000008</v>
      </c>
      <c r="D19" s="134">
        <f>ROUND(VALUE(SUBSTITUTE(実質収支比率等に係る経年分析!H$48,"▲","-")),2)</f>
        <v>5.99</v>
      </c>
      <c r="E19" s="134">
        <f>ROUND(VALUE(SUBSTITUTE(実質収支比率等に係る経年分析!I$48,"▲","-")),2)</f>
        <v>3.94</v>
      </c>
      <c r="F19" s="134">
        <f>ROUND(VALUE(SUBSTITUTE(実質収支比率等に係る経年分析!J$48,"▲","-")),2)</f>
        <v>7.78</v>
      </c>
    </row>
    <row r="20" spans="1:11">
      <c r="A20" s="134" t="s">
        <v>43</v>
      </c>
      <c r="B20" s="134">
        <f>ROUND(VALUE(SUBSTITUTE(実質収支比率等に係る経年分析!F$47,"▲","-")),2)</f>
        <v>8.31</v>
      </c>
      <c r="C20" s="134">
        <f>ROUND(VALUE(SUBSTITUTE(実質収支比率等に係る経年分析!G$47,"▲","-")),2)</f>
        <v>8.4499999999999993</v>
      </c>
      <c r="D20" s="134">
        <f>ROUND(VALUE(SUBSTITUTE(実質収支比率等に係る経年分析!H$47,"▲","-")),2)</f>
        <v>9.5299999999999994</v>
      </c>
      <c r="E20" s="134">
        <f>ROUND(VALUE(SUBSTITUTE(実質収支比率等に係る経年分析!I$47,"▲","-")),2)</f>
        <v>10.75</v>
      </c>
      <c r="F20" s="134">
        <f>ROUND(VALUE(SUBSTITUTE(実質収支比率等に係る経年分析!J$47,"▲","-")),2)</f>
        <v>11.57</v>
      </c>
    </row>
    <row r="21" spans="1:11">
      <c r="A21" s="134" t="s">
        <v>44</v>
      </c>
      <c r="B21" s="134">
        <f>IF(ISNUMBER(VALUE(SUBSTITUTE(実質収支比率等に係る経年分析!F$49,"▲","-"))),ROUND(VALUE(SUBSTITUTE(実質収支比率等に係る経年分析!F$49,"▲","-")),2),NA())</f>
        <v>2.68</v>
      </c>
      <c r="C21" s="134">
        <f>IF(ISNUMBER(VALUE(SUBSTITUTE(実質収支比率等に係る経年分析!G$49,"▲","-"))),ROUND(VALUE(SUBSTITUTE(実質収支比率等に係る経年分析!G$49,"▲","-")),2),NA())</f>
        <v>4.75</v>
      </c>
      <c r="D21" s="134">
        <f>IF(ISNUMBER(VALUE(SUBSTITUTE(実質収支比率等に係る経年分析!H$49,"▲","-"))),ROUND(VALUE(SUBSTITUTE(実質収支比率等に係る経年分析!H$49,"▲","-")),2),NA())</f>
        <v>-1.79</v>
      </c>
      <c r="E21" s="134">
        <f>IF(ISNUMBER(VALUE(SUBSTITUTE(実質収支比率等に係る経年分析!I$49,"▲","-"))),ROUND(VALUE(SUBSTITUTE(実質収支比率等に係る経年分析!I$49,"▲","-")),2),NA())</f>
        <v>0.68</v>
      </c>
      <c r="F21" s="134">
        <f>IF(ISNUMBER(VALUE(SUBSTITUTE(実質収支比率等に係る経年分析!J$49,"▲","-"))),ROUND(VALUE(SUBSTITUTE(実質収支比率等に係る経年分析!J$49,"▲","-")),2),NA())</f>
        <v>7.37</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0.17</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0.14000000000000001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0.14000000000000001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0.15</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0.15</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観光施設事業特別会計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0.13</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0.06</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0.06</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0.06</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0.06</v>
      </c>
    </row>
    <row r="30" spans="1:11">
      <c r="A30" s="135" t="str">
        <f>IF(連結実質赤字比率に係る赤字・黒字の構成分析!C$40="",NA(),連結実質赤字比率に係る赤字・黒字の構成分析!C$40)</f>
        <v>扇町土地区画整理事業特別会計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0.06</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0.06</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0.09</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0.08</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7.0000000000000007E-2</v>
      </c>
    </row>
    <row r="31" spans="1:11">
      <c r="A31" s="135" t="str">
        <f>IF(連結実質赤字比率に係る赤字・黒字の構成分析!C$39="",NA(),連結実質赤字比率に係る赤字・黒字の構成分析!C$39)</f>
        <v>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0.65</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0.6</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0.36</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0.24</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0.16</v>
      </c>
    </row>
    <row r="32" spans="1:11">
      <c r="A32" s="135" t="str">
        <f>IF(連結実質赤字比率に係る赤字・黒字の構成分析!C$38="",NA(),連結実質赤字比率に係る赤字・黒字の構成分析!C$38)</f>
        <v>三本松地区宅地整備事業特別会計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0.42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0.41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0.42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0.43</v>
      </c>
    </row>
    <row r="33" spans="1:16">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0.34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7.0000000000000007E-2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0.31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0.47</v>
      </c>
    </row>
    <row r="34" spans="1:16">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0.67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0.75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0.76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0.79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0.55000000000000004</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4.41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9.1300000000000008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5.98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3.93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7.77</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9.17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10.25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10.89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11.11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9.3800000000000008</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4399</v>
      </c>
      <c r="E42" s="136"/>
      <c r="F42" s="136"/>
      <c r="G42" s="136">
        <f>'実質公債費比率（分子）の構造'!L$52</f>
        <v>4289</v>
      </c>
      <c r="H42" s="136"/>
      <c r="I42" s="136"/>
      <c r="J42" s="136">
        <f>'実質公債費比率（分子）の構造'!M$52</f>
        <v>4394</v>
      </c>
      <c r="K42" s="136"/>
      <c r="L42" s="136"/>
      <c r="M42" s="136">
        <f>'実質公債費比率（分子）の構造'!N$52</f>
        <v>4424</v>
      </c>
      <c r="N42" s="136"/>
      <c r="O42" s="136"/>
      <c r="P42" s="136">
        <f>'実質公債費比率（分子）の構造'!O$52</f>
        <v>4360</v>
      </c>
    </row>
    <row r="43" spans="1:16">
      <c r="A43" s="136" t="s">
        <v>52</v>
      </c>
      <c r="B43" s="136">
        <f>'実質公債費比率（分子）の構造'!K$51</f>
        <v>0</v>
      </c>
      <c r="C43" s="136"/>
      <c r="D43" s="136"/>
      <c r="E43" s="136" t="str">
        <f>'実質公債費比率（分子）の構造'!L$51</f>
        <v>-</v>
      </c>
      <c r="F43" s="136"/>
      <c r="G43" s="136"/>
      <c r="H43" s="136" t="str">
        <f>'実質公債費比率（分子）の構造'!M$51</f>
        <v>-</v>
      </c>
      <c r="I43" s="136"/>
      <c r="J43" s="136"/>
      <c r="K43" s="136">
        <f>'実質公債費比率（分子）の構造'!N$51</f>
        <v>0</v>
      </c>
      <c r="L43" s="136"/>
      <c r="M43" s="136"/>
      <c r="N43" s="136">
        <f>'実質公債費比率（分子）の構造'!O$51</f>
        <v>0</v>
      </c>
      <c r="O43" s="136"/>
      <c r="P43" s="136"/>
    </row>
    <row r="44" spans="1:16">
      <c r="A44" s="136" t="s">
        <v>53</v>
      </c>
      <c r="B44" s="136">
        <f>'実質公債費比率（分子）の構造'!K$50</f>
        <v>337</v>
      </c>
      <c r="C44" s="136"/>
      <c r="D44" s="136"/>
      <c r="E44" s="136">
        <f>'実質公債費比率（分子）の構造'!L$50</f>
        <v>330</v>
      </c>
      <c r="F44" s="136"/>
      <c r="G44" s="136"/>
      <c r="H44" s="136">
        <f>'実質公債費比率（分子）の構造'!M$50</f>
        <v>292</v>
      </c>
      <c r="I44" s="136"/>
      <c r="J44" s="136"/>
      <c r="K44" s="136">
        <f>'実質公債費比率（分子）の構造'!N$50</f>
        <v>246</v>
      </c>
      <c r="L44" s="136"/>
      <c r="M44" s="136"/>
      <c r="N44" s="136">
        <f>'実質公債費比率（分子）の構造'!O$50</f>
        <v>229</v>
      </c>
      <c r="O44" s="136"/>
      <c r="P44" s="136"/>
    </row>
    <row r="45" spans="1:16">
      <c r="A45" s="136" t="s">
        <v>54</v>
      </c>
      <c r="B45" s="136">
        <f>'実質公債費比率（分子）の構造'!K$49</f>
        <v>442</v>
      </c>
      <c r="C45" s="136"/>
      <c r="D45" s="136"/>
      <c r="E45" s="136">
        <f>'実質公債費比率（分子）の構造'!L$49</f>
        <v>314</v>
      </c>
      <c r="F45" s="136"/>
      <c r="G45" s="136"/>
      <c r="H45" s="136">
        <f>'実質公債費比率（分子）の構造'!M$49</f>
        <v>231</v>
      </c>
      <c r="I45" s="136"/>
      <c r="J45" s="136"/>
      <c r="K45" s="136">
        <f>'実質公債費比率（分子）の構造'!N$49</f>
        <v>166</v>
      </c>
      <c r="L45" s="136"/>
      <c r="M45" s="136"/>
      <c r="N45" s="136">
        <f>'実質公債費比率（分子）の構造'!O$49</f>
        <v>156</v>
      </c>
      <c r="O45" s="136"/>
      <c r="P45" s="136"/>
    </row>
    <row r="46" spans="1:16">
      <c r="A46" s="136" t="s">
        <v>55</v>
      </c>
      <c r="B46" s="136">
        <f>'実質公債費比率（分子）の構造'!K$48</f>
        <v>1014</v>
      </c>
      <c r="C46" s="136"/>
      <c r="D46" s="136"/>
      <c r="E46" s="136">
        <f>'実質公債費比率（分子）の構造'!L$48</f>
        <v>846</v>
      </c>
      <c r="F46" s="136"/>
      <c r="G46" s="136"/>
      <c r="H46" s="136">
        <f>'実質公債費比率（分子）の構造'!M$48</f>
        <v>799</v>
      </c>
      <c r="I46" s="136"/>
      <c r="J46" s="136"/>
      <c r="K46" s="136">
        <f>'実質公債費比率（分子）の構造'!N$48</f>
        <v>797</v>
      </c>
      <c r="L46" s="136"/>
      <c r="M46" s="136"/>
      <c r="N46" s="136">
        <f>'実質公債費比率（分子）の構造'!O$48</f>
        <v>738</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6576</v>
      </c>
      <c r="C49" s="136"/>
      <c r="D49" s="136"/>
      <c r="E49" s="136">
        <f>'実質公債費比率（分子）の構造'!L$45</f>
        <v>6332</v>
      </c>
      <c r="F49" s="136"/>
      <c r="G49" s="136"/>
      <c r="H49" s="136">
        <f>'実質公債費比率（分子）の構造'!M$45</f>
        <v>6314</v>
      </c>
      <c r="I49" s="136"/>
      <c r="J49" s="136"/>
      <c r="K49" s="136">
        <f>'実質公債費比率（分子）の構造'!N$45</f>
        <v>5809</v>
      </c>
      <c r="L49" s="136"/>
      <c r="M49" s="136"/>
      <c r="N49" s="136">
        <f>'実質公債費比率（分子）の構造'!O$45</f>
        <v>5491</v>
      </c>
      <c r="O49" s="136"/>
      <c r="P49" s="136"/>
    </row>
    <row r="50" spans="1:16">
      <c r="A50" s="136" t="s">
        <v>59</v>
      </c>
      <c r="B50" s="136" t="e">
        <f>NA()</f>
        <v>#N/A</v>
      </c>
      <c r="C50" s="136">
        <f>IF(ISNUMBER('実質公債費比率（分子）の構造'!K$53),'実質公債費比率（分子）の構造'!K$53,NA())</f>
        <v>3970</v>
      </c>
      <c r="D50" s="136" t="e">
        <f>NA()</f>
        <v>#N/A</v>
      </c>
      <c r="E50" s="136" t="e">
        <f>NA()</f>
        <v>#N/A</v>
      </c>
      <c r="F50" s="136">
        <f>IF(ISNUMBER('実質公債費比率（分子）の構造'!L$53),'実質公債費比率（分子）の構造'!L$53,NA())</f>
        <v>3533</v>
      </c>
      <c r="G50" s="136" t="e">
        <f>NA()</f>
        <v>#N/A</v>
      </c>
      <c r="H50" s="136" t="e">
        <f>NA()</f>
        <v>#N/A</v>
      </c>
      <c r="I50" s="136">
        <f>IF(ISNUMBER('実質公債費比率（分子）の構造'!M$53),'実質公債費比率（分子）の構造'!M$53,NA())</f>
        <v>3242</v>
      </c>
      <c r="J50" s="136" t="e">
        <f>NA()</f>
        <v>#N/A</v>
      </c>
      <c r="K50" s="136" t="e">
        <f>NA()</f>
        <v>#N/A</v>
      </c>
      <c r="L50" s="136">
        <f>IF(ISNUMBER('実質公債費比率（分子）の構造'!N$53),'実質公債費比率（分子）の構造'!N$53,NA())</f>
        <v>2594</v>
      </c>
      <c r="M50" s="136" t="e">
        <f>NA()</f>
        <v>#N/A</v>
      </c>
      <c r="N50" s="136" t="e">
        <f>NA()</f>
        <v>#N/A</v>
      </c>
      <c r="O50" s="136">
        <f>IF(ISNUMBER('実質公債費比率（分子）の構造'!O$53),'実質公債費比率（分子）の構造'!O$53,NA())</f>
        <v>2254</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45383</v>
      </c>
      <c r="E56" s="135"/>
      <c r="F56" s="135"/>
      <c r="G56" s="135">
        <f>'将来負担比率（分子）の構造'!J$51</f>
        <v>45776</v>
      </c>
      <c r="H56" s="135"/>
      <c r="I56" s="135"/>
      <c r="J56" s="135">
        <f>'将来負担比率（分子）の構造'!K$51</f>
        <v>45565</v>
      </c>
      <c r="K56" s="135"/>
      <c r="L56" s="135"/>
      <c r="M56" s="135">
        <f>'将来負担比率（分子）の構造'!L$51</f>
        <v>45618</v>
      </c>
      <c r="N56" s="135"/>
      <c r="O56" s="135"/>
      <c r="P56" s="135">
        <f>'将来負担比率（分子）の構造'!M$51</f>
        <v>45066</v>
      </c>
    </row>
    <row r="57" spans="1:16">
      <c r="A57" s="135" t="s">
        <v>35</v>
      </c>
      <c r="B57" s="135"/>
      <c r="C57" s="135"/>
      <c r="D57" s="135">
        <f>'将来負担比率（分子）の構造'!I$50</f>
        <v>1909</v>
      </c>
      <c r="E57" s="135"/>
      <c r="F57" s="135"/>
      <c r="G57" s="135">
        <f>'将来負担比率（分子）の構造'!J$50</f>
        <v>1364</v>
      </c>
      <c r="H57" s="135"/>
      <c r="I57" s="135"/>
      <c r="J57" s="135">
        <f>'将来負担比率（分子）の構造'!K$50</f>
        <v>1080</v>
      </c>
      <c r="K57" s="135"/>
      <c r="L57" s="135"/>
      <c r="M57" s="135">
        <f>'将来負担比率（分子）の構造'!L$50</f>
        <v>968</v>
      </c>
      <c r="N57" s="135"/>
      <c r="O57" s="135"/>
      <c r="P57" s="135">
        <f>'将来負担比率（分子）の構造'!M$50</f>
        <v>1012</v>
      </c>
    </row>
    <row r="58" spans="1:16">
      <c r="A58" s="135" t="s">
        <v>34</v>
      </c>
      <c r="B58" s="135"/>
      <c r="C58" s="135"/>
      <c r="D58" s="135">
        <f>'将来負担比率（分子）の構造'!I$49</f>
        <v>8060</v>
      </c>
      <c r="E58" s="135"/>
      <c r="F58" s="135"/>
      <c r="G58" s="135">
        <f>'将来負担比率（分子）の構造'!J$49</f>
        <v>8039</v>
      </c>
      <c r="H58" s="135"/>
      <c r="I58" s="135"/>
      <c r="J58" s="135">
        <f>'将来負担比率（分子）の構造'!K$49</f>
        <v>9577</v>
      </c>
      <c r="K58" s="135"/>
      <c r="L58" s="135"/>
      <c r="M58" s="135">
        <f>'将来負担比率（分子）の構造'!L$49</f>
        <v>9977</v>
      </c>
      <c r="N58" s="135"/>
      <c r="O58" s="135"/>
      <c r="P58" s="135">
        <f>'将来負担比率（分子）の構造'!M$49</f>
        <v>9422</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f>'将来負担比率（分子）の構造'!M$46</f>
        <v>59</v>
      </c>
      <c r="O61" s="135"/>
      <c r="P61" s="135"/>
    </row>
    <row r="62" spans="1:16">
      <c r="A62" s="135" t="s">
        <v>29</v>
      </c>
      <c r="B62" s="135">
        <f>'将来負担比率（分子）の構造'!I$45</f>
        <v>8817</v>
      </c>
      <c r="C62" s="135"/>
      <c r="D62" s="135"/>
      <c r="E62" s="135">
        <f>'将来負担比率（分子）の構造'!J$45</f>
        <v>9061</v>
      </c>
      <c r="F62" s="135"/>
      <c r="G62" s="135"/>
      <c r="H62" s="135">
        <f>'将来負担比率（分子）の構造'!K$45</f>
        <v>8557</v>
      </c>
      <c r="I62" s="135"/>
      <c r="J62" s="135"/>
      <c r="K62" s="135">
        <f>'将来負担比率（分子）の構造'!L$45</f>
        <v>8001</v>
      </c>
      <c r="L62" s="135"/>
      <c r="M62" s="135"/>
      <c r="N62" s="135">
        <f>'将来負担比率（分子）の構造'!M$45</f>
        <v>8198</v>
      </c>
      <c r="O62" s="135"/>
      <c r="P62" s="135"/>
    </row>
    <row r="63" spans="1:16">
      <c r="A63" s="135" t="s">
        <v>28</v>
      </c>
      <c r="B63" s="135">
        <f>'将来負担比率（分子）の構造'!I$44</f>
        <v>879</v>
      </c>
      <c r="C63" s="135"/>
      <c r="D63" s="135"/>
      <c r="E63" s="135">
        <f>'将来負担比率（分子）の構造'!J$44</f>
        <v>705</v>
      </c>
      <c r="F63" s="135"/>
      <c r="G63" s="135"/>
      <c r="H63" s="135">
        <f>'将来負担比率（分子）の構造'!K$44</f>
        <v>633</v>
      </c>
      <c r="I63" s="135"/>
      <c r="J63" s="135"/>
      <c r="K63" s="135">
        <f>'将来負担比率（分子）の構造'!L$44</f>
        <v>520</v>
      </c>
      <c r="L63" s="135"/>
      <c r="M63" s="135"/>
      <c r="N63" s="135">
        <f>'将来負担比率（分子）の構造'!M$44</f>
        <v>416</v>
      </c>
      <c r="O63" s="135"/>
      <c r="P63" s="135"/>
    </row>
    <row r="64" spans="1:16">
      <c r="A64" s="135" t="s">
        <v>27</v>
      </c>
      <c r="B64" s="135">
        <f>'将来負担比率（分子）の構造'!I$43</f>
        <v>12698</v>
      </c>
      <c r="C64" s="135"/>
      <c r="D64" s="135"/>
      <c r="E64" s="135">
        <f>'将来負担比率（分子）の構造'!J$43</f>
        <v>11735</v>
      </c>
      <c r="F64" s="135"/>
      <c r="G64" s="135"/>
      <c r="H64" s="135">
        <f>'将来負担比率（分子）の構造'!K$43</f>
        <v>11012</v>
      </c>
      <c r="I64" s="135"/>
      <c r="J64" s="135"/>
      <c r="K64" s="135">
        <f>'将来負担比率（分子）の構造'!L$43</f>
        <v>10392</v>
      </c>
      <c r="L64" s="135"/>
      <c r="M64" s="135"/>
      <c r="N64" s="135">
        <f>'将来負担比率（分子）の構造'!M$43</f>
        <v>9743</v>
      </c>
      <c r="O64" s="135"/>
      <c r="P64" s="135"/>
    </row>
    <row r="65" spans="1:16">
      <c r="A65" s="135" t="s">
        <v>26</v>
      </c>
      <c r="B65" s="135">
        <f>'将来負担比率（分子）の構造'!I$42</f>
        <v>2423</v>
      </c>
      <c r="C65" s="135"/>
      <c r="D65" s="135"/>
      <c r="E65" s="135">
        <f>'将来負担比率（分子）の構造'!J$42</f>
        <v>1949</v>
      </c>
      <c r="F65" s="135"/>
      <c r="G65" s="135"/>
      <c r="H65" s="135">
        <f>'将来負担比率（分子）の構造'!K$42</f>
        <v>1503</v>
      </c>
      <c r="I65" s="135"/>
      <c r="J65" s="135"/>
      <c r="K65" s="135">
        <f>'将来負担比率（分子）の構造'!L$42</f>
        <v>527</v>
      </c>
      <c r="L65" s="135"/>
      <c r="M65" s="135"/>
      <c r="N65" s="135">
        <f>'将来負担比率（分子）の構造'!M$42</f>
        <v>316</v>
      </c>
      <c r="O65" s="135"/>
      <c r="P65" s="135"/>
    </row>
    <row r="66" spans="1:16">
      <c r="A66" s="135" t="s">
        <v>25</v>
      </c>
      <c r="B66" s="135">
        <f>'将来負担比率（分子）の構造'!I$41</f>
        <v>51264</v>
      </c>
      <c r="C66" s="135"/>
      <c r="D66" s="135"/>
      <c r="E66" s="135">
        <f>'将来負担比率（分子）の構造'!J$41</f>
        <v>49409</v>
      </c>
      <c r="F66" s="135"/>
      <c r="G66" s="135"/>
      <c r="H66" s="135">
        <f>'将来負担比率（分子）の構造'!K$41</f>
        <v>47791</v>
      </c>
      <c r="I66" s="135"/>
      <c r="J66" s="135"/>
      <c r="K66" s="135">
        <f>'将来負担比率（分子）の構造'!L$41</f>
        <v>46901</v>
      </c>
      <c r="L66" s="135"/>
      <c r="M66" s="135"/>
      <c r="N66" s="135">
        <f>'将来負担比率（分子）の構造'!M$41</f>
        <v>45866</v>
      </c>
      <c r="O66" s="135"/>
      <c r="P66" s="135"/>
    </row>
    <row r="67" spans="1:16">
      <c r="A67" s="135" t="s">
        <v>63</v>
      </c>
      <c r="B67" s="135" t="e">
        <f>NA()</f>
        <v>#N/A</v>
      </c>
      <c r="C67" s="135">
        <f>IF(ISNUMBER('将来負担比率（分子）の構造'!I$52), IF('将来負担比率（分子）の構造'!I$52 &lt; 0, 0, '将来負担比率（分子）の構造'!I$52), NA())</f>
        <v>20728</v>
      </c>
      <c r="D67" s="135" t="e">
        <f>NA()</f>
        <v>#N/A</v>
      </c>
      <c r="E67" s="135" t="e">
        <f>NA()</f>
        <v>#N/A</v>
      </c>
      <c r="F67" s="135">
        <f>IF(ISNUMBER('将来負担比率（分子）の構造'!J$52), IF('将来負担比率（分子）の構造'!J$52 &lt; 0, 0, '将来負担比率（分子）の構造'!J$52), NA())</f>
        <v>17682</v>
      </c>
      <c r="G67" s="135" t="e">
        <f>NA()</f>
        <v>#N/A</v>
      </c>
      <c r="H67" s="135" t="e">
        <f>NA()</f>
        <v>#N/A</v>
      </c>
      <c r="I67" s="135">
        <f>IF(ISNUMBER('将来負担比率（分子）の構造'!K$52), IF('将来負担比率（分子）の構造'!K$52 &lt; 0, 0, '将来負担比率（分子）の構造'!K$52), NA())</f>
        <v>13273</v>
      </c>
      <c r="J67" s="135" t="e">
        <f>NA()</f>
        <v>#N/A</v>
      </c>
      <c r="K67" s="135" t="e">
        <f>NA()</f>
        <v>#N/A</v>
      </c>
      <c r="L67" s="135">
        <f>IF(ISNUMBER('将来負担比率（分子）の構造'!L$52), IF('将来負担比率（分子）の構造'!L$52 &lt; 0, 0, '将来負担比率（分子）の構造'!L$52), NA())</f>
        <v>9778</v>
      </c>
      <c r="M67" s="135" t="e">
        <f>NA()</f>
        <v>#N/A</v>
      </c>
      <c r="N67" s="135" t="e">
        <f>NA()</f>
        <v>#N/A</v>
      </c>
      <c r="O67" s="135">
        <f>IF(ISNUMBER('将来負担比率（分子）の構造'!M$52), IF('将来負担比率（分子）の構造'!M$52 &lt; 0, 0, '将来負担比率（分子）の構造'!M$52), NA())</f>
        <v>9098</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192</v>
      </c>
      <c r="DI1" s="600"/>
      <c r="DJ1" s="600"/>
      <c r="DK1" s="600"/>
      <c r="DL1" s="600"/>
      <c r="DM1" s="600"/>
      <c r="DN1" s="601"/>
      <c r="DP1" s="599" t="s">
        <v>193</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195</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196</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197</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198</v>
      </c>
      <c r="S4" s="603"/>
      <c r="T4" s="603"/>
      <c r="U4" s="603"/>
      <c r="V4" s="603"/>
      <c r="W4" s="603"/>
      <c r="X4" s="603"/>
      <c r="Y4" s="604"/>
      <c r="Z4" s="602" t="s">
        <v>199</v>
      </c>
      <c r="AA4" s="603"/>
      <c r="AB4" s="603"/>
      <c r="AC4" s="604"/>
      <c r="AD4" s="602" t="s">
        <v>200</v>
      </c>
      <c r="AE4" s="603"/>
      <c r="AF4" s="603"/>
      <c r="AG4" s="603"/>
      <c r="AH4" s="603"/>
      <c r="AI4" s="603"/>
      <c r="AJ4" s="603"/>
      <c r="AK4" s="604"/>
      <c r="AL4" s="602" t="s">
        <v>199</v>
      </c>
      <c r="AM4" s="603"/>
      <c r="AN4" s="603"/>
      <c r="AO4" s="604"/>
      <c r="AP4" s="608" t="s">
        <v>201</v>
      </c>
      <c r="AQ4" s="608"/>
      <c r="AR4" s="608"/>
      <c r="AS4" s="608"/>
      <c r="AT4" s="608"/>
      <c r="AU4" s="608"/>
      <c r="AV4" s="608"/>
      <c r="AW4" s="608"/>
      <c r="AX4" s="608"/>
      <c r="AY4" s="608"/>
      <c r="AZ4" s="608"/>
      <c r="BA4" s="608"/>
      <c r="BB4" s="608"/>
      <c r="BC4" s="608"/>
      <c r="BD4" s="608"/>
      <c r="BE4" s="608"/>
      <c r="BF4" s="608"/>
      <c r="BG4" s="608" t="s">
        <v>202</v>
      </c>
      <c r="BH4" s="608"/>
      <c r="BI4" s="608"/>
      <c r="BJ4" s="608"/>
      <c r="BK4" s="608"/>
      <c r="BL4" s="608"/>
      <c r="BM4" s="608"/>
      <c r="BN4" s="608"/>
      <c r="BO4" s="608" t="s">
        <v>199</v>
      </c>
      <c r="BP4" s="608"/>
      <c r="BQ4" s="608"/>
      <c r="BR4" s="608"/>
      <c r="BS4" s="608" t="s">
        <v>203</v>
      </c>
      <c r="BT4" s="608"/>
      <c r="BU4" s="608"/>
      <c r="BV4" s="608"/>
      <c r="BW4" s="608"/>
      <c r="BX4" s="608"/>
      <c r="BY4" s="608"/>
      <c r="BZ4" s="608"/>
      <c r="CA4" s="608"/>
      <c r="CB4" s="608"/>
      <c r="CD4" s="605" t="s">
        <v>204</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205</v>
      </c>
      <c r="C5" s="610"/>
      <c r="D5" s="610"/>
      <c r="E5" s="610"/>
      <c r="F5" s="610"/>
      <c r="G5" s="610"/>
      <c r="H5" s="610"/>
      <c r="I5" s="610"/>
      <c r="J5" s="610"/>
      <c r="K5" s="610"/>
      <c r="L5" s="610"/>
      <c r="M5" s="610"/>
      <c r="N5" s="610"/>
      <c r="O5" s="610"/>
      <c r="P5" s="610"/>
      <c r="Q5" s="611"/>
      <c r="R5" s="612">
        <v>15223035</v>
      </c>
      <c r="S5" s="613"/>
      <c r="T5" s="613"/>
      <c r="U5" s="613"/>
      <c r="V5" s="613"/>
      <c r="W5" s="613"/>
      <c r="X5" s="613"/>
      <c r="Y5" s="614"/>
      <c r="Z5" s="615">
        <v>29.3</v>
      </c>
      <c r="AA5" s="615"/>
      <c r="AB5" s="615"/>
      <c r="AC5" s="615"/>
      <c r="AD5" s="616">
        <v>15223035</v>
      </c>
      <c r="AE5" s="616"/>
      <c r="AF5" s="616"/>
      <c r="AG5" s="616"/>
      <c r="AH5" s="616"/>
      <c r="AI5" s="616"/>
      <c r="AJ5" s="616"/>
      <c r="AK5" s="616"/>
      <c r="AL5" s="617">
        <v>54</v>
      </c>
      <c r="AM5" s="618"/>
      <c r="AN5" s="618"/>
      <c r="AO5" s="619"/>
      <c r="AP5" s="609" t="s">
        <v>206</v>
      </c>
      <c r="AQ5" s="610"/>
      <c r="AR5" s="610"/>
      <c r="AS5" s="610"/>
      <c r="AT5" s="610"/>
      <c r="AU5" s="610"/>
      <c r="AV5" s="610"/>
      <c r="AW5" s="610"/>
      <c r="AX5" s="610"/>
      <c r="AY5" s="610"/>
      <c r="AZ5" s="610"/>
      <c r="BA5" s="610"/>
      <c r="BB5" s="610"/>
      <c r="BC5" s="610"/>
      <c r="BD5" s="610"/>
      <c r="BE5" s="610"/>
      <c r="BF5" s="611"/>
      <c r="BG5" s="623">
        <v>15106987</v>
      </c>
      <c r="BH5" s="624"/>
      <c r="BI5" s="624"/>
      <c r="BJ5" s="624"/>
      <c r="BK5" s="624"/>
      <c r="BL5" s="624"/>
      <c r="BM5" s="624"/>
      <c r="BN5" s="625"/>
      <c r="BO5" s="626">
        <v>99.2</v>
      </c>
      <c r="BP5" s="626"/>
      <c r="BQ5" s="626"/>
      <c r="BR5" s="626"/>
      <c r="BS5" s="627">
        <v>529649</v>
      </c>
      <c r="BT5" s="627"/>
      <c r="BU5" s="627"/>
      <c r="BV5" s="627"/>
      <c r="BW5" s="627"/>
      <c r="BX5" s="627"/>
      <c r="BY5" s="627"/>
      <c r="BZ5" s="627"/>
      <c r="CA5" s="627"/>
      <c r="CB5" s="631"/>
      <c r="CD5" s="605" t="s">
        <v>201</v>
      </c>
      <c r="CE5" s="606"/>
      <c r="CF5" s="606"/>
      <c r="CG5" s="606"/>
      <c r="CH5" s="606"/>
      <c r="CI5" s="606"/>
      <c r="CJ5" s="606"/>
      <c r="CK5" s="606"/>
      <c r="CL5" s="606"/>
      <c r="CM5" s="606"/>
      <c r="CN5" s="606"/>
      <c r="CO5" s="606"/>
      <c r="CP5" s="606"/>
      <c r="CQ5" s="607"/>
      <c r="CR5" s="605" t="s">
        <v>207</v>
      </c>
      <c r="CS5" s="606"/>
      <c r="CT5" s="606"/>
      <c r="CU5" s="606"/>
      <c r="CV5" s="606"/>
      <c r="CW5" s="606"/>
      <c r="CX5" s="606"/>
      <c r="CY5" s="607"/>
      <c r="CZ5" s="605" t="s">
        <v>199</v>
      </c>
      <c r="DA5" s="606"/>
      <c r="DB5" s="606"/>
      <c r="DC5" s="607"/>
      <c r="DD5" s="605" t="s">
        <v>208</v>
      </c>
      <c r="DE5" s="606"/>
      <c r="DF5" s="606"/>
      <c r="DG5" s="606"/>
      <c r="DH5" s="606"/>
      <c r="DI5" s="606"/>
      <c r="DJ5" s="606"/>
      <c r="DK5" s="606"/>
      <c r="DL5" s="606"/>
      <c r="DM5" s="606"/>
      <c r="DN5" s="606"/>
      <c r="DO5" s="606"/>
      <c r="DP5" s="607"/>
      <c r="DQ5" s="605" t="s">
        <v>209</v>
      </c>
      <c r="DR5" s="606"/>
      <c r="DS5" s="606"/>
      <c r="DT5" s="606"/>
      <c r="DU5" s="606"/>
      <c r="DV5" s="606"/>
      <c r="DW5" s="606"/>
      <c r="DX5" s="606"/>
      <c r="DY5" s="606"/>
      <c r="DZ5" s="606"/>
      <c r="EA5" s="606"/>
      <c r="EB5" s="606"/>
      <c r="EC5" s="607"/>
    </row>
    <row r="6" spans="2:143" ht="11.25" customHeight="1">
      <c r="B6" s="620" t="s">
        <v>210</v>
      </c>
      <c r="C6" s="621"/>
      <c r="D6" s="621"/>
      <c r="E6" s="621"/>
      <c r="F6" s="621"/>
      <c r="G6" s="621"/>
      <c r="H6" s="621"/>
      <c r="I6" s="621"/>
      <c r="J6" s="621"/>
      <c r="K6" s="621"/>
      <c r="L6" s="621"/>
      <c r="M6" s="621"/>
      <c r="N6" s="621"/>
      <c r="O6" s="621"/>
      <c r="P6" s="621"/>
      <c r="Q6" s="622"/>
      <c r="R6" s="623">
        <v>455402</v>
      </c>
      <c r="S6" s="624"/>
      <c r="T6" s="624"/>
      <c r="U6" s="624"/>
      <c r="V6" s="624"/>
      <c r="W6" s="624"/>
      <c r="X6" s="624"/>
      <c r="Y6" s="625"/>
      <c r="Z6" s="626">
        <v>0.9</v>
      </c>
      <c r="AA6" s="626"/>
      <c r="AB6" s="626"/>
      <c r="AC6" s="626"/>
      <c r="AD6" s="627">
        <v>455402</v>
      </c>
      <c r="AE6" s="627"/>
      <c r="AF6" s="627"/>
      <c r="AG6" s="627"/>
      <c r="AH6" s="627"/>
      <c r="AI6" s="627"/>
      <c r="AJ6" s="627"/>
      <c r="AK6" s="627"/>
      <c r="AL6" s="628">
        <v>1.6</v>
      </c>
      <c r="AM6" s="629"/>
      <c r="AN6" s="629"/>
      <c r="AO6" s="630"/>
      <c r="AP6" s="620" t="s">
        <v>211</v>
      </c>
      <c r="AQ6" s="621"/>
      <c r="AR6" s="621"/>
      <c r="AS6" s="621"/>
      <c r="AT6" s="621"/>
      <c r="AU6" s="621"/>
      <c r="AV6" s="621"/>
      <c r="AW6" s="621"/>
      <c r="AX6" s="621"/>
      <c r="AY6" s="621"/>
      <c r="AZ6" s="621"/>
      <c r="BA6" s="621"/>
      <c r="BB6" s="621"/>
      <c r="BC6" s="621"/>
      <c r="BD6" s="621"/>
      <c r="BE6" s="621"/>
      <c r="BF6" s="622"/>
      <c r="BG6" s="623">
        <v>15106987</v>
      </c>
      <c r="BH6" s="624"/>
      <c r="BI6" s="624"/>
      <c r="BJ6" s="624"/>
      <c r="BK6" s="624"/>
      <c r="BL6" s="624"/>
      <c r="BM6" s="624"/>
      <c r="BN6" s="625"/>
      <c r="BO6" s="626">
        <v>99.2</v>
      </c>
      <c r="BP6" s="626"/>
      <c r="BQ6" s="626"/>
      <c r="BR6" s="626"/>
      <c r="BS6" s="627">
        <v>529649</v>
      </c>
      <c r="BT6" s="627"/>
      <c r="BU6" s="627"/>
      <c r="BV6" s="627"/>
      <c r="BW6" s="627"/>
      <c r="BX6" s="627"/>
      <c r="BY6" s="627"/>
      <c r="BZ6" s="627"/>
      <c r="CA6" s="627"/>
      <c r="CB6" s="631"/>
      <c r="CD6" s="634" t="s">
        <v>212</v>
      </c>
      <c r="CE6" s="635"/>
      <c r="CF6" s="635"/>
      <c r="CG6" s="635"/>
      <c r="CH6" s="635"/>
      <c r="CI6" s="635"/>
      <c r="CJ6" s="635"/>
      <c r="CK6" s="635"/>
      <c r="CL6" s="635"/>
      <c r="CM6" s="635"/>
      <c r="CN6" s="635"/>
      <c r="CO6" s="635"/>
      <c r="CP6" s="635"/>
      <c r="CQ6" s="636"/>
      <c r="CR6" s="623">
        <v>434511</v>
      </c>
      <c r="CS6" s="624"/>
      <c r="CT6" s="624"/>
      <c r="CU6" s="624"/>
      <c r="CV6" s="624"/>
      <c r="CW6" s="624"/>
      <c r="CX6" s="624"/>
      <c r="CY6" s="625"/>
      <c r="CZ6" s="626">
        <v>0.9</v>
      </c>
      <c r="DA6" s="626"/>
      <c r="DB6" s="626"/>
      <c r="DC6" s="626"/>
      <c r="DD6" s="632" t="s">
        <v>213</v>
      </c>
      <c r="DE6" s="624"/>
      <c r="DF6" s="624"/>
      <c r="DG6" s="624"/>
      <c r="DH6" s="624"/>
      <c r="DI6" s="624"/>
      <c r="DJ6" s="624"/>
      <c r="DK6" s="624"/>
      <c r="DL6" s="624"/>
      <c r="DM6" s="624"/>
      <c r="DN6" s="624"/>
      <c r="DO6" s="624"/>
      <c r="DP6" s="625"/>
      <c r="DQ6" s="632">
        <v>434431</v>
      </c>
      <c r="DR6" s="624"/>
      <c r="DS6" s="624"/>
      <c r="DT6" s="624"/>
      <c r="DU6" s="624"/>
      <c r="DV6" s="624"/>
      <c r="DW6" s="624"/>
      <c r="DX6" s="624"/>
      <c r="DY6" s="624"/>
      <c r="DZ6" s="624"/>
      <c r="EA6" s="624"/>
      <c r="EB6" s="624"/>
      <c r="EC6" s="633"/>
    </row>
    <row r="7" spans="2:143" ht="11.25" customHeight="1">
      <c r="B7" s="620" t="s">
        <v>214</v>
      </c>
      <c r="C7" s="621"/>
      <c r="D7" s="621"/>
      <c r="E7" s="621"/>
      <c r="F7" s="621"/>
      <c r="G7" s="621"/>
      <c r="H7" s="621"/>
      <c r="I7" s="621"/>
      <c r="J7" s="621"/>
      <c r="K7" s="621"/>
      <c r="L7" s="621"/>
      <c r="M7" s="621"/>
      <c r="N7" s="621"/>
      <c r="O7" s="621"/>
      <c r="P7" s="621"/>
      <c r="Q7" s="622"/>
      <c r="R7" s="623">
        <v>22964</v>
      </c>
      <c r="S7" s="624"/>
      <c r="T7" s="624"/>
      <c r="U7" s="624"/>
      <c r="V7" s="624"/>
      <c r="W7" s="624"/>
      <c r="X7" s="624"/>
      <c r="Y7" s="625"/>
      <c r="Z7" s="626">
        <v>0</v>
      </c>
      <c r="AA7" s="626"/>
      <c r="AB7" s="626"/>
      <c r="AC7" s="626"/>
      <c r="AD7" s="627">
        <v>22964</v>
      </c>
      <c r="AE7" s="627"/>
      <c r="AF7" s="627"/>
      <c r="AG7" s="627"/>
      <c r="AH7" s="627"/>
      <c r="AI7" s="627"/>
      <c r="AJ7" s="627"/>
      <c r="AK7" s="627"/>
      <c r="AL7" s="628">
        <v>0.1</v>
      </c>
      <c r="AM7" s="629"/>
      <c r="AN7" s="629"/>
      <c r="AO7" s="630"/>
      <c r="AP7" s="620" t="s">
        <v>215</v>
      </c>
      <c r="AQ7" s="621"/>
      <c r="AR7" s="621"/>
      <c r="AS7" s="621"/>
      <c r="AT7" s="621"/>
      <c r="AU7" s="621"/>
      <c r="AV7" s="621"/>
      <c r="AW7" s="621"/>
      <c r="AX7" s="621"/>
      <c r="AY7" s="621"/>
      <c r="AZ7" s="621"/>
      <c r="BA7" s="621"/>
      <c r="BB7" s="621"/>
      <c r="BC7" s="621"/>
      <c r="BD7" s="621"/>
      <c r="BE7" s="621"/>
      <c r="BF7" s="622"/>
      <c r="BG7" s="623">
        <v>6473011</v>
      </c>
      <c r="BH7" s="624"/>
      <c r="BI7" s="624"/>
      <c r="BJ7" s="624"/>
      <c r="BK7" s="624"/>
      <c r="BL7" s="624"/>
      <c r="BM7" s="624"/>
      <c r="BN7" s="625"/>
      <c r="BO7" s="626">
        <v>42.5</v>
      </c>
      <c r="BP7" s="626"/>
      <c r="BQ7" s="626"/>
      <c r="BR7" s="626"/>
      <c r="BS7" s="627">
        <v>28899</v>
      </c>
      <c r="BT7" s="627"/>
      <c r="BU7" s="627"/>
      <c r="BV7" s="627"/>
      <c r="BW7" s="627"/>
      <c r="BX7" s="627"/>
      <c r="BY7" s="627"/>
      <c r="BZ7" s="627"/>
      <c r="CA7" s="627"/>
      <c r="CB7" s="631"/>
      <c r="CD7" s="637" t="s">
        <v>216</v>
      </c>
      <c r="CE7" s="638"/>
      <c r="CF7" s="638"/>
      <c r="CG7" s="638"/>
      <c r="CH7" s="638"/>
      <c r="CI7" s="638"/>
      <c r="CJ7" s="638"/>
      <c r="CK7" s="638"/>
      <c r="CL7" s="638"/>
      <c r="CM7" s="638"/>
      <c r="CN7" s="638"/>
      <c r="CO7" s="638"/>
      <c r="CP7" s="638"/>
      <c r="CQ7" s="639"/>
      <c r="CR7" s="623">
        <v>5367480</v>
      </c>
      <c r="CS7" s="624"/>
      <c r="CT7" s="624"/>
      <c r="CU7" s="624"/>
      <c r="CV7" s="624"/>
      <c r="CW7" s="624"/>
      <c r="CX7" s="624"/>
      <c r="CY7" s="625"/>
      <c r="CZ7" s="626">
        <v>10.8</v>
      </c>
      <c r="DA7" s="626"/>
      <c r="DB7" s="626"/>
      <c r="DC7" s="626"/>
      <c r="DD7" s="632">
        <v>81154</v>
      </c>
      <c r="DE7" s="624"/>
      <c r="DF7" s="624"/>
      <c r="DG7" s="624"/>
      <c r="DH7" s="624"/>
      <c r="DI7" s="624"/>
      <c r="DJ7" s="624"/>
      <c r="DK7" s="624"/>
      <c r="DL7" s="624"/>
      <c r="DM7" s="624"/>
      <c r="DN7" s="624"/>
      <c r="DO7" s="624"/>
      <c r="DP7" s="625"/>
      <c r="DQ7" s="632">
        <v>4795840</v>
      </c>
      <c r="DR7" s="624"/>
      <c r="DS7" s="624"/>
      <c r="DT7" s="624"/>
      <c r="DU7" s="624"/>
      <c r="DV7" s="624"/>
      <c r="DW7" s="624"/>
      <c r="DX7" s="624"/>
      <c r="DY7" s="624"/>
      <c r="DZ7" s="624"/>
      <c r="EA7" s="624"/>
      <c r="EB7" s="624"/>
      <c r="EC7" s="633"/>
    </row>
    <row r="8" spans="2:143" ht="11.25" customHeight="1">
      <c r="B8" s="620" t="s">
        <v>217</v>
      </c>
      <c r="C8" s="621"/>
      <c r="D8" s="621"/>
      <c r="E8" s="621"/>
      <c r="F8" s="621"/>
      <c r="G8" s="621"/>
      <c r="H8" s="621"/>
      <c r="I8" s="621"/>
      <c r="J8" s="621"/>
      <c r="K8" s="621"/>
      <c r="L8" s="621"/>
      <c r="M8" s="621"/>
      <c r="N8" s="621"/>
      <c r="O8" s="621"/>
      <c r="P8" s="621"/>
      <c r="Q8" s="622"/>
      <c r="R8" s="623">
        <v>57127</v>
      </c>
      <c r="S8" s="624"/>
      <c r="T8" s="624"/>
      <c r="U8" s="624"/>
      <c r="V8" s="624"/>
      <c r="W8" s="624"/>
      <c r="X8" s="624"/>
      <c r="Y8" s="625"/>
      <c r="Z8" s="626">
        <v>0.1</v>
      </c>
      <c r="AA8" s="626"/>
      <c r="AB8" s="626"/>
      <c r="AC8" s="626"/>
      <c r="AD8" s="627">
        <v>57127</v>
      </c>
      <c r="AE8" s="627"/>
      <c r="AF8" s="627"/>
      <c r="AG8" s="627"/>
      <c r="AH8" s="627"/>
      <c r="AI8" s="627"/>
      <c r="AJ8" s="627"/>
      <c r="AK8" s="627"/>
      <c r="AL8" s="628">
        <v>0.2</v>
      </c>
      <c r="AM8" s="629"/>
      <c r="AN8" s="629"/>
      <c r="AO8" s="630"/>
      <c r="AP8" s="620" t="s">
        <v>218</v>
      </c>
      <c r="AQ8" s="621"/>
      <c r="AR8" s="621"/>
      <c r="AS8" s="621"/>
      <c r="AT8" s="621"/>
      <c r="AU8" s="621"/>
      <c r="AV8" s="621"/>
      <c r="AW8" s="621"/>
      <c r="AX8" s="621"/>
      <c r="AY8" s="621"/>
      <c r="AZ8" s="621"/>
      <c r="BA8" s="621"/>
      <c r="BB8" s="621"/>
      <c r="BC8" s="621"/>
      <c r="BD8" s="621"/>
      <c r="BE8" s="621"/>
      <c r="BF8" s="622"/>
      <c r="BG8" s="623">
        <v>202101</v>
      </c>
      <c r="BH8" s="624"/>
      <c r="BI8" s="624"/>
      <c r="BJ8" s="624"/>
      <c r="BK8" s="624"/>
      <c r="BL8" s="624"/>
      <c r="BM8" s="624"/>
      <c r="BN8" s="625"/>
      <c r="BO8" s="626">
        <v>1.3</v>
      </c>
      <c r="BP8" s="626"/>
      <c r="BQ8" s="626"/>
      <c r="BR8" s="626"/>
      <c r="BS8" s="632" t="s">
        <v>110</v>
      </c>
      <c r="BT8" s="624"/>
      <c r="BU8" s="624"/>
      <c r="BV8" s="624"/>
      <c r="BW8" s="624"/>
      <c r="BX8" s="624"/>
      <c r="BY8" s="624"/>
      <c r="BZ8" s="624"/>
      <c r="CA8" s="624"/>
      <c r="CB8" s="633"/>
      <c r="CD8" s="637" t="s">
        <v>219</v>
      </c>
      <c r="CE8" s="638"/>
      <c r="CF8" s="638"/>
      <c r="CG8" s="638"/>
      <c r="CH8" s="638"/>
      <c r="CI8" s="638"/>
      <c r="CJ8" s="638"/>
      <c r="CK8" s="638"/>
      <c r="CL8" s="638"/>
      <c r="CM8" s="638"/>
      <c r="CN8" s="638"/>
      <c r="CO8" s="638"/>
      <c r="CP8" s="638"/>
      <c r="CQ8" s="639"/>
      <c r="CR8" s="623">
        <v>19336809</v>
      </c>
      <c r="CS8" s="624"/>
      <c r="CT8" s="624"/>
      <c r="CU8" s="624"/>
      <c r="CV8" s="624"/>
      <c r="CW8" s="624"/>
      <c r="CX8" s="624"/>
      <c r="CY8" s="625"/>
      <c r="CZ8" s="626">
        <v>39</v>
      </c>
      <c r="DA8" s="626"/>
      <c r="DB8" s="626"/>
      <c r="DC8" s="626"/>
      <c r="DD8" s="632">
        <v>796829</v>
      </c>
      <c r="DE8" s="624"/>
      <c r="DF8" s="624"/>
      <c r="DG8" s="624"/>
      <c r="DH8" s="624"/>
      <c r="DI8" s="624"/>
      <c r="DJ8" s="624"/>
      <c r="DK8" s="624"/>
      <c r="DL8" s="624"/>
      <c r="DM8" s="624"/>
      <c r="DN8" s="624"/>
      <c r="DO8" s="624"/>
      <c r="DP8" s="625"/>
      <c r="DQ8" s="632">
        <v>8949653</v>
      </c>
      <c r="DR8" s="624"/>
      <c r="DS8" s="624"/>
      <c r="DT8" s="624"/>
      <c r="DU8" s="624"/>
      <c r="DV8" s="624"/>
      <c r="DW8" s="624"/>
      <c r="DX8" s="624"/>
      <c r="DY8" s="624"/>
      <c r="DZ8" s="624"/>
      <c r="EA8" s="624"/>
      <c r="EB8" s="624"/>
      <c r="EC8" s="633"/>
    </row>
    <row r="9" spans="2:143" ht="11.25" customHeight="1">
      <c r="B9" s="620" t="s">
        <v>220</v>
      </c>
      <c r="C9" s="621"/>
      <c r="D9" s="621"/>
      <c r="E9" s="621"/>
      <c r="F9" s="621"/>
      <c r="G9" s="621"/>
      <c r="H9" s="621"/>
      <c r="I9" s="621"/>
      <c r="J9" s="621"/>
      <c r="K9" s="621"/>
      <c r="L9" s="621"/>
      <c r="M9" s="621"/>
      <c r="N9" s="621"/>
      <c r="O9" s="621"/>
      <c r="P9" s="621"/>
      <c r="Q9" s="622"/>
      <c r="R9" s="623">
        <v>46236</v>
      </c>
      <c r="S9" s="624"/>
      <c r="T9" s="624"/>
      <c r="U9" s="624"/>
      <c r="V9" s="624"/>
      <c r="W9" s="624"/>
      <c r="X9" s="624"/>
      <c r="Y9" s="625"/>
      <c r="Z9" s="626">
        <v>0.1</v>
      </c>
      <c r="AA9" s="626"/>
      <c r="AB9" s="626"/>
      <c r="AC9" s="626"/>
      <c r="AD9" s="627">
        <v>46236</v>
      </c>
      <c r="AE9" s="627"/>
      <c r="AF9" s="627"/>
      <c r="AG9" s="627"/>
      <c r="AH9" s="627"/>
      <c r="AI9" s="627"/>
      <c r="AJ9" s="627"/>
      <c r="AK9" s="627"/>
      <c r="AL9" s="628">
        <v>0.2</v>
      </c>
      <c r="AM9" s="629"/>
      <c r="AN9" s="629"/>
      <c r="AO9" s="630"/>
      <c r="AP9" s="620" t="s">
        <v>221</v>
      </c>
      <c r="AQ9" s="621"/>
      <c r="AR9" s="621"/>
      <c r="AS9" s="621"/>
      <c r="AT9" s="621"/>
      <c r="AU9" s="621"/>
      <c r="AV9" s="621"/>
      <c r="AW9" s="621"/>
      <c r="AX9" s="621"/>
      <c r="AY9" s="621"/>
      <c r="AZ9" s="621"/>
      <c r="BA9" s="621"/>
      <c r="BB9" s="621"/>
      <c r="BC9" s="621"/>
      <c r="BD9" s="621"/>
      <c r="BE9" s="621"/>
      <c r="BF9" s="622"/>
      <c r="BG9" s="623">
        <v>4971659</v>
      </c>
      <c r="BH9" s="624"/>
      <c r="BI9" s="624"/>
      <c r="BJ9" s="624"/>
      <c r="BK9" s="624"/>
      <c r="BL9" s="624"/>
      <c r="BM9" s="624"/>
      <c r="BN9" s="625"/>
      <c r="BO9" s="626">
        <v>32.700000000000003</v>
      </c>
      <c r="BP9" s="626"/>
      <c r="BQ9" s="626"/>
      <c r="BR9" s="626"/>
      <c r="BS9" s="632" t="s">
        <v>110</v>
      </c>
      <c r="BT9" s="624"/>
      <c r="BU9" s="624"/>
      <c r="BV9" s="624"/>
      <c r="BW9" s="624"/>
      <c r="BX9" s="624"/>
      <c r="BY9" s="624"/>
      <c r="BZ9" s="624"/>
      <c r="CA9" s="624"/>
      <c r="CB9" s="633"/>
      <c r="CD9" s="637" t="s">
        <v>222</v>
      </c>
      <c r="CE9" s="638"/>
      <c r="CF9" s="638"/>
      <c r="CG9" s="638"/>
      <c r="CH9" s="638"/>
      <c r="CI9" s="638"/>
      <c r="CJ9" s="638"/>
      <c r="CK9" s="638"/>
      <c r="CL9" s="638"/>
      <c r="CM9" s="638"/>
      <c r="CN9" s="638"/>
      <c r="CO9" s="638"/>
      <c r="CP9" s="638"/>
      <c r="CQ9" s="639"/>
      <c r="CR9" s="623">
        <v>3355558</v>
      </c>
      <c r="CS9" s="624"/>
      <c r="CT9" s="624"/>
      <c r="CU9" s="624"/>
      <c r="CV9" s="624"/>
      <c r="CW9" s="624"/>
      <c r="CX9" s="624"/>
      <c r="CY9" s="625"/>
      <c r="CZ9" s="626">
        <v>6.8</v>
      </c>
      <c r="DA9" s="626"/>
      <c r="DB9" s="626"/>
      <c r="DC9" s="626"/>
      <c r="DD9" s="632">
        <v>137028</v>
      </c>
      <c r="DE9" s="624"/>
      <c r="DF9" s="624"/>
      <c r="DG9" s="624"/>
      <c r="DH9" s="624"/>
      <c r="DI9" s="624"/>
      <c r="DJ9" s="624"/>
      <c r="DK9" s="624"/>
      <c r="DL9" s="624"/>
      <c r="DM9" s="624"/>
      <c r="DN9" s="624"/>
      <c r="DO9" s="624"/>
      <c r="DP9" s="625"/>
      <c r="DQ9" s="632">
        <v>3077464</v>
      </c>
      <c r="DR9" s="624"/>
      <c r="DS9" s="624"/>
      <c r="DT9" s="624"/>
      <c r="DU9" s="624"/>
      <c r="DV9" s="624"/>
      <c r="DW9" s="624"/>
      <c r="DX9" s="624"/>
      <c r="DY9" s="624"/>
      <c r="DZ9" s="624"/>
      <c r="EA9" s="624"/>
      <c r="EB9" s="624"/>
      <c r="EC9" s="633"/>
    </row>
    <row r="10" spans="2:143" ht="11.25" customHeight="1">
      <c r="B10" s="620" t="s">
        <v>223</v>
      </c>
      <c r="C10" s="621"/>
      <c r="D10" s="621"/>
      <c r="E10" s="621"/>
      <c r="F10" s="621"/>
      <c r="G10" s="621"/>
      <c r="H10" s="621"/>
      <c r="I10" s="621"/>
      <c r="J10" s="621"/>
      <c r="K10" s="621"/>
      <c r="L10" s="621"/>
      <c r="M10" s="621"/>
      <c r="N10" s="621"/>
      <c r="O10" s="621"/>
      <c r="P10" s="621"/>
      <c r="Q10" s="622"/>
      <c r="R10" s="623">
        <v>2400638</v>
      </c>
      <c r="S10" s="624"/>
      <c r="T10" s="624"/>
      <c r="U10" s="624"/>
      <c r="V10" s="624"/>
      <c r="W10" s="624"/>
      <c r="X10" s="624"/>
      <c r="Y10" s="625"/>
      <c r="Z10" s="626">
        <v>4.5999999999999996</v>
      </c>
      <c r="AA10" s="626"/>
      <c r="AB10" s="626"/>
      <c r="AC10" s="626"/>
      <c r="AD10" s="627">
        <v>2400638</v>
      </c>
      <c r="AE10" s="627"/>
      <c r="AF10" s="627"/>
      <c r="AG10" s="627"/>
      <c r="AH10" s="627"/>
      <c r="AI10" s="627"/>
      <c r="AJ10" s="627"/>
      <c r="AK10" s="627"/>
      <c r="AL10" s="628">
        <v>8.5</v>
      </c>
      <c r="AM10" s="629"/>
      <c r="AN10" s="629"/>
      <c r="AO10" s="630"/>
      <c r="AP10" s="620" t="s">
        <v>224</v>
      </c>
      <c r="AQ10" s="621"/>
      <c r="AR10" s="621"/>
      <c r="AS10" s="621"/>
      <c r="AT10" s="621"/>
      <c r="AU10" s="621"/>
      <c r="AV10" s="621"/>
      <c r="AW10" s="621"/>
      <c r="AX10" s="621"/>
      <c r="AY10" s="621"/>
      <c r="AZ10" s="621"/>
      <c r="BA10" s="621"/>
      <c r="BB10" s="621"/>
      <c r="BC10" s="621"/>
      <c r="BD10" s="621"/>
      <c r="BE10" s="621"/>
      <c r="BF10" s="622"/>
      <c r="BG10" s="623">
        <v>386721</v>
      </c>
      <c r="BH10" s="624"/>
      <c r="BI10" s="624"/>
      <c r="BJ10" s="624"/>
      <c r="BK10" s="624"/>
      <c r="BL10" s="624"/>
      <c r="BM10" s="624"/>
      <c r="BN10" s="625"/>
      <c r="BO10" s="626">
        <v>2.5</v>
      </c>
      <c r="BP10" s="626"/>
      <c r="BQ10" s="626"/>
      <c r="BR10" s="626"/>
      <c r="BS10" s="632" t="s">
        <v>110</v>
      </c>
      <c r="BT10" s="624"/>
      <c r="BU10" s="624"/>
      <c r="BV10" s="624"/>
      <c r="BW10" s="624"/>
      <c r="BX10" s="624"/>
      <c r="BY10" s="624"/>
      <c r="BZ10" s="624"/>
      <c r="CA10" s="624"/>
      <c r="CB10" s="633"/>
      <c r="CD10" s="637" t="s">
        <v>225</v>
      </c>
      <c r="CE10" s="638"/>
      <c r="CF10" s="638"/>
      <c r="CG10" s="638"/>
      <c r="CH10" s="638"/>
      <c r="CI10" s="638"/>
      <c r="CJ10" s="638"/>
      <c r="CK10" s="638"/>
      <c r="CL10" s="638"/>
      <c r="CM10" s="638"/>
      <c r="CN10" s="638"/>
      <c r="CO10" s="638"/>
      <c r="CP10" s="638"/>
      <c r="CQ10" s="639"/>
      <c r="CR10" s="623">
        <v>379931</v>
      </c>
      <c r="CS10" s="624"/>
      <c r="CT10" s="624"/>
      <c r="CU10" s="624"/>
      <c r="CV10" s="624"/>
      <c r="CW10" s="624"/>
      <c r="CX10" s="624"/>
      <c r="CY10" s="625"/>
      <c r="CZ10" s="626">
        <v>0.8</v>
      </c>
      <c r="DA10" s="626"/>
      <c r="DB10" s="626"/>
      <c r="DC10" s="626"/>
      <c r="DD10" s="632" t="s">
        <v>110</v>
      </c>
      <c r="DE10" s="624"/>
      <c r="DF10" s="624"/>
      <c r="DG10" s="624"/>
      <c r="DH10" s="624"/>
      <c r="DI10" s="624"/>
      <c r="DJ10" s="624"/>
      <c r="DK10" s="624"/>
      <c r="DL10" s="624"/>
      <c r="DM10" s="624"/>
      <c r="DN10" s="624"/>
      <c r="DO10" s="624"/>
      <c r="DP10" s="625"/>
      <c r="DQ10" s="632">
        <v>68974</v>
      </c>
      <c r="DR10" s="624"/>
      <c r="DS10" s="624"/>
      <c r="DT10" s="624"/>
      <c r="DU10" s="624"/>
      <c r="DV10" s="624"/>
      <c r="DW10" s="624"/>
      <c r="DX10" s="624"/>
      <c r="DY10" s="624"/>
      <c r="DZ10" s="624"/>
      <c r="EA10" s="624"/>
      <c r="EB10" s="624"/>
      <c r="EC10" s="633"/>
    </row>
    <row r="11" spans="2:143" ht="11.25" customHeight="1">
      <c r="B11" s="620" t="s">
        <v>226</v>
      </c>
      <c r="C11" s="621"/>
      <c r="D11" s="621"/>
      <c r="E11" s="621"/>
      <c r="F11" s="621"/>
      <c r="G11" s="621"/>
      <c r="H11" s="621"/>
      <c r="I11" s="621"/>
      <c r="J11" s="621"/>
      <c r="K11" s="621"/>
      <c r="L11" s="621"/>
      <c r="M11" s="621"/>
      <c r="N11" s="621"/>
      <c r="O11" s="621"/>
      <c r="P11" s="621"/>
      <c r="Q11" s="622"/>
      <c r="R11" s="623">
        <v>15848</v>
      </c>
      <c r="S11" s="624"/>
      <c r="T11" s="624"/>
      <c r="U11" s="624"/>
      <c r="V11" s="624"/>
      <c r="W11" s="624"/>
      <c r="X11" s="624"/>
      <c r="Y11" s="625"/>
      <c r="Z11" s="626">
        <v>0</v>
      </c>
      <c r="AA11" s="626"/>
      <c r="AB11" s="626"/>
      <c r="AC11" s="626"/>
      <c r="AD11" s="627">
        <v>15848</v>
      </c>
      <c r="AE11" s="627"/>
      <c r="AF11" s="627"/>
      <c r="AG11" s="627"/>
      <c r="AH11" s="627"/>
      <c r="AI11" s="627"/>
      <c r="AJ11" s="627"/>
      <c r="AK11" s="627"/>
      <c r="AL11" s="628">
        <v>0.1</v>
      </c>
      <c r="AM11" s="629"/>
      <c r="AN11" s="629"/>
      <c r="AO11" s="630"/>
      <c r="AP11" s="620" t="s">
        <v>227</v>
      </c>
      <c r="AQ11" s="621"/>
      <c r="AR11" s="621"/>
      <c r="AS11" s="621"/>
      <c r="AT11" s="621"/>
      <c r="AU11" s="621"/>
      <c r="AV11" s="621"/>
      <c r="AW11" s="621"/>
      <c r="AX11" s="621"/>
      <c r="AY11" s="621"/>
      <c r="AZ11" s="621"/>
      <c r="BA11" s="621"/>
      <c r="BB11" s="621"/>
      <c r="BC11" s="621"/>
      <c r="BD11" s="621"/>
      <c r="BE11" s="621"/>
      <c r="BF11" s="622"/>
      <c r="BG11" s="623">
        <v>912530</v>
      </c>
      <c r="BH11" s="624"/>
      <c r="BI11" s="624"/>
      <c r="BJ11" s="624"/>
      <c r="BK11" s="624"/>
      <c r="BL11" s="624"/>
      <c r="BM11" s="624"/>
      <c r="BN11" s="625"/>
      <c r="BO11" s="626">
        <v>6</v>
      </c>
      <c r="BP11" s="626"/>
      <c r="BQ11" s="626"/>
      <c r="BR11" s="626"/>
      <c r="BS11" s="632">
        <v>28899</v>
      </c>
      <c r="BT11" s="624"/>
      <c r="BU11" s="624"/>
      <c r="BV11" s="624"/>
      <c r="BW11" s="624"/>
      <c r="BX11" s="624"/>
      <c r="BY11" s="624"/>
      <c r="BZ11" s="624"/>
      <c r="CA11" s="624"/>
      <c r="CB11" s="633"/>
      <c r="CD11" s="637" t="s">
        <v>228</v>
      </c>
      <c r="CE11" s="638"/>
      <c r="CF11" s="638"/>
      <c r="CG11" s="638"/>
      <c r="CH11" s="638"/>
      <c r="CI11" s="638"/>
      <c r="CJ11" s="638"/>
      <c r="CK11" s="638"/>
      <c r="CL11" s="638"/>
      <c r="CM11" s="638"/>
      <c r="CN11" s="638"/>
      <c r="CO11" s="638"/>
      <c r="CP11" s="638"/>
      <c r="CQ11" s="639"/>
      <c r="CR11" s="623">
        <v>1603974</v>
      </c>
      <c r="CS11" s="624"/>
      <c r="CT11" s="624"/>
      <c r="CU11" s="624"/>
      <c r="CV11" s="624"/>
      <c r="CW11" s="624"/>
      <c r="CX11" s="624"/>
      <c r="CY11" s="625"/>
      <c r="CZ11" s="626">
        <v>3.2</v>
      </c>
      <c r="DA11" s="626"/>
      <c r="DB11" s="626"/>
      <c r="DC11" s="626"/>
      <c r="DD11" s="632">
        <v>215449</v>
      </c>
      <c r="DE11" s="624"/>
      <c r="DF11" s="624"/>
      <c r="DG11" s="624"/>
      <c r="DH11" s="624"/>
      <c r="DI11" s="624"/>
      <c r="DJ11" s="624"/>
      <c r="DK11" s="624"/>
      <c r="DL11" s="624"/>
      <c r="DM11" s="624"/>
      <c r="DN11" s="624"/>
      <c r="DO11" s="624"/>
      <c r="DP11" s="625"/>
      <c r="DQ11" s="632">
        <v>918653</v>
      </c>
      <c r="DR11" s="624"/>
      <c r="DS11" s="624"/>
      <c r="DT11" s="624"/>
      <c r="DU11" s="624"/>
      <c r="DV11" s="624"/>
      <c r="DW11" s="624"/>
      <c r="DX11" s="624"/>
      <c r="DY11" s="624"/>
      <c r="DZ11" s="624"/>
      <c r="EA11" s="624"/>
      <c r="EB11" s="624"/>
      <c r="EC11" s="633"/>
    </row>
    <row r="12" spans="2:143" ht="11.25" customHeight="1">
      <c r="B12" s="620" t="s">
        <v>229</v>
      </c>
      <c r="C12" s="621"/>
      <c r="D12" s="621"/>
      <c r="E12" s="621"/>
      <c r="F12" s="621"/>
      <c r="G12" s="621"/>
      <c r="H12" s="621"/>
      <c r="I12" s="621"/>
      <c r="J12" s="621"/>
      <c r="K12" s="621"/>
      <c r="L12" s="621"/>
      <c r="M12" s="621"/>
      <c r="N12" s="621"/>
      <c r="O12" s="621"/>
      <c r="P12" s="621"/>
      <c r="Q12" s="622"/>
      <c r="R12" s="623" t="s">
        <v>110</v>
      </c>
      <c r="S12" s="624"/>
      <c r="T12" s="624"/>
      <c r="U12" s="624"/>
      <c r="V12" s="624"/>
      <c r="W12" s="624"/>
      <c r="X12" s="624"/>
      <c r="Y12" s="625"/>
      <c r="Z12" s="626" t="s">
        <v>110</v>
      </c>
      <c r="AA12" s="626"/>
      <c r="AB12" s="626"/>
      <c r="AC12" s="626"/>
      <c r="AD12" s="627" t="s">
        <v>110</v>
      </c>
      <c r="AE12" s="627"/>
      <c r="AF12" s="627"/>
      <c r="AG12" s="627"/>
      <c r="AH12" s="627"/>
      <c r="AI12" s="627"/>
      <c r="AJ12" s="627"/>
      <c r="AK12" s="627"/>
      <c r="AL12" s="628" t="s">
        <v>110</v>
      </c>
      <c r="AM12" s="629"/>
      <c r="AN12" s="629"/>
      <c r="AO12" s="630"/>
      <c r="AP12" s="620" t="s">
        <v>230</v>
      </c>
      <c r="AQ12" s="621"/>
      <c r="AR12" s="621"/>
      <c r="AS12" s="621"/>
      <c r="AT12" s="621"/>
      <c r="AU12" s="621"/>
      <c r="AV12" s="621"/>
      <c r="AW12" s="621"/>
      <c r="AX12" s="621"/>
      <c r="AY12" s="621"/>
      <c r="AZ12" s="621"/>
      <c r="BA12" s="621"/>
      <c r="BB12" s="621"/>
      <c r="BC12" s="621"/>
      <c r="BD12" s="621"/>
      <c r="BE12" s="621"/>
      <c r="BF12" s="622"/>
      <c r="BG12" s="623">
        <v>7352177</v>
      </c>
      <c r="BH12" s="624"/>
      <c r="BI12" s="624"/>
      <c r="BJ12" s="624"/>
      <c r="BK12" s="624"/>
      <c r="BL12" s="624"/>
      <c r="BM12" s="624"/>
      <c r="BN12" s="625"/>
      <c r="BO12" s="626">
        <v>48.3</v>
      </c>
      <c r="BP12" s="626"/>
      <c r="BQ12" s="626"/>
      <c r="BR12" s="626"/>
      <c r="BS12" s="632">
        <v>500750</v>
      </c>
      <c r="BT12" s="624"/>
      <c r="BU12" s="624"/>
      <c r="BV12" s="624"/>
      <c r="BW12" s="624"/>
      <c r="BX12" s="624"/>
      <c r="BY12" s="624"/>
      <c r="BZ12" s="624"/>
      <c r="CA12" s="624"/>
      <c r="CB12" s="633"/>
      <c r="CD12" s="637" t="s">
        <v>231</v>
      </c>
      <c r="CE12" s="638"/>
      <c r="CF12" s="638"/>
      <c r="CG12" s="638"/>
      <c r="CH12" s="638"/>
      <c r="CI12" s="638"/>
      <c r="CJ12" s="638"/>
      <c r="CK12" s="638"/>
      <c r="CL12" s="638"/>
      <c r="CM12" s="638"/>
      <c r="CN12" s="638"/>
      <c r="CO12" s="638"/>
      <c r="CP12" s="638"/>
      <c r="CQ12" s="639"/>
      <c r="CR12" s="623">
        <v>1594466</v>
      </c>
      <c r="CS12" s="624"/>
      <c r="CT12" s="624"/>
      <c r="CU12" s="624"/>
      <c r="CV12" s="624"/>
      <c r="CW12" s="624"/>
      <c r="CX12" s="624"/>
      <c r="CY12" s="625"/>
      <c r="CZ12" s="626">
        <v>3.2</v>
      </c>
      <c r="DA12" s="626"/>
      <c r="DB12" s="626"/>
      <c r="DC12" s="626"/>
      <c r="DD12" s="632">
        <v>48372</v>
      </c>
      <c r="DE12" s="624"/>
      <c r="DF12" s="624"/>
      <c r="DG12" s="624"/>
      <c r="DH12" s="624"/>
      <c r="DI12" s="624"/>
      <c r="DJ12" s="624"/>
      <c r="DK12" s="624"/>
      <c r="DL12" s="624"/>
      <c r="DM12" s="624"/>
      <c r="DN12" s="624"/>
      <c r="DO12" s="624"/>
      <c r="DP12" s="625"/>
      <c r="DQ12" s="632">
        <v>805258</v>
      </c>
      <c r="DR12" s="624"/>
      <c r="DS12" s="624"/>
      <c r="DT12" s="624"/>
      <c r="DU12" s="624"/>
      <c r="DV12" s="624"/>
      <c r="DW12" s="624"/>
      <c r="DX12" s="624"/>
      <c r="DY12" s="624"/>
      <c r="DZ12" s="624"/>
      <c r="EA12" s="624"/>
      <c r="EB12" s="624"/>
      <c r="EC12" s="633"/>
    </row>
    <row r="13" spans="2:143" ht="11.25" customHeight="1">
      <c r="B13" s="620" t="s">
        <v>232</v>
      </c>
      <c r="C13" s="621"/>
      <c r="D13" s="621"/>
      <c r="E13" s="621"/>
      <c r="F13" s="621"/>
      <c r="G13" s="621"/>
      <c r="H13" s="621"/>
      <c r="I13" s="621"/>
      <c r="J13" s="621"/>
      <c r="K13" s="621"/>
      <c r="L13" s="621"/>
      <c r="M13" s="621"/>
      <c r="N13" s="621"/>
      <c r="O13" s="621"/>
      <c r="P13" s="621"/>
      <c r="Q13" s="622"/>
      <c r="R13" s="623">
        <v>82871</v>
      </c>
      <c r="S13" s="624"/>
      <c r="T13" s="624"/>
      <c r="U13" s="624"/>
      <c r="V13" s="624"/>
      <c r="W13" s="624"/>
      <c r="X13" s="624"/>
      <c r="Y13" s="625"/>
      <c r="Z13" s="626">
        <v>0.2</v>
      </c>
      <c r="AA13" s="626"/>
      <c r="AB13" s="626"/>
      <c r="AC13" s="626"/>
      <c r="AD13" s="627">
        <v>82871</v>
      </c>
      <c r="AE13" s="627"/>
      <c r="AF13" s="627"/>
      <c r="AG13" s="627"/>
      <c r="AH13" s="627"/>
      <c r="AI13" s="627"/>
      <c r="AJ13" s="627"/>
      <c r="AK13" s="627"/>
      <c r="AL13" s="628">
        <v>0.3</v>
      </c>
      <c r="AM13" s="629"/>
      <c r="AN13" s="629"/>
      <c r="AO13" s="630"/>
      <c r="AP13" s="620" t="s">
        <v>233</v>
      </c>
      <c r="AQ13" s="621"/>
      <c r="AR13" s="621"/>
      <c r="AS13" s="621"/>
      <c r="AT13" s="621"/>
      <c r="AU13" s="621"/>
      <c r="AV13" s="621"/>
      <c r="AW13" s="621"/>
      <c r="AX13" s="621"/>
      <c r="AY13" s="621"/>
      <c r="AZ13" s="621"/>
      <c r="BA13" s="621"/>
      <c r="BB13" s="621"/>
      <c r="BC13" s="621"/>
      <c r="BD13" s="621"/>
      <c r="BE13" s="621"/>
      <c r="BF13" s="622"/>
      <c r="BG13" s="623">
        <v>7266895</v>
      </c>
      <c r="BH13" s="624"/>
      <c r="BI13" s="624"/>
      <c r="BJ13" s="624"/>
      <c r="BK13" s="624"/>
      <c r="BL13" s="624"/>
      <c r="BM13" s="624"/>
      <c r="BN13" s="625"/>
      <c r="BO13" s="626">
        <v>47.7</v>
      </c>
      <c r="BP13" s="626"/>
      <c r="BQ13" s="626"/>
      <c r="BR13" s="626"/>
      <c r="BS13" s="632">
        <v>500750</v>
      </c>
      <c r="BT13" s="624"/>
      <c r="BU13" s="624"/>
      <c r="BV13" s="624"/>
      <c r="BW13" s="624"/>
      <c r="BX13" s="624"/>
      <c r="BY13" s="624"/>
      <c r="BZ13" s="624"/>
      <c r="CA13" s="624"/>
      <c r="CB13" s="633"/>
      <c r="CD13" s="637" t="s">
        <v>234</v>
      </c>
      <c r="CE13" s="638"/>
      <c r="CF13" s="638"/>
      <c r="CG13" s="638"/>
      <c r="CH13" s="638"/>
      <c r="CI13" s="638"/>
      <c r="CJ13" s="638"/>
      <c r="CK13" s="638"/>
      <c r="CL13" s="638"/>
      <c r="CM13" s="638"/>
      <c r="CN13" s="638"/>
      <c r="CO13" s="638"/>
      <c r="CP13" s="638"/>
      <c r="CQ13" s="639"/>
      <c r="CR13" s="623">
        <v>3567689</v>
      </c>
      <c r="CS13" s="624"/>
      <c r="CT13" s="624"/>
      <c r="CU13" s="624"/>
      <c r="CV13" s="624"/>
      <c r="CW13" s="624"/>
      <c r="CX13" s="624"/>
      <c r="CY13" s="625"/>
      <c r="CZ13" s="626">
        <v>7.2</v>
      </c>
      <c r="DA13" s="626"/>
      <c r="DB13" s="626"/>
      <c r="DC13" s="626"/>
      <c r="DD13" s="632">
        <v>1500150</v>
      </c>
      <c r="DE13" s="624"/>
      <c r="DF13" s="624"/>
      <c r="DG13" s="624"/>
      <c r="DH13" s="624"/>
      <c r="DI13" s="624"/>
      <c r="DJ13" s="624"/>
      <c r="DK13" s="624"/>
      <c r="DL13" s="624"/>
      <c r="DM13" s="624"/>
      <c r="DN13" s="624"/>
      <c r="DO13" s="624"/>
      <c r="DP13" s="625"/>
      <c r="DQ13" s="632">
        <v>2110602</v>
      </c>
      <c r="DR13" s="624"/>
      <c r="DS13" s="624"/>
      <c r="DT13" s="624"/>
      <c r="DU13" s="624"/>
      <c r="DV13" s="624"/>
      <c r="DW13" s="624"/>
      <c r="DX13" s="624"/>
      <c r="DY13" s="624"/>
      <c r="DZ13" s="624"/>
      <c r="EA13" s="624"/>
      <c r="EB13" s="624"/>
      <c r="EC13" s="633"/>
    </row>
    <row r="14" spans="2:143" ht="11.25" customHeight="1">
      <c r="B14" s="620" t="s">
        <v>235</v>
      </c>
      <c r="C14" s="621"/>
      <c r="D14" s="621"/>
      <c r="E14" s="621"/>
      <c r="F14" s="621"/>
      <c r="G14" s="621"/>
      <c r="H14" s="621"/>
      <c r="I14" s="621"/>
      <c r="J14" s="621"/>
      <c r="K14" s="621"/>
      <c r="L14" s="621"/>
      <c r="M14" s="621"/>
      <c r="N14" s="621"/>
      <c r="O14" s="621"/>
      <c r="P14" s="621"/>
      <c r="Q14" s="622"/>
      <c r="R14" s="623" t="s">
        <v>110</v>
      </c>
      <c r="S14" s="624"/>
      <c r="T14" s="624"/>
      <c r="U14" s="624"/>
      <c r="V14" s="624"/>
      <c r="W14" s="624"/>
      <c r="X14" s="624"/>
      <c r="Y14" s="625"/>
      <c r="Z14" s="626" t="s">
        <v>110</v>
      </c>
      <c r="AA14" s="626"/>
      <c r="AB14" s="626"/>
      <c r="AC14" s="626"/>
      <c r="AD14" s="627" t="s">
        <v>110</v>
      </c>
      <c r="AE14" s="627"/>
      <c r="AF14" s="627"/>
      <c r="AG14" s="627"/>
      <c r="AH14" s="627"/>
      <c r="AI14" s="627"/>
      <c r="AJ14" s="627"/>
      <c r="AK14" s="627"/>
      <c r="AL14" s="628" t="s">
        <v>110</v>
      </c>
      <c r="AM14" s="629"/>
      <c r="AN14" s="629"/>
      <c r="AO14" s="630"/>
      <c r="AP14" s="620" t="s">
        <v>236</v>
      </c>
      <c r="AQ14" s="621"/>
      <c r="AR14" s="621"/>
      <c r="AS14" s="621"/>
      <c r="AT14" s="621"/>
      <c r="AU14" s="621"/>
      <c r="AV14" s="621"/>
      <c r="AW14" s="621"/>
      <c r="AX14" s="621"/>
      <c r="AY14" s="621"/>
      <c r="AZ14" s="621"/>
      <c r="BA14" s="621"/>
      <c r="BB14" s="621"/>
      <c r="BC14" s="621"/>
      <c r="BD14" s="621"/>
      <c r="BE14" s="621"/>
      <c r="BF14" s="622"/>
      <c r="BG14" s="623">
        <v>242298</v>
      </c>
      <c r="BH14" s="624"/>
      <c r="BI14" s="624"/>
      <c r="BJ14" s="624"/>
      <c r="BK14" s="624"/>
      <c r="BL14" s="624"/>
      <c r="BM14" s="624"/>
      <c r="BN14" s="625"/>
      <c r="BO14" s="626">
        <v>1.6</v>
      </c>
      <c r="BP14" s="626"/>
      <c r="BQ14" s="626"/>
      <c r="BR14" s="626"/>
      <c r="BS14" s="632" t="s">
        <v>110</v>
      </c>
      <c r="BT14" s="624"/>
      <c r="BU14" s="624"/>
      <c r="BV14" s="624"/>
      <c r="BW14" s="624"/>
      <c r="BX14" s="624"/>
      <c r="BY14" s="624"/>
      <c r="BZ14" s="624"/>
      <c r="CA14" s="624"/>
      <c r="CB14" s="633"/>
      <c r="CD14" s="637" t="s">
        <v>237</v>
      </c>
      <c r="CE14" s="638"/>
      <c r="CF14" s="638"/>
      <c r="CG14" s="638"/>
      <c r="CH14" s="638"/>
      <c r="CI14" s="638"/>
      <c r="CJ14" s="638"/>
      <c r="CK14" s="638"/>
      <c r="CL14" s="638"/>
      <c r="CM14" s="638"/>
      <c r="CN14" s="638"/>
      <c r="CO14" s="638"/>
      <c r="CP14" s="638"/>
      <c r="CQ14" s="639"/>
      <c r="CR14" s="623">
        <v>1743722</v>
      </c>
      <c r="CS14" s="624"/>
      <c r="CT14" s="624"/>
      <c r="CU14" s="624"/>
      <c r="CV14" s="624"/>
      <c r="CW14" s="624"/>
      <c r="CX14" s="624"/>
      <c r="CY14" s="625"/>
      <c r="CZ14" s="626">
        <v>3.5</v>
      </c>
      <c r="DA14" s="626"/>
      <c r="DB14" s="626"/>
      <c r="DC14" s="626"/>
      <c r="DD14" s="632">
        <v>136695</v>
      </c>
      <c r="DE14" s="624"/>
      <c r="DF14" s="624"/>
      <c r="DG14" s="624"/>
      <c r="DH14" s="624"/>
      <c r="DI14" s="624"/>
      <c r="DJ14" s="624"/>
      <c r="DK14" s="624"/>
      <c r="DL14" s="624"/>
      <c r="DM14" s="624"/>
      <c r="DN14" s="624"/>
      <c r="DO14" s="624"/>
      <c r="DP14" s="625"/>
      <c r="DQ14" s="632">
        <v>1358515</v>
      </c>
      <c r="DR14" s="624"/>
      <c r="DS14" s="624"/>
      <c r="DT14" s="624"/>
      <c r="DU14" s="624"/>
      <c r="DV14" s="624"/>
      <c r="DW14" s="624"/>
      <c r="DX14" s="624"/>
      <c r="DY14" s="624"/>
      <c r="DZ14" s="624"/>
      <c r="EA14" s="624"/>
      <c r="EB14" s="624"/>
      <c r="EC14" s="633"/>
    </row>
    <row r="15" spans="2:143" ht="11.25" customHeight="1">
      <c r="B15" s="620" t="s">
        <v>238</v>
      </c>
      <c r="C15" s="621"/>
      <c r="D15" s="621"/>
      <c r="E15" s="621"/>
      <c r="F15" s="621"/>
      <c r="G15" s="621"/>
      <c r="H15" s="621"/>
      <c r="I15" s="621"/>
      <c r="J15" s="621"/>
      <c r="K15" s="621"/>
      <c r="L15" s="621"/>
      <c r="M15" s="621"/>
      <c r="N15" s="621"/>
      <c r="O15" s="621"/>
      <c r="P15" s="621"/>
      <c r="Q15" s="622"/>
      <c r="R15" s="623">
        <v>51682</v>
      </c>
      <c r="S15" s="624"/>
      <c r="T15" s="624"/>
      <c r="U15" s="624"/>
      <c r="V15" s="624"/>
      <c r="W15" s="624"/>
      <c r="X15" s="624"/>
      <c r="Y15" s="625"/>
      <c r="Z15" s="626">
        <v>0.1</v>
      </c>
      <c r="AA15" s="626"/>
      <c r="AB15" s="626"/>
      <c r="AC15" s="626"/>
      <c r="AD15" s="627">
        <v>51682</v>
      </c>
      <c r="AE15" s="627"/>
      <c r="AF15" s="627"/>
      <c r="AG15" s="627"/>
      <c r="AH15" s="627"/>
      <c r="AI15" s="627"/>
      <c r="AJ15" s="627"/>
      <c r="AK15" s="627"/>
      <c r="AL15" s="628">
        <v>0.2</v>
      </c>
      <c r="AM15" s="629"/>
      <c r="AN15" s="629"/>
      <c r="AO15" s="630"/>
      <c r="AP15" s="620" t="s">
        <v>239</v>
      </c>
      <c r="AQ15" s="621"/>
      <c r="AR15" s="621"/>
      <c r="AS15" s="621"/>
      <c r="AT15" s="621"/>
      <c r="AU15" s="621"/>
      <c r="AV15" s="621"/>
      <c r="AW15" s="621"/>
      <c r="AX15" s="621"/>
      <c r="AY15" s="621"/>
      <c r="AZ15" s="621"/>
      <c r="BA15" s="621"/>
      <c r="BB15" s="621"/>
      <c r="BC15" s="621"/>
      <c r="BD15" s="621"/>
      <c r="BE15" s="621"/>
      <c r="BF15" s="622"/>
      <c r="BG15" s="623">
        <v>1039501</v>
      </c>
      <c r="BH15" s="624"/>
      <c r="BI15" s="624"/>
      <c r="BJ15" s="624"/>
      <c r="BK15" s="624"/>
      <c r="BL15" s="624"/>
      <c r="BM15" s="624"/>
      <c r="BN15" s="625"/>
      <c r="BO15" s="626">
        <v>6.8</v>
      </c>
      <c r="BP15" s="626"/>
      <c r="BQ15" s="626"/>
      <c r="BR15" s="626"/>
      <c r="BS15" s="632" t="s">
        <v>110</v>
      </c>
      <c r="BT15" s="624"/>
      <c r="BU15" s="624"/>
      <c r="BV15" s="624"/>
      <c r="BW15" s="624"/>
      <c r="BX15" s="624"/>
      <c r="BY15" s="624"/>
      <c r="BZ15" s="624"/>
      <c r="CA15" s="624"/>
      <c r="CB15" s="633"/>
      <c r="CD15" s="637" t="s">
        <v>240</v>
      </c>
      <c r="CE15" s="638"/>
      <c r="CF15" s="638"/>
      <c r="CG15" s="638"/>
      <c r="CH15" s="638"/>
      <c r="CI15" s="638"/>
      <c r="CJ15" s="638"/>
      <c r="CK15" s="638"/>
      <c r="CL15" s="638"/>
      <c r="CM15" s="638"/>
      <c r="CN15" s="638"/>
      <c r="CO15" s="638"/>
      <c r="CP15" s="638"/>
      <c r="CQ15" s="639"/>
      <c r="CR15" s="623">
        <v>5844955</v>
      </c>
      <c r="CS15" s="624"/>
      <c r="CT15" s="624"/>
      <c r="CU15" s="624"/>
      <c r="CV15" s="624"/>
      <c r="CW15" s="624"/>
      <c r="CX15" s="624"/>
      <c r="CY15" s="625"/>
      <c r="CZ15" s="626">
        <v>11.8</v>
      </c>
      <c r="DA15" s="626"/>
      <c r="DB15" s="626"/>
      <c r="DC15" s="626"/>
      <c r="DD15" s="632">
        <v>2460853</v>
      </c>
      <c r="DE15" s="624"/>
      <c r="DF15" s="624"/>
      <c r="DG15" s="624"/>
      <c r="DH15" s="624"/>
      <c r="DI15" s="624"/>
      <c r="DJ15" s="624"/>
      <c r="DK15" s="624"/>
      <c r="DL15" s="624"/>
      <c r="DM15" s="624"/>
      <c r="DN15" s="624"/>
      <c r="DO15" s="624"/>
      <c r="DP15" s="625"/>
      <c r="DQ15" s="632">
        <v>3423265</v>
      </c>
      <c r="DR15" s="624"/>
      <c r="DS15" s="624"/>
      <c r="DT15" s="624"/>
      <c r="DU15" s="624"/>
      <c r="DV15" s="624"/>
      <c r="DW15" s="624"/>
      <c r="DX15" s="624"/>
      <c r="DY15" s="624"/>
      <c r="DZ15" s="624"/>
      <c r="EA15" s="624"/>
      <c r="EB15" s="624"/>
      <c r="EC15" s="633"/>
    </row>
    <row r="16" spans="2:143" ht="11.25" customHeight="1">
      <c r="B16" s="620" t="s">
        <v>241</v>
      </c>
      <c r="C16" s="621"/>
      <c r="D16" s="621"/>
      <c r="E16" s="621"/>
      <c r="F16" s="621"/>
      <c r="G16" s="621"/>
      <c r="H16" s="621"/>
      <c r="I16" s="621"/>
      <c r="J16" s="621"/>
      <c r="K16" s="621"/>
      <c r="L16" s="621"/>
      <c r="M16" s="621"/>
      <c r="N16" s="621"/>
      <c r="O16" s="621"/>
      <c r="P16" s="621"/>
      <c r="Q16" s="622"/>
      <c r="R16" s="623">
        <v>11399498</v>
      </c>
      <c r="S16" s="624"/>
      <c r="T16" s="624"/>
      <c r="U16" s="624"/>
      <c r="V16" s="624"/>
      <c r="W16" s="624"/>
      <c r="X16" s="624"/>
      <c r="Y16" s="625"/>
      <c r="Z16" s="626">
        <v>22</v>
      </c>
      <c r="AA16" s="626"/>
      <c r="AB16" s="626"/>
      <c r="AC16" s="626"/>
      <c r="AD16" s="627">
        <v>9713761</v>
      </c>
      <c r="AE16" s="627"/>
      <c r="AF16" s="627"/>
      <c r="AG16" s="627"/>
      <c r="AH16" s="627"/>
      <c r="AI16" s="627"/>
      <c r="AJ16" s="627"/>
      <c r="AK16" s="627"/>
      <c r="AL16" s="628">
        <v>34.5</v>
      </c>
      <c r="AM16" s="629"/>
      <c r="AN16" s="629"/>
      <c r="AO16" s="630"/>
      <c r="AP16" s="620" t="s">
        <v>242</v>
      </c>
      <c r="AQ16" s="621"/>
      <c r="AR16" s="621"/>
      <c r="AS16" s="621"/>
      <c r="AT16" s="621"/>
      <c r="AU16" s="621"/>
      <c r="AV16" s="621"/>
      <c r="AW16" s="621"/>
      <c r="AX16" s="621"/>
      <c r="AY16" s="621"/>
      <c r="AZ16" s="621"/>
      <c r="BA16" s="621"/>
      <c r="BB16" s="621"/>
      <c r="BC16" s="621"/>
      <c r="BD16" s="621"/>
      <c r="BE16" s="621"/>
      <c r="BF16" s="622"/>
      <c r="BG16" s="623" t="s">
        <v>110</v>
      </c>
      <c r="BH16" s="624"/>
      <c r="BI16" s="624"/>
      <c r="BJ16" s="624"/>
      <c r="BK16" s="624"/>
      <c r="BL16" s="624"/>
      <c r="BM16" s="624"/>
      <c r="BN16" s="625"/>
      <c r="BO16" s="626" t="s">
        <v>110</v>
      </c>
      <c r="BP16" s="626"/>
      <c r="BQ16" s="626"/>
      <c r="BR16" s="626"/>
      <c r="BS16" s="632" t="s">
        <v>110</v>
      </c>
      <c r="BT16" s="624"/>
      <c r="BU16" s="624"/>
      <c r="BV16" s="624"/>
      <c r="BW16" s="624"/>
      <c r="BX16" s="624"/>
      <c r="BY16" s="624"/>
      <c r="BZ16" s="624"/>
      <c r="CA16" s="624"/>
      <c r="CB16" s="633"/>
      <c r="CD16" s="637" t="s">
        <v>243</v>
      </c>
      <c r="CE16" s="638"/>
      <c r="CF16" s="638"/>
      <c r="CG16" s="638"/>
      <c r="CH16" s="638"/>
      <c r="CI16" s="638"/>
      <c r="CJ16" s="638"/>
      <c r="CK16" s="638"/>
      <c r="CL16" s="638"/>
      <c r="CM16" s="638"/>
      <c r="CN16" s="638"/>
      <c r="CO16" s="638"/>
      <c r="CP16" s="638"/>
      <c r="CQ16" s="639"/>
      <c r="CR16" s="623">
        <v>40900</v>
      </c>
      <c r="CS16" s="624"/>
      <c r="CT16" s="624"/>
      <c r="CU16" s="624"/>
      <c r="CV16" s="624"/>
      <c r="CW16" s="624"/>
      <c r="CX16" s="624"/>
      <c r="CY16" s="625"/>
      <c r="CZ16" s="626">
        <v>0.1</v>
      </c>
      <c r="DA16" s="626"/>
      <c r="DB16" s="626"/>
      <c r="DC16" s="626"/>
      <c r="DD16" s="632" t="s">
        <v>110</v>
      </c>
      <c r="DE16" s="624"/>
      <c r="DF16" s="624"/>
      <c r="DG16" s="624"/>
      <c r="DH16" s="624"/>
      <c r="DI16" s="624"/>
      <c r="DJ16" s="624"/>
      <c r="DK16" s="624"/>
      <c r="DL16" s="624"/>
      <c r="DM16" s="624"/>
      <c r="DN16" s="624"/>
      <c r="DO16" s="624"/>
      <c r="DP16" s="625"/>
      <c r="DQ16" s="632">
        <v>11534</v>
      </c>
      <c r="DR16" s="624"/>
      <c r="DS16" s="624"/>
      <c r="DT16" s="624"/>
      <c r="DU16" s="624"/>
      <c r="DV16" s="624"/>
      <c r="DW16" s="624"/>
      <c r="DX16" s="624"/>
      <c r="DY16" s="624"/>
      <c r="DZ16" s="624"/>
      <c r="EA16" s="624"/>
      <c r="EB16" s="624"/>
      <c r="EC16" s="633"/>
    </row>
    <row r="17" spans="2:133" ht="11.25" customHeight="1">
      <c r="B17" s="620" t="s">
        <v>244</v>
      </c>
      <c r="C17" s="621"/>
      <c r="D17" s="621"/>
      <c r="E17" s="621"/>
      <c r="F17" s="621"/>
      <c r="G17" s="621"/>
      <c r="H17" s="621"/>
      <c r="I17" s="621"/>
      <c r="J17" s="621"/>
      <c r="K17" s="621"/>
      <c r="L17" s="621"/>
      <c r="M17" s="621"/>
      <c r="N17" s="621"/>
      <c r="O17" s="621"/>
      <c r="P17" s="621"/>
      <c r="Q17" s="622"/>
      <c r="R17" s="623">
        <v>9713761</v>
      </c>
      <c r="S17" s="624"/>
      <c r="T17" s="624"/>
      <c r="U17" s="624"/>
      <c r="V17" s="624"/>
      <c r="W17" s="624"/>
      <c r="X17" s="624"/>
      <c r="Y17" s="625"/>
      <c r="Z17" s="626">
        <v>18.7</v>
      </c>
      <c r="AA17" s="626"/>
      <c r="AB17" s="626"/>
      <c r="AC17" s="626"/>
      <c r="AD17" s="627">
        <v>9713761</v>
      </c>
      <c r="AE17" s="627"/>
      <c r="AF17" s="627"/>
      <c r="AG17" s="627"/>
      <c r="AH17" s="627"/>
      <c r="AI17" s="627"/>
      <c r="AJ17" s="627"/>
      <c r="AK17" s="627"/>
      <c r="AL17" s="628">
        <v>34.5</v>
      </c>
      <c r="AM17" s="629"/>
      <c r="AN17" s="629"/>
      <c r="AO17" s="630"/>
      <c r="AP17" s="620" t="s">
        <v>245</v>
      </c>
      <c r="AQ17" s="621"/>
      <c r="AR17" s="621"/>
      <c r="AS17" s="621"/>
      <c r="AT17" s="621"/>
      <c r="AU17" s="621"/>
      <c r="AV17" s="621"/>
      <c r="AW17" s="621"/>
      <c r="AX17" s="621"/>
      <c r="AY17" s="621"/>
      <c r="AZ17" s="621"/>
      <c r="BA17" s="621"/>
      <c r="BB17" s="621"/>
      <c r="BC17" s="621"/>
      <c r="BD17" s="621"/>
      <c r="BE17" s="621"/>
      <c r="BF17" s="622"/>
      <c r="BG17" s="623" t="s">
        <v>110</v>
      </c>
      <c r="BH17" s="624"/>
      <c r="BI17" s="624"/>
      <c r="BJ17" s="624"/>
      <c r="BK17" s="624"/>
      <c r="BL17" s="624"/>
      <c r="BM17" s="624"/>
      <c r="BN17" s="625"/>
      <c r="BO17" s="626" t="s">
        <v>110</v>
      </c>
      <c r="BP17" s="626"/>
      <c r="BQ17" s="626"/>
      <c r="BR17" s="626"/>
      <c r="BS17" s="632" t="s">
        <v>110</v>
      </c>
      <c r="BT17" s="624"/>
      <c r="BU17" s="624"/>
      <c r="BV17" s="624"/>
      <c r="BW17" s="624"/>
      <c r="BX17" s="624"/>
      <c r="BY17" s="624"/>
      <c r="BZ17" s="624"/>
      <c r="CA17" s="624"/>
      <c r="CB17" s="633"/>
      <c r="CD17" s="637" t="s">
        <v>246</v>
      </c>
      <c r="CE17" s="638"/>
      <c r="CF17" s="638"/>
      <c r="CG17" s="638"/>
      <c r="CH17" s="638"/>
      <c r="CI17" s="638"/>
      <c r="CJ17" s="638"/>
      <c r="CK17" s="638"/>
      <c r="CL17" s="638"/>
      <c r="CM17" s="638"/>
      <c r="CN17" s="638"/>
      <c r="CO17" s="638"/>
      <c r="CP17" s="638"/>
      <c r="CQ17" s="639"/>
      <c r="CR17" s="623">
        <v>6262382</v>
      </c>
      <c r="CS17" s="624"/>
      <c r="CT17" s="624"/>
      <c r="CU17" s="624"/>
      <c r="CV17" s="624"/>
      <c r="CW17" s="624"/>
      <c r="CX17" s="624"/>
      <c r="CY17" s="625"/>
      <c r="CZ17" s="626">
        <v>12.6</v>
      </c>
      <c r="DA17" s="626"/>
      <c r="DB17" s="626"/>
      <c r="DC17" s="626"/>
      <c r="DD17" s="632" t="s">
        <v>110</v>
      </c>
      <c r="DE17" s="624"/>
      <c r="DF17" s="624"/>
      <c r="DG17" s="624"/>
      <c r="DH17" s="624"/>
      <c r="DI17" s="624"/>
      <c r="DJ17" s="624"/>
      <c r="DK17" s="624"/>
      <c r="DL17" s="624"/>
      <c r="DM17" s="624"/>
      <c r="DN17" s="624"/>
      <c r="DO17" s="624"/>
      <c r="DP17" s="625"/>
      <c r="DQ17" s="632">
        <v>6094536</v>
      </c>
      <c r="DR17" s="624"/>
      <c r="DS17" s="624"/>
      <c r="DT17" s="624"/>
      <c r="DU17" s="624"/>
      <c r="DV17" s="624"/>
      <c r="DW17" s="624"/>
      <c r="DX17" s="624"/>
      <c r="DY17" s="624"/>
      <c r="DZ17" s="624"/>
      <c r="EA17" s="624"/>
      <c r="EB17" s="624"/>
      <c r="EC17" s="633"/>
    </row>
    <row r="18" spans="2:133" ht="11.25" customHeight="1">
      <c r="B18" s="620" t="s">
        <v>247</v>
      </c>
      <c r="C18" s="621"/>
      <c r="D18" s="621"/>
      <c r="E18" s="621"/>
      <c r="F18" s="621"/>
      <c r="G18" s="621"/>
      <c r="H18" s="621"/>
      <c r="I18" s="621"/>
      <c r="J18" s="621"/>
      <c r="K18" s="621"/>
      <c r="L18" s="621"/>
      <c r="M18" s="621"/>
      <c r="N18" s="621"/>
      <c r="O18" s="621"/>
      <c r="P18" s="621"/>
      <c r="Q18" s="622"/>
      <c r="R18" s="623">
        <v>1385387</v>
      </c>
      <c r="S18" s="624"/>
      <c r="T18" s="624"/>
      <c r="U18" s="624"/>
      <c r="V18" s="624"/>
      <c r="W18" s="624"/>
      <c r="X18" s="624"/>
      <c r="Y18" s="625"/>
      <c r="Z18" s="626">
        <v>2.7</v>
      </c>
      <c r="AA18" s="626"/>
      <c r="AB18" s="626"/>
      <c r="AC18" s="626"/>
      <c r="AD18" s="627" t="s">
        <v>110</v>
      </c>
      <c r="AE18" s="627"/>
      <c r="AF18" s="627"/>
      <c r="AG18" s="627"/>
      <c r="AH18" s="627"/>
      <c r="AI18" s="627"/>
      <c r="AJ18" s="627"/>
      <c r="AK18" s="627"/>
      <c r="AL18" s="628" t="s">
        <v>110</v>
      </c>
      <c r="AM18" s="629"/>
      <c r="AN18" s="629"/>
      <c r="AO18" s="630"/>
      <c r="AP18" s="620" t="s">
        <v>248</v>
      </c>
      <c r="AQ18" s="621"/>
      <c r="AR18" s="621"/>
      <c r="AS18" s="621"/>
      <c r="AT18" s="621"/>
      <c r="AU18" s="621"/>
      <c r="AV18" s="621"/>
      <c r="AW18" s="621"/>
      <c r="AX18" s="621"/>
      <c r="AY18" s="621"/>
      <c r="AZ18" s="621"/>
      <c r="BA18" s="621"/>
      <c r="BB18" s="621"/>
      <c r="BC18" s="621"/>
      <c r="BD18" s="621"/>
      <c r="BE18" s="621"/>
      <c r="BF18" s="622"/>
      <c r="BG18" s="623" t="s">
        <v>110</v>
      </c>
      <c r="BH18" s="624"/>
      <c r="BI18" s="624"/>
      <c r="BJ18" s="624"/>
      <c r="BK18" s="624"/>
      <c r="BL18" s="624"/>
      <c r="BM18" s="624"/>
      <c r="BN18" s="625"/>
      <c r="BO18" s="626" t="s">
        <v>110</v>
      </c>
      <c r="BP18" s="626"/>
      <c r="BQ18" s="626"/>
      <c r="BR18" s="626"/>
      <c r="BS18" s="632" t="s">
        <v>110</v>
      </c>
      <c r="BT18" s="624"/>
      <c r="BU18" s="624"/>
      <c r="BV18" s="624"/>
      <c r="BW18" s="624"/>
      <c r="BX18" s="624"/>
      <c r="BY18" s="624"/>
      <c r="BZ18" s="624"/>
      <c r="CA18" s="624"/>
      <c r="CB18" s="633"/>
      <c r="CD18" s="637" t="s">
        <v>249</v>
      </c>
      <c r="CE18" s="638"/>
      <c r="CF18" s="638"/>
      <c r="CG18" s="638"/>
      <c r="CH18" s="638"/>
      <c r="CI18" s="638"/>
      <c r="CJ18" s="638"/>
      <c r="CK18" s="638"/>
      <c r="CL18" s="638"/>
      <c r="CM18" s="638"/>
      <c r="CN18" s="638"/>
      <c r="CO18" s="638"/>
      <c r="CP18" s="638"/>
      <c r="CQ18" s="639"/>
      <c r="CR18" s="623" t="s">
        <v>110</v>
      </c>
      <c r="CS18" s="624"/>
      <c r="CT18" s="624"/>
      <c r="CU18" s="624"/>
      <c r="CV18" s="624"/>
      <c r="CW18" s="624"/>
      <c r="CX18" s="624"/>
      <c r="CY18" s="625"/>
      <c r="CZ18" s="626" t="s">
        <v>110</v>
      </c>
      <c r="DA18" s="626"/>
      <c r="DB18" s="626"/>
      <c r="DC18" s="626"/>
      <c r="DD18" s="632" t="s">
        <v>110</v>
      </c>
      <c r="DE18" s="624"/>
      <c r="DF18" s="624"/>
      <c r="DG18" s="624"/>
      <c r="DH18" s="624"/>
      <c r="DI18" s="624"/>
      <c r="DJ18" s="624"/>
      <c r="DK18" s="624"/>
      <c r="DL18" s="624"/>
      <c r="DM18" s="624"/>
      <c r="DN18" s="624"/>
      <c r="DO18" s="624"/>
      <c r="DP18" s="625"/>
      <c r="DQ18" s="632" t="s">
        <v>110</v>
      </c>
      <c r="DR18" s="624"/>
      <c r="DS18" s="624"/>
      <c r="DT18" s="624"/>
      <c r="DU18" s="624"/>
      <c r="DV18" s="624"/>
      <c r="DW18" s="624"/>
      <c r="DX18" s="624"/>
      <c r="DY18" s="624"/>
      <c r="DZ18" s="624"/>
      <c r="EA18" s="624"/>
      <c r="EB18" s="624"/>
      <c r="EC18" s="633"/>
    </row>
    <row r="19" spans="2:133" ht="11.25" customHeight="1">
      <c r="B19" s="620" t="s">
        <v>250</v>
      </c>
      <c r="C19" s="621"/>
      <c r="D19" s="621"/>
      <c r="E19" s="621"/>
      <c r="F19" s="621"/>
      <c r="G19" s="621"/>
      <c r="H19" s="621"/>
      <c r="I19" s="621"/>
      <c r="J19" s="621"/>
      <c r="K19" s="621"/>
      <c r="L19" s="621"/>
      <c r="M19" s="621"/>
      <c r="N19" s="621"/>
      <c r="O19" s="621"/>
      <c r="P19" s="621"/>
      <c r="Q19" s="622"/>
      <c r="R19" s="623">
        <v>300350</v>
      </c>
      <c r="S19" s="624"/>
      <c r="T19" s="624"/>
      <c r="U19" s="624"/>
      <c r="V19" s="624"/>
      <c r="W19" s="624"/>
      <c r="X19" s="624"/>
      <c r="Y19" s="625"/>
      <c r="Z19" s="626">
        <v>0.6</v>
      </c>
      <c r="AA19" s="626"/>
      <c r="AB19" s="626"/>
      <c r="AC19" s="626"/>
      <c r="AD19" s="627" t="s">
        <v>110</v>
      </c>
      <c r="AE19" s="627"/>
      <c r="AF19" s="627"/>
      <c r="AG19" s="627"/>
      <c r="AH19" s="627"/>
      <c r="AI19" s="627"/>
      <c r="AJ19" s="627"/>
      <c r="AK19" s="627"/>
      <c r="AL19" s="628" t="s">
        <v>110</v>
      </c>
      <c r="AM19" s="629"/>
      <c r="AN19" s="629"/>
      <c r="AO19" s="630"/>
      <c r="AP19" s="620" t="s">
        <v>251</v>
      </c>
      <c r="AQ19" s="621"/>
      <c r="AR19" s="621"/>
      <c r="AS19" s="621"/>
      <c r="AT19" s="621"/>
      <c r="AU19" s="621"/>
      <c r="AV19" s="621"/>
      <c r="AW19" s="621"/>
      <c r="AX19" s="621"/>
      <c r="AY19" s="621"/>
      <c r="AZ19" s="621"/>
      <c r="BA19" s="621"/>
      <c r="BB19" s="621"/>
      <c r="BC19" s="621"/>
      <c r="BD19" s="621"/>
      <c r="BE19" s="621"/>
      <c r="BF19" s="622"/>
      <c r="BG19" s="623">
        <v>116048</v>
      </c>
      <c r="BH19" s="624"/>
      <c r="BI19" s="624"/>
      <c r="BJ19" s="624"/>
      <c r="BK19" s="624"/>
      <c r="BL19" s="624"/>
      <c r="BM19" s="624"/>
      <c r="BN19" s="625"/>
      <c r="BO19" s="626">
        <v>0.8</v>
      </c>
      <c r="BP19" s="626"/>
      <c r="BQ19" s="626"/>
      <c r="BR19" s="626"/>
      <c r="BS19" s="632" t="s">
        <v>110</v>
      </c>
      <c r="BT19" s="624"/>
      <c r="BU19" s="624"/>
      <c r="BV19" s="624"/>
      <c r="BW19" s="624"/>
      <c r="BX19" s="624"/>
      <c r="BY19" s="624"/>
      <c r="BZ19" s="624"/>
      <c r="CA19" s="624"/>
      <c r="CB19" s="633"/>
      <c r="CD19" s="637" t="s">
        <v>252</v>
      </c>
      <c r="CE19" s="638"/>
      <c r="CF19" s="638"/>
      <c r="CG19" s="638"/>
      <c r="CH19" s="638"/>
      <c r="CI19" s="638"/>
      <c r="CJ19" s="638"/>
      <c r="CK19" s="638"/>
      <c r="CL19" s="638"/>
      <c r="CM19" s="638"/>
      <c r="CN19" s="638"/>
      <c r="CO19" s="638"/>
      <c r="CP19" s="638"/>
      <c r="CQ19" s="639"/>
      <c r="CR19" s="623" t="s">
        <v>110</v>
      </c>
      <c r="CS19" s="624"/>
      <c r="CT19" s="624"/>
      <c r="CU19" s="624"/>
      <c r="CV19" s="624"/>
      <c r="CW19" s="624"/>
      <c r="CX19" s="624"/>
      <c r="CY19" s="625"/>
      <c r="CZ19" s="626" t="s">
        <v>110</v>
      </c>
      <c r="DA19" s="626"/>
      <c r="DB19" s="626"/>
      <c r="DC19" s="626"/>
      <c r="DD19" s="632" t="s">
        <v>110</v>
      </c>
      <c r="DE19" s="624"/>
      <c r="DF19" s="624"/>
      <c r="DG19" s="624"/>
      <c r="DH19" s="624"/>
      <c r="DI19" s="624"/>
      <c r="DJ19" s="624"/>
      <c r="DK19" s="624"/>
      <c r="DL19" s="624"/>
      <c r="DM19" s="624"/>
      <c r="DN19" s="624"/>
      <c r="DO19" s="624"/>
      <c r="DP19" s="625"/>
      <c r="DQ19" s="632" t="s">
        <v>110</v>
      </c>
      <c r="DR19" s="624"/>
      <c r="DS19" s="624"/>
      <c r="DT19" s="624"/>
      <c r="DU19" s="624"/>
      <c r="DV19" s="624"/>
      <c r="DW19" s="624"/>
      <c r="DX19" s="624"/>
      <c r="DY19" s="624"/>
      <c r="DZ19" s="624"/>
      <c r="EA19" s="624"/>
      <c r="EB19" s="624"/>
      <c r="EC19" s="633"/>
    </row>
    <row r="20" spans="2:133" ht="11.25" customHeight="1">
      <c r="B20" s="620" t="s">
        <v>253</v>
      </c>
      <c r="C20" s="621"/>
      <c r="D20" s="621"/>
      <c r="E20" s="621"/>
      <c r="F20" s="621"/>
      <c r="G20" s="621"/>
      <c r="H20" s="621"/>
      <c r="I20" s="621"/>
      <c r="J20" s="621"/>
      <c r="K20" s="621"/>
      <c r="L20" s="621"/>
      <c r="M20" s="621"/>
      <c r="N20" s="621"/>
      <c r="O20" s="621"/>
      <c r="P20" s="621"/>
      <c r="Q20" s="622"/>
      <c r="R20" s="623">
        <v>29755301</v>
      </c>
      <c r="S20" s="624"/>
      <c r="T20" s="624"/>
      <c r="U20" s="624"/>
      <c r="V20" s="624"/>
      <c r="W20" s="624"/>
      <c r="X20" s="624"/>
      <c r="Y20" s="625"/>
      <c r="Z20" s="626">
        <v>57.3</v>
      </c>
      <c r="AA20" s="626"/>
      <c r="AB20" s="626"/>
      <c r="AC20" s="626"/>
      <c r="AD20" s="627">
        <v>28069564</v>
      </c>
      <c r="AE20" s="627"/>
      <c r="AF20" s="627"/>
      <c r="AG20" s="627"/>
      <c r="AH20" s="627"/>
      <c r="AI20" s="627"/>
      <c r="AJ20" s="627"/>
      <c r="AK20" s="627"/>
      <c r="AL20" s="628">
        <v>99.6</v>
      </c>
      <c r="AM20" s="629"/>
      <c r="AN20" s="629"/>
      <c r="AO20" s="630"/>
      <c r="AP20" s="620" t="s">
        <v>254</v>
      </c>
      <c r="AQ20" s="621"/>
      <c r="AR20" s="621"/>
      <c r="AS20" s="621"/>
      <c r="AT20" s="621"/>
      <c r="AU20" s="621"/>
      <c r="AV20" s="621"/>
      <c r="AW20" s="621"/>
      <c r="AX20" s="621"/>
      <c r="AY20" s="621"/>
      <c r="AZ20" s="621"/>
      <c r="BA20" s="621"/>
      <c r="BB20" s="621"/>
      <c r="BC20" s="621"/>
      <c r="BD20" s="621"/>
      <c r="BE20" s="621"/>
      <c r="BF20" s="622"/>
      <c r="BG20" s="623">
        <v>116048</v>
      </c>
      <c r="BH20" s="624"/>
      <c r="BI20" s="624"/>
      <c r="BJ20" s="624"/>
      <c r="BK20" s="624"/>
      <c r="BL20" s="624"/>
      <c r="BM20" s="624"/>
      <c r="BN20" s="625"/>
      <c r="BO20" s="626">
        <v>0.8</v>
      </c>
      <c r="BP20" s="626"/>
      <c r="BQ20" s="626"/>
      <c r="BR20" s="626"/>
      <c r="BS20" s="632" t="s">
        <v>110</v>
      </c>
      <c r="BT20" s="624"/>
      <c r="BU20" s="624"/>
      <c r="BV20" s="624"/>
      <c r="BW20" s="624"/>
      <c r="BX20" s="624"/>
      <c r="BY20" s="624"/>
      <c r="BZ20" s="624"/>
      <c r="CA20" s="624"/>
      <c r="CB20" s="633"/>
      <c r="CD20" s="637" t="s">
        <v>255</v>
      </c>
      <c r="CE20" s="638"/>
      <c r="CF20" s="638"/>
      <c r="CG20" s="638"/>
      <c r="CH20" s="638"/>
      <c r="CI20" s="638"/>
      <c r="CJ20" s="638"/>
      <c r="CK20" s="638"/>
      <c r="CL20" s="638"/>
      <c r="CM20" s="638"/>
      <c r="CN20" s="638"/>
      <c r="CO20" s="638"/>
      <c r="CP20" s="638"/>
      <c r="CQ20" s="639"/>
      <c r="CR20" s="623">
        <v>49532377</v>
      </c>
      <c r="CS20" s="624"/>
      <c r="CT20" s="624"/>
      <c r="CU20" s="624"/>
      <c r="CV20" s="624"/>
      <c r="CW20" s="624"/>
      <c r="CX20" s="624"/>
      <c r="CY20" s="625"/>
      <c r="CZ20" s="626">
        <v>100</v>
      </c>
      <c r="DA20" s="626"/>
      <c r="DB20" s="626"/>
      <c r="DC20" s="626"/>
      <c r="DD20" s="632">
        <v>5376530</v>
      </c>
      <c r="DE20" s="624"/>
      <c r="DF20" s="624"/>
      <c r="DG20" s="624"/>
      <c r="DH20" s="624"/>
      <c r="DI20" s="624"/>
      <c r="DJ20" s="624"/>
      <c r="DK20" s="624"/>
      <c r="DL20" s="624"/>
      <c r="DM20" s="624"/>
      <c r="DN20" s="624"/>
      <c r="DO20" s="624"/>
      <c r="DP20" s="625"/>
      <c r="DQ20" s="632">
        <v>32048725</v>
      </c>
      <c r="DR20" s="624"/>
      <c r="DS20" s="624"/>
      <c r="DT20" s="624"/>
      <c r="DU20" s="624"/>
      <c r="DV20" s="624"/>
      <c r="DW20" s="624"/>
      <c r="DX20" s="624"/>
      <c r="DY20" s="624"/>
      <c r="DZ20" s="624"/>
      <c r="EA20" s="624"/>
      <c r="EB20" s="624"/>
      <c r="EC20" s="633"/>
    </row>
    <row r="21" spans="2:133" ht="11.25" customHeight="1">
      <c r="B21" s="620" t="s">
        <v>256</v>
      </c>
      <c r="C21" s="621"/>
      <c r="D21" s="621"/>
      <c r="E21" s="621"/>
      <c r="F21" s="621"/>
      <c r="G21" s="621"/>
      <c r="H21" s="621"/>
      <c r="I21" s="621"/>
      <c r="J21" s="621"/>
      <c r="K21" s="621"/>
      <c r="L21" s="621"/>
      <c r="M21" s="621"/>
      <c r="N21" s="621"/>
      <c r="O21" s="621"/>
      <c r="P21" s="621"/>
      <c r="Q21" s="622"/>
      <c r="R21" s="623">
        <v>25491</v>
      </c>
      <c r="S21" s="624"/>
      <c r="T21" s="624"/>
      <c r="U21" s="624"/>
      <c r="V21" s="624"/>
      <c r="W21" s="624"/>
      <c r="X21" s="624"/>
      <c r="Y21" s="625"/>
      <c r="Z21" s="626">
        <v>0</v>
      </c>
      <c r="AA21" s="626"/>
      <c r="AB21" s="626"/>
      <c r="AC21" s="626"/>
      <c r="AD21" s="627">
        <v>25491</v>
      </c>
      <c r="AE21" s="627"/>
      <c r="AF21" s="627"/>
      <c r="AG21" s="627"/>
      <c r="AH21" s="627"/>
      <c r="AI21" s="627"/>
      <c r="AJ21" s="627"/>
      <c r="AK21" s="627"/>
      <c r="AL21" s="628">
        <v>0.1</v>
      </c>
      <c r="AM21" s="629"/>
      <c r="AN21" s="629"/>
      <c r="AO21" s="630"/>
      <c r="AP21" s="640" t="s">
        <v>257</v>
      </c>
      <c r="AQ21" s="641"/>
      <c r="AR21" s="641"/>
      <c r="AS21" s="641"/>
      <c r="AT21" s="641"/>
      <c r="AU21" s="641"/>
      <c r="AV21" s="641"/>
      <c r="AW21" s="641"/>
      <c r="AX21" s="641"/>
      <c r="AY21" s="641"/>
      <c r="AZ21" s="641"/>
      <c r="BA21" s="641"/>
      <c r="BB21" s="641"/>
      <c r="BC21" s="641"/>
      <c r="BD21" s="641"/>
      <c r="BE21" s="641"/>
      <c r="BF21" s="642"/>
      <c r="BG21" s="623">
        <v>116048</v>
      </c>
      <c r="BH21" s="624"/>
      <c r="BI21" s="624"/>
      <c r="BJ21" s="624"/>
      <c r="BK21" s="624"/>
      <c r="BL21" s="624"/>
      <c r="BM21" s="624"/>
      <c r="BN21" s="625"/>
      <c r="BO21" s="626">
        <v>0.8</v>
      </c>
      <c r="BP21" s="626"/>
      <c r="BQ21" s="626"/>
      <c r="BR21" s="626"/>
      <c r="BS21" s="632" t="s">
        <v>110</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258</v>
      </c>
      <c r="C22" s="621"/>
      <c r="D22" s="621"/>
      <c r="E22" s="621"/>
      <c r="F22" s="621"/>
      <c r="G22" s="621"/>
      <c r="H22" s="621"/>
      <c r="I22" s="621"/>
      <c r="J22" s="621"/>
      <c r="K22" s="621"/>
      <c r="L22" s="621"/>
      <c r="M22" s="621"/>
      <c r="N22" s="621"/>
      <c r="O22" s="621"/>
      <c r="P22" s="621"/>
      <c r="Q22" s="622"/>
      <c r="R22" s="623">
        <v>485072</v>
      </c>
      <c r="S22" s="624"/>
      <c r="T22" s="624"/>
      <c r="U22" s="624"/>
      <c r="V22" s="624"/>
      <c r="W22" s="624"/>
      <c r="X22" s="624"/>
      <c r="Y22" s="625"/>
      <c r="Z22" s="626">
        <v>0.9</v>
      </c>
      <c r="AA22" s="626"/>
      <c r="AB22" s="626"/>
      <c r="AC22" s="626"/>
      <c r="AD22" s="627">
        <v>1471</v>
      </c>
      <c r="AE22" s="627"/>
      <c r="AF22" s="627"/>
      <c r="AG22" s="627"/>
      <c r="AH22" s="627"/>
      <c r="AI22" s="627"/>
      <c r="AJ22" s="627"/>
      <c r="AK22" s="627"/>
      <c r="AL22" s="628">
        <v>0</v>
      </c>
      <c r="AM22" s="629"/>
      <c r="AN22" s="629"/>
      <c r="AO22" s="630"/>
      <c r="AP22" s="640" t="s">
        <v>259</v>
      </c>
      <c r="AQ22" s="641"/>
      <c r="AR22" s="641"/>
      <c r="AS22" s="641"/>
      <c r="AT22" s="641"/>
      <c r="AU22" s="641"/>
      <c r="AV22" s="641"/>
      <c r="AW22" s="641"/>
      <c r="AX22" s="641"/>
      <c r="AY22" s="641"/>
      <c r="AZ22" s="641"/>
      <c r="BA22" s="641"/>
      <c r="BB22" s="641"/>
      <c r="BC22" s="641"/>
      <c r="BD22" s="641"/>
      <c r="BE22" s="641"/>
      <c r="BF22" s="642"/>
      <c r="BG22" s="623" t="s">
        <v>110</v>
      </c>
      <c r="BH22" s="624"/>
      <c r="BI22" s="624"/>
      <c r="BJ22" s="624"/>
      <c r="BK22" s="624"/>
      <c r="BL22" s="624"/>
      <c r="BM22" s="624"/>
      <c r="BN22" s="625"/>
      <c r="BO22" s="626" t="s">
        <v>110</v>
      </c>
      <c r="BP22" s="626"/>
      <c r="BQ22" s="626"/>
      <c r="BR22" s="626"/>
      <c r="BS22" s="632" t="s">
        <v>110</v>
      </c>
      <c r="BT22" s="624"/>
      <c r="BU22" s="624"/>
      <c r="BV22" s="624"/>
      <c r="BW22" s="624"/>
      <c r="BX22" s="624"/>
      <c r="BY22" s="624"/>
      <c r="BZ22" s="624"/>
      <c r="CA22" s="624"/>
      <c r="CB22" s="633"/>
      <c r="CD22" s="605" t="s">
        <v>260</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261</v>
      </c>
      <c r="C23" s="621"/>
      <c r="D23" s="621"/>
      <c r="E23" s="621"/>
      <c r="F23" s="621"/>
      <c r="G23" s="621"/>
      <c r="H23" s="621"/>
      <c r="I23" s="621"/>
      <c r="J23" s="621"/>
      <c r="K23" s="621"/>
      <c r="L23" s="621"/>
      <c r="M23" s="621"/>
      <c r="N23" s="621"/>
      <c r="O23" s="621"/>
      <c r="P23" s="621"/>
      <c r="Q23" s="622"/>
      <c r="R23" s="623">
        <v>667100</v>
      </c>
      <c r="S23" s="624"/>
      <c r="T23" s="624"/>
      <c r="U23" s="624"/>
      <c r="V23" s="624"/>
      <c r="W23" s="624"/>
      <c r="X23" s="624"/>
      <c r="Y23" s="625"/>
      <c r="Z23" s="626">
        <v>1.3</v>
      </c>
      <c r="AA23" s="626"/>
      <c r="AB23" s="626"/>
      <c r="AC23" s="626"/>
      <c r="AD23" s="627">
        <v>30704</v>
      </c>
      <c r="AE23" s="627"/>
      <c r="AF23" s="627"/>
      <c r="AG23" s="627"/>
      <c r="AH23" s="627"/>
      <c r="AI23" s="627"/>
      <c r="AJ23" s="627"/>
      <c r="AK23" s="627"/>
      <c r="AL23" s="628">
        <v>0.1</v>
      </c>
      <c r="AM23" s="629"/>
      <c r="AN23" s="629"/>
      <c r="AO23" s="630"/>
      <c r="AP23" s="640" t="s">
        <v>262</v>
      </c>
      <c r="AQ23" s="641"/>
      <c r="AR23" s="641"/>
      <c r="AS23" s="641"/>
      <c r="AT23" s="641"/>
      <c r="AU23" s="641"/>
      <c r="AV23" s="641"/>
      <c r="AW23" s="641"/>
      <c r="AX23" s="641"/>
      <c r="AY23" s="641"/>
      <c r="AZ23" s="641"/>
      <c r="BA23" s="641"/>
      <c r="BB23" s="641"/>
      <c r="BC23" s="641"/>
      <c r="BD23" s="641"/>
      <c r="BE23" s="641"/>
      <c r="BF23" s="642"/>
      <c r="BG23" s="623" t="s">
        <v>110</v>
      </c>
      <c r="BH23" s="624"/>
      <c r="BI23" s="624"/>
      <c r="BJ23" s="624"/>
      <c r="BK23" s="624"/>
      <c r="BL23" s="624"/>
      <c r="BM23" s="624"/>
      <c r="BN23" s="625"/>
      <c r="BO23" s="626" t="s">
        <v>110</v>
      </c>
      <c r="BP23" s="626"/>
      <c r="BQ23" s="626"/>
      <c r="BR23" s="626"/>
      <c r="BS23" s="632" t="s">
        <v>110</v>
      </c>
      <c r="BT23" s="624"/>
      <c r="BU23" s="624"/>
      <c r="BV23" s="624"/>
      <c r="BW23" s="624"/>
      <c r="BX23" s="624"/>
      <c r="BY23" s="624"/>
      <c r="BZ23" s="624"/>
      <c r="CA23" s="624"/>
      <c r="CB23" s="633"/>
      <c r="CD23" s="605" t="s">
        <v>201</v>
      </c>
      <c r="CE23" s="606"/>
      <c r="CF23" s="606"/>
      <c r="CG23" s="606"/>
      <c r="CH23" s="606"/>
      <c r="CI23" s="606"/>
      <c r="CJ23" s="606"/>
      <c r="CK23" s="606"/>
      <c r="CL23" s="606"/>
      <c r="CM23" s="606"/>
      <c r="CN23" s="606"/>
      <c r="CO23" s="606"/>
      <c r="CP23" s="606"/>
      <c r="CQ23" s="607"/>
      <c r="CR23" s="605" t="s">
        <v>263</v>
      </c>
      <c r="CS23" s="606"/>
      <c r="CT23" s="606"/>
      <c r="CU23" s="606"/>
      <c r="CV23" s="606"/>
      <c r="CW23" s="606"/>
      <c r="CX23" s="606"/>
      <c r="CY23" s="607"/>
      <c r="CZ23" s="605" t="s">
        <v>264</v>
      </c>
      <c r="DA23" s="606"/>
      <c r="DB23" s="606"/>
      <c r="DC23" s="607"/>
      <c r="DD23" s="605" t="s">
        <v>265</v>
      </c>
      <c r="DE23" s="606"/>
      <c r="DF23" s="606"/>
      <c r="DG23" s="606"/>
      <c r="DH23" s="606"/>
      <c r="DI23" s="606"/>
      <c r="DJ23" s="606"/>
      <c r="DK23" s="607"/>
      <c r="DL23" s="646" t="s">
        <v>266</v>
      </c>
      <c r="DM23" s="647"/>
      <c r="DN23" s="647"/>
      <c r="DO23" s="647"/>
      <c r="DP23" s="647"/>
      <c r="DQ23" s="647"/>
      <c r="DR23" s="647"/>
      <c r="DS23" s="647"/>
      <c r="DT23" s="647"/>
      <c r="DU23" s="647"/>
      <c r="DV23" s="648"/>
      <c r="DW23" s="605" t="s">
        <v>267</v>
      </c>
      <c r="DX23" s="606"/>
      <c r="DY23" s="606"/>
      <c r="DZ23" s="606"/>
      <c r="EA23" s="606"/>
      <c r="EB23" s="606"/>
      <c r="EC23" s="607"/>
    </row>
    <row r="24" spans="2:133" ht="11.25" customHeight="1">
      <c r="B24" s="620" t="s">
        <v>268</v>
      </c>
      <c r="C24" s="621"/>
      <c r="D24" s="621"/>
      <c r="E24" s="621"/>
      <c r="F24" s="621"/>
      <c r="G24" s="621"/>
      <c r="H24" s="621"/>
      <c r="I24" s="621"/>
      <c r="J24" s="621"/>
      <c r="K24" s="621"/>
      <c r="L24" s="621"/>
      <c r="M24" s="621"/>
      <c r="N24" s="621"/>
      <c r="O24" s="621"/>
      <c r="P24" s="621"/>
      <c r="Q24" s="622"/>
      <c r="R24" s="623">
        <v>175832</v>
      </c>
      <c r="S24" s="624"/>
      <c r="T24" s="624"/>
      <c r="U24" s="624"/>
      <c r="V24" s="624"/>
      <c r="W24" s="624"/>
      <c r="X24" s="624"/>
      <c r="Y24" s="625"/>
      <c r="Z24" s="626">
        <v>0.3</v>
      </c>
      <c r="AA24" s="626"/>
      <c r="AB24" s="626"/>
      <c r="AC24" s="626"/>
      <c r="AD24" s="627" t="s">
        <v>110</v>
      </c>
      <c r="AE24" s="627"/>
      <c r="AF24" s="627"/>
      <c r="AG24" s="627"/>
      <c r="AH24" s="627"/>
      <c r="AI24" s="627"/>
      <c r="AJ24" s="627"/>
      <c r="AK24" s="627"/>
      <c r="AL24" s="628" t="s">
        <v>110</v>
      </c>
      <c r="AM24" s="629"/>
      <c r="AN24" s="629"/>
      <c r="AO24" s="630"/>
      <c r="AP24" s="640" t="s">
        <v>269</v>
      </c>
      <c r="AQ24" s="641"/>
      <c r="AR24" s="641"/>
      <c r="AS24" s="641"/>
      <c r="AT24" s="641"/>
      <c r="AU24" s="641"/>
      <c r="AV24" s="641"/>
      <c r="AW24" s="641"/>
      <c r="AX24" s="641"/>
      <c r="AY24" s="641"/>
      <c r="AZ24" s="641"/>
      <c r="BA24" s="641"/>
      <c r="BB24" s="641"/>
      <c r="BC24" s="641"/>
      <c r="BD24" s="641"/>
      <c r="BE24" s="641"/>
      <c r="BF24" s="642"/>
      <c r="BG24" s="623" t="s">
        <v>110</v>
      </c>
      <c r="BH24" s="624"/>
      <c r="BI24" s="624"/>
      <c r="BJ24" s="624"/>
      <c r="BK24" s="624"/>
      <c r="BL24" s="624"/>
      <c r="BM24" s="624"/>
      <c r="BN24" s="625"/>
      <c r="BO24" s="626" t="s">
        <v>110</v>
      </c>
      <c r="BP24" s="626"/>
      <c r="BQ24" s="626"/>
      <c r="BR24" s="626"/>
      <c r="BS24" s="632" t="s">
        <v>110</v>
      </c>
      <c r="BT24" s="624"/>
      <c r="BU24" s="624"/>
      <c r="BV24" s="624"/>
      <c r="BW24" s="624"/>
      <c r="BX24" s="624"/>
      <c r="BY24" s="624"/>
      <c r="BZ24" s="624"/>
      <c r="CA24" s="624"/>
      <c r="CB24" s="633"/>
      <c r="CD24" s="634" t="s">
        <v>270</v>
      </c>
      <c r="CE24" s="635"/>
      <c r="CF24" s="635"/>
      <c r="CG24" s="635"/>
      <c r="CH24" s="635"/>
      <c r="CI24" s="635"/>
      <c r="CJ24" s="635"/>
      <c r="CK24" s="635"/>
      <c r="CL24" s="635"/>
      <c r="CM24" s="635"/>
      <c r="CN24" s="635"/>
      <c r="CO24" s="635"/>
      <c r="CP24" s="635"/>
      <c r="CQ24" s="636"/>
      <c r="CR24" s="612">
        <v>26065682</v>
      </c>
      <c r="CS24" s="613"/>
      <c r="CT24" s="613"/>
      <c r="CU24" s="613"/>
      <c r="CV24" s="613"/>
      <c r="CW24" s="613"/>
      <c r="CX24" s="613"/>
      <c r="CY24" s="614"/>
      <c r="CZ24" s="650">
        <v>52.6</v>
      </c>
      <c r="DA24" s="651"/>
      <c r="DB24" s="651"/>
      <c r="DC24" s="652"/>
      <c r="DD24" s="649">
        <v>16958257</v>
      </c>
      <c r="DE24" s="613"/>
      <c r="DF24" s="613"/>
      <c r="DG24" s="613"/>
      <c r="DH24" s="613"/>
      <c r="DI24" s="613"/>
      <c r="DJ24" s="613"/>
      <c r="DK24" s="614"/>
      <c r="DL24" s="649">
        <v>15843862</v>
      </c>
      <c r="DM24" s="613"/>
      <c r="DN24" s="613"/>
      <c r="DO24" s="613"/>
      <c r="DP24" s="613"/>
      <c r="DQ24" s="613"/>
      <c r="DR24" s="613"/>
      <c r="DS24" s="613"/>
      <c r="DT24" s="613"/>
      <c r="DU24" s="613"/>
      <c r="DV24" s="614"/>
      <c r="DW24" s="617">
        <v>52.8</v>
      </c>
      <c r="DX24" s="618"/>
      <c r="DY24" s="618"/>
      <c r="DZ24" s="618"/>
      <c r="EA24" s="618"/>
      <c r="EB24" s="618"/>
      <c r="EC24" s="619"/>
    </row>
    <row r="25" spans="2:133" ht="11.25" customHeight="1">
      <c r="B25" s="620" t="s">
        <v>271</v>
      </c>
      <c r="C25" s="621"/>
      <c r="D25" s="621"/>
      <c r="E25" s="621"/>
      <c r="F25" s="621"/>
      <c r="G25" s="621"/>
      <c r="H25" s="621"/>
      <c r="I25" s="621"/>
      <c r="J25" s="621"/>
      <c r="K25" s="621"/>
      <c r="L25" s="621"/>
      <c r="M25" s="621"/>
      <c r="N25" s="621"/>
      <c r="O25" s="621"/>
      <c r="P25" s="621"/>
      <c r="Q25" s="622"/>
      <c r="R25" s="623">
        <v>8221562</v>
      </c>
      <c r="S25" s="624"/>
      <c r="T25" s="624"/>
      <c r="U25" s="624"/>
      <c r="V25" s="624"/>
      <c r="W25" s="624"/>
      <c r="X25" s="624"/>
      <c r="Y25" s="625"/>
      <c r="Z25" s="626">
        <v>15.8</v>
      </c>
      <c r="AA25" s="626"/>
      <c r="AB25" s="626"/>
      <c r="AC25" s="626"/>
      <c r="AD25" s="627" t="s">
        <v>110</v>
      </c>
      <c r="AE25" s="627"/>
      <c r="AF25" s="627"/>
      <c r="AG25" s="627"/>
      <c r="AH25" s="627"/>
      <c r="AI25" s="627"/>
      <c r="AJ25" s="627"/>
      <c r="AK25" s="627"/>
      <c r="AL25" s="628" t="s">
        <v>110</v>
      </c>
      <c r="AM25" s="629"/>
      <c r="AN25" s="629"/>
      <c r="AO25" s="630"/>
      <c r="AP25" s="640" t="s">
        <v>272</v>
      </c>
      <c r="AQ25" s="641"/>
      <c r="AR25" s="641"/>
      <c r="AS25" s="641"/>
      <c r="AT25" s="641"/>
      <c r="AU25" s="641"/>
      <c r="AV25" s="641"/>
      <c r="AW25" s="641"/>
      <c r="AX25" s="641"/>
      <c r="AY25" s="641"/>
      <c r="AZ25" s="641"/>
      <c r="BA25" s="641"/>
      <c r="BB25" s="641"/>
      <c r="BC25" s="641"/>
      <c r="BD25" s="641"/>
      <c r="BE25" s="641"/>
      <c r="BF25" s="642"/>
      <c r="BG25" s="623" t="s">
        <v>110</v>
      </c>
      <c r="BH25" s="624"/>
      <c r="BI25" s="624"/>
      <c r="BJ25" s="624"/>
      <c r="BK25" s="624"/>
      <c r="BL25" s="624"/>
      <c r="BM25" s="624"/>
      <c r="BN25" s="625"/>
      <c r="BO25" s="626" t="s">
        <v>110</v>
      </c>
      <c r="BP25" s="626"/>
      <c r="BQ25" s="626"/>
      <c r="BR25" s="626"/>
      <c r="BS25" s="632" t="s">
        <v>110</v>
      </c>
      <c r="BT25" s="624"/>
      <c r="BU25" s="624"/>
      <c r="BV25" s="624"/>
      <c r="BW25" s="624"/>
      <c r="BX25" s="624"/>
      <c r="BY25" s="624"/>
      <c r="BZ25" s="624"/>
      <c r="CA25" s="624"/>
      <c r="CB25" s="633"/>
      <c r="CD25" s="637" t="s">
        <v>273</v>
      </c>
      <c r="CE25" s="638"/>
      <c r="CF25" s="638"/>
      <c r="CG25" s="638"/>
      <c r="CH25" s="638"/>
      <c r="CI25" s="638"/>
      <c r="CJ25" s="638"/>
      <c r="CK25" s="638"/>
      <c r="CL25" s="638"/>
      <c r="CM25" s="638"/>
      <c r="CN25" s="638"/>
      <c r="CO25" s="638"/>
      <c r="CP25" s="638"/>
      <c r="CQ25" s="639"/>
      <c r="CR25" s="623">
        <v>7846441</v>
      </c>
      <c r="CS25" s="655"/>
      <c r="CT25" s="655"/>
      <c r="CU25" s="655"/>
      <c r="CV25" s="655"/>
      <c r="CW25" s="655"/>
      <c r="CX25" s="655"/>
      <c r="CY25" s="656"/>
      <c r="CZ25" s="657">
        <v>15.8</v>
      </c>
      <c r="DA25" s="658"/>
      <c r="DB25" s="658"/>
      <c r="DC25" s="659"/>
      <c r="DD25" s="632">
        <v>7310502</v>
      </c>
      <c r="DE25" s="655"/>
      <c r="DF25" s="655"/>
      <c r="DG25" s="655"/>
      <c r="DH25" s="655"/>
      <c r="DI25" s="655"/>
      <c r="DJ25" s="655"/>
      <c r="DK25" s="656"/>
      <c r="DL25" s="632">
        <v>7065945</v>
      </c>
      <c r="DM25" s="655"/>
      <c r="DN25" s="655"/>
      <c r="DO25" s="655"/>
      <c r="DP25" s="655"/>
      <c r="DQ25" s="655"/>
      <c r="DR25" s="655"/>
      <c r="DS25" s="655"/>
      <c r="DT25" s="655"/>
      <c r="DU25" s="655"/>
      <c r="DV25" s="656"/>
      <c r="DW25" s="628">
        <v>23.6</v>
      </c>
      <c r="DX25" s="653"/>
      <c r="DY25" s="653"/>
      <c r="DZ25" s="653"/>
      <c r="EA25" s="653"/>
      <c r="EB25" s="653"/>
      <c r="EC25" s="654"/>
    </row>
    <row r="26" spans="2:133" ht="11.25" customHeight="1">
      <c r="B26" s="660" t="s">
        <v>274</v>
      </c>
      <c r="C26" s="661"/>
      <c r="D26" s="661"/>
      <c r="E26" s="661"/>
      <c r="F26" s="661"/>
      <c r="G26" s="661"/>
      <c r="H26" s="661"/>
      <c r="I26" s="661"/>
      <c r="J26" s="661"/>
      <c r="K26" s="661"/>
      <c r="L26" s="661"/>
      <c r="M26" s="661"/>
      <c r="N26" s="661"/>
      <c r="O26" s="661"/>
      <c r="P26" s="661"/>
      <c r="Q26" s="662"/>
      <c r="R26" s="623" t="s">
        <v>110</v>
      </c>
      <c r="S26" s="624"/>
      <c r="T26" s="624"/>
      <c r="U26" s="624"/>
      <c r="V26" s="624"/>
      <c r="W26" s="624"/>
      <c r="X26" s="624"/>
      <c r="Y26" s="625"/>
      <c r="Z26" s="626" t="s">
        <v>110</v>
      </c>
      <c r="AA26" s="626"/>
      <c r="AB26" s="626"/>
      <c r="AC26" s="626"/>
      <c r="AD26" s="627" t="s">
        <v>110</v>
      </c>
      <c r="AE26" s="627"/>
      <c r="AF26" s="627"/>
      <c r="AG26" s="627"/>
      <c r="AH26" s="627"/>
      <c r="AI26" s="627"/>
      <c r="AJ26" s="627"/>
      <c r="AK26" s="627"/>
      <c r="AL26" s="628" t="s">
        <v>110</v>
      </c>
      <c r="AM26" s="629"/>
      <c r="AN26" s="629"/>
      <c r="AO26" s="630"/>
      <c r="AP26" s="640" t="s">
        <v>275</v>
      </c>
      <c r="AQ26" s="663"/>
      <c r="AR26" s="663"/>
      <c r="AS26" s="663"/>
      <c r="AT26" s="663"/>
      <c r="AU26" s="663"/>
      <c r="AV26" s="663"/>
      <c r="AW26" s="663"/>
      <c r="AX26" s="663"/>
      <c r="AY26" s="663"/>
      <c r="AZ26" s="663"/>
      <c r="BA26" s="663"/>
      <c r="BB26" s="663"/>
      <c r="BC26" s="663"/>
      <c r="BD26" s="663"/>
      <c r="BE26" s="663"/>
      <c r="BF26" s="642"/>
      <c r="BG26" s="623" t="s">
        <v>110</v>
      </c>
      <c r="BH26" s="624"/>
      <c r="BI26" s="624"/>
      <c r="BJ26" s="624"/>
      <c r="BK26" s="624"/>
      <c r="BL26" s="624"/>
      <c r="BM26" s="624"/>
      <c r="BN26" s="625"/>
      <c r="BO26" s="626" t="s">
        <v>110</v>
      </c>
      <c r="BP26" s="626"/>
      <c r="BQ26" s="626"/>
      <c r="BR26" s="626"/>
      <c r="BS26" s="632" t="s">
        <v>110</v>
      </c>
      <c r="BT26" s="624"/>
      <c r="BU26" s="624"/>
      <c r="BV26" s="624"/>
      <c r="BW26" s="624"/>
      <c r="BX26" s="624"/>
      <c r="BY26" s="624"/>
      <c r="BZ26" s="624"/>
      <c r="CA26" s="624"/>
      <c r="CB26" s="633"/>
      <c r="CD26" s="637" t="s">
        <v>276</v>
      </c>
      <c r="CE26" s="638"/>
      <c r="CF26" s="638"/>
      <c r="CG26" s="638"/>
      <c r="CH26" s="638"/>
      <c r="CI26" s="638"/>
      <c r="CJ26" s="638"/>
      <c r="CK26" s="638"/>
      <c r="CL26" s="638"/>
      <c r="CM26" s="638"/>
      <c r="CN26" s="638"/>
      <c r="CO26" s="638"/>
      <c r="CP26" s="638"/>
      <c r="CQ26" s="639"/>
      <c r="CR26" s="623">
        <v>5407887</v>
      </c>
      <c r="CS26" s="624"/>
      <c r="CT26" s="624"/>
      <c r="CU26" s="624"/>
      <c r="CV26" s="624"/>
      <c r="CW26" s="624"/>
      <c r="CX26" s="624"/>
      <c r="CY26" s="625"/>
      <c r="CZ26" s="657">
        <v>10.9</v>
      </c>
      <c r="DA26" s="658"/>
      <c r="DB26" s="658"/>
      <c r="DC26" s="659"/>
      <c r="DD26" s="632">
        <v>4961575</v>
      </c>
      <c r="DE26" s="624"/>
      <c r="DF26" s="624"/>
      <c r="DG26" s="624"/>
      <c r="DH26" s="624"/>
      <c r="DI26" s="624"/>
      <c r="DJ26" s="624"/>
      <c r="DK26" s="625"/>
      <c r="DL26" s="632" t="s">
        <v>213</v>
      </c>
      <c r="DM26" s="624"/>
      <c r="DN26" s="624"/>
      <c r="DO26" s="624"/>
      <c r="DP26" s="624"/>
      <c r="DQ26" s="624"/>
      <c r="DR26" s="624"/>
      <c r="DS26" s="624"/>
      <c r="DT26" s="624"/>
      <c r="DU26" s="624"/>
      <c r="DV26" s="625"/>
      <c r="DW26" s="628" t="s">
        <v>213</v>
      </c>
      <c r="DX26" s="653"/>
      <c r="DY26" s="653"/>
      <c r="DZ26" s="653"/>
      <c r="EA26" s="653"/>
      <c r="EB26" s="653"/>
      <c r="EC26" s="654"/>
    </row>
    <row r="27" spans="2:133" ht="11.25" customHeight="1">
      <c r="B27" s="620" t="s">
        <v>277</v>
      </c>
      <c r="C27" s="621"/>
      <c r="D27" s="621"/>
      <c r="E27" s="621"/>
      <c r="F27" s="621"/>
      <c r="G27" s="621"/>
      <c r="H27" s="621"/>
      <c r="I27" s="621"/>
      <c r="J27" s="621"/>
      <c r="K27" s="621"/>
      <c r="L27" s="621"/>
      <c r="M27" s="621"/>
      <c r="N27" s="621"/>
      <c r="O27" s="621"/>
      <c r="P27" s="621"/>
      <c r="Q27" s="622"/>
      <c r="R27" s="623">
        <v>4414708</v>
      </c>
      <c r="S27" s="624"/>
      <c r="T27" s="624"/>
      <c r="U27" s="624"/>
      <c r="V27" s="624"/>
      <c r="W27" s="624"/>
      <c r="X27" s="624"/>
      <c r="Y27" s="625"/>
      <c r="Z27" s="626">
        <v>8.5</v>
      </c>
      <c r="AA27" s="626"/>
      <c r="AB27" s="626"/>
      <c r="AC27" s="626"/>
      <c r="AD27" s="627" t="s">
        <v>110</v>
      </c>
      <c r="AE27" s="627"/>
      <c r="AF27" s="627"/>
      <c r="AG27" s="627"/>
      <c r="AH27" s="627"/>
      <c r="AI27" s="627"/>
      <c r="AJ27" s="627"/>
      <c r="AK27" s="627"/>
      <c r="AL27" s="628" t="s">
        <v>110</v>
      </c>
      <c r="AM27" s="629"/>
      <c r="AN27" s="629"/>
      <c r="AO27" s="630"/>
      <c r="AP27" s="620" t="s">
        <v>278</v>
      </c>
      <c r="AQ27" s="621"/>
      <c r="AR27" s="621"/>
      <c r="AS27" s="621"/>
      <c r="AT27" s="621"/>
      <c r="AU27" s="621"/>
      <c r="AV27" s="621"/>
      <c r="AW27" s="621"/>
      <c r="AX27" s="621"/>
      <c r="AY27" s="621"/>
      <c r="AZ27" s="621"/>
      <c r="BA27" s="621"/>
      <c r="BB27" s="621"/>
      <c r="BC27" s="621"/>
      <c r="BD27" s="621"/>
      <c r="BE27" s="621"/>
      <c r="BF27" s="622"/>
      <c r="BG27" s="623">
        <v>15223035</v>
      </c>
      <c r="BH27" s="624"/>
      <c r="BI27" s="624"/>
      <c r="BJ27" s="624"/>
      <c r="BK27" s="624"/>
      <c r="BL27" s="624"/>
      <c r="BM27" s="624"/>
      <c r="BN27" s="625"/>
      <c r="BO27" s="626">
        <v>100</v>
      </c>
      <c r="BP27" s="626"/>
      <c r="BQ27" s="626"/>
      <c r="BR27" s="626"/>
      <c r="BS27" s="632">
        <v>529649</v>
      </c>
      <c r="BT27" s="624"/>
      <c r="BU27" s="624"/>
      <c r="BV27" s="624"/>
      <c r="BW27" s="624"/>
      <c r="BX27" s="624"/>
      <c r="BY27" s="624"/>
      <c r="BZ27" s="624"/>
      <c r="CA27" s="624"/>
      <c r="CB27" s="633"/>
      <c r="CD27" s="637" t="s">
        <v>279</v>
      </c>
      <c r="CE27" s="638"/>
      <c r="CF27" s="638"/>
      <c r="CG27" s="638"/>
      <c r="CH27" s="638"/>
      <c r="CI27" s="638"/>
      <c r="CJ27" s="638"/>
      <c r="CK27" s="638"/>
      <c r="CL27" s="638"/>
      <c r="CM27" s="638"/>
      <c r="CN27" s="638"/>
      <c r="CO27" s="638"/>
      <c r="CP27" s="638"/>
      <c r="CQ27" s="639"/>
      <c r="CR27" s="623">
        <v>11956859</v>
      </c>
      <c r="CS27" s="655"/>
      <c r="CT27" s="655"/>
      <c r="CU27" s="655"/>
      <c r="CV27" s="655"/>
      <c r="CW27" s="655"/>
      <c r="CX27" s="655"/>
      <c r="CY27" s="656"/>
      <c r="CZ27" s="657">
        <v>24.1</v>
      </c>
      <c r="DA27" s="658"/>
      <c r="DB27" s="658"/>
      <c r="DC27" s="659"/>
      <c r="DD27" s="632">
        <v>3553219</v>
      </c>
      <c r="DE27" s="655"/>
      <c r="DF27" s="655"/>
      <c r="DG27" s="655"/>
      <c r="DH27" s="655"/>
      <c r="DI27" s="655"/>
      <c r="DJ27" s="655"/>
      <c r="DK27" s="656"/>
      <c r="DL27" s="632">
        <v>3454984</v>
      </c>
      <c r="DM27" s="655"/>
      <c r="DN27" s="655"/>
      <c r="DO27" s="655"/>
      <c r="DP27" s="655"/>
      <c r="DQ27" s="655"/>
      <c r="DR27" s="655"/>
      <c r="DS27" s="655"/>
      <c r="DT27" s="655"/>
      <c r="DU27" s="655"/>
      <c r="DV27" s="656"/>
      <c r="DW27" s="628">
        <v>11.5</v>
      </c>
      <c r="DX27" s="653"/>
      <c r="DY27" s="653"/>
      <c r="DZ27" s="653"/>
      <c r="EA27" s="653"/>
      <c r="EB27" s="653"/>
      <c r="EC27" s="654"/>
    </row>
    <row r="28" spans="2:133" ht="11.25" customHeight="1">
      <c r="B28" s="620" t="s">
        <v>280</v>
      </c>
      <c r="C28" s="621"/>
      <c r="D28" s="621"/>
      <c r="E28" s="621"/>
      <c r="F28" s="621"/>
      <c r="G28" s="621"/>
      <c r="H28" s="621"/>
      <c r="I28" s="621"/>
      <c r="J28" s="621"/>
      <c r="K28" s="621"/>
      <c r="L28" s="621"/>
      <c r="M28" s="621"/>
      <c r="N28" s="621"/>
      <c r="O28" s="621"/>
      <c r="P28" s="621"/>
      <c r="Q28" s="622"/>
      <c r="R28" s="623">
        <v>75552</v>
      </c>
      <c r="S28" s="624"/>
      <c r="T28" s="624"/>
      <c r="U28" s="624"/>
      <c r="V28" s="624"/>
      <c r="W28" s="624"/>
      <c r="X28" s="624"/>
      <c r="Y28" s="625"/>
      <c r="Z28" s="626">
        <v>0.1</v>
      </c>
      <c r="AA28" s="626"/>
      <c r="AB28" s="626"/>
      <c r="AC28" s="626"/>
      <c r="AD28" s="627">
        <v>33558</v>
      </c>
      <c r="AE28" s="627"/>
      <c r="AF28" s="627"/>
      <c r="AG28" s="627"/>
      <c r="AH28" s="627"/>
      <c r="AI28" s="627"/>
      <c r="AJ28" s="627"/>
      <c r="AK28" s="627"/>
      <c r="AL28" s="628">
        <v>0.1</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281</v>
      </c>
      <c r="CE28" s="638"/>
      <c r="CF28" s="638"/>
      <c r="CG28" s="638"/>
      <c r="CH28" s="638"/>
      <c r="CI28" s="638"/>
      <c r="CJ28" s="638"/>
      <c r="CK28" s="638"/>
      <c r="CL28" s="638"/>
      <c r="CM28" s="638"/>
      <c r="CN28" s="638"/>
      <c r="CO28" s="638"/>
      <c r="CP28" s="638"/>
      <c r="CQ28" s="639"/>
      <c r="CR28" s="623">
        <v>6262382</v>
      </c>
      <c r="CS28" s="624"/>
      <c r="CT28" s="624"/>
      <c r="CU28" s="624"/>
      <c r="CV28" s="624"/>
      <c r="CW28" s="624"/>
      <c r="CX28" s="624"/>
      <c r="CY28" s="625"/>
      <c r="CZ28" s="657">
        <v>12.6</v>
      </c>
      <c r="DA28" s="658"/>
      <c r="DB28" s="658"/>
      <c r="DC28" s="659"/>
      <c r="DD28" s="632">
        <v>6094536</v>
      </c>
      <c r="DE28" s="624"/>
      <c r="DF28" s="624"/>
      <c r="DG28" s="624"/>
      <c r="DH28" s="624"/>
      <c r="DI28" s="624"/>
      <c r="DJ28" s="624"/>
      <c r="DK28" s="625"/>
      <c r="DL28" s="632">
        <v>5322933</v>
      </c>
      <c r="DM28" s="624"/>
      <c r="DN28" s="624"/>
      <c r="DO28" s="624"/>
      <c r="DP28" s="624"/>
      <c r="DQ28" s="624"/>
      <c r="DR28" s="624"/>
      <c r="DS28" s="624"/>
      <c r="DT28" s="624"/>
      <c r="DU28" s="624"/>
      <c r="DV28" s="625"/>
      <c r="DW28" s="628">
        <v>17.8</v>
      </c>
      <c r="DX28" s="653"/>
      <c r="DY28" s="653"/>
      <c r="DZ28" s="653"/>
      <c r="EA28" s="653"/>
      <c r="EB28" s="653"/>
      <c r="EC28" s="654"/>
    </row>
    <row r="29" spans="2:133" ht="11.25" customHeight="1">
      <c r="B29" s="620" t="s">
        <v>282</v>
      </c>
      <c r="C29" s="621"/>
      <c r="D29" s="621"/>
      <c r="E29" s="621"/>
      <c r="F29" s="621"/>
      <c r="G29" s="621"/>
      <c r="H29" s="621"/>
      <c r="I29" s="621"/>
      <c r="J29" s="621"/>
      <c r="K29" s="621"/>
      <c r="L29" s="621"/>
      <c r="M29" s="621"/>
      <c r="N29" s="621"/>
      <c r="O29" s="621"/>
      <c r="P29" s="621"/>
      <c r="Q29" s="622"/>
      <c r="R29" s="623">
        <v>66524</v>
      </c>
      <c r="S29" s="624"/>
      <c r="T29" s="624"/>
      <c r="U29" s="624"/>
      <c r="V29" s="624"/>
      <c r="W29" s="624"/>
      <c r="X29" s="624"/>
      <c r="Y29" s="625"/>
      <c r="Z29" s="626">
        <v>0.1</v>
      </c>
      <c r="AA29" s="626"/>
      <c r="AB29" s="626"/>
      <c r="AC29" s="626"/>
      <c r="AD29" s="627" t="s">
        <v>110</v>
      </c>
      <c r="AE29" s="627"/>
      <c r="AF29" s="627"/>
      <c r="AG29" s="627"/>
      <c r="AH29" s="627"/>
      <c r="AI29" s="627"/>
      <c r="AJ29" s="627"/>
      <c r="AK29" s="627"/>
      <c r="AL29" s="628" t="s">
        <v>110</v>
      </c>
      <c r="AM29" s="629"/>
      <c r="AN29" s="629"/>
      <c r="AO29" s="630"/>
      <c r="AP29" s="602" t="s">
        <v>201</v>
      </c>
      <c r="AQ29" s="603"/>
      <c r="AR29" s="603"/>
      <c r="AS29" s="603"/>
      <c r="AT29" s="603"/>
      <c r="AU29" s="603"/>
      <c r="AV29" s="603"/>
      <c r="AW29" s="603"/>
      <c r="AX29" s="603"/>
      <c r="AY29" s="603"/>
      <c r="AZ29" s="603"/>
      <c r="BA29" s="603"/>
      <c r="BB29" s="603"/>
      <c r="BC29" s="603"/>
      <c r="BD29" s="603"/>
      <c r="BE29" s="603"/>
      <c r="BF29" s="604"/>
      <c r="BG29" s="602" t="s">
        <v>283</v>
      </c>
      <c r="BH29" s="664"/>
      <c r="BI29" s="664"/>
      <c r="BJ29" s="664"/>
      <c r="BK29" s="664"/>
      <c r="BL29" s="664"/>
      <c r="BM29" s="664"/>
      <c r="BN29" s="664"/>
      <c r="BO29" s="664"/>
      <c r="BP29" s="664"/>
      <c r="BQ29" s="665"/>
      <c r="BR29" s="602" t="s">
        <v>284</v>
      </c>
      <c r="BS29" s="664"/>
      <c r="BT29" s="664"/>
      <c r="BU29" s="664"/>
      <c r="BV29" s="664"/>
      <c r="BW29" s="664"/>
      <c r="BX29" s="664"/>
      <c r="BY29" s="664"/>
      <c r="BZ29" s="664"/>
      <c r="CA29" s="664"/>
      <c r="CB29" s="665"/>
      <c r="CD29" s="684" t="s">
        <v>285</v>
      </c>
      <c r="CE29" s="685"/>
      <c r="CF29" s="637" t="s">
        <v>286</v>
      </c>
      <c r="CG29" s="638"/>
      <c r="CH29" s="638"/>
      <c r="CI29" s="638"/>
      <c r="CJ29" s="638"/>
      <c r="CK29" s="638"/>
      <c r="CL29" s="638"/>
      <c r="CM29" s="638"/>
      <c r="CN29" s="638"/>
      <c r="CO29" s="638"/>
      <c r="CP29" s="638"/>
      <c r="CQ29" s="639"/>
      <c r="CR29" s="623">
        <v>6262366</v>
      </c>
      <c r="CS29" s="655"/>
      <c r="CT29" s="655"/>
      <c r="CU29" s="655"/>
      <c r="CV29" s="655"/>
      <c r="CW29" s="655"/>
      <c r="CX29" s="655"/>
      <c r="CY29" s="656"/>
      <c r="CZ29" s="657">
        <v>12.6</v>
      </c>
      <c r="DA29" s="658"/>
      <c r="DB29" s="658"/>
      <c r="DC29" s="659"/>
      <c r="DD29" s="632">
        <v>6094520</v>
      </c>
      <c r="DE29" s="655"/>
      <c r="DF29" s="655"/>
      <c r="DG29" s="655"/>
      <c r="DH29" s="655"/>
      <c r="DI29" s="655"/>
      <c r="DJ29" s="655"/>
      <c r="DK29" s="656"/>
      <c r="DL29" s="632">
        <v>5322917</v>
      </c>
      <c r="DM29" s="655"/>
      <c r="DN29" s="655"/>
      <c r="DO29" s="655"/>
      <c r="DP29" s="655"/>
      <c r="DQ29" s="655"/>
      <c r="DR29" s="655"/>
      <c r="DS29" s="655"/>
      <c r="DT29" s="655"/>
      <c r="DU29" s="655"/>
      <c r="DV29" s="656"/>
      <c r="DW29" s="628">
        <v>17.8</v>
      </c>
      <c r="DX29" s="653"/>
      <c r="DY29" s="653"/>
      <c r="DZ29" s="653"/>
      <c r="EA29" s="653"/>
      <c r="EB29" s="653"/>
      <c r="EC29" s="654"/>
    </row>
    <row r="30" spans="2:133" ht="11.25" customHeight="1">
      <c r="B30" s="620" t="s">
        <v>287</v>
      </c>
      <c r="C30" s="621"/>
      <c r="D30" s="621"/>
      <c r="E30" s="621"/>
      <c r="F30" s="621"/>
      <c r="G30" s="621"/>
      <c r="H30" s="621"/>
      <c r="I30" s="621"/>
      <c r="J30" s="621"/>
      <c r="K30" s="621"/>
      <c r="L30" s="621"/>
      <c r="M30" s="621"/>
      <c r="N30" s="621"/>
      <c r="O30" s="621"/>
      <c r="P30" s="621"/>
      <c r="Q30" s="622"/>
      <c r="R30" s="623">
        <v>1112075</v>
      </c>
      <c r="S30" s="624"/>
      <c r="T30" s="624"/>
      <c r="U30" s="624"/>
      <c r="V30" s="624"/>
      <c r="W30" s="624"/>
      <c r="X30" s="624"/>
      <c r="Y30" s="625"/>
      <c r="Z30" s="626">
        <v>2.1</v>
      </c>
      <c r="AA30" s="626"/>
      <c r="AB30" s="626"/>
      <c r="AC30" s="626"/>
      <c r="AD30" s="627" t="s">
        <v>110</v>
      </c>
      <c r="AE30" s="627"/>
      <c r="AF30" s="627"/>
      <c r="AG30" s="627"/>
      <c r="AH30" s="627"/>
      <c r="AI30" s="627"/>
      <c r="AJ30" s="627"/>
      <c r="AK30" s="627"/>
      <c r="AL30" s="628" t="s">
        <v>110</v>
      </c>
      <c r="AM30" s="629"/>
      <c r="AN30" s="629"/>
      <c r="AO30" s="630"/>
      <c r="AP30" s="669" t="s">
        <v>288</v>
      </c>
      <c r="AQ30" s="670"/>
      <c r="AR30" s="670"/>
      <c r="AS30" s="670"/>
      <c r="AT30" s="675" t="s">
        <v>289</v>
      </c>
      <c r="AU30" s="182"/>
      <c r="AV30" s="182"/>
      <c r="AW30" s="182"/>
      <c r="AX30" s="609" t="s">
        <v>167</v>
      </c>
      <c r="AY30" s="610"/>
      <c r="AZ30" s="610"/>
      <c r="BA30" s="610"/>
      <c r="BB30" s="610"/>
      <c r="BC30" s="610"/>
      <c r="BD30" s="610"/>
      <c r="BE30" s="610"/>
      <c r="BF30" s="611"/>
      <c r="BG30" s="681">
        <v>99.2</v>
      </c>
      <c r="BH30" s="682"/>
      <c r="BI30" s="682"/>
      <c r="BJ30" s="682"/>
      <c r="BK30" s="682"/>
      <c r="BL30" s="682"/>
      <c r="BM30" s="618">
        <v>97.1</v>
      </c>
      <c r="BN30" s="682"/>
      <c r="BO30" s="682"/>
      <c r="BP30" s="682"/>
      <c r="BQ30" s="683"/>
      <c r="BR30" s="681">
        <v>99.1</v>
      </c>
      <c r="BS30" s="682"/>
      <c r="BT30" s="682"/>
      <c r="BU30" s="682"/>
      <c r="BV30" s="682"/>
      <c r="BW30" s="682"/>
      <c r="BX30" s="618">
        <v>96.9</v>
      </c>
      <c r="BY30" s="682"/>
      <c r="BZ30" s="682"/>
      <c r="CA30" s="682"/>
      <c r="CB30" s="683"/>
      <c r="CD30" s="686"/>
      <c r="CE30" s="687"/>
      <c r="CF30" s="637" t="s">
        <v>290</v>
      </c>
      <c r="CG30" s="638"/>
      <c r="CH30" s="638"/>
      <c r="CI30" s="638"/>
      <c r="CJ30" s="638"/>
      <c r="CK30" s="638"/>
      <c r="CL30" s="638"/>
      <c r="CM30" s="638"/>
      <c r="CN30" s="638"/>
      <c r="CO30" s="638"/>
      <c r="CP30" s="638"/>
      <c r="CQ30" s="639"/>
      <c r="CR30" s="623">
        <v>5717805</v>
      </c>
      <c r="CS30" s="624"/>
      <c r="CT30" s="624"/>
      <c r="CU30" s="624"/>
      <c r="CV30" s="624"/>
      <c r="CW30" s="624"/>
      <c r="CX30" s="624"/>
      <c r="CY30" s="625"/>
      <c r="CZ30" s="657">
        <v>11.5</v>
      </c>
      <c r="DA30" s="658"/>
      <c r="DB30" s="658"/>
      <c r="DC30" s="659"/>
      <c r="DD30" s="632">
        <v>5549959</v>
      </c>
      <c r="DE30" s="624"/>
      <c r="DF30" s="624"/>
      <c r="DG30" s="624"/>
      <c r="DH30" s="624"/>
      <c r="DI30" s="624"/>
      <c r="DJ30" s="624"/>
      <c r="DK30" s="625"/>
      <c r="DL30" s="632">
        <v>4778356</v>
      </c>
      <c r="DM30" s="624"/>
      <c r="DN30" s="624"/>
      <c r="DO30" s="624"/>
      <c r="DP30" s="624"/>
      <c r="DQ30" s="624"/>
      <c r="DR30" s="624"/>
      <c r="DS30" s="624"/>
      <c r="DT30" s="624"/>
      <c r="DU30" s="624"/>
      <c r="DV30" s="625"/>
      <c r="DW30" s="628">
        <v>15.9</v>
      </c>
      <c r="DX30" s="653"/>
      <c r="DY30" s="653"/>
      <c r="DZ30" s="653"/>
      <c r="EA30" s="653"/>
      <c r="EB30" s="653"/>
      <c r="EC30" s="654"/>
    </row>
    <row r="31" spans="2:133" ht="11.25" customHeight="1">
      <c r="B31" s="620" t="s">
        <v>291</v>
      </c>
      <c r="C31" s="621"/>
      <c r="D31" s="621"/>
      <c r="E31" s="621"/>
      <c r="F31" s="621"/>
      <c r="G31" s="621"/>
      <c r="H31" s="621"/>
      <c r="I31" s="621"/>
      <c r="J31" s="621"/>
      <c r="K31" s="621"/>
      <c r="L31" s="621"/>
      <c r="M31" s="621"/>
      <c r="N31" s="621"/>
      <c r="O31" s="621"/>
      <c r="P31" s="621"/>
      <c r="Q31" s="622"/>
      <c r="R31" s="623">
        <v>1217510</v>
      </c>
      <c r="S31" s="624"/>
      <c r="T31" s="624"/>
      <c r="U31" s="624"/>
      <c r="V31" s="624"/>
      <c r="W31" s="624"/>
      <c r="X31" s="624"/>
      <c r="Y31" s="625"/>
      <c r="Z31" s="626">
        <v>2.2999999999999998</v>
      </c>
      <c r="AA31" s="626"/>
      <c r="AB31" s="626"/>
      <c r="AC31" s="626"/>
      <c r="AD31" s="627" t="s">
        <v>110</v>
      </c>
      <c r="AE31" s="627"/>
      <c r="AF31" s="627"/>
      <c r="AG31" s="627"/>
      <c r="AH31" s="627"/>
      <c r="AI31" s="627"/>
      <c r="AJ31" s="627"/>
      <c r="AK31" s="627"/>
      <c r="AL31" s="628" t="s">
        <v>110</v>
      </c>
      <c r="AM31" s="629"/>
      <c r="AN31" s="629"/>
      <c r="AO31" s="630"/>
      <c r="AP31" s="671"/>
      <c r="AQ31" s="672"/>
      <c r="AR31" s="672"/>
      <c r="AS31" s="672"/>
      <c r="AT31" s="676"/>
      <c r="AU31" s="181" t="s">
        <v>292</v>
      </c>
      <c r="AV31" s="181"/>
      <c r="AW31" s="181"/>
      <c r="AX31" s="620" t="s">
        <v>293</v>
      </c>
      <c r="AY31" s="621"/>
      <c r="AZ31" s="621"/>
      <c r="BA31" s="621"/>
      <c r="BB31" s="621"/>
      <c r="BC31" s="621"/>
      <c r="BD31" s="621"/>
      <c r="BE31" s="621"/>
      <c r="BF31" s="622"/>
      <c r="BG31" s="678">
        <v>99.3</v>
      </c>
      <c r="BH31" s="655"/>
      <c r="BI31" s="655"/>
      <c r="BJ31" s="655"/>
      <c r="BK31" s="655"/>
      <c r="BL31" s="655"/>
      <c r="BM31" s="629">
        <v>98.1</v>
      </c>
      <c r="BN31" s="679"/>
      <c r="BO31" s="679"/>
      <c r="BP31" s="679"/>
      <c r="BQ31" s="680"/>
      <c r="BR31" s="678">
        <v>99.2</v>
      </c>
      <c r="BS31" s="655"/>
      <c r="BT31" s="655"/>
      <c r="BU31" s="655"/>
      <c r="BV31" s="655"/>
      <c r="BW31" s="655"/>
      <c r="BX31" s="629">
        <v>97.8</v>
      </c>
      <c r="BY31" s="679"/>
      <c r="BZ31" s="679"/>
      <c r="CA31" s="679"/>
      <c r="CB31" s="680"/>
      <c r="CD31" s="686"/>
      <c r="CE31" s="687"/>
      <c r="CF31" s="637" t="s">
        <v>294</v>
      </c>
      <c r="CG31" s="638"/>
      <c r="CH31" s="638"/>
      <c r="CI31" s="638"/>
      <c r="CJ31" s="638"/>
      <c r="CK31" s="638"/>
      <c r="CL31" s="638"/>
      <c r="CM31" s="638"/>
      <c r="CN31" s="638"/>
      <c r="CO31" s="638"/>
      <c r="CP31" s="638"/>
      <c r="CQ31" s="639"/>
      <c r="CR31" s="623">
        <v>544561</v>
      </c>
      <c r="CS31" s="655"/>
      <c r="CT31" s="655"/>
      <c r="CU31" s="655"/>
      <c r="CV31" s="655"/>
      <c r="CW31" s="655"/>
      <c r="CX31" s="655"/>
      <c r="CY31" s="656"/>
      <c r="CZ31" s="657">
        <v>1.1000000000000001</v>
      </c>
      <c r="DA31" s="658"/>
      <c r="DB31" s="658"/>
      <c r="DC31" s="659"/>
      <c r="DD31" s="632">
        <v>544561</v>
      </c>
      <c r="DE31" s="655"/>
      <c r="DF31" s="655"/>
      <c r="DG31" s="655"/>
      <c r="DH31" s="655"/>
      <c r="DI31" s="655"/>
      <c r="DJ31" s="655"/>
      <c r="DK31" s="656"/>
      <c r="DL31" s="632">
        <v>544561</v>
      </c>
      <c r="DM31" s="655"/>
      <c r="DN31" s="655"/>
      <c r="DO31" s="655"/>
      <c r="DP31" s="655"/>
      <c r="DQ31" s="655"/>
      <c r="DR31" s="655"/>
      <c r="DS31" s="655"/>
      <c r="DT31" s="655"/>
      <c r="DU31" s="655"/>
      <c r="DV31" s="656"/>
      <c r="DW31" s="628">
        <v>1.8</v>
      </c>
      <c r="DX31" s="653"/>
      <c r="DY31" s="653"/>
      <c r="DZ31" s="653"/>
      <c r="EA31" s="653"/>
      <c r="EB31" s="653"/>
      <c r="EC31" s="654"/>
    </row>
    <row r="32" spans="2:133" ht="11.25" customHeight="1">
      <c r="B32" s="620" t="s">
        <v>295</v>
      </c>
      <c r="C32" s="621"/>
      <c r="D32" s="621"/>
      <c r="E32" s="621"/>
      <c r="F32" s="621"/>
      <c r="G32" s="621"/>
      <c r="H32" s="621"/>
      <c r="I32" s="621"/>
      <c r="J32" s="621"/>
      <c r="K32" s="621"/>
      <c r="L32" s="621"/>
      <c r="M32" s="621"/>
      <c r="N32" s="621"/>
      <c r="O32" s="621"/>
      <c r="P32" s="621"/>
      <c r="Q32" s="622"/>
      <c r="R32" s="623">
        <v>988734</v>
      </c>
      <c r="S32" s="624"/>
      <c r="T32" s="624"/>
      <c r="U32" s="624"/>
      <c r="V32" s="624"/>
      <c r="W32" s="624"/>
      <c r="X32" s="624"/>
      <c r="Y32" s="625"/>
      <c r="Z32" s="626">
        <v>1.9</v>
      </c>
      <c r="AA32" s="626"/>
      <c r="AB32" s="626"/>
      <c r="AC32" s="626"/>
      <c r="AD32" s="627">
        <v>19547</v>
      </c>
      <c r="AE32" s="627"/>
      <c r="AF32" s="627"/>
      <c r="AG32" s="627"/>
      <c r="AH32" s="627"/>
      <c r="AI32" s="627"/>
      <c r="AJ32" s="627"/>
      <c r="AK32" s="627"/>
      <c r="AL32" s="628">
        <v>0.1</v>
      </c>
      <c r="AM32" s="629"/>
      <c r="AN32" s="629"/>
      <c r="AO32" s="630"/>
      <c r="AP32" s="673"/>
      <c r="AQ32" s="674"/>
      <c r="AR32" s="674"/>
      <c r="AS32" s="674"/>
      <c r="AT32" s="677"/>
      <c r="AU32" s="183"/>
      <c r="AV32" s="183"/>
      <c r="AW32" s="183"/>
      <c r="AX32" s="666" t="s">
        <v>296</v>
      </c>
      <c r="AY32" s="667"/>
      <c r="AZ32" s="667"/>
      <c r="BA32" s="667"/>
      <c r="BB32" s="667"/>
      <c r="BC32" s="667"/>
      <c r="BD32" s="667"/>
      <c r="BE32" s="667"/>
      <c r="BF32" s="668"/>
      <c r="BG32" s="690">
        <v>99</v>
      </c>
      <c r="BH32" s="691"/>
      <c r="BI32" s="691"/>
      <c r="BJ32" s="691"/>
      <c r="BK32" s="691"/>
      <c r="BL32" s="691"/>
      <c r="BM32" s="692">
        <v>95.8</v>
      </c>
      <c r="BN32" s="691"/>
      <c r="BO32" s="691"/>
      <c r="BP32" s="691"/>
      <c r="BQ32" s="693"/>
      <c r="BR32" s="690">
        <v>98.9</v>
      </c>
      <c r="BS32" s="691"/>
      <c r="BT32" s="691"/>
      <c r="BU32" s="691"/>
      <c r="BV32" s="691"/>
      <c r="BW32" s="691"/>
      <c r="BX32" s="692">
        <v>95.7</v>
      </c>
      <c r="BY32" s="691"/>
      <c r="BZ32" s="691"/>
      <c r="CA32" s="691"/>
      <c r="CB32" s="693"/>
      <c r="CD32" s="688"/>
      <c r="CE32" s="689"/>
      <c r="CF32" s="637" t="s">
        <v>297</v>
      </c>
      <c r="CG32" s="638"/>
      <c r="CH32" s="638"/>
      <c r="CI32" s="638"/>
      <c r="CJ32" s="638"/>
      <c r="CK32" s="638"/>
      <c r="CL32" s="638"/>
      <c r="CM32" s="638"/>
      <c r="CN32" s="638"/>
      <c r="CO32" s="638"/>
      <c r="CP32" s="638"/>
      <c r="CQ32" s="639"/>
      <c r="CR32" s="623">
        <v>16</v>
      </c>
      <c r="CS32" s="624"/>
      <c r="CT32" s="624"/>
      <c r="CU32" s="624"/>
      <c r="CV32" s="624"/>
      <c r="CW32" s="624"/>
      <c r="CX32" s="624"/>
      <c r="CY32" s="625"/>
      <c r="CZ32" s="657">
        <v>0</v>
      </c>
      <c r="DA32" s="658"/>
      <c r="DB32" s="658"/>
      <c r="DC32" s="659"/>
      <c r="DD32" s="632">
        <v>16</v>
      </c>
      <c r="DE32" s="624"/>
      <c r="DF32" s="624"/>
      <c r="DG32" s="624"/>
      <c r="DH32" s="624"/>
      <c r="DI32" s="624"/>
      <c r="DJ32" s="624"/>
      <c r="DK32" s="625"/>
      <c r="DL32" s="632">
        <v>16</v>
      </c>
      <c r="DM32" s="624"/>
      <c r="DN32" s="624"/>
      <c r="DO32" s="624"/>
      <c r="DP32" s="624"/>
      <c r="DQ32" s="624"/>
      <c r="DR32" s="624"/>
      <c r="DS32" s="624"/>
      <c r="DT32" s="624"/>
      <c r="DU32" s="624"/>
      <c r="DV32" s="625"/>
      <c r="DW32" s="628">
        <v>0</v>
      </c>
      <c r="DX32" s="653"/>
      <c r="DY32" s="653"/>
      <c r="DZ32" s="653"/>
      <c r="EA32" s="653"/>
      <c r="EB32" s="653"/>
      <c r="EC32" s="654"/>
    </row>
    <row r="33" spans="2:133" ht="11.25" customHeight="1">
      <c r="B33" s="620" t="s">
        <v>298</v>
      </c>
      <c r="C33" s="621"/>
      <c r="D33" s="621"/>
      <c r="E33" s="621"/>
      <c r="F33" s="621"/>
      <c r="G33" s="621"/>
      <c r="H33" s="621"/>
      <c r="I33" s="621"/>
      <c r="J33" s="621"/>
      <c r="K33" s="621"/>
      <c r="L33" s="621"/>
      <c r="M33" s="621"/>
      <c r="N33" s="621"/>
      <c r="O33" s="621"/>
      <c r="P33" s="621"/>
      <c r="Q33" s="622"/>
      <c r="R33" s="623">
        <v>4683300</v>
      </c>
      <c r="S33" s="624"/>
      <c r="T33" s="624"/>
      <c r="U33" s="624"/>
      <c r="V33" s="624"/>
      <c r="W33" s="624"/>
      <c r="X33" s="624"/>
      <c r="Y33" s="625"/>
      <c r="Z33" s="626">
        <v>9</v>
      </c>
      <c r="AA33" s="626"/>
      <c r="AB33" s="626"/>
      <c r="AC33" s="626"/>
      <c r="AD33" s="627" t="s">
        <v>110</v>
      </c>
      <c r="AE33" s="627"/>
      <c r="AF33" s="627"/>
      <c r="AG33" s="627"/>
      <c r="AH33" s="627"/>
      <c r="AI33" s="627"/>
      <c r="AJ33" s="627"/>
      <c r="AK33" s="627"/>
      <c r="AL33" s="628" t="s">
        <v>110</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299</v>
      </c>
      <c r="CE33" s="638"/>
      <c r="CF33" s="638"/>
      <c r="CG33" s="638"/>
      <c r="CH33" s="638"/>
      <c r="CI33" s="638"/>
      <c r="CJ33" s="638"/>
      <c r="CK33" s="638"/>
      <c r="CL33" s="638"/>
      <c r="CM33" s="638"/>
      <c r="CN33" s="638"/>
      <c r="CO33" s="638"/>
      <c r="CP33" s="638"/>
      <c r="CQ33" s="639"/>
      <c r="CR33" s="623">
        <v>18049265</v>
      </c>
      <c r="CS33" s="655"/>
      <c r="CT33" s="655"/>
      <c r="CU33" s="655"/>
      <c r="CV33" s="655"/>
      <c r="CW33" s="655"/>
      <c r="CX33" s="655"/>
      <c r="CY33" s="656"/>
      <c r="CZ33" s="657">
        <v>36.4</v>
      </c>
      <c r="DA33" s="658"/>
      <c r="DB33" s="658"/>
      <c r="DC33" s="659"/>
      <c r="DD33" s="632">
        <v>14206516</v>
      </c>
      <c r="DE33" s="655"/>
      <c r="DF33" s="655"/>
      <c r="DG33" s="655"/>
      <c r="DH33" s="655"/>
      <c r="DI33" s="655"/>
      <c r="DJ33" s="655"/>
      <c r="DK33" s="656"/>
      <c r="DL33" s="632">
        <v>10358073</v>
      </c>
      <c r="DM33" s="655"/>
      <c r="DN33" s="655"/>
      <c r="DO33" s="655"/>
      <c r="DP33" s="655"/>
      <c r="DQ33" s="655"/>
      <c r="DR33" s="655"/>
      <c r="DS33" s="655"/>
      <c r="DT33" s="655"/>
      <c r="DU33" s="655"/>
      <c r="DV33" s="656"/>
      <c r="DW33" s="628">
        <v>34.5</v>
      </c>
      <c r="DX33" s="653"/>
      <c r="DY33" s="653"/>
      <c r="DZ33" s="653"/>
      <c r="EA33" s="653"/>
      <c r="EB33" s="653"/>
      <c r="EC33" s="654"/>
    </row>
    <row r="34" spans="2:133" ht="11.25" customHeight="1">
      <c r="B34" s="620" t="s">
        <v>300</v>
      </c>
      <c r="C34" s="621"/>
      <c r="D34" s="621"/>
      <c r="E34" s="621"/>
      <c r="F34" s="621"/>
      <c r="G34" s="621"/>
      <c r="H34" s="621"/>
      <c r="I34" s="621"/>
      <c r="J34" s="621"/>
      <c r="K34" s="621"/>
      <c r="L34" s="621"/>
      <c r="M34" s="621"/>
      <c r="N34" s="621"/>
      <c r="O34" s="621"/>
      <c r="P34" s="621"/>
      <c r="Q34" s="622"/>
      <c r="R34" s="623" t="s">
        <v>110</v>
      </c>
      <c r="S34" s="624"/>
      <c r="T34" s="624"/>
      <c r="U34" s="624"/>
      <c r="V34" s="624"/>
      <c r="W34" s="624"/>
      <c r="X34" s="624"/>
      <c r="Y34" s="625"/>
      <c r="Z34" s="626" t="s">
        <v>110</v>
      </c>
      <c r="AA34" s="626"/>
      <c r="AB34" s="626"/>
      <c r="AC34" s="626"/>
      <c r="AD34" s="627" t="s">
        <v>110</v>
      </c>
      <c r="AE34" s="627"/>
      <c r="AF34" s="627"/>
      <c r="AG34" s="627"/>
      <c r="AH34" s="627"/>
      <c r="AI34" s="627"/>
      <c r="AJ34" s="627"/>
      <c r="AK34" s="627"/>
      <c r="AL34" s="628" t="s">
        <v>110</v>
      </c>
      <c r="AM34" s="629"/>
      <c r="AN34" s="629"/>
      <c r="AO34" s="630"/>
      <c r="AP34" s="186"/>
      <c r="AQ34" s="602" t="s">
        <v>301</v>
      </c>
      <c r="AR34" s="603"/>
      <c r="AS34" s="603"/>
      <c r="AT34" s="603"/>
      <c r="AU34" s="603"/>
      <c r="AV34" s="603"/>
      <c r="AW34" s="603"/>
      <c r="AX34" s="603"/>
      <c r="AY34" s="603"/>
      <c r="AZ34" s="603"/>
      <c r="BA34" s="603"/>
      <c r="BB34" s="603"/>
      <c r="BC34" s="603"/>
      <c r="BD34" s="603"/>
      <c r="BE34" s="603"/>
      <c r="BF34" s="604"/>
      <c r="BG34" s="602" t="s">
        <v>302</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303</v>
      </c>
      <c r="CE34" s="638"/>
      <c r="CF34" s="638"/>
      <c r="CG34" s="638"/>
      <c r="CH34" s="638"/>
      <c r="CI34" s="638"/>
      <c r="CJ34" s="638"/>
      <c r="CK34" s="638"/>
      <c r="CL34" s="638"/>
      <c r="CM34" s="638"/>
      <c r="CN34" s="638"/>
      <c r="CO34" s="638"/>
      <c r="CP34" s="638"/>
      <c r="CQ34" s="639"/>
      <c r="CR34" s="623">
        <v>5842527</v>
      </c>
      <c r="CS34" s="624"/>
      <c r="CT34" s="624"/>
      <c r="CU34" s="624"/>
      <c r="CV34" s="624"/>
      <c r="CW34" s="624"/>
      <c r="CX34" s="624"/>
      <c r="CY34" s="625"/>
      <c r="CZ34" s="657">
        <v>11.8</v>
      </c>
      <c r="DA34" s="658"/>
      <c r="DB34" s="658"/>
      <c r="DC34" s="659"/>
      <c r="DD34" s="632">
        <v>4542534</v>
      </c>
      <c r="DE34" s="624"/>
      <c r="DF34" s="624"/>
      <c r="DG34" s="624"/>
      <c r="DH34" s="624"/>
      <c r="DI34" s="624"/>
      <c r="DJ34" s="624"/>
      <c r="DK34" s="625"/>
      <c r="DL34" s="632">
        <v>3851343</v>
      </c>
      <c r="DM34" s="624"/>
      <c r="DN34" s="624"/>
      <c r="DO34" s="624"/>
      <c r="DP34" s="624"/>
      <c r="DQ34" s="624"/>
      <c r="DR34" s="624"/>
      <c r="DS34" s="624"/>
      <c r="DT34" s="624"/>
      <c r="DU34" s="624"/>
      <c r="DV34" s="625"/>
      <c r="DW34" s="628">
        <v>12.8</v>
      </c>
      <c r="DX34" s="653"/>
      <c r="DY34" s="653"/>
      <c r="DZ34" s="653"/>
      <c r="EA34" s="653"/>
      <c r="EB34" s="653"/>
      <c r="EC34" s="654"/>
    </row>
    <row r="35" spans="2:133" ht="11.25" customHeight="1">
      <c r="B35" s="620" t="s">
        <v>304</v>
      </c>
      <c r="C35" s="621"/>
      <c r="D35" s="621"/>
      <c r="E35" s="621"/>
      <c r="F35" s="621"/>
      <c r="G35" s="621"/>
      <c r="H35" s="621"/>
      <c r="I35" s="621"/>
      <c r="J35" s="621"/>
      <c r="K35" s="621"/>
      <c r="L35" s="621"/>
      <c r="M35" s="621"/>
      <c r="N35" s="621"/>
      <c r="O35" s="621"/>
      <c r="P35" s="621"/>
      <c r="Q35" s="622"/>
      <c r="R35" s="623">
        <v>1800000</v>
      </c>
      <c r="S35" s="624"/>
      <c r="T35" s="624"/>
      <c r="U35" s="624"/>
      <c r="V35" s="624"/>
      <c r="W35" s="624"/>
      <c r="X35" s="624"/>
      <c r="Y35" s="625"/>
      <c r="Z35" s="626">
        <v>3.5</v>
      </c>
      <c r="AA35" s="626"/>
      <c r="AB35" s="626"/>
      <c r="AC35" s="626"/>
      <c r="AD35" s="627" t="s">
        <v>110</v>
      </c>
      <c r="AE35" s="627"/>
      <c r="AF35" s="627"/>
      <c r="AG35" s="627"/>
      <c r="AH35" s="627"/>
      <c r="AI35" s="627"/>
      <c r="AJ35" s="627"/>
      <c r="AK35" s="627"/>
      <c r="AL35" s="628" t="s">
        <v>110</v>
      </c>
      <c r="AM35" s="629"/>
      <c r="AN35" s="629"/>
      <c r="AO35" s="630"/>
      <c r="AP35" s="186"/>
      <c r="AQ35" s="634" t="s">
        <v>305</v>
      </c>
      <c r="AR35" s="635"/>
      <c r="AS35" s="635"/>
      <c r="AT35" s="635"/>
      <c r="AU35" s="635"/>
      <c r="AV35" s="635"/>
      <c r="AW35" s="635"/>
      <c r="AX35" s="635"/>
      <c r="AY35" s="636"/>
      <c r="AZ35" s="612">
        <v>5620678</v>
      </c>
      <c r="BA35" s="613"/>
      <c r="BB35" s="613"/>
      <c r="BC35" s="613"/>
      <c r="BD35" s="613"/>
      <c r="BE35" s="613"/>
      <c r="BF35" s="694"/>
      <c r="BG35" s="634" t="s">
        <v>306</v>
      </c>
      <c r="BH35" s="635"/>
      <c r="BI35" s="635"/>
      <c r="BJ35" s="635"/>
      <c r="BK35" s="635"/>
      <c r="BL35" s="635"/>
      <c r="BM35" s="635"/>
      <c r="BN35" s="635"/>
      <c r="BO35" s="635"/>
      <c r="BP35" s="635"/>
      <c r="BQ35" s="635"/>
      <c r="BR35" s="635"/>
      <c r="BS35" s="635"/>
      <c r="BT35" s="635"/>
      <c r="BU35" s="636"/>
      <c r="BV35" s="612">
        <v>139103</v>
      </c>
      <c r="BW35" s="613"/>
      <c r="BX35" s="613"/>
      <c r="BY35" s="613"/>
      <c r="BZ35" s="613"/>
      <c r="CA35" s="613"/>
      <c r="CB35" s="694"/>
      <c r="CD35" s="637" t="s">
        <v>307</v>
      </c>
      <c r="CE35" s="638"/>
      <c r="CF35" s="638"/>
      <c r="CG35" s="638"/>
      <c r="CH35" s="638"/>
      <c r="CI35" s="638"/>
      <c r="CJ35" s="638"/>
      <c r="CK35" s="638"/>
      <c r="CL35" s="638"/>
      <c r="CM35" s="638"/>
      <c r="CN35" s="638"/>
      <c r="CO35" s="638"/>
      <c r="CP35" s="638"/>
      <c r="CQ35" s="639"/>
      <c r="CR35" s="623">
        <v>579876</v>
      </c>
      <c r="CS35" s="655"/>
      <c r="CT35" s="655"/>
      <c r="CU35" s="655"/>
      <c r="CV35" s="655"/>
      <c r="CW35" s="655"/>
      <c r="CX35" s="655"/>
      <c r="CY35" s="656"/>
      <c r="CZ35" s="657">
        <v>1.2</v>
      </c>
      <c r="DA35" s="658"/>
      <c r="DB35" s="658"/>
      <c r="DC35" s="659"/>
      <c r="DD35" s="632">
        <v>476181</v>
      </c>
      <c r="DE35" s="655"/>
      <c r="DF35" s="655"/>
      <c r="DG35" s="655"/>
      <c r="DH35" s="655"/>
      <c r="DI35" s="655"/>
      <c r="DJ35" s="655"/>
      <c r="DK35" s="656"/>
      <c r="DL35" s="632">
        <v>455266</v>
      </c>
      <c r="DM35" s="655"/>
      <c r="DN35" s="655"/>
      <c r="DO35" s="655"/>
      <c r="DP35" s="655"/>
      <c r="DQ35" s="655"/>
      <c r="DR35" s="655"/>
      <c r="DS35" s="655"/>
      <c r="DT35" s="655"/>
      <c r="DU35" s="655"/>
      <c r="DV35" s="656"/>
      <c r="DW35" s="628">
        <v>1.5</v>
      </c>
      <c r="DX35" s="653"/>
      <c r="DY35" s="653"/>
      <c r="DZ35" s="653"/>
      <c r="EA35" s="653"/>
      <c r="EB35" s="653"/>
      <c r="EC35" s="654"/>
    </row>
    <row r="36" spans="2:133" ht="11.25" customHeight="1">
      <c r="B36" s="666" t="s">
        <v>308</v>
      </c>
      <c r="C36" s="667"/>
      <c r="D36" s="667"/>
      <c r="E36" s="667"/>
      <c r="F36" s="667"/>
      <c r="G36" s="667"/>
      <c r="H36" s="667"/>
      <c r="I36" s="667"/>
      <c r="J36" s="667"/>
      <c r="K36" s="667"/>
      <c r="L36" s="667"/>
      <c r="M36" s="667"/>
      <c r="N36" s="667"/>
      <c r="O36" s="667"/>
      <c r="P36" s="667"/>
      <c r="Q36" s="668"/>
      <c r="R36" s="695">
        <v>51888761</v>
      </c>
      <c r="S36" s="696"/>
      <c r="T36" s="696"/>
      <c r="U36" s="696"/>
      <c r="V36" s="696"/>
      <c r="W36" s="696"/>
      <c r="X36" s="696"/>
      <c r="Y36" s="697"/>
      <c r="Z36" s="698">
        <v>100</v>
      </c>
      <c r="AA36" s="698"/>
      <c r="AB36" s="698"/>
      <c r="AC36" s="698"/>
      <c r="AD36" s="699">
        <v>28180335</v>
      </c>
      <c r="AE36" s="699"/>
      <c r="AF36" s="699"/>
      <c r="AG36" s="699"/>
      <c r="AH36" s="699"/>
      <c r="AI36" s="699"/>
      <c r="AJ36" s="699"/>
      <c r="AK36" s="699"/>
      <c r="AL36" s="700">
        <v>100</v>
      </c>
      <c r="AM36" s="692"/>
      <c r="AN36" s="692"/>
      <c r="AO36" s="701"/>
      <c r="AQ36" s="702" t="s">
        <v>309</v>
      </c>
      <c r="AR36" s="703"/>
      <c r="AS36" s="703"/>
      <c r="AT36" s="703"/>
      <c r="AU36" s="703"/>
      <c r="AV36" s="703"/>
      <c r="AW36" s="703"/>
      <c r="AX36" s="703"/>
      <c r="AY36" s="704"/>
      <c r="AZ36" s="623">
        <v>859714</v>
      </c>
      <c r="BA36" s="624"/>
      <c r="BB36" s="624"/>
      <c r="BC36" s="624"/>
      <c r="BD36" s="655"/>
      <c r="BE36" s="655"/>
      <c r="BF36" s="680"/>
      <c r="BG36" s="637" t="s">
        <v>310</v>
      </c>
      <c r="BH36" s="638"/>
      <c r="BI36" s="638"/>
      <c r="BJ36" s="638"/>
      <c r="BK36" s="638"/>
      <c r="BL36" s="638"/>
      <c r="BM36" s="638"/>
      <c r="BN36" s="638"/>
      <c r="BO36" s="638"/>
      <c r="BP36" s="638"/>
      <c r="BQ36" s="638"/>
      <c r="BR36" s="638"/>
      <c r="BS36" s="638"/>
      <c r="BT36" s="638"/>
      <c r="BU36" s="639"/>
      <c r="BV36" s="623">
        <v>-172429</v>
      </c>
      <c r="BW36" s="624"/>
      <c r="BX36" s="624"/>
      <c r="BY36" s="624"/>
      <c r="BZ36" s="624"/>
      <c r="CA36" s="624"/>
      <c r="CB36" s="633"/>
      <c r="CD36" s="637" t="s">
        <v>311</v>
      </c>
      <c r="CE36" s="638"/>
      <c r="CF36" s="638"/>
      <c r="CG36" s="638"/>
      <c r="CH36" s="638"/>
      <c r="CI36" s="638"/>
      <c r="CJ36" s="638"/>
      <c r="CK36" s="638"/>
      <c r="CL36" s="638"/>
      <c r="CM36" s="638"/>
      <c r="CN36" s="638"/>
      <c r="CO36" s="638"/>
      <c r="CP36" s="638"/>
      <c r="CQ36" s="639"/>
      <c r="CR36" s="623">
        <v>5046682</v>
      </c>
      <c r="CS36" s="624"/>
      <c r="CT36" s="624"/>
      <c r="CU36" s="624"/>
      <c r="CV36" s="624"/>
      <c r="CW36" s="624"/>
      <c r="CX36" s="624"/>
      <c r="CY36" s="625"/>
      <c r="CZ36" s="657">
        <v>10.199999999999999</v>
      </c>
      <c r="DA36" s="658"/>
      <c r="DB36" s="658"/>
      <c r="DC36" s="659"/>
      <c r="DD36" s="632">
        <v>4092790</v>
      </c>
      <c r="DE36" s="624"/>
      <c r="DF36" s="624"/>
      <c r="DG36" s="624"/>
      <c r="DH36" s="624"/>
      <c r="DI36" s="624"/>
      <c r="DJ36" s="624"/>
      <c r="DK36" s="625"/>
      <c r="DL36" s="632">
        <v>2398885</v>
      </c>
      <c r="DM36" s="624"/>
      <c r="DN36" s="624"/>
      <c r="DO36" s="624"/>
      <c r="DP36" s="624"/>
      <c r="DQ36" s="624"/>
      <c r="DR36" s="624"/>
      <c r="DS36" s="624"/>
      <c r="DT36" s="624"/>
      <c r="DU36" s="624"/>
      <c r="DV36" s="625"/>
      <c r="DW36" s="628">
        <v>8</v>
      </c>
      <c r="DX36" s="653"/>
      <c r="DY36" s="653"/>
      <c r="DZ36" s="653"/>
      <c r="EA36" s="653"/>
      <c r="EB36" s="653"/>
      <c r="EC36" s="654"/>
    </row>
    <row r="37" spans="2:133" ht="11.25" customHeight="1">
      <c r="AQ37" s="702" t="s">
        <v>312</v>
      </c>
      <c r="AR37" s="703"/>
      <c r="AS37" s="703"/>
      <c r="AT37" s="703"/>
      <c r="AU37" s="703"/>
      <c r="AV37" s="703"/>
      <c r="AW37" s="703"/>
      <c r="AX37" s="703"/>
      <c r="AY37" s="704"/>
      <c r="AZ37" s="623">
        <v>95320</v>
      </c>
      <c r="BA37" s="624"/>
      <c r="BB37" s="624"/>
      <c r="BC37" s="624"/>
      <c r="BD37" s="655"/>
      <c r="BE37" s="655"/>
      <c r="BF37" s="680"/>
      <c r="BG37" s="637" t="s">
        <v>313</v>
      </c>
      <c r="BH37" s="638"/>
      <c r="BI37" s="638"/>
      <c r="BJ37" s="638"/>
      <c r="BK37" s="638"/>
      <c r="BL37" s="638"/>
      <c r="BM37" s="638"/>
      <c r="BN37" s="638"/>
      <c r="BO37" s="638"/>
      <c r="BP37" s="638"/>
      <c r="BQ37" s="638"/>
      <c r="BR37" s="638"/>
      <c r="BS37" s="638"/>
      <c r="BT37" s="638"/>
      <c r="BU37" s="639"/>
      <c r="BV37" s="623">
        <v>18331</v>
      </c>
      <c r="BW37" s="624"/>
      <c r="BX37" s="624"/>
      <c r="BY37" s="624"/>
      <c r="BZ37" s="624"/>
      <c r="CA37" s="624"/>
      <c r="CB37" s="633"/>
      <c r="CD37" s="637" t="s">
        <v>314</v>
      </c>
      <c r="CE37" s="638"/>
      <c r="CF37" s="638"/>
      <c r="CG37" s="638"/>
      <c r="CH37" s="638"/>
      <c r="CI37" s="638"/>
      <c r="CJ37" s="638"/>
      <c r="CK37" s="638"/>
      <c r="CL37" s="638"/>
      <c r="CM37" s="638"/>
      <c r="CN37" s="638"/>
      <c r="CO37" s="638"/>
      <c r="CP37" s="638"/>
      <c r="CQ37" s="639"/>
      <c r="CR37" s="623">
        <v>2509627</v>
      </c>
      <c r="CS37" s="655"/>
      <c r="CT37" s="655"/>
      <c r="CU37" s="655"/>
      <c r="CV37" s="655"/>
      <c r="CW37" s="655"/>
      <c r="CX37" s="655"/>
      <c r="CY37" s="656"/>
      <c r="CZ37" s="657">
        <v>5.0999999999999996</v>
      </c>
      <c r="DA37" s="658"/>
      <c r="DB37" s="658"/>
      <c r="DC37" s="659"/>
      <c r="DD37" s="632">
        <v>2273627</v>
      </c>
      <c r="DE37" s="655"/>
      <c r="DF37" s="655"/>
      <c r="DG37" s="655"/>
      <c r="DH37" s="655"/>
      <c r="DI37" s="655"/>
      <c r="DJ37" s="655"/>
      <c r="DK37" s="656"/>
      <c r="DL37" s="632">
        <v>1892322</v>
      </c>
      <c r="DM37" s="655"/>
      <c r="DN37" s="655"/>
      <c r="DO37" s="655"/>
      <c r="DP37" s="655"/>
      <c r="DQ37" s="655"/>
      <c r="DR37" s="655"/>
      <c r="DS37" s="655"/>
      <c r="DT37" s="655"/>
      <c r="DU37" s="655"/>
      <c r="DV37" s="656"/>
      <c r="DW37" s="628">
        <v>6.3</v>
      </c>
      <c r="DX37" s="653"/>
      <c r="DY37" s="653"/>
      <c r="DZ37" s="653"/>
      <c r="EA37" s="653"/>
      <c r="EB37" s="653"/>
      <c r="EC37" s="654"/>
    </row>
    <row r="38" spans="2:133" ht="11.25" customHeight="1">
      <c r="AQ38" s="702" t="s">
        <v>315</v>
      </c>
      <c r="AR38" s="703"/>
      <c r="AS38" s="703"/>
      <c r="AT38" s="703"/>
      <c r="AU38" s="703"/>
      <c r="AV38" s="703"/>
      <c r="AW38" s="703"/>
      <c r="AX38" s="703"/>
      <c r="AY38" s="704"/>
      <c r="AZ38" s="623">
        <v>67997</v>
      </c>
      <c r="BA38" s="624"/>
      <c r="BB38" s="624"/>
      <c r="BC38" s="624"/>
      <c r="BD38" s="655"/>
      <c r="BE38" s="655"/>
      <c r="BF38" s="680"/>
      <c r="BG38" s="637" t="s">
        <v>316</v>
      </c>
      <c r="BH38" s="638"/>
      <c r="BI38" s="638"/>
      <c r="BJ38" s="638"/>
      <c r="BK38" s="638"/>
      <c r="BL38" s="638"/>
      <c r="BM38" s="638"/>
      <c r="BN38" s="638"/>
      <c r="BO38" s="638"/>
      <c r="BP38" s="638"/>
      <c r="BQ38" s="638"/>
      <c r="BR38" s="638"/>
      <c r="BS38" s="638"/>
      <c r="BT38" s="638"/>
      <c r="BU38" s="639"/>
      <c r="BV38" s="623">
        <v>30415</v>
      </c>
      <c r="BW38" s="624"/>
      <c r="BX38" s="624"/>
      <c r="BY38" s="624"/>
      <c r="BZ38" s="624"/>
      <c r="CA38" s="624"/>
      <c r="CB38" s="633"/>
      <c r="CD38" s="637" t="s">
        <v>317</v>
      </c>
      <c r="CE38" s="638"/>
      <c r="CF38" s="638"/>
      <c r="CG38" s="638"/>
      <c r="CH38" s="638"/>
      <c r="CI38" s="638"/>
      <c r="CJ38" s="638"/>
      <c r="CK38" s="638"/>
      <c r="CL38" s="638"/>
      <c r="CM38" s="638"/>
      <c r="CN38" s="638"/>
      <c r="CO38" s="638"/>
      <c r="CP38" s="638"/>
      <c r="CQ38" s="639"/>
      <c r="CR38" s="623">
        <v>5552681</v>
      </c>
      <c r="CS38" s="624"/>
      <c r="CT38" s="624"/>
      <c r="CU38" s="624"/>
      <c r="CV38" s="624"/>
      <c r="CW38" s="624"/>
      <c r="CX38" s="624"/>
      <c r="CY38" s="625"/>
      <c r="CZ38" s="657">
        <v>11.2</v>
      </c>
      <c r="DA38" s="658"/>
      <c r="DB38" s="658"/>
      <c r="DC38" s="659"/>
      <c r="DD38" s="632">
        <v>4793098</v>
      </c>
      <c r="DE38" s="624"/>
      <c r="DF38" s="624"/>
      <c r="DG38" s="624"/>
      <c r="DH38" s="624"/>
      <c r="DI38" s="624"/>
      <c r="DJ38" s="624"/>
      <c r="DK38" s="625"/>
      <c r="DL38" s="632">
        <v>3652579</v>
      </c>
      <c r="DM38" s="624"/>
      <c r="DN38" s="624"/>
      <c r="DO38" s="624"/>
      <c r="DP38" s="624"/>
      <c r="DQ38" s="624"/>
      <c r="DR38" s="624"/>
      <c r="DS38" s="624"/>
      <c r="DT38" s="624"/>
      <c r="DU38" s="624"/>
      <c r="DV38" s="625"/>
      <c r="DW38" s="628">
        <v>12.2</v>
      </c>
      <c r="DX38" s="653"/>
      <c r="DY38" s="653"/>
      <c r="DZ38" s="653"/>
      <c r="EA38" s="653"/>
      <c r="EB38" s="653"/>
      <c r="EC38" s="654"/>
    </row>
    <row r="39" spans="2:133" ht="11.25" customHeight="1">
      <c r="AQ39" s="702" t="s">
        <v>318</v>
      </c>
      <c r="AR39" s="703"/>
      <c r="AS39" s="703"/>
      <c r="AT39" s="703"/>
      <c r="AU39" s="703"/>
      <c r="AV39" s="703"/>
      <c r="AW39" s="703"/>
      <c r="AX39" s="703"/>
      <c r="AY39" s="704"/>
      <c r="AZ39" s="623">
        <v>62526</v>
      </c>
      <c r="BA39" s="624"/>
      <c r="BB39" s="624"/>
      <c r="BC39" s="624"/>
      <c r="BD39" s="655"/>
      <c r="BE39" s="655"/>
      <c r="BF39" s="680"/>
      <c r="BG39" s="708" t="s">
        <v>319</v>
      </c>
      <c r="BH39" s="709"/>
      <c r="BI39" s="709"/>
      <c r="BJ39" s="709"/>
      <c r="BK39" s="709"/>
      <c r="BL39" s="187"/>
      <c r="BM39" s="638" t="s">
        <v>320</v>
      </c>
      <c r="BN39" s="638"/>
      <c r="BO39" s="638"/>
      <c r="BP39" s="638"/>
      <c r="BQ39" s="638"/>
      <c r="BR39" s="638"/>
      <c r="BS39" s="638"/>
      <c r="BT39" s="638"/>
      <c r="BU39" s="639"/>
      <c r="BV39" s="623">
        <v>80</v>
      </c>
      <c r="BW39" s="624"/>
      <c r="BX39" s="624"/>
      <c r="BY39" s="624"/>
      <c r="BZ39" s="624"/>
      <c r="CA39" s="624"/>
      <c r="CB39" s="633"/>
      <c r="CD39" s="637" t="s">
        <v>321</v>
      </c>
      <c r="CE39" s="638"/>
      <c r="CF39" s="638"/>
      <c r="CG39" s="638"/>
      <c r="CH39" s="638"/>
      <c r="CI39" s="638"/>
      <c r="CJ39" s="638"/>
      <c r="CK39" s="638"/>
      <c r="CL39" s="638"/>
      <c r="CM39" s="638"/>
      <c r="CN39" s="638"/>
      <c r="CO39" s="638"/>
      <c r="CP39" s="638"/>
      <c r="CQ39" s="639"/>
      <c r="CR39" s="623">
        <v>260510</v>
      </c>
      <c r="CS39" s="655"/>
      <c r="CT39" s="655"/>
      <c r="CU39" s="655"/>
      <c r="CV39" s="655"/>
      <c r="CW39" s="655"/>
      <c r="CX39" s="655"/>
      <c r="CY39" s="656"/>
      <c r="CZ39" s="657">
        <v>0.5</v>
      </c>
      <c r="DA39" s="658"/>
      <c r="DB39" s="658"/>
      <c r="DC39" s="659"/>
      <c r="DD39" s="632">
        <v>254424</v>
      </c>
      <c r="DE39" s="655"/>
      <c r="DF39" s="655"/>
      <c r="DG39" s="655"/>
      <c r="DH39" s="655"/>
      <c r="DI39" s="655"/>
      <c r="DJ39" s="655"/>
      <c r="DK39" s="656"/>
      <c r="DL39" s="632" t="s">
        <v>110</v>
      </c>
      <c r="DM39" s="655"/>
      <c r="DN39" s="655"/>
      <c r="DO39" s="655"/>
      <c r="DP39" s="655"/>
      <c r="DQ39" s="655"/>
      <c r="DR39" s="655"/>
      <c r="DS39" s="655"/>
      <c r="DT39" s="655"/>
      <c r="DU39" s="655"/>
      <c r="DV39" s="656"/>
      <c r="DW39" s="628" t="s">
        <v>110</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322</v>
      </c>
      <c r="AR40" s="703"/>
      <c r="AS40" s="703"/>
      <c r="AT40" s="703"/>
      <c r="AU40" s="703"/>
      <c r="AV40" s="703"/>
      <c r="AW40" s="703"/>
      <c r="AX40" s="703"/>
      <c r="AY40" s="704"/>
      <c r="AZ40" s="623">
        <v>1415388</v>
      </c>
      <c r="BA40" s="624"/>
      <c r="BB40" s="624"/>
      <c r="BC40" s="624"/>
      <c r="BD40" s="655"/>
      <c r="BE40" s="655"/>
      <c r="BF40" s="680"/>
      <c r="BG40" s="708"/>
      <c r="BH40" s="709"/>
      <c r="BI40" s="709"/>
      <c r="BJ40" s="709"/>
      <c r="BK40" s="709"/>
      <c r="BL40" s="187"/>
      <c r="BM40" s="638" t="s">
        <v>323</v>
      </c>
      <c r="BN40" s="638"/>
      <c r="BO40" s="638"/>
      <c r="BP40" s="638"/>
      <c r="BQ40" s="638"/>
      <c r="BR40" s="638"/>
      <c r="BS40" s="638"/>
      <c r="BT40" s="638"/>
      <c r="BU40" s="639"/>
      <c r="BV40" s="623">
        <v>112</v>
      </c>
      <c r="BW40" s="624"/>
      <c r="BX40" s="624"/>
      <c r="BY40" s="624"/>
      <c r="BZ40" s="624"/>
      <c r="CA40" s="624"/>
      <c r="CB40" s="633"/>
      <c r="CD40" s="637" t="s">
        <v>324</v>
      </c>
      <c r="CE40" s="638"/>
      <c r="CF40" s="638"/>
      <c r="CG40" s="638"/>
      <c r="CH40" s="638"/>
      <c r="CI40" s="638"/>
      <c r="CJ40" s="638"/>
      <c r="CK40" s="638"/>
      <c r="CL40" s="638"/>
      <c r="CM40" s="638"/>
      <c r="CN40" s="638"/>
      <c r="CO40" s="638"/>
      <c r="CP40" s="638"/>
      <c r="CQ40" s="639"/>
      <c r="CR40" s="623">
        <v>766989</v>
      </c>
      <c r="CS40" s="624"/>
      <c r="CT40" s="624"/>
      <c r="CU40" s="624"/>
      <c r="CV40" s="624"/>
      <c r="CW40" s="624"/>
      <c r="CX40" s="624"/>
      <c r="CY40" s="625"/>
      <c r="CZ40" s="657">
        <v>1.5</v>
      </c>
      <c r="DA40" s="658"/>
      <c r="DB40" s="658"/>
      <c r="DC40" s="659"/>
      <c r="DD40" s="632">
        <v>47489</v>
      </c>
      <c r="DE40" s="624"/>
      <c r="DF40" s="624"/>
      <c r="DG40" s="624"/>
      <c r="DH40" s="624"/>
      <c r="DI40" s="624"/>
      <c r="DJ40" s="624"/>
      <c r="DK40" s="625"/>
      <c r="DL40" s="632" t="s">
        <v>110</v>
      </c>
      <c r="DM40" s="624"/>
      <c r="DN40" s="624"/>
      <c r="DO40" s="624"/>
      <c r="DP40" s="624"/>
      <c r="DQ40" s="624"/>
      <c r="DR40" s="624"/>
      <c r="DS40" s="624"/>
      <c r="DT40" s="624"/>
      <c r="DU40" s="624"/>
      <c r="DV40" s="625"/>
      <c r="DW40" s="628" t="s">
        <v>110</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325</v>
      </c>
      <c r="AR41" s="644"/>
      <c r="AS41" s="644"/>
      <c r="AT41" s="644"/>
      <c r="AU41" s="644"/>
      <c r="AV41" s="644"/>
      <c r="AW41" s="644"/>
      <c r="AX41" s="644"/>
      <c r="AY41" s="645"/>
      <c r="AZ41" s="695">
        <v>3119733</v>
      </c>
      <c r="BA41" s="696"/>
      <c r="BB41" s="696"/>
      <c r="BC41" s="696"/>
      <c r="BD41" s="691"/>
      <c r="BE41" s="691"/>
      <c r="BF41" s="693"/>
      <c r="BG41" s="710"/>
      <c r="BH41" s="711"/>
      <c r="BI41" s="711"/>
      <c r="BJ41" s="711"/>
      <c r="BK41" s="711"/>
      <c r="BL41" s="189"/>
      <c r="BM41" s="644" t="s">
        <v>326</v>
      </c>
      <c r="BN41" s="644"/>
      <c r="BO41" s="644"/>
      <c r="BP41" s="644"/>
      <c r="BQ41" s="644"/>
      <c r="BR41" s="644"/>
      <c r="BS41" s="644"/>
      <c r="BT41" s="644"/>
      <c r="BU41" s="645"/>
      <c r="BV41" s="695">
        <v>280</v>
      </c>
      <c r="BW41" s="696"/>
      <c r="BX41" s="696"/>
      <c r="BY41" s="696"/>
      <c r="BZ41" s="696"/>
      <c r="CA41" s="696"/>
      <c r="CB41" s="705"/>
      <c r="CD41" s="637" t="s">
        <v>327</v>
      </c>
      <c r="CE41" s="638"/>
      <c r="CF41" s="638"/>
      <c r="CG41" s="638"/>
      <c r="CH41" s="638"/>
      <c r="CI41" s="638"/>
      <c r="CJ41" s="638"/>
      <c r="CK41" s="638"/>
      <c r="CL41" s="638"/>
      <c r="CM41" s="638"/>
      <c r="CN41" s="638"/>
      <c r="CO41" s="638"/>
      <c r="CP41" s="638"/>
      <c r="CQ41" s="639"/>
      <c r="CR41" s="623" t="s">
        <v>213</v>
      </c>
      <c r="CS41" s="655"/>
      <c r="CT41" s="655"/>
      <c r="CU41" s="655"/>
      <c r="CV41" s="655"/>
      <c r="CW41" s="655"/>
      <c r="CX41" s="655"/>
      <c r="CY41" s="656"/>
      <c r="CZ41" s="657" t="s">
        <v>213</v>
      </c>
      <c r="DA41" s="658"/>
      <c r="DB41" s="658"/>
      <c r="DC41" s="659"/>
      <c r="DD41" s="632" t="s">
        <v>213</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329</v>
      </c>
      <c r="CE42" s="621"/>
      <c r="CF42" s="621"/>
      <c r="CG42" s="621"/>
      <c r="CH42" s="621"/>
      <c r="CI42" s="621"/>
      <c r="CJ42" s="621"/>
      <c r="CK42" s="621"/>
      <c r="CL42" s="621"/>
      <c r="CM42" s="621"/>
      <c r="CN42" s="621"/>
      <c r="CO42" s="621"/>
      <c r="CP42" s="621"/>
      <c r="CQ42" s="622"/>
      <c r="CR42" s="623">
        <v>5417430</v>
      </c>
      <c r="CS42" s="624"/>
      <c r="CT42" s="624"/>
      <c r="CU42" s="624"/>
      <c r="CV42" s="624"/>
      <c r="CW42" s="624"/>
      <c r="CX42" s="624"/>
      <c r="CY42" s="625"/>
      <c r="CZ42" s="657">
        <v>10.9</v>
      </c>
      <c r="DA42" s="706"/>
      <c r="DB42" s="706"/>
      <c r="DC42" s="707"/>
      <c r="DD42" s="632">
        <v>883952</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331</v>
      </c>
      <c r="CE43" s="621"/>
      <c r="CF43" s="621"/>
      <c r="CG43" s="621"/>
      <c r="CH43" s="621"/>
      <c r="CI43" s="621"/>
      <c r="CJ43" s="621"/>
      <c r="CK43" s="621"/>
      <c r="CL43" s="621"/>
      <c r="CM43" s="621"/>
      <c r="CN43" s="621"/>
      <c r="CO43" s="621"/>
      <c r="CP43" s="621"/>
      <c r="CQ43" s="622"/>
      <c r="CR43" s="623">
        <v>40834</v>
      </c>
      <c r="CS43" s="655"/>
      <c r="CT43" s="655"/>
      <c r="CU43" s="655"/>
      <c r="CV43" s="655"/>
      <c r="CW43" s="655"/>
      <c r="CX43" s="655"/>
      <c r="CY43" s="656"/>
      <c r="CZ43" s="657">
        <v>0.1</v>
      </c>
      <c r="DA43" s="658"/>
      <c r="DB43" s="658"/>
      <c r="DC43" s="659"/>
      <c r="DD43" s="632">
        <v>40834</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332</v>
      </c>
      <c r="CD44" s="729" t="s">
        <v>285</v>
      </c>
      <c r="CE44" s="730"/>
      <c r="CF44" s="620" t="s">
        <v>333</v>
      </c>
      <c r="CG44" s="621"/>
      <c r="CH44" s="621"/>
      <c r="CI44" s="621"/>
      <c r="CJ44" s="621"/>
      <c r="CK44" s="621"/>
      <c r="CL44" s="621"/>
      <c r="CM44" s="621"/>
      <c r="CN44" s="621"/>
      <c r="CO44" s="621"/>
      <c r="CP44" s="621"/>
      <c r="CQ44" s="622"/>
      <c r="CR44" s="623">
        <v>5376530</v>
      </c>
      <c r="CS44" s="624"/>
      <c r="CT44" s="624"/>
      <c r="CU44" s="624"/>
      <c r="CV44" s="624"/>
      <c r="CW44" s="624"/>
      <c r="CX44" s="624"/>
      <c r="CY44" s="625"/>
      <c r="CZ44" s="657">
        <v>10.9</v>
      </c>
      <c r="DA44" s="706"/>
      <c r="DB44" s="706"/>
      <c r="DC44" s="707"/>
      <c r="DD44" s="632">
        <v>872418</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334</v>
      </c>
      <c r="CG45" s="621"/>
      <c r="CH45" s="621"/>
      <c r="CI45" s="621"/>
      <c r="CJ45" s="621"/>
      <c r="CK45" s="621"/>
      <c r="CL45" s="621"/>
      <c r="CM45" s="621"/>
      <c r="CN45" s="621"/>
      <c r="CO45" s="621"/>
      <c r="CP45" s="621"/>
      <c r="CQ45" s="622"/>
      <c r="CR45" s="623">
        <v>3002127</v>
      </c>
      <c r="CS45" s="655"/>
      <c r="CT45" s="655"/>
      <c r="CU45" s="655"/>
      <c r="CV45" s="655"/>
      <c r="CW45" s="655"/>
      <c r="CX45" s="655"/>
      <c r="CY45" s="656"/>
      <c r="CZ45" s="657">
        <v>6.1</v>
      </c>
      <c r="DA45" s="658"/>
      <c r="DB45" s="658"/>
      <c r="DC45" s="659"/>
      <c r="DD45" s="632">
        <v>62679</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335</v>
      </c>
      <c r="CG46" s="621"/>
      <c r="CH46" s="621"/>
      <c r="CI46" s="621"/>
      <c r="CJ46" s="621"/>
      <c r="CK46" s="621"/>
      <c r="CL46" s="621"/>
      <c r="CM46" s="621"/>
      <c r="CN46" s="621"/>
      <c r="CO46" s="621"/>
      <c r="CP46" s="621"/>
      <c r="CQ46" s="622"/>
      <c r="CR46" s="623">
        <v>2274364</v>
      </c>
      <c r="CS46" s="624"/>
      <c r="CT46" s="624"/>
      <c r="CU46" s="624"/>
      <c r="CV46" s="624"/>
      <c r="CW46" s="624"/>
      <c r="CX46" s="624"/>
      <c r="CY46" s="625"/>
      <c r="CZ46" s="657">
        <v>4.5999999999999996</v>
      </c>
      <c r="DA46" s="706"/>
      <c r="DB46" s="706"/>
      <c r="DC46" s="707"/>
      <c r="DD46" s="632">
        <v>782600</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336</v>
      </c>
      <c r="CG47" s="621"/>
      <c r="CH47" s="621"/>
      <c r="CI47" s="621"/>
      <c r="CJ47" s="621"/>
      <c r="CK47" s="621"/>
      <c r="CL47" s="621"/>
      <c r="CM47" s="621"/>
      <c r="CN47" s="621"/>
      <c r="CO47" s="621"/>
      <c r="CP47" s="621"/>
      <c r="CQ47" s="622"/>
      <c r="CR47" s="623">
        <v>40900</v>
      </c>
      <c r="CS47" s="655"/>
      <c r="CT47" s="655"/>
      <c r="CU47" s="655"/>
      <c r="CV47" s="655"/>
      <c r="CW47" s="655"/>
      <c r="CX47" s="655"/>
      <c r="CY47" s="656"/>
      <c r="CZ47" s="657">
        <v>0.1</v>
      </c>
      <c r="DA47" s="658"/>
      <c r="DB47" s="658"/>
      <c r="DC47" s="659"/>
      <c r="DD47" s="632">
        <v>11534</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337</v>
      </c>
      <c r="CG48" s="621"/>
      <c r="CH48" s="621"/>
      <c r="CI48" s="621"/>
      <c r="CJ48" s="621"/>
      <c r="CK48" s="621"/>
      <c r="CL48" s="621"/>
      <c r="CM48" s="621"/>
      <c r="CN48" s="621"/>
      <c r="CO48" s="621"/>
      <c r="CP48" s="621"/>
      <c r="CQ48" s="622"/>
      <c r="CR48" s="623" t="s">
        <v>118</v>
      </c>
      <c r="CS48" s="624"/>
      <c r="CT48" s="624"/>
      <c r="CU48" s="624"/>
      <c r="CV48" s="624"/>
      <c r="CW48" s="624"/>
      <c r="CX48" s="624"/>
      <c r="CY48" s="625"/>
      <c r="CZ48" s="657" t="s">
        <v>118</v>
      </c>
      <c r="DA48" s="706"/>
      <c r="DB48" s="706"/>
      <c r="DC48" s="707"/>
      <c r="DD48" s="632" t="s">
        <v>118</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338</v>
      </c>
      <c r="CE49" s="667"/>
      <c r="CF49" s="667"/>
      <c r="CG49" s="667"/>
      <c r="CH49" s="667"/>
      <c r="CI49" s="667"/>
      <c r="CJ49" s="667"/>
      <c r="CK49" s="667"/>
      <c r="CL49" s="667"/>
      <c r="CM49" s="667"/>
      <c r="CN49" s="667"/>
      <c r="CO49" s="667"/>
      <c r="CP49" s="667"/>
      <c r="CQ49" s="668"/>
      <c r="CR49" s="695">
        <v>49532377</v>
      </c>
      <c r="CS49" s="691"/>
      <c r="CT49" s="691"/>
      <c r="CU49" s="691"/>
      <c r="CV49" s="691"/>
      <c r="CW49" s="691"/>
      <c r="CX49" s="691"/>
      <c r="CY49" s="718"/>
      <c r="CZ49" s="719">
        <v>100</v>
      </c>
      <c r="DA49" s="720"/>
      <c r="DB49" s="720"/>
      <c r="DC49" s="721"/>
      <c r="DD49" s="722">
        <v>32048725</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election activeCell="A4" sqref="A4:AY4"/>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340</v>
      </c>
      <c r="DK2" s="765"/>
      <c r="DL2" s="765"/>
      <c r="DM2" s="765"/>
      <c r="DN2" s="765"/>
      <c r="DO2" s="766"/>
      <c r="DP2" s="200"/>
      <c r="DQ2" s="764" t="s">
        <v>341</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342</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344</v>
      </c>
      <c r="B5" s="759"/>
      <c r="C5" s="759"/>
      <c r="D5" s="759"/>
      <c r="E5" s="759"/>
      <c r="F5" s="759"/>
      <c r="G5" s="759"/>
      <c r="H5" s="759"/>
      <c r="I5" s="759"/>
      <c r="J5" s="759"/>
      <c r="K5" s="759"/>
      <c r="L5" s="759"/>
      <c r="M5" s="759"/>
      <c r="N5" s="759"/>
      <c r="O5" s="759"/>
      <c r="P5" s="760"/>
      <c r="Q5" s="735" t="s">
        <v>345</v>
      </c>
      <c r="R5" s="736"/>
      <c r="S5" s="736"/>
      <c r="T5" s="736"/>
      <c r="U5" s="737"/>
      <c r="V5" s="735" t="s">
        <v>346</v>
      </c>
      <c r="W5" s="736"/>
      <c r="X5" s="736"/>
      <c r="Y5" s="736"/>
      <c r="Z5" s="737"/>
      <c r="AA5" s="735" t="s">
        <v>347</v>
      </c>
      <c r="AB5" s="736"/>
      <c r="AC5" s="736"/>
      <c r="AD5" s="736"/>
      <c r="AE5" s="736"/>
      <c r="AF5" s="768" t="s">
        <v>348</v>
      </c>
      <c r="AG5" s="736"/>
      <c r="AH5" s="736"/>
      <c r="AI5" s="736"/>
      <c r="AJ5" s="747"/>
      <c r="AK5" s="736" t="s">
        <v>349</v>
      </c>
      <c r="AL5" s="736"/>
      <c r="AM5" s="736"/>
      <c r="AN5" s="736"/>
      <c r="AO5" s="737"/>
      <c r="AP5" s="735" t="s">
        <v>350</v>
      </c>
      <c r="AQ5" s="736"/>
      <c r="AR5" s="736"/>
      <c r="AS5" s="736"/>
      <c r="AT5" s="737"/>
      <c r="AU5" s="735" t="s">
        <v>351</v>
      </c>
      <c r="AV5" s="736"/>
      <c r="AW5" s="736"/>
      <c r="AX5" s="736"/>
      <c r="AY5" s="747"/>
      <c r="AZ5" s="207"/>
      <c r="BA5" s="207"/>
      <c r="BB5" s="207"/>
      <c r="BC5" s="207"/>
      <c r="BD5" s="207"/>
      <c r="BE5" s="208"/>
      <c r="BF5" s="208"/>
      <c r="BG5" s="208"/>
      <c r="BH5" s="208"/>
      <c r="BI5" s="208"/>
      <c r="BJ5" s="208"/>
      <c r="BK5" s="208"/>
      <c r="BL5" s="208"/>
      <c r="BM5" s="208"/>
      <c r="BN5" s="208"/>
      <c r="BO5" s="208"/>
      <c r="BP5" s="208"/>
      <c r="BQ5" s="758" t="s">
        <v>352</v>
      </c>
      <c r="BR5" s="759"/>
      <c r="BS5" s="759"/>
      <c r="BT5" s="759"/>
      <c r="BU5" s="759"/>
      <c r="BV5" s="759"/>
      <c r="BW5" s="759"/>
      <c r="BX5" s="759"/>
      <c r="BY5" s="759"/>
      <c r="BZ5" s="759"/>
      <c r="CA5" s="759"/>
      <c r="CB5" s="759"/>
      <c r="CC5" s="759"/>
      <c r="CD5" s="759"/>
      <c r="CE5" s="759"/>
      <c r="CF5" s="759"/>
      <c r="CG5" s="760"/>
      <c r="CH5" s="735" t="s">
        <v>353</v>
      </c>
      <c r="CI5" s="736"/>
      <c r="CJ5" s="736"/>
      <c r="CK5" s="736"/>
      <c r="CL5" s="737"/>
      <c r="CM5" s="735" t="s">
        <v>354</v>
      </c>
      <c r="CN5" s="736"/>
      <c r="CO5" s="736"/>
      <c r="CP5" s="736"/>
      <c r="CQ5" s="737"/>
      <c r="CR5" s="735" t="s">
        <v>355</v>
      </c>
      <c r="CS5" s="736"/>
      <c r="CT5" s="736"/>
      <c r="CU5" s="736"/>
      <c r="CV5" s="737"/>
      <c r="CW5" s="735" t="s">
        <v>356</v>
      </c>
      <c r="CX5" s="736"/>
      <c r="CY5" s="736"/>
      <c r="CZ5" s="736"/>
      <c r="DA5" s="737"/>
      <c r="DB5" s="735" t="s">
        <v>357</v>
      </c>
      <c r="DC5" s="736"/>
      <c r="DD5" s="736"/>
      <c r="DE5" s="736"/>
      <c r="DF5" s="737"/>
      <c r="DG5" s="741" t="s">
        <v>358</v>
      </c>
      <c r="DH5" s="742"/>
      <c r="DI5" s="742"/>
      <c r="DJ5" s="742"/>
      <c r="DK5" s="743"/>
      <c r="DL5" s="741" t="s">
        <v>359</v>
      </c>
      <c r="DM5" s="742"/>
      <c r="DN5" s="742"/>
      <c r="DO5" s="742"/>
      <c r="DP5" s="743"/>
      <c r="DQ5" s="735" t="s">
        <v>360</v>
      </c>
      <c r="DR5" s="736"/>
      <c r="DS5" s="736"/>
      <c r="DT5" s="736"/>
      <c r="DU5" s="737"/>
      <c r="DV5" s="735" t="s">
        <v>351</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361</v>
      </c>
      <c r="C7" s="750"/>
      <c r="D7" s="750"/>
      <c r="E7" s="750"/>
      <c r="F7" s="750"/>
      <c r="G7" s="750"/>
      <c r="H7" s="750"/>
      <c r="I7" s="750"/>
      <c r="J7" s="750"/>
      <c r="K7" s="750"/>
      <c r="L7" s="750"/>
      <c r="M7" s="750"/>
      <c r="N7" s="750"/>
      <c r="O7" s="750"/>
      <c r="P7" s="751"/>
      <c r="Q7" s="752">
        <v>51765</v>
      </c>
      <c r="R7" s="753"/>
      <c r="S7" s="753"/>
      <c r="T7" s="753"/>
      <c r="U7" s="753"/>
      <c r="V7" s="753">
        <v>49409</v>
      </c>
      <c r="W7" s="753"/>
      <c r="X7" s="753"/>
      <c r="Y7" s="753"/>
      <c r="Z7" s="753"/>
      <c r="AA7" s="753">
        <v>2356</v>
      </c>
      <c r="AB7" s="753"/>
      <c r="AC7" s="753"/>
      <c r="AD7" s="753"/>
      <c r="AE7" s="754"/>
      <c r="AF7" s="755">
        <v>2274</v>
      </c>
      <c r="AG7" s="756"/>
      <c r="AH7" s="756"/>
      <c r="AI7" s="756"/>
      <c r="AJ7" s="757"/>
      <c r="AK7" s="792">
        <v>1110</v>
      </c>
      <c r="AL7" s="793"/>
      <c r="AM7" s="793"/>
      <c r="AN7" s="793"/>
      <c r="AO7" s="793"/>
      <c r="AP7" s="793">
        <v>41190</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560</v>
      </c>
      <c r="BT7" s="797"/>
      <c r="BU7" s="797"/>
      <c r="BV7" s="797"/>
      <c r="BW7" s="797"/>
      <c r="BX7" s="797"/>
      <c r="BY7" s="797"/>
      <c r="BZ7" s="797"/>
      <c r="CA7" s="797"/>
      <c r="CB7" s="797"/>
      <c r="CC7" s="797"/>
      <c r="CD7" s="797"/>
      <c r="CE7" s="797"/>
      <c r="CF7" s="797"/>
      <c r="CG7" s="798"/>
      <c r="CH7" s="789">
        <v>2</v>
      </c>
      <c r="CI7" s="790"/>
      <c r="CJ7" s="790"/>
      <c r="CK7" s="790"/>
      <c r="CL7" s="791"/>
      <c r="CM7" s="789">
        <v>56</v>
      </c>
      <c r="CN7" s="790"/>
      <c r="CO7" s="790"/>
      <c r="CP7" s="790"/>
      <c r="CQ7" s="791"/>
      <c r="CR7" s="789">
        <v>29</v>
      </c>
      <c r="CS7" s="790"/>
      <c r="CT7" s="790"/>
      <c r="CU7" s="790"/>
      <c r="CV7" s="791"/>
      <c r="CW7" s="789"/>
      <c r="CX7" s="790"/>
      <c r="CY7" s="790"/>
      <c r="CZ7" s="790"/>
      <c r="DA7" s="791"/>
      <c r="DB7" s="789"/>
      <c r="DC7" s="790"/>
      <c r="DD7" s="790"/>
      <c r="DE7" s="790"/>
      <c r="DF7" s="791"/>
      <c r="DG7" s="789"/>
      <c r="DH7" s="790"/>
      <c r="DI7" s="790"/>
      <c r="DJ7" s="790"/>
      <c r="DK7" s="791"/>
      <c r="DL7" s="789"/>
      <c r="DM7" s="790"/>
      <c r="DN7" s="790"/>
      <c r="DO7" s="790"/>
      <c r="DP7" s="791"/>
      <c r="DQ7" s="789"/>
      <c r="DR7" s="790"/>
      <c r="DS7" s="790"/>
      <c r="DT7" s="790"/>
      <c r="DU7" s="791"/>
      <c r="DV7" s="770"/>
      <c r="DW7" s="771"/>
      <c r="DX7" s="771"/>
      <c r="DY7" s="771"/>
      <c r="DZ7" s="772"/>
      <c r="EA7" s="205"/>
    </row>
    <row r="8" spans="1:131" s="206" customFormat="1" ht="26.25" customHeight="1">
      <c r="A8" s="212">
        <v>2</v>
      </c>
      <c r="B8" s="773" t="s">
        <v>362</v>
      </c>
      <c r="C8" s="774"/>
      <c r="D8" s="774"/>
      <c r="E8" s="774"/>
      <c r="F8" s="774"/>
      <c r="G8" s="774"/>
      <c r="H8" s="774"/>
      <c r="I8" s="774"/>
      <c r="J8" s="774"/>
      <c r="K8" s="774"/>
      <c r="L8" s="774"/>
      <c r="M8" s="774"/>
      <c r="N8" s="774"/>
      <c r="O8" s="774"/>
      <c r="P8" s="775"/>
      <c r="Q8" s="776">
        <v>1268</v>
      </c>
      <c r="R8" s="777"/>
      <c r="S8" s="777"/>
      <c r="T8" s="777"/>
      <c r="U8" s="777"/>
      <c r="V8" s="777">
        <v>1245</v>
      </c>
      <c r="W8" s="777"/>
      <c r="X8" s="777"/>
      <c r="Y8" s="777"/>
      <c r="Z8" s="777"/>
      <c r="AA8" s="777">
        <v>23</v>
      </c>
      <c r="AB8" s="777"/>
      <c r="AC8" s="777"/>
      <c r="AD8" s="777"/>
      <c r="AE8" s="778"/>
      <c r="AF8" s="779">
        <v>23</v>
      </c>
      <c r="AG8" s="780"/>
      <c r="AH8" s="780"/>
      <c r="AI8" s="780"/>
      <c r="AJ8" s="781"/>
      <c r="AK8" s="782">
        <v>899</v>
      </c>
      <c r="AL8" s="783"/>
      <c r="AM8" s="783"/>
      <c r="AN8" s="783"/>
      <c r="AO8" s="783"/>
      <c r="AP8" s="783">
        <v>4676</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563</v>
      </c>
      <c r="BT8" s="787"/>
      <c r="BU8" s="787"/>
      <c r="BV8" s="787"/>
      <c r="BW8" s="787"/>
      <c r="BX8" s="787"/>
      <c r="BY8" s="787"/>
      <c r="BZ8" s="787"/>
      <c r="CA8" s="787"/>
      <c r="CB8" s="787"/>
      <c r="CC8" s="787"/>
      <c r="CD8" s="787"/>
      <c r="CE8" s="787"/>
      <c r="CF8" s="787"/>
      <c r="CG8" s="788"/>
      <c r="CH8" s="799">
        <v>2</v>
      </c>
      <c r="CI8" s="800"/>
      <c r="CJ8" s="800"/>
      <c r="CK8" s="800"/>
      <c r="CL8" s="801"/>
      <c r="CM8" s="799">
        <v>48</v>
      </c>
      <c r="CN8" s="800"/>
      <c r="CO8" s="800"/>
      <c r="CP8" s="800"/>
      <c r="CQ8" s="801"/>
      <c r="CR8" s="799">
        <v>30</v>
      </c>
      <c r="CS8" s="800"/>
      <c r="CT8" s="800"/>
      <c r="CU8" s="800"/>
      <c r="CV8" s="801"/>
      <c r="CW8" s="799">
        <v>16</v>
      </c>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t="s">
        <v>561</v>
      </c>
      <c r="BT9" s="787"/>
      <c r="BU9" s="787"/>
      <c r="BV9" s="787"/>
      <c r="BW9" s="787"/>
      <c r="BX9" s="787"/>
      <c r="BY9" s="787"/>
      <c r="BZ9" s="787"/>
      <c r="CA9" s="787"/>
      <c r="CB9" s="787"/>
      <c r="CC9" s="787"/>
      <c r="CD9" s="787"/>
      <c r="CE9" s="787"/>
      <c r="CF9" s="787"/>
      <c r="CG9" s="788"/>
      <c r="CH9" s="799">
        <v>10</v>
      </c>
      <c r="CI9" s="800"/>
      <c r="CJ9" s="800"/>
      <c r="CK9" s="800"/>
      <c r="CL9" s="801"/>
      <c r="CM9" s="799">
        <v>286</v>
      </c>
      <c r="CN9" s="800"/>
      <c r="CO9" s="800"/>
      <c r="CP9" s="800"/>
      <c r="CQ9" s="801"/>
      <c r="CR9" s="799">
        <v>200</v>
      </c>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t="s">
        <v>562</v>
      </c>
      <c r="BT10" s="787"/>
      <c r="BU10" s="787"/>
      <c r="BV10" s="787"/>
      <c r="BW10" s="787"/>
      <c r="BX10" s="787"/>
      <c r="BY10" s="787"/>
      <c r="BZ10" s="787"/>
      <c r="CA10" s="787"/>
      <c r="CB10" s="787"/>
      <c r="CC10" s="787"/>
      <c r="CD10" s="787"/>
      <c r="CE10" s="787"/>
      <c r="CF10" s="787"/>
      <c r="CG10" s="788"/>
      <c r="CH10" s="799">
        <v>44</v>
      </c>
      <c r="CI10" s="800"/>
      <c r="CJ10" s="800"/>
      <c r="CK10" s="800"/>
      <c r="CL10" s="801"/>
      <c r="CM10" s="799">
        <v>386</v>
      </c>
      <c r="CN10" s="800"/>
      <c r="CO10" s="800"/>
      <c r="CP10" s="800"/>
      <c r="CQ10" s="801"/>
      <c r="CR10" s="799">
        <v>4</v>
      </c>
      <c r="CS10" s="800"/>
      <c r="CT10" s="800"/>
      <c r="CU10" s="800"/>
      <c r="CV10" s="801"/>
      <c r="CW10" s="799"/>
      <c r="CX10" s="800"/>
      <c r="CY10" s="800"/>
      <c r="CZ10" s="800"/>
      <c r="DA10" s="801"/>
      <c r="DB10" s="799"/>
      <c r="DC10" s="800"/>
      <c r="DD10" s="800"/>
      <c r="DE10" s="800"/>
      <c r="DF10" s="801"/>
      <c r="DG10" s="799">
        <v>1168</v>
      </c>
      <c r="DH10" s="800"/>
      <c r="DI10" s="800"/>
      <c r="DJ10" s="800"/>
      <c r="DK10" s="801"/>
      <c r="DL10" s="799"/>
      <c r="DM10" s="800"/>
      <c r="DN10" s="800"/>
      <c r="DO10" s="800"/>
      <c r="DP10" s="801"/>
      <c r="DQ10" s="799">
        <v>59</v>
      </c>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t="s">
        <v>564</v>
      </c>
      <c r="BT11" s="787"/>
      <c r="BU11" s="787"/>
      <c r="BV11" s="787"/>
      <c r="BW11" s="787"/>
      <c r="BX11" s="787"/>
      <c r="BY11" s="787"/>
      <c r="BZ11" s="787"/>
      <c r="CA11" s="787"/>
      <c r="CB11" s="787"/>
      <c r="CC11" s="787"/>
      <c r="CD11" s="787"/>
      <c r="CE11" s="787"/>
      <c r="CF11" s="787"/>
      <c r="CG11" s="788"/>
      <c r="CH11" s="799">
        <v>-27</v>
      </c>
      <c r="CI11" s="800"/>
      <c r="CJ11" s="800"/>
      <c r="CK11" s="800"/>
      <c r="CL11" s="801"/>
      <c r="CM11" s="799">
        <v>269</v>
      </c>
      <c r="CN11" s="800"/>
      <c r="CO11" s="800"/>
      <c r="CP11" s="800"/>
      <c r="CQ11" s="801"/>
      <c r="CR11" s="799">
        <v>30</v>
      </c>
      <c r="CS11" s="800"/>
      <c r="CT11" s="800"/>
      <c r="CU11" s="800"/>
      <c r="CV11" s="801"/>
      <c r="CW11" s="799">
        <v>52</v>
      </c>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t="s">
        <v>565</v>
      </c>
      <c r="BT12" s="787"/>
      <c r="BU12" s="787"/>
      <c r="BV12" s="787"/>
      <c r="BW12" s="787"/>
      <c r="BX12" s="787"/>
      <c r="BY12" s="787"/>
      <c r="BZ12" s="787"/>
      <c r="CA12" s="787"/>
      <c r="CB12" s="787"/>
      <c r="CC12" s="787"/>
      <c r="CD12" s="787"/>
      <c r="CE12" s="787"/>
      <c r="CF12" s="787"/>
      <c r="CG12" s="788"/>
      <c r="CH12" s="799">
        <v>1</v>
      </c>
      <c r="CI12" s="800"/>
      <c r="CJ12" s="800"/>
      <c r="CK12" s="800"/>
      <c r="CL12" s="801"/>
      <c r="CM12" s="799">
        <v>235</v>
      </c>
      <c r="CN12" s="800"/>
      <c r="CO12" s="800"/>
      <c r="CP12" s="800"/>
      <c r="CQ12" s="801"/>
      <c r="CR12" s="799">
        <v>82</v>
      </c>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363</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364</v>
      </c>
      <c r="B23" s="808" t="s">
        <v>365</v>
      </c>
      <c r="C23" s="809"/>
      <c r="D23" s="809"/>
      <c r="E23" s="809"/>
      <c r="F23" s="809"/>
      <c r="G23" s="809"/>
      <c r="H23" s="809"/>
      <c r="I23" s="809"/>
      <c r="J23" s="809"/>
      <c r="K23" s="809"/>
      <c r="L23" s="809"/>
      <c r="M23" s="809"/>
      <c r="N23" s="809"/>
      <c r="O23" s="809"/>
      <c r="P23" s="810"/>
      <c r="Q23" s="811"/>
      <c r="R23" s="812"/>
      <c r="S23" s="812"/>
      <c r="T23" s="812"/>
      <c r="U23" s="812"/>
      <c r="V23" s="812"/>
      <c r="W23" s="812"/>
      <c r="X23" s="812"/>
      <c r="Y23" s="812"/>
      <c r="Z23" s="812"/>
      <c r="AA23" s="812"/>
      <c r="AB23" s="812"/>
      <c r="AC23" s="812"/>
      <c r="AD23" s="812"/>
      <c r="AE23" s="813"/>
      <c r="AF23" s="814">
        <v>2297</v>
      </c>
      <c r="AG23" s="812"/>
      <c r="AH23" s="812"/>
      <c r="AI23" s="812"/>
      <c r="AJ23" s="815"/>
      <c r="AK23" s="816"/>
      <c r="AL23" s="817"/>
      <c r="AM23" s="817"/>
      <c r="AN23" s="817"/>
      <c r="AO23" s="817"/>
      <c r="AP23" s="812"/>
      <c r="AQ23" s="812"/>
      <c r="AR23" s="812"/>
      <c r="AS23" s="812"/>
      <c r="AT23" s="812"/>
      <c r="AU23" s="818"/>
      <c r="AV23" s="818"/>
      <c r="AW23" s="818"/>
      <c r="AX23" s="818"/>
      <c r="AY23" s="819"/>
      <c r="AZ23" s="827" t="s">
        <v>366</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367</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368</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344</v>
      </c>
      <c r="B26" s="759"/>
      <c r="C26" s="759"/>
      <c r="D26" s="759"/>
      <c r="E26" s="759"/>
      <c r="F26" s="759"/>
      <c r="G26" s="759"/>
      <c r="H26" s="759"/>
      <c r="I26" s="759"/>
      <c r="J26" s="759"/>
      <c r="K26" s="759"/>
      <c r="L26" s="759"/>
      <c r="M26" s="759"/>
      <c r="N26" s="759"/>
      <c r="O26" s="759"/>
      <c r="P26" s="760"/>
      <c r="Q26" s="735" t="s">
        <v>369</v>
      </c>
      <c r="R26" s="736"/>
      <c r="S26" s="736"/>
      <c r="T26" s="736"/>
      <c r="U26" s="737"/>
      <c r="V26" s="735" t="s">
        <v>370</v>
      </c>
      <c r="W26" s="736"/>
      <c r="X26" s="736"/>
      <c r="Y26" s="736"/>
      <c r="Z26" s="737"/>
      <c r="AA26" s="735" t="s">
        <v>371</v>
      </c>
      <c r="AB26" s="736"/>
      <c r="AC26" s="736"/>
      <c r="AD26" s="736"/>
      <c r="AE26" s="736"/>
      <c r="AF26" s="830" t="s">
        <v>372</v>
      </c>
      <c r="AG26" s="831"/>
      <c r="AH26" s="831"/>
      <c r="AI26" s="831"/>
      <c r="AJ26" s="832"/>
      <c r="AK26" s="736" t="s">
        <v>373</v>
      </c>
      <c r="AL26" s="736"/>
      <c r="AM26" s="736"/>
      <c r="AN26" s="736"/>
      <c r="AO26" s="737"/>
      <c r="AP26" s="735" t="s">
        <v>374</v>
      </c>
      <c r="AQ26" s="736"/>
      <c r="AR26" s="736"/>
      <c r="AS26" s="736"/>
      <c r="AT26" s="737"/>
      <c r="AU26" s="735" t="s">
        <v>375</v>
      </c>
      <c r="AV26" s="736"/>
      <c r="AW26" s="736"/>
      <c r="AX26" s="736"/>
      <c r="AY26" s="737"/>
      <c r="AZ26" s="735" t="s">
        <v>376</v>
      </c>
      <c r="BA26" s="736"/>
      <c r="BB26" s="736"/>
      <c r="BC26" s="736"/>
      <c r="BD26" s="737"/>
      <c r="BE26" s="735" t="s">
        <v>351</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377</v>
      </c>
      <c r="C28" s="750"/>
      <c r="D28" s="750"/>
      <c r="E28" s="750"/>
      <c r="F28" s="750"/>
      <c r="G28" s="750"/>
      <c r="H28" s="750"/>
      <c r="I28" s="750"/>
      <c r="J28" s="750"/>
      <c r="K28" s="750"/>
      <c r="L28" s="750"/>
      <c r="M28" s="750"/>
      <c r="N28" s="750"/>
      <c r="O28" s="750"/>
      <c r="P28" s="751"/>
      <c r="Q28" s="840">
        <v>14998</v>
      </c>
      <c r="R28" s="841"/>
      <c r="S28" s="841"/>
      <c r="T28" s="841"/>
      <c r="U28" s="841"/>
      <c r="V28" s="841">
        <v>14859</v>
      </c>
      <c r="W28" s="841"/>
      <c r="X28" s="841"/>
      <c r="Y28" s="841"/>
      <c r="Z28" s="841"/>
      <c r="AA28" s="841">
        <v>139</v>
      </c>
      <c r="AB28" s="841"/>
      <c r="AC28" s="841"/>
      <c r="AD28" s="841"/>
      <c r="AE28" s="842"/>
      <c r="AF28" s="843">
        <v>139</v>
      </c>
      <c r="AG28" s="841"/>
      <c r="AH28" s="841"/>
      <c r="AI28" s="841"/>
      <c r="AJ28" s="844"/>
      <c r="AK28" s="845">
        <v>1414</v>
      </c>
      <c r="AL28" s="836"/>
      <c r="AM28" s="836"/>
      <c r="AN28" s="836"/>
      <c r="AO28" s="836"/>
      <c r="AP28" s="836"/>
      <c r="AQ28" s="836"/>
      <c r="AR28" s="836"/>
      <c r="AS28" s="836"/>
      <c r="AT28" s="836"/>
      <c r="AU28" s="836"/>
      <c r="AV28" s="836"/>
      <c r="AW28" s="836"/>
      <c r="AX28" s="836"/>
      <c r="AY28" s="836"/>
      <c r="AZ28" s="837"/>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378</v>
      </c>
      <c r="C29" s="774"/>
      <c r="D29" s="774"/>
      <c r="E29" s="774"/>
      <c r="F29" s="774"/>
      <c r="G29" s="774"/>
      <c r="H29" s="774"/>
      <c r="I29" s="774"/>
      <c r="J29" s="774"/>
      <c r="K29" s="774"/>
      <c r="L29" s="774"/>
      <c r="M29" s="774"/>
      <c r="N29" s="774"/>
      <c r="O29" s="774"/>
      <c r="P29" s="775"/>
      <c r="Q29" s="776">
        <v>10890</v>
      </c>
      <c r="R29" s="777"/>
      <c r="S29" s="777"/>
      <c r="T29" s="777"/>
      <c r="U29" s="777"/>
      <c r="V29" s="777">
        <v>10729</v>
      </c>
      <c r="W29" s="777"/>
      <c r="X29" s="777"/>
      <c r="Y29" s="777"/>
      <c r="Z29" s="777"/>
      <c r="AA29" s="777">
        <v>161</v>
      </c>
      <c r="AB29" s="777"/>
      <c r="AC29" s="777"/>
      <c r="AD29" s="777"/>
      <c r="AE29" s="778"/>
      <c r="AF29" s="779">
        <v>161</v>
      </c>
      <c r="AG29" s="780"/>
      <c r="AH29" s="780"/>
      <c r="AI29" s="780"/>
      <c r="AJ29" s="781"/>
      <c r="AK29" s="848">
        <v>1671</v>
      </c>
      <c r="AL29" s="849"/>
      <c r="AM29" s="849"/>
      <c r="AN29" s="849"/>
      <c r="AO29" s="849"/>
      <c r="AP29" s="849"/>
      <c r="AQ29" s="849"/>
      <c r="AR29" s="849"/>
      <c r="AS29" s="849"/>
      <c r="AT29" s="849"/>
      <c r="AU29" s="849"/>
      <c r="AV29" s="849"/>
      <c r="AW29" s="849"/>
      <c r="AX29" s="849"/>
      <c r="AY29" s="849"/>
      <c r="AZ29" s="850"/>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379</v>
      </c>
      <c r="C30" s="774"/>
      <c r="D30" s="774"/>
      <c r="E30" s="774"/>
      <c r="F30" s="774"/>
      <c r="G30" s="774"/>
      <c r="H30" s="774"/>
      <c r="I30" s="774"/>
      <c r="J30" s="774"/>
      <c r="K30" s="774"/>
      <c r="L30" s="774"/>
      <c r="M30" s="774"/>
      <c r="N30" s="774"/>
      <c r="O30" s="774"/>
      <c r="P30" s="775"/>
      <c r="Q30" s="776">
        <v>1220</v>
      </c>
      <c r="R30" s="777"/>
      <c r="S30" s="777"/>
      <c r="T30" s="777"/>
      <c r="U30" s="777"/>
      <c r="V30" s="777">
        <v>1208</v>
      </c>
      <c r="W30" s="777"/>
      <c r="X30" s="777"/>
      <c r="Y30" s="777"/>
      <c r="Z30" s="777"/>
      <c r="AA30" s="777">
        <v>11</v>
      </c>
      <c r="AB30" s="777"/>
      <c r="AC30" s="777"/>
      <c r="AD30" s="777"/>
      <c r="AE30" s="778"/>
      <c r="AF30" s="779">
        <v>11</v>
      </c>
      <c r="AG30" s="780"/>
      <c r="AH30" s="780"/>
      <c r="AI30" s="780"/>
      <c r="AJ30" s="781"/>
      <c r="AK30" s="848">
        <v>354</v>
      </c>
      <c r="AL30" s="849"/>
      <c r="AM30" s="849"/>
      <c r="AN30" s="849"/>
      <c r="AO30" s="849"/>
      <c r="AP30" s="849"/>
      <c r="AQ30" s="849"/>
      <c r="AR30" s="849"/>
      <c r="AS30" s="849"/>
      <c r="AT30" s="849"/>
      <c r="AU30" s="849"/>
      <c r="AV30" s="849"/>
      <c r="AW30" s="849"/>
      <c r="AX30" s="849"/>
      <c r="AY30" s="849"/>
      <c r="AZ30" s="850"/>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380</v>
      </c>
      <c r="C31" s="774"/>
      <c r="D31" s="774"/>
      <c r="E31" s="774"/>
      <c r="F31" s="774"/>
      <c r="G31" s="774"/>
      <c r="H31" s="774"/>
      <c r="I31" s="774"/>
      <c r="J31" s="774"/>
      <c r="K31" s="774"/>
      <c r="L31" s="774"/>
      <c r="M31" s="774"/>
      <c r="N31" s="774"/>
      <c r="O31" s="774"/>
      <c r="P31" s="775"/>
      <c r="Q31" s="776">
        <v>3085</v>
      </c>
      <c r="R31" s="777"/>
      <c r="S31" s="777"/>
      <c r="T31" s="777"/>
      <c r="U31" s="777"/>
      <c r="V31" s="777">
        <v>340</v>
      </c>
      <c r="W31" s="777"/>
      <c r="X31" s="777"/>
      <c r="Y31" s="777"/>
      <c r="Z31" s="777"/>
      <c r="AA31" s="777">
        <v>2745</v>
      </c>
      <c r="AB31" s="777"/>
      <c r="AC31" s="777"/>
      <c r="AD31" s="777"/>
      <c r="AE31" s="778"/>
      <c r="AF31" s="779">
        <v>2745</v>
      </c>
      <c r="AG31" s="780"/>
      <c r="AH31" s="780"/>
      <c r="AI31" s="780"/>
      <c r="AJ31" s="781"/>
      <c r="AK31" s="848"/>
      <c r="AL31" s="849"/>
      <c r="AM31" s="849"/>
      <c r="AN31" s="849"/>
      <c r="AO31" s="849"/>
      <c r="AP31" s="849">
        <v>10608</v>
      </c>
      <c r="AQ31" s="849"/>
      <c r="AR31" s="849"/>
      <c r="AS31" s="849"/>
      <c r="AT31" s="849"/>
      <c r="AU31" s="849">
        <v>318</v>
      </c>
      <c r="AV31" s="849"/>
      <c r="AW31" s="849"/>
      <c r="AX31" s="849"/>
      <c r="AY31" s="849"/>
      <c r="AZ31" s="850"/>
      <c r="BA31" s="850"/>
      <c r="BB31" s="850"/>
      <c r="BC31" s="850"/>
      <c r="BD31" s="850"/>
      <c r="BE31" s="846" t="s">
        <v>381</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382</v>
      </c>
      <c r="C32" s="774"/>
      <c r="D32" s="774"/>
      <c r="E32" s="774"/>
      <c r="F32" s="774"/>
      <c r="G32" s="774"/>
      <c r="H32" s="774"/>
      <c r="I32" s="774"/>
      <c r="J32" s="774"/>
      <c r="K32" s="774"/>
      <c r="L32" s="774"/>
      <c r="M32" s="774"/>
      <c r="N32" s="774"/>
      <c r="O32" s="774"/>
      <c r="P32" s="775"/>
      <c r="Q32" s="776">
        <v>7</v>
      </c>
      <c r="R32" s="777"/>
      <c r="S32" s="777"/>
      <c r="T32" s="777"/>
      <c r="U32" s="777"/>
      <c r="V32" s="777">
        <v>5</v>
      </c>
      <c r="W32" s="777"/>
      <c r="X32" s="777"/>
      <c r="Y32" s="777"/>
      <c r="Z32" s="777"/>
      <c r="AA32" s="777">
        <v>2</v>
      </c>
      <c r="AB32" s="777"/>
      <c r="AC32" s="777"/>
      <c r="AD32" s="777"/>
      <c r="AE32" s="778"/>
      <c r="AF32" s="779">
        <v>2</v>
      </c>
      <c r="AG32" s="780"/>
      <c r="AH32" s="780"/>
      <c r="AI32" s="780"/>
      <c r="AJ32" s="781"/>
      <c r="AK32" s="848">
        <v>4</v>
      </c>
      <c r="AL32" s="849"/>
      <c r="AM32" s="849"/>
      <c r="AN32" s="849"/>
      <c r="AO32" s="849"/>
      <c r="AP32" s="849"/>
      <c r="AQ32" s="849"/>
      <c r="AR32" s="849"/>
      <c r="AS32" s="849"/>
      <c r="AT32" s="849"/>
      <c r="AU32" s="849"/>
      <c r="AV32" s="849"/>
      <c r="AW32" s="849"/>
      <c r="AX32" s="849"/>
      <c r="AY32" s="849"/>
      <c r="AZ32" s="850"/>
      <c r="BA32" s="850"/>
      <c r="BB32" s="850"/>
      <c r="BC32" s="850"/>
      <c r="BD32" s="850"/>
      <c r="BE32" s="846" t="s">
        <v>383</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t="s">
        <v>384</v>
      </c>
      <c r="C33" s="774"/>
      <c r="D33" s="774"/>
      <c r="E33" s="774"/>
      <c r="F33" s="774"/>
      <c r="G33" s="774"/>
      <c r="H33" s="774"/>
      <c r="I33" s="774"/>
      <c r="J33" s="774"/>
      <c r="K33" s="774"/>
      <c r="L33" s="774"/>
      <c r="M33" s="774"/>
      <c r="N33" s="774"/>
      <c r="O33" s="774"/>
      <c r="P33" s="775"/>
      <c r="Q33" s="776">
        <v>5</v>
      </c>
      <c r="R33" s="777"/>
      <c r="S33" s="777"/>
      <c r="T33" s="777"/>
      <c r="U33" s="777"/>
      <c r="V33" s="777">
        <v>2</v>
      </c>
      <c r="W33" s="777"/>
      <c r="X33" s="777"/>
      <c r="Y33" s="777"/>
      <c r="Z33" s="777"/>
      <c r="AA33" s="777">
        <v>2</v>
      </c>
      <c r="AB33" s="777"/>
      <c r="AC33" s="777"/>
      <c r="AD33" s="777"/>
      <c r="AE33" s="778"/>
      <c r="AF33" s="779">
        <v>2</v>
      </c>
      <c r="AG33" s="780"/>
      <c r="AH33" s="780"/>
      <c r="AI33" s="780"/>
      <c r="AJ33" s="781"/>
      <c r="AK33" s="848"/>
      <c r="AL33" s="849"/>
      <c r="AM33" s="849"/>
      <c r="AN33" s="849"/>
      <c r="AO33" s="849"/>
      <c r="AP33" s="849"/>
      <c r="AQ33" s="849"/>
      <c r="AR33" s="849"/>
      <c r="AS33" s="849"/>
      <c r="AT33" s="849"/>
      <c r="AU33" s="849"/>
      <c r="AV33" s="849"/>
      <c r="AW33" s="849"/>
      <c r="AX33" s="849"/>
      <c r="AY33" s="849"/>
      <c r="AZ33" s="850"/>
      <c r="BA33" s="850"/>
      <c r="BB33" s="850"/>
      <c r="BC33" s="850"/>
      <c r="BD33" s="850"/>
      <c r="BE33" s="846" t="s">
        <v>383</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t="s">
        <v>385</v>
      </c>
      <c r="C34" s="774"/>
      <c r="D34" s="774"/>
      <c r="E34" s="774"/>
      <c r="F34" s="774"/>
      <c r="G34" s="774"/>
      <c r="H34" s="774"/>
      <c r="I34" s="774"/>
      <c r="J34" s="774"/>
      <c r="K34" s="774"/>
      <c r="L34" s="774"/>
      <c r="M34" s="774"/>
      <c r="N34" s="774"/>
      <c r="O34" s="774"/>
      <c r="P34" s="775"/>
      <c r="Q34" s="776">
        <v>210</v>
      </c>
      <c r="R34" s="777"/>
      <c r="S34" s="777"/>
      <c r="T34" s="777"/>
      <c r="U34" s="777"/>
      <c r="V34" s="777">
        <v>189</v>
      </c>
      <c r="W34" s="777"/>
      <c r="X34" s="777"/>
      <c r="Y34" s="777"/>
      <c r="Z34" s="777"/>
      <c r="AA34" s="777">
        <v>20</v>
      </c>
      <c r="AB34" s="777"/>
      <c r="AC34" s="777"/>
      <c r="AD34" s="777"/>
      <c r="AE34" s="778"/>
      <c r="AF34" s="779">
        <v>20</v>
      </c>
      <c r="AG34" s="780"/>
      <c r="AH34" s="780"/>
      <c r="AI34" s="780"/>
      <c r="AJ34" s="781"/>
      <c r="AK34" s="848"/>
      <c r="AL34" s="849"/>
      <c r="AM34" s="849"/>
      <c r="AN34" s="849"/>
      <c r="AO34" s="849"/>
      <c r="AP34" s="849"/>
      <c r="AQ34" s="849"/>
      <c r="AR34" s="849"/>
      <c r="AS34" s="849"/>
      <c r="AT34" s="849"/>
      <c r="AU34" s="849"/>
      <c r="AV34" s="849"/>
      <c r="AW34" s="849"/>
      <c r="AX34" s="849"/>
      <c r="AY34" s="849"/>
      <c r="AZ34" s="850"/>
      <c r="BA34" s="850"/>
      <c r="BB34" s="850"/>
      <c r="BC34" s="850"/>
      <c r="BD34" s="850"/>
      <c r="BE34" s="846" t="s">
        <v>383</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t="s">
        <v>386</v>
      </c>
      <c r="C35" s="774"/>
      <c r="D35" s="774"/>
      <c r="E35" s="774"/>
      <c r="F35" s="774"/>
      <c r="G35" s="774"/>
      <c r="H35" s="774"/>
      <c r="I35" s="774"/>
      <c r="J35" s="774"/>
      <c r="K35" s="774"/>
      <c r="L35" s="774"/>
      <c r="M35" s="774"/>
      <c r="N35" s="774"/>
      <c r="O35" s="774"/>
      <c r="P35" s="775"/>
      <c r="Q35" s="776">
        <v>3340</v>
      </c>
      <c r="R35" s="777"/>
      <c r="S35" s="777"/>
      <c r="T35" s="777"/>
      <c r="U35" s="777"/>
      <c r="V35" s="777">
        <v>3284</v>
      </c>
      <c r="W35" s="777"/>
      <c r="X35" s="777"/>
      <c r="Y35" s="777"/>
      <c r="Z35" s="777"/>
      <c r="AA35" s="777">
        <v>48</v>
      </c>
      <c r="AB35" s="777"/>
      <c r="AC35" s="777"/>
      <c r="AD35" s="777"/>
      <c r="AE35" s="778"/>
      <c r="AF35" s="779">
        <v>48</v>
      </c>
      <c r="AG35" s="780"/>
      <c r="AH35" s="780"/>
      <c r="AI35" s="780"/>
      <c r="AJ35" s="781"/>
      <c r="AK35" s="848">
        <v>586</v>
      </c>
      <c r="AL35" s="849"/>
      <c r="AM35" s="849"/>
      <c r="AN35" s="849"/>
      <c r="AO35" s="849"/>
      <c r="AP35" s="849">
        <v>18239</v>
      </c>
      <c r="AQ35" s="849"/>
      <c r="AR35" s="849"/>
      <c r="AS35" s="849"/>
      <c r="AT35" s="849"/>
      <c r="AU35" s="849">
        <v>6566</v>
      </c>
      <c r="AV35" s="849"/>
      <c r="AW35" s="849"/>
      <c r="AX35" s="849"/>
      <c r="AY35" s="849"/>
      <c r="AZ35" s="850"/>
      <c r="BA35" s="850"/>
      <c r="BB35" s="850"/>
      <c r="BC35" s="850"/>
      <c r="BD35" s="850"/>
      <c r="BE35" s="846" t="s">
        <v>383</v>
      </c>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t="s">
        <v>387</v>
      </c>
      <c r="C36" s="774"/>
      <c r="D36" s="774"/>
      <c r="E36" s="774"/>
      <c r="F36" s="774"/>
      <c r="G36" s="774"/>
      <c r="H36" s="774"/>
      <c r="I36" s="774"/>
      <c r="J36" s="774"/>
      <c r="K36" s="774"/>
      <c r="L36" s="774"/>
      <c r="M36" s="774"/>
      <c r="N36" s="774"/>
      <c r="O36" s="774"/>
      <c r="P36" s="775"/>
      <c r="Q36" s="776">
        <v>190</v>
      </c>
      <c r="R36" s="777"/>
      <c r="S36" s="777"/>
      <c r="T36" s="777"/>
      <c r="U36" s="777"/>
      <c r="V36" s="777">
        <v>184</v>
      </c>
      <c r="W36" s="777"/>
      <c r="X36" s="777"/>
      <c r="Y36" s="777"/>
      <c r="Z36" s="777"/>
      <c r="AA36" s="777">
        <v>6</v>
      </c>
      <c r="AB36" s="777"/>
      <c r="AC36" s="777"/>
      <c r="AD36" s="777"/>
      <c r="AE36" s="778"/>
      <c r="AF36" s="779">
        <v>6</v>
      </c>
      <c r="AG36" s="780"/>
      <c r="AH36" s="780"/>
      <c r="AI36" s="780"/>
      <c r="AJ36" s="781"/>
      <c r="AK36" s="848">
        <v>63</v>
      </c>
      <c r="AL36" s="849"/>
      <c r="AM36" s="849"/>
      <c r="AN36" s="849"/>
      <c r="AO36" s="849"/>
      <c r="AP36" s="849">
        <v>134</v>
      </c>
      <c r="AQ36" s="849"/>
      <c r="AR36" s="849"/>
      <c r="AS36" s="849"/>
      <c r="AT36" s="849"/>
      <c r="AU36" s="849">
        <v>89</v>
      </c>
      <c r="AV36" s="849"/>
      <c r="AW36" s="849"/>
      <c r="AX36" s="849"/>
      <c r="AY36" s="849"/>
      <c r="AZ36" s="850"/>
      <c r="BA36" s="850"/>
      <c r="BB36" s="850"/>
      <c r="BC36" s="850"/>
      <c r="BD36" s="850"/>
      <c r="BE36" s="846" t="s">
        <v>383</v>
      </c>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t="s">
        <v>388</v>
      </c>
      <c r="C37" s="774"/>
      <c r="D37" s="774"/>
      <c r="E37" s="774"/>
      <c r="F37" s="774"/>
      <c r="G37" s="774"/>
      <c r="H37" s="774"/>
      <c r="I37" s="774"/>
      <c r="J37" s="774"/>
      <c r="K37" s="774"/>
      <c r="L37" s="774"/>
      <c r="M37" s="774"/>
      <c r="N37" s="774"/>
      <c r="O37" s="774"/>
      <c r="P37" s="775"/>
      <c r="Q37" s="776">
        <v>331</v>
      </c>
      <c r="R37" s="777"/>
      <c r="S37" s="777"/>
      <c r="T37" s="777"/>
      <c r="U37" s="777"/>
      <c r="V37" s="777">
        <v>320</v>
      </c>
      <c r="W37" s="777"/>
      <c r="X37" s="777"/>
      <c r="Y37" s="777"/>
      <c r="Z37" s="777"/>
      <c r="AA37" s="777">
        <v>11</v>
      </c>
      <c r="AB37" s="777"/>
      <c r="AC37" s="777"/>
      <c r="AD37" s="777"/>
      <c r="AE37" s="778"/>
      <c r="AF37" s="779">
        <v>11</v>
      </c>
      <c r="AG37" s="780"/>
      <c r="AH37" s="780"/>
      <c r="AI37" s="780"/>
      <c r="AJ37" s="781"/>
      <c r="AK37" s="848">
        <v>191</v>
      </c>
      <c r="AL37" s="849"/>
      <c r="AM37" s="849"/>
      <c r="AN37" s="849"/>
      <c r="AO37" s="849"/>
      <c r="AP37" s="849">
        <v>2418</v>
      </c>
      <c r="AQ37" s="849"/>
      <c r="AR37" s="849"/>
      <c r="AS37" s="849"/>
      <c r="AT37" s="849"/>
      <c r="AU37" s="849">
        <v>2164</v>
      </c>
      <c r="AV37" s="849"/>
      <c r="AW37" s="849"/>
      <c r="AX37" s="849"/>
      <c r="AY37" s="849"/>
      <c r="AZ37" s="850"/>
      <c r="BA37" s="850"/>
      <c r="BB37" s="850"/>
      <c r="BC37" s="850"/>
      <c r="BD37" s="850"/>
      <c r="BE37" s="846" t="s">
        <v>383</v>
      </c>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t="s">
        <v>389</v>
      </c>
      <c r="C38" s="774"/>
      <c r="D38" s="774"/>
      <c r="E38" s="774"/>
      <c r="F38" s="774"/>
      <c r="G38" s="774"/>
      <c r="H38" s="774"/>
      <c r="I38" s="774"/>
      <c r="J38" s="774"/>
      <c r="K38" s="774"/>
      <c r="L38" s="774"/>
      <c r="M38" s="774"/>
      <c r="N38" s="774"/>
      <c r="O38" s="774"/>
      <c r="P38" s="775"/>
      <c r="Q38" s="776">
        <v>234</v>
      </c>
      <c r="R38" s="777"/>
      <c r="S38" s="777"/>
      <c r="T38" s="777"/>
      <c r="U38" s="777"/>
      <c r="V38" s="777">
        <v>222</v>
      </c>
      <c r="W38" s="777"/>
      <c r="X38" s="777"/>
      <c r="Y38" s="777"/>
      <c r="Z38" s="777"/>
      <c r="AA38" s="777">
        <v>12</v>
      </c>
      <c r="AB38" s="777"/>
      <c r="AC38" s="777"/>
      <c r="AD38" s="777"/>
      <c r="AE38" s="778"/>
      <c r="AF38" s="779">
        <v>12</v>
      </c>
      <c r="AG38" s="780"/>
      <c r="AH38" s="780"/>
      <c r="AI38" s="780"/>
      <c r="AJ38" s="781"/>
      <c r="AK38" s="848">
        <v>83</v>
      </c>
      <c r="AL38" s="849"/>
      <c r="AM38" s="849"/>
      <c r="AN38" s="849"/>
      <c r="AO38" s="849"/>
      <c r="AP38" s="849">
        <v>890</v>
      </c>
      <c r="AQ38" s="849"/>
      <c r="AR38" s="849"/>
      <c r="AS38" s="849"/>
      <c r="AT38" s="849"/>
      <c r="AU38" s="849">
        <v>605</v>
      </c>
      <c r="AV38" s="849"/>
      <c r="AW38" s="849"/>
      <c r="AX38" s="849"/>
      <c r="AY38" s="849"/>
      <c r="AZ38" s="850"/>
      <c r="BA38" s="850"/>
      <c r="BB38" s="850"/>
      <c r="BC38" s="850"/>
      <c r="BD38" s="850"/>
      <c r="BE38" s="846" t="s">
        <v>383</v>
      </c>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t="s">
        <v>390</v>
      </c>
      <c r="C39" s="774"/>
      <c r="D39" s="774"/>
      <c r="E39" s="774"/>
      <c r="F39" s="774"/>
      <c r="G39" s="774"/>
      <c r="H39" s="774"/>
      <c r="I39" s="774"/>
      <c r="J39" s="774"/>
      <c r="K39" s="774"/>
      <c r="L39" s="774"/>
      <c r="M39" s="774"/>
      <c r="N39" s="774"/>
      <c r="O39" s="774"/>
      <c r="P39" s="775"/>
      <c r="Q39" s="776">
        <v>127</v>
      </c>
      <c r="R39" s="777"/>
      <c r="S39" s="777"/>
      <c r="T39" s="777"/>
      <c r="U39" s="777"/>
      <c r="V39" s="777">
        <v>1</v>
      </c>
      <c r="W39" s="777"/>
      <c r="X39" s="777"/>
      <c r="Y39" s="777"/>
      <c r="Z39" s="777"/>
      <c r="AA39" s="777">
        <v>126</v>
      </c>
      <c r="AB39" s="777"/>
      <c r="AC39" s="777"/>
      <c r="AD39" s="777"/>
      <c r="AE39" s="778"/>
      <c r="AF39" s="779">
        <v>126</v>
      </c>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t="s">
        <v>383</v>
      </c>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391</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364</v>
      </c>
      <c r="B63" s="808" t="s">
        <v>392</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3285</v>
      </c>
      <c r="AG63" s="860"/>
      <c r="AH63" s="860"/>
      <c r="AI63" s="860"/>
      <c r="AJ63" s="861"/>
      <c r="AK63" s="862"/>
      <c r="AL63" s="857"/>
      <c r="AM63" s="857"/>
      <c r="AN63" s="857"/>
      <c r="AO63" s="857"/>
      <c r="AP63" s="860"/>
      <c r="AQ63" s="860"/>
      <c r="AR63" s="860"/>
      <c r="AS63" s="860"/>
      <c r="AT63" s="860"/>
      <c r="AU63" s="860"/>
      <c r="AV63" s="860"/>
      <c r="AW63" s="860"/>
      <c r="AX63" s="860"/>
      <c r="AY63" s="860"/>
      <c r="AZ63" s="864"/>
      <c r="BA63" s="864"/>
      <c r="BB63" s="864"/>
      <c r="BC63" s="864"/>
      <c r="BD63" s="864"/>
      <c r="BE63" s="865"/>
      <c r="BF63" s="865"/>
      <c r="BG63" s="865"/>
      <c r="BH63" s="865"/>
      <c r="BI63" s="866"/>
      <c r="BJ63" s="867" t="s">
        <v>110</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393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394</v>
      </c>
      <c r="B66" s="759"/>
      <c r="C66" s="759"/>
      <c r="D66" s="759"/>
      <c r="E66" s="759"/>
      <c r="F66" s="759"/>
      <c r="G66" s="759"/>
      <c r="H66" s="759"/>
      <c r="I66" s="759"/>
      <c r="J66" s="759"/>
      <c r="K66" s="759"/>
      <c r="L66" s="759"/>
      <c r="M66" s="759"/>
      <c r="N66" s="759"/>
      <c r="O66" s="759"/>
      <c r="P66" s="760"/>
      <c r="Q66" s="735" t="s">
        <v>395</v>
      </c>
      <c r="R66" s="736"/>
      <c r="S66" s="736"/>
      <c r="T66" s="736"/>
      <c r="U66" s="737"/>
      <c r="V66" s="735" t="s">
        <v>396</v>
      </c>
      <c r="W66" s="736"/>
      <c r="X66" s="736"/>
      <c r="Y66" s="736"/>
      <c r="Z66" s="737"/>
      <c r="AA66" s="735" t="s">
        <v>397</v>
      </c>
      <c r="AB66" s="736"/>
      <c r="AC66" s="736"/>
      <c r="AD66" s="736"/>
      <c r="AE66" s="737"/>
      <c r="AF66" s="870" t="s">
        <v>398</v>
      </c>
      <c r="AG66" s="831"/>
      <c r="AH66" s="831"/>
      <c r="AI66" s="831"/>
      <c r="AJ66" s="871"/>
      <c r="AK66" s="735" t="s">
        <v>399</v>
      </c>
      <c r="AL66" s="759"/>
      <c r="AM66" s="759"/>
      <c r="AN66" s="759"/>
      <c r="AO66" s="760"/>
      <c r="AP66" s="735" t="s">
        <v>400</v>
      </c>
      <c r="AQ66" s="736"/>
      <c r="AR66" s="736"/>
      <c r="AS66" s="736"/>
      <c r="AT66" s="737"/>
      <c r="AU66" s="735" t="s">
        <v>401</v>
      </c>
      <c r="AV66" s="736"/>
      <c r="AW66" s="736"/>
      <c r="AX66" s="736"/>
      <c r="AY66" s="737"/>
      <c r="AZ66" s="735" t="s">
        <v>351</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549</v>
      </c>
      <c r="C68" s="888"/>
      <c r="D68" s="888"/>
      <c r="E68" s="888"/>
      <c r="F68" s="888"/>
      <c r="G68" s="888"/>
      <c r="H68" s="888"/>
      <c r="I68" s="888"/>
      <c r="J68" s="888"/>
      <c r="K68" s="888"/>
      <c r="L68" s="888"/>
      <c r="M68" s="888"/>
      <c r="N68" s="888"/>
      <c r="O68" s="888"/>
      <c r="P68" s="889"/>
      <c r="Q68" s="890">
        <v>5449</v>
      </c>
      <c r="R68" s="884"/>
      <c r="S68" s="884"/>
      <c r="T68" s="884"/>
      <c r="U68" s="884"/>
      <c r="V68" s="884">
        <v>5297</v>
      </c>
      <c r="W68" s="884"/>
      <c r="X68" s="884"/>
      <c r="Y68" s="884"/>
      <c r="Z68" s="884"/>
      <c r="AA68" s="884">
        <v>152</v>
      </c>
      <c r="AB68" s="884"/>
      <c r="AC68" s="884"/>
      <c r="AD68" s="884"/>
      <c r="AE68" s="884"/>
      <c r="AF68" s="884">
        <v>152</v>
      </c>
      <c r="AG68" s="884"/>
      <c r="AH68" s="884"/>
      <c r="AI68" s="884"/>
      <c r="AJ68" s="884"/>
      <c r="AK68" s="884">
        <v>339</v>
      </c>
      <c r="AL68" s="884"/>
      <c r="AM68" s="884"/>
      <c r="AN68" s="884"/>
      <c r="AO68" s="884"/>
      <c r="AP68" s="884">
        <v>550</v>
      </c>
      <c r="AQ68" s="884"/>
      <c r="AR68" s="884"/>
      <c r="AS68" s="884"/>
      <c r="AT68" s="884"/>
      <c r="AU68" s="884"/>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550</v>
      </c>
      <c r="C69" s="892"/>
      <c r="D69" s="892"/>
      <c r="E69" s="892"/>
      <c r="F69" s="892"/>
      <c r="G69" s="892"/>
      <c r="H69" s="892"/>
      <c r="I69" s="892"/>
      <c r="J69" s="892"/>
      <c r="K69" s="892"/>
      <c r="L69" s="892"/>
      <c r="M69" s="892"/>
      <c r="N69" s="892"/>
      <c r="O69" s="892"/>
      <c r="P69" s="893"/>
      <c r="Q69" s="894">
        <v>710</v>
      </c>
      <c r="R69" s="849"/>
      <c r="S69" s="849"/>
      <c r="T69" s="849"/>
      <c r="U69" s="849"/>
      <c r="V69" s="849">
        <v>565</v>
      </c>
      <c r="W69" s="849"/>
      <c r="X69" s="849"/>
      <c r="Y69" s="849"/>
      <c r="Z69" s="849"/>
      <c r="AA69" s="849">
        <v>145</v>
      </c>
      <c r="AB69" s="849"/>
      <c r="AC69" s="849"/>
      <c r="AD69" s="849"/>
      <c r="AE69" s="849"/>
      <c r="AF69" s="849">
        <v>781</v>
      </c>
      <c r="AG69" s="849"/>
      <c r="AH69" s="849"/>
      <c r="AI69" s="849"/>
      <c r="AJ69" s="849"/>
      <c r="AK69" s="849"/>
      <c r="AL69" s="849"/>
      <c r="AM69" s="849"/>
      <c r="AN69" s="849"/>
      <c r="AO69" s="849"/>
      <c r="AP69" s="849">
        <v>403</v>
      </c>
      <c r="AQ69" s="849"/>
      <c r="AR69" s="849"/>
      <c r="AS69" s="849"/>
      <c r="AT69" s="849"/>
      <c r="AU69" s="849"/>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551</v>
      </c>
      <c r="C70" s="892"/>
      <c r="D70" s="892"/>
      <c r="E70" s="892"/>
      <c r="F70" s="892"/>
      <c r="G70" s="892"/>
      <c r="H70" s="892"/>
      <c r="I70" s="892"/>
      <c r="J70" s="892"/>
      <c r="K70" s="892"/>
      <c r="L70" s="892"/>
      <c r="M70" s="892"/>
      <c r="N70" s="892"/>
      <c r="O70" s="892"/>
      <c r="P70" s="893"/>
      <c r="Q70" s="894">
        <v>729</v>
      </c>
      <c r="R70" s="849"/>
      <c r="S70" s="849"/>
      <c r="T70" s="849"/>
      <c r="U70" s="849"/>
      <c r="V70" s="849">
        <v>688</v>
      </c>
      <c r="W70" s="849"/>
      <c r="X70" s="849"/>
      <c r="Y70" s="849"/>
      <c r="Z70" s="849"/>
      <c r="AA70" s="849">
        <v>41</v>
      </c>
      <c r="AB70" s="849"/>
      <c r="AC70" s="849"/>
      <c r="AD70" s="849"/>
      <c r="AE70" s="849"/>
      <c r="AF70" s="849">
        <v>41</v>
      </c>
      <c r="AG70" s="849"/>
      <c r="AH70" s="849"/>
      <c r="AI70" s="849"/>
      <c r="AJ70" s="849"/>
      <c r="AK70" s="849"/>
      <c r="AL70" s="849"/>
      <c r="AM70" s="849"/>
      <c r="AN70" s="849"/>
      <c r="AO70" s="849"/>
      <c r="AP70" s="849"/>
      <c r="AQ70" s="849"/>
      <c r="AR70" s="849"/>
      <c r="AS70" s="849"/>
      <c r="AT70" s="849"/>
      <c r="AU70" s="849"/>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552</v>
      </c>
      <c r="C71" s="892"/>
      <c r="D71" s="892"/>
      <c r="E71" s="892"/>
      <c r="F71" s="892"/>
      <c r="G71" s="892"/>
      <c r="H71" s="892"/>
      <c r="I71" s="892"/>
      <c r="J71" s="892"/>
      <c r="K71" s="892"/>
      <c r="L71" s="892"/>
      <c r="M71" s="892"/>
      <c r="N71" s="892"/>
      <c r="O71" s="892"/>
      <c r="P71" s="893"/>
      <c r="Q71" s="894">
        <v>250943</v>
      </c>
      <c r="R71" s="849"/>
      <c r="S71" s="849"/>
      <c r="T71" s="849"/>
      <c r="U71" s="849"/>
      <c r="V71" s="849">
        <v>239378</v>
      </c>
      <c r="W71" s="849"/>
      <c r="X71" s="849"/>
      <c r="Y71" s="849"/>
      <c r="Z71" s="849"/>
      <c r="AA71" s="849">
        <v>11565</v>
      </c>
      <c r="AB71" s="849"/>
      <c r="AC71" s="849"/>
      <c r="AD71" s="849"/>
      <c r="AE71" s="849"/>
      <c r="AF71" s="849">
        <v>11565</v>
      </c>
      <c r="AG71" s="849"/>
      <c r="AH71" s="849"/>
      <c r="AI71" s="849"/>
      <c r="AJ71" s="849"/>
      <c r="AK71" s="849">
        <v>726</v>
      </c>
      <c r="AL71" s="849"/>
      <c r="AM71" s="849"/>
      <c r="AN71" s="849"/>
      <c r="AO71" s="849"/>
      <c r="AP71" s="849"/>
      <c r="AQ71" s="849"/>
      <c r="AR71" s="849"/>
      <c r="AS71" s="849"/>
      <c r="AT71" s="849"/>
      <c r="AU71" s="849"/>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t="s">
        <v>553</v>
      </c>
      <c r="C72" s="892"/>
      <c r="D72" s="892"/>
      <c r="E72" s="892"/>
      <c r="F72" s="892"/>
      <c r="G72" s="892"/>
      <c r="H72" s="892"/>
      <c r="I72" s="892"/>
      <c r="J72" s="892"/>
      <c r="K72" s="892"/>
      <c r="L72" s="892"/>
      <c r="M72" s="892"/>
      <c r="N72" s="892"/>
      <c r="O72" s="892"/>
      <c r="P72" s="893"/>
      <c r="Q72" s="894">
        <v>10258</v>
      </c>
      <c r="R72" s="849"/>
      <c r="S72" s="849"/>
      <c r="T72" s="849"/>
      <c r="U72" s="849"/>
      <c r="V72" s="849">
        <v>8973</v>
      </c>
      <c r="W72" s="849"/>
      <c r="X72" s="849"/>
      <c r="Y72" s="849"/>
      <c r="Z72" s="849"/>
      <c r="AA72" s="849">
        <v>1285</v>
      </c>
      <c r="AB72" s="849"/>
      <c r="AC72" s="849"/>
      <c r="AD72" s="849"/>
      <c r="AE72" s="849"/>
      <c r="AF72" s="849"/>
      <c r="AG72" s="849"/>
      <c r="AH72" s="849"/>
      <c r="AI72" s="849"/>
      <c r="AJ72" s="849"/>
      <c r="AK72" s="849">
        <v>16</v>
      </c>
      <c r="AL72" s="849"/>
      <c r="AM72" s="849"/>
      <c r="AN72" s="849"/>
      <c r="AO72" s="849"/>
      <c r="AP72" s="849"/>
      <c r="AQ72" s="849"/>
      <c r="AR72" s="849"/>
      <c r="AS72" s="849"/>
      <c r="AT72" s="849"/>
      <c r="AU72" s="849"/>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t="s">
        <v>554</v>
      </c>
      <c r="C73" s="892"/>
      <c r="D73" s="892"/>
      <c r="E73" s="892"/>
      <c r="F73" s="892"/>
      <c r="G73" s="892"/>
      <c r="H73" s="892"/>
      <c r="I73" s="892"/>
      <c r="J73" s="892"/>
      <c r="K73" s="892"/>
      <c r="L73" s="892"/>
      <c r="M73" s="892"/>
      <c r="N73" s="892"/>
      <c r="O73" s="892"/>
      <c r="P73" s="893"/>
      <c r="Q73" s="894">
        <v>1171</v>
      </c>
      <c r="R73" s="849"/>
      <c r="S73" s="849"/>
      <c r="T73" s="849"/>
      <c r="U73" s="849"/>
      <c r="V73" s="849">
        <v>1170</v>
      </c>
      <c r="W73" s="849"/>
      <c r="X73" s="849"/>
      <c r="Y73" s="849"/>
      <c r="Z73" s="849"/>
      <c r="AA73" s="849">
        <v>1</v>
      </c>
      <c r="AB73" s="849"/>
      <c r="AC73" s="849"/>
      <c r="AD73" s="849"/>
      <c r="AE73" s="849"/>
      <c r="AF73" s="849"/>
      <c r="AG73" s="849"/>
      <c r="AH73" s="849"/>
      <c r="AI73" s="849"/>
      <c r="AJ73" s="849"/>
      <c r="AK73" s="849"/>
      <c r="AL73" s="849"/>
      <c r="AM73" s="849"/>
      <c r="AN73" s="849"/>
      <c r="AO73" s="849"/>
      <c r="AP73" s="849"/>
      <c r="AQ73" s="849"/>
      <c r="AR73" s="849"/>
      <c r="AS73" s="849"/>
      <c r="AT73" s="849"/>
      <c r="AU73" s="849"/>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t="s">
        <v>555</v>
      </c>
      <c r="C74" s="892"/>
      <c r="D74" s="892"/>
      <c r="E74" s="892"/>
      <c r="F74" s="892"/>
      <c r="G74" s="892"/>
      <c r="H74" s="892"/>
      <c r="I74" s="892"/>
      <c r="J74" s="892"/>
      <c r="K74" s="892"/>
      <c r="L74" s="892"/>
      <c r="M74" s="892"/>
      <c r="N74" s="892"/>
      <c r="O74" s="892"/>
      <c r="P74" s="893"/>
      <c r="Q74" s="894">
        <v>1</v>
      </c>
      <c r="R74" s="849"/>
      <c r="S74" s="849"/>
      <c r="T74" s="849"/>
      <c r="U74" s="849"/>
      <c r="V74" s="849"/>
      <c r="W74" s="849"/>
      <c r="X74" s="849"/>
      <c r="Y74" s="849"/>
      <c r="Z74" s="849"/>
      <c r="AA74" s="849">
        <v>1</v>
      </c>
      <c r="AB74" s="849"/>
      <c r="AC74" s="849"/>
      <c r="AD74" s="849"/>
      <c r="AE74" s="849"/>
      <c r="AF74" s="849"/>
      <c r="AG74" s="849"/>
      <c r="AH74" s="849"/>
      <c r="AI74" s="849"/>
      <c r="AJ74" s="849"/>
      <c r="AK74" s="849"/>
      <c r="AL74" s="849"/>
      <c r="AM74" s="849"/>
      <c r="AN74" s="849"/>
      <c r="AO74" s="849"/>
      <c r="AP74" s="849"/>
      <c r="AQ74" s="849"/>
      <c r="AR74" s="849"/>
      <c r="AS74" s="849"/>
      <c r="AT74" s="849"/>
      <c r="AU74" s="849"/>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t="s">
        <v>556</v>
      </c>
      <c r="C75" s="892"/>
      <c r="D75" s="892"/>
      <c r="E75" s="892"/>
      <c r="F75" s="892"/>
      <c r="G75" s="892"/>
      <c r="H75" s="892"/>
      <c r="I75" s="892"/>
      <c r="J75" s="892"/>
      <c r="K75" s="892"/>
      <c r="L75" s="892"/>
      <c r="M75" s="892"/>
      <c r="N75" s="892"/>
      <c r="O75" s="892"/>
      <c r="P75" s="893"/>
      <c r="Q75" s="897">
        <v>47</v>
      </c>
      <c r="R75" s="898"/>
      <c r="S75" s="898"/>
      <c r="T75" s="898"/>
      <c r="U75" s="848"/>
      <c r="V75" s="899">
        <v>34</v>
      </c>
      <c r="W75" s="898"/>
      <c r="X75" s="898"/>
      <c r="Y75" s="898"/>
      <c r="Z75" s="848"/>
      <c r="AA75" s="899">
        <v>13</v>
      </c>
      <c r="AB75" s="898"/>
      <c r="AC75" s="898"/>
      <c r="AD75" s="898"/>
      <c r="AE75" s="848"/>
      <c r="AF75" s="899"/>
      <c r="AG75" s="898"/>
      <c r="AH75" s="898"/>
      <c r="AI75" s="898"/>
      <c r="AJ75" s="848"/>
      <c r="AK75" s="899"/>
      <c r="AL75" s="898"/>
      <c r="AM75" s="898"/>
      <c r="AN75" s="898"/>
      <c r="AO75" s="848"/>
      <c r="AP75" s="899"/>
      <c r="AQ75" s="898"/>
      <c r="AR75" s="898"/>
      <c r="AS75" s="898"/>
      <c r="AT75" s="848"/>
      <c r="AU75" s="899"/>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t="s">
        <v>557</v>
      </c>
      <c r="C76" s="892"/>
      <c r="D76" s="892"/>
      <c r="E76" s="892"/>
      <c r="F76" s="892"/>
      <c r="G76" s="892"/>
      <c r="H76" s="892"/>
      <c r="I76" s="892"/>
      <c r="J76" s="892"/>
      <c r="K76" s="892"/>
      <c r="L76" s="892"/>
      <c r="M76" s="892"/>
      <c r="N76" s="892"/>
      <c r="O76" s="892"/>
      <c r="P76" s="893"/>
      <c r="Q76" s="897">
        <v>28</v>
      </c>
      <c r="R76" s="898"/>
      <c r="S76" s="898"/>
      <c r="T76" s="898"/>
      <c r="U76" s="848"/>
      <c r="V76" s="899">
        <v>22</v>
      </c>
      <c r="W76" s="898"/>
      <c r="X76" s="898"/>
      <c r="Y76" s="898"/>
      <c r="Z76" s="848"/>
      <c r="AA76" s="899">
        <v>6</v>
      </c>
      <c r="AB76" s="898"/>
      <c r="AC76" s="898"/>
      <c r="AD76" s="898"/>
      <c r="AE76" s="848"/>
      <c r="AF76" s="899"/>
      <c r="AG76" s="898"/>
      <c r="AH76" s="898"/>
      <c r="AI76" s="898"/>
      <c r="AJ76" s="848"/>
      <c r="AK76" s="899">
        <v>12</v>
      </c>
      <c r="AL76" s="898"/>
      <c r="AM76" s="898"/>
      <c r="AN76" s="898"/>
      <c r="AO76" s="848"/>
      <c r="AP76" s="899"/>
      <c r="AQ76" s="898"/>
      <c r="AR76" s="898"/>
      <c r="AS76" s="898"/>
      <c r="AT76" s="848"/>
      <c r="AU76" s="899"/>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t="s">
        <v>558</v>
      </c>
      <c r="C77" s="892"/>
      <c r="D77" s="892"/>
      <c r="E77" s="892"/>
      <c r="F77" s="892"/>
      <c r="G77" s="892"/>
      <c r="H77" s="892"/>
      <c r="I77" s="892"/>
      <c r="J77" s="892"/>
      <c r="K77" s="892"/>
      <c r="L77" s="892"/>
      <c r="M77" s="892"/>
      <c r="N77" s="892"/>
      <c r="O77" s="892"/>
      <c r="P77" s="893"/>
      <c r="Q77" s="897">
        <v>330</v>
      </c>
      <c r="R77" s="898"/>
      <c r="S77" s="898"/>
      <c r="T77" s="898"/>
      <c r="U77" s="848"/>
      <c r="V77" s="899">
        <v>294</v>
      </c>
      <c r="W77" s="898"/>
      <c r="X77" s="898"/>
      <c r="Y77" s="898"/>
      <c r="Z77" s="848"/>
      <c r="AA77" s="899">
        <v>36</v>
      </c>
      <c r="AB77" s="898"/>
      <c r="AC77" s="898"/>
      <c r="AD77" s="898"/>
      <c r="AE77" s="848"/>
      <c r="AF77" s="899">
        <v>36</v>
      </c>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t="s">
        <v>559</v>
      </c>
      <c r="C78" s="892"/>
      <c r="D78" s="892"/>
      <c r="E78" s="892"/>
      <c r="F78" s="892"/>
      <c r="G78" s="892"/>
      <c r="H78" s="892"/>
      <c r="I78" s="892"/>
      <c r="J78" s="892"/>
      <c r="K78" s="892"/>
      <c r="L78" s="892"/>
      <c r="M78" s="892"/>
      <c r="N78" s="892"/>
      <c r="O78" s="892"/>
      <c r="P78" s="893"/>
      <c r="Q78" s="894">
        <v>24</v>
      </c>
      <c r="R78" s="849"/>
      <c r="S78" s="849"/>
      <c r="T78" s="849"/>
      <c r="U78" s="849"/>
      <c r="V78" s="849">
        <v>23</v>
      </c>
      <c r="W78" s="849"/>
      <c r="X78" s="849"/>
      <c r="Y78" s="849"/>
      <c r="Z78" s="849"/>
      <c r="AA78" s="849">
        <v>1</v>
      </c>
      <c r="AB78" s="849"/>
      <c r="AC78" s="849"/>
      <c r="AD78" s="849"/>
      <c r="AE78" s="849"/>
      <c r="AF78" s="849">
        <v>1</v>
      </c>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364</v>
      </c>
      <c r="B88" s="808" t="s">
        <v>402</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c r="AG88" s="860"/>
      <c r="AH88" s="860"/>
      <c r="AI88" s="860"/>
      <c r="AJ88" s="860"/>
      <c r="AK88" s="857"/>
      <c r="AL88" s="857"/>
      <c r="AM88" s="857"/>
      <c r="AN88" s="857"/>
      <c r="AO88" s="857"/>
      <c r="AP88" s="860"/>
      <c r="AQ88" s="860"/>
      <c r="AR88" s="860"/>
      <c r="AS88" s="860"/>
      <c r="AT88" s="860"/>
      <c r="AU88" s="860"/>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808" t="s">
        <v>403</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c r="CS102" s="868"/>
      <c r="CT102" s="868"/>
      <c r="CU102" s="868"/>
      <c r="CV102" s="911"/>
      <c r="CW102" s="910"/>
      <c r="CX102" s="868"/>
      <c r="CY102" s="868"/>
      <c r="CZ102" s="868"/>
      <c r="DA102" s="911"/>
      <c r="DB102" s="910"/>
      <c r="DC102" s="868"/>
      <c r="DD102" s="868"/>
      <c r="DE102" s="868"/>
      <c r="DF102" s="911"/>
      <c r="DG102" s="910"/>
      <c r="DH102" s="868"/>
      <c r="DI102" s="868"/>
      <c r="DJ102" s="868"/>
      <c r="DK102" s="911"/>
      <c r="DL102" s="910"/>
      <c r="DM102" s="868"/>
      <c r="DN102" s="868"/>
      <c r="DO102" s="868"/>
      <c r="DP102" s="911"/>
      <c r="DQ102" s="910"/>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404</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405</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408</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409</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410</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411</v>
      </c>
      <c r="AB109" s="913"/>
      <c r="AC109" s="913"/>
      <c r="AD109" s="913"/>
      <c r="AE109" s="914"/>
      <c r="AF109" s="912" t="s">
        <v>284</v>
      </c>
      <c r="AG109" s="913"/>
      <c r="AH109" s="913"/>
      <c r="AI109" s="913"/>
      <c r="AJ109" s="914"/>
      <c r="AK109" s="912" t="s">
        <v>283</v>
      </c>
      <c r="AL109" s="913"/>
      <c r="AM109" s="913"/>
      <c r="AN109" s="913"/>
      <c r="AO109" s="914"/>
      <c r="AP109" s="912" t="s">
        <v>412</v>
      </c>
      <c r="AQ109" s="913"/>
      <c r="AR109" s="913"/>
      <c r="AS109" s="913"/>
      <c r="AT109" s="915"/>
      <c r="AU109" s="934" t="s">
        <v>410</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411</v>
      </c>
      <c r="BR109" s="913"/>
      <c r="BS109" s="913"/>
      <c r="BT109" s="913"/>
      <c r="BU109" s="914"/>
      <c r="BV109" s="912" t="s">
        <v>284</v>
      </c>
      <c r="BW109" s="913"/>
      <c r="BX109" s="913"/>
      <c r="BY109" s="913"/>
      <c r="BZ109" s="914"/>
      <c r="CA109" s="912" t="s">
        <v>283</v>
      </c>
      <c r="CB109" s="913"/>
      <c r="CC109" s="913"/>
      <c r="CD109" s="913"/>
      <c r="CE109" s="914"/>
      <c r="CF109" s="935" t="s">
        <v>412</v>
      </c>
      <c r="CG109" s="935"/>
      <c r="CH109" s="935"/>
      <c r="CI109" s="935"/>
      <c r="CJ109" s="935"/>
      <c r="CK109" s="912" t="s">
        <v>413</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411</v>
      </c>
      <c r="DH109" s="913"/>
      <c r="DI109" s="913"/>
      <c r="DJ109" s="913"/>
      <c r="DK109" s="914"/>
      <c r="DL109" s="912" t="s">
        <v>284</v>
      </c>
      <c r="DM109" s="913"/>
      <c r="DN109" s="913"/>
      <c r="DO109" s="913"/>
      <c r="DP109" s="914"/>
      <c r="DQ109" s="912" t="s">
        <v>283</v>
      </c>
      <c r="DR109" s="913"/>
      <c r="DS109" s="913"/>
      <c r="DT109" s="913"/>
      <c r="DU109" s="914"/>
      <c r="DV109" s="912" t="s">
        <v>412</v>
      </c>
      <c r="DW109" s="913"/>
      <c r="DX109" s="913"/>
      <c r="DY109" s="913"/>
      <c r="DZ109" s="915"/>
    </row>
    <row r="110" spans="1:131" s="197" customFormat="1" ht="26.25" customHeight="1">
      <c r="A110" s="916" t="s">
        <v>414</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6314314</v>
      </c>
      <c r="AB110" s="920"/>
      <c r="AC110" s="920"/>
      <c r="AD110" s="920"/>
      <c r="AE110" s="921"/>
      <c r="AF110" s="922">
        <v>5808598</v>
      </c>
      <c r="AG110" s="920"/>
      <c r="AH110" s="920"/>
      <c r="AI110" s="920"/>
      <c r="AJ110" s="921"/>
      <c r="AK110" s="922">
        <v>5490763</v>
      </c>
      <c r="AL110" s="920"/>
      <c r="AM110" s="920"/>
      <c r="AN110" s="920"/>
      <c r="AO110" s="921"/>
      <c r="AP110" s="923">
        <v>21.9</v>
      </c>
      <c r="AQ110" s="924"/>
      <c r="AR110" s="924"/>
      <c r="AS110" s="924"/>
      <c r="AT110" s="925"/>
      <c r="AU110" s="926" t="s">
        <v>61</v>
      </c>
      <c r="AV110" s="927"/>
      <c r="AW110" s="927"/>
      <c r="AX110" s="927"/>
      <c r="AY110" s="928"/>
      <c r="AZ110" s="970" t="s">
        <v>415</v>
      </c>
      <c r="BA110" s="917"/>
      <c r="BB110" s="917"/>
      <c r="BC110" s="917"/>
      <c r="BD110" s="917"/>
      <c r="BE110" s="917"/>
      <c r="BF110" s="917"/>
      <c r="BG110" s="917"/>
      <c r="BH110" s="917"/>
      <c r="BI110" s="917"/>
      <c r="BJ110" s="917"/>
      <c r="BK110" s="917"/>
      <c r="BL110" s="917"/>
      <c r="BM110" s="917"/>
      <c r="BN110" s="917"/>
      <c r="BO110" s="917"/>
      <c r="BP110" s="918"/>
      <c r="BQ110" s="956">
        <v>47791153</v>
      </c>
      <c r="BR110" s="957"/>
      <c r="BS110" s="957"/>
      <c r="BT110" s="957"/>
      <c r="BU110" s="957"/>
      <c r="BV110" s="957">
        <v>46900752</v>
      </c>
      <c r="BW110" s="957"/>
      <c r="BX110" s="957"/>
      <c r="BY110" s="957"/>
      <c r="BZ110" s="957"/>
      <c r="CA110" s="957">
        <v>45866247</v>
      </c>
      <c r="CB110" s="957"/>
      <c r="CC110" s="957"/>
      <c r="CD110" s="957"/>
      <c r="CE110" s="957"/>
      <c r="CF110" s="971">
        <v>183.1</v>
      </c>
      <c r="CG110" s="972"/>
      <c r="CH110" s="972"/>
      <c r="CI110" s="972"/>
      <c r="CJ110" s="972"/>
      <c r="CK110" s="973" t="s">
        <v>416</v>
      </c>
      <c r="CL110" s="974"/>
      <c r="CM110" s="953" t="s">
        <v>417</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418</v>
      </c>
      <c r="DH110" s="957"/>
      <c r="DI110" s="957"/>
      <c r="DJ110" s="957"/>
      <c r="DK110" s="957"/>
      <c r="DL110" s="957" t="s">
        <v>418</v>
      </c>
      <c r="DM110" s="957"/>
      <c r="DN110" s="957"/>
      <c r="DO110" s="957"/>
      <c r="DP110" s="957"/>
      <c r="DQ110" s="957" t="s">
        <v>418</v>
      </c>
      <c r="DR110" s="957"/>
      <c r="DS110" s="957"/>
      <c r="DT110" s="957"/>
      <c r="DU110" s="957"/>
      <c r="DV110" s="958" t="s">
        <v>418</v>
      </c>
      <c r="DW110" s="958"/>
      <c r="DX110" s="958"/>
      <c r="DY110" s="958"/>
      <c r="DZ110" s="959"/>
    </row>
    <row r="111" spans="1:131" s="197" customFormat="1" ht="26.25" customHeight="1">
      <c r="A111" s="960" t="s">
        <v>419</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418</v>
      </c>
      <c r="AB111" s="964"/>
      <c r="AC111" s="964"/>
      <c r="AD111" s="964"/>
      <c r="AE111" s="965"/>
      <c r="AF111" s="966" t="s">
        <v>418</v>
      </c>
      <c r="AG111" s="964"/>
      <c r="AH111" s="964"/>
      <c r="AI111" s="964"/>
      <c r="AJ111" s="965"/>
      <c r="AK111" s="966" t="s">
        <v>418</v>
      </c>
      <c r="AL111" s="964"/>
      <c r="AM111" s="964"/>
      <c r="AN111" s="964"/>
      <c r="AO111" s="965"/>
      <c r="AP111" s="967" t="s">
        <v>418</v>
      </c>
      <c r="AQ111" s="968"/>
      <c r="AR111" s="968"/>
      <c r="AS111" s="968"/>
      <c r="AT111" s="969"/>
      <c r="AU111" s="929"/>
      <c r="AV111" s="930"/>
      <c r="AW111" s="930"/>
      <c r="AX111" s="930"/>
      <c r="AY111" s="931"/>
      <c r="AZ111" s="979" t="s">
        <v>420</v>
      </c>
      <c r="BA111" s="980"/>
      <c r="BB111" s="980"/>
      <c r="BC111" s="980"/>
      <c r="BD111" s="980"/>
      <c r="BE111" s="980"/>
      <c r="BF111" s="980"/>
      <c r="BG111" s="980"/>
      <c r="BH111" s="980"/>
      <c r="BI111" s="980"/>
      <c r="BJ111" s="980"/>
      <c r="BK111" s="980"/>
      <c r="BL111" s="980"/>
      <c r="BM111" s="980"/>
      <c r="BN111" s="980"/>
      <c r="BO111" s="980"/>
      <c r="BP111" s="981"/>
      <c r="BQ111" s="949">
        <v>1502984</v>
      </c>
      <c r="BR111" s="950"/>
      <c r="BS111" s="950"/>
      <c r="BT111" s="950"/>
      <c r="BU111" s="950"/>
      <c r="BV111" s="950">
        <v>526845</v>
      </c>
      <c r="BW111" s="950"/>
      <c r="BX111" s="950"/>
      <c r="BY111" s="950"/>
      <c r="BZ111" s="950"/>
      <c r="CA111" s="950">
        <v>315784</v>
      </c>
      <c r="CB111" s="950"/>
      <c r="CC111" s="950"/>
      <c r="CD111" s="950"/>
      <c r="CE111" s="950"/>
      <c r="CF111" s="944">
        <v>1.3</v>
      </c>
      <c r="CG111" s="945"/>
      <c r="CH111" s="945"/>
      <c r="CI111" s="945"/>
      <c r="CJ111" s="945"/>
      <c r="CK111" s="975"/>
      <c r="CL111" s="976"/>
      <c r="CM111" s="946" t="s">
        <v>421</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418</v>
      </c>
      <c r="DH111" s="950"/>
      <c r="DI111" s="950"/>
      <c r="DJ111" s="950"/>
      <c r="DK111" s="950"/>
      <c r="DL111" s="950" t="s">
        <v>418</v>
      </c>
      <c r="DM111" s="950"/>
      <c r="DN111" s="950"/>
      <c r="DO111" s="950"/>
      <c r="DP111" s="950"/>
      <c r="DQ111" s="950" t="s">
        <v>418</v>
      </c>
      <c r="DR111" s="950"/>
      <c r="DS111" s="950"/>
      <c r="DT111" s="950"/>
      <c r="DU111" s="950"/>
      <c r="DV111" s="951" t="s">
        <v>418</v>
      </c>
      <c r="DW111" s="951"/>
      <c r="DX111" s="951"/>
      <c r="DY111" s="951"/>
      <c r="DZ111" s="952"/>
    </row>
    <row r="112" spans="1:131" s="197" customFormat="1" ht="26.25" customHeight="1">
      <c r="A112" s="982" t="s">
        <v>422</v>
      </c>
      <c r="B112" s="983"/>
      <c r="C112" s="980" t="s">
        <v>423</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110</v>
      </c>
      <c r="AB112" s="989"/>
      <c r="AC112" s="989"/>
      <c r="AD112" s="989"/>
      <c r="AE112" s="990"/>
      <c r="AF112" s="991" t="s">
        <v>110</v>
      </c>
      <c r="AG112" s="989"/>
      <c r="AH112" s="989"/>
      <c r="AI112" s="989"/>
      <c r="AJ112" s="990"/>
      <c r="AK112" s="991" t="s">
        <v>110</v>
      </c>
      <c r="AL112" s="989"/>
      <c r="AM112" s="989"/>
      <c r="AN112" s="989"/>
      <c r="AO112" s="990"/>
      <c r="AP112" s="992" t="s">
        <v>110</v>
      </c>
      <c r="AQ112" s="993"/>
      <c r="AR112" s="993"/>
      <c r="AS112" s="993"/>
      <c r="AT112" s="994"/>
      <c r="AU112" s="929"/>
      <c r="AV112" s="930"/>
      <c r="AW112" s="930"/>
      <c r="AX112" s="930"/>
      <c r="AY112" s="931"/>
      <c r="AZ112" s="979" t="s">
        <v>424</v>
      </c>
      <c r="BA112" s="980"/>
      <c r="BB112" s="980"/>
      <c r="BC112" s="980"/>
      <c r="BD112" s="980"/>
      <c r="BE112" s="980"/>
      <c r="BF112" s="980"/>
      <c r="BG112" s="980"/>
      <c r="BH112" s="980"/>
      <c r="BI112" s="980"/>
      <c r="BJ112" s="980"/>
      <c r="BK112" s="980"/>
      <c r="BL112" s="980"/>
      <c r="BM112" s="980"/>
      <c r="BN112" s="980"/>
      <c r="BO112" s="980"/>
      <c r="BP112" s="981"/>
      <c r="BQ112" s="949">
        <v>11012224</v>
      </c>
      <c r="BR112" s="950"/>
      <c r="BS112" s="950"/>
      <c r="BT112" s="950"/>
      <c r="BU112" s="950"/>
      <c r="BV112" s="950">
        <v>10392260</v>
      </c>
      <c r="BW112" s="950"/>
      <c r="BX112" s="950"/>
      <c r="BY112" s="950"/>
      <c r="BZ112" s="950"/>
      <c r="CA112" s="950">
        <v>9742983</v>
      </c>
      <c r="CB112" s="950"/>
      <c r="CC112" s="950"/>
      <c r="CD112" s="950"/>
      <c r="CE112" s="950"/>
      <c r="CF112" s="944">
        <v>38.9</v>
      </c>
      <c r="CG112" s="945"/>
      <c r="CH112" s="945"/>
      <c r="CI112" s="945"/>
      <c r="CJ112" s="945"/>
      <c r="CK112" s="975"/>
      <c r="CL112" s="976"/>
      <c r="CM112" s="946" t="s">
        <v>425</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110</v>
      </c>
      <c r="DH112" s="950"/>
      <c r="DI112" s="950"/>
      <c r="DJ112" s="950"/>
      <c r="DK112" s="950"/>
      <c r="DL112" s="950" t="s">
        <v>110</v>
      </c>
      <c r="DM112" s="950"/>
      <c r="DN112" s="950"/>
      <c r="DO112" s="950"/>
      <c r="DP112" s="950"/>
      <c r="DQ112" s="950" t="s">
        <v>110</v>
      </c>
      <c r="DR112" s="950"/>
      <c r="DS112" s="950"/>
      <c r="DT112" s="950"/>
      <c r="DU112" s="950"/>
      <c r="DV112" s="951" t="s">
        <v>110</v>
      </c>
      <c r="DW112" s="951"/>
      <c r="DX112" s="951"/>
      <c r="DY112" s="951"/>
      <c r="DZ112" s="952"/>
    </row>
    <row r="113" spans="1:130" s="197" customFormat="1" ht="26.25" customHeight="1">
      <c r="A113" s="984"/>
      <c r="B113" s="985"/>
      <c r="C113" s="980" t="s">
        <v>426</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798623</v>
      </c>
      <c r="AB113" s="964"/>
      <c r="AC113" s="964"/>
      <c r="AD113" s="964"/>
      <c r="AE113" s="965"/>
      <c r="AF113" s="966">
        <v>796647</v>
      </c>
      <c r="AG113" s="964"/>
      <c r="AH113" s="964"/>
      <c r="AI113" s="964"/>
      <c r="AJ113" s="965"/>
      <c r="AK113" s="966">
        <v>738241</v>
      </c>
      <c r="AL113" s="964"/>
      <c r="AM113" s="964"/>
      <c r="AN113" s="964"/>
      <c r="AO113" s="965"/>
      <c r="AP113" s="967">
        <v>2.9</v>
      </c>
      <c r="AQ113" s="968"/>
      <c r="AR113" s="968"/>
      <c r="AS113" s="968"/>
      <c r="AT113" s="969"/>
      <c r="AU113" s="929"/>
      <c r="AV113" s="930"/>
      <c r="AW113" s="930"/>
      <c r="AX113" s="930"/>
      <c r="AY113" s="931"/>
      <c r="AZ113" s="979" t="s">
        <v>427</v>
      </c>
      <c r="BA113" s="980"/>
      <c r="BB113" s="980"/>
      <c r="BC113" s="980"/>
      <c r="BD113" s="980"/>
      <c r="BE113" s="980"/>
      <c r="BF113" s="980"/>
      <c r="BG113" s="980"/>
      <c r="BH113" s="980"/>
      <c r="BI113" s="980"/>
      <c r="BJ113" s="980"/>
      <c r="BK113" s="980"/>
      <c r="BL113" s="980"/>
      <c r="BM113" s="980"/>
      <c r="BN113" s="980"/>
      <c r="BO113" s="980"/>
      <c r="BP113" s="981"/>
      <c r="BQ113" s="949">
        <v>632935</v>
      </c>
      <c r="BR113" s="950"/>
      <c r="BS113" s="950"/>
      <c r="BT113" s="950"/>
      <c r="BU113" s="950"/>
      <c r="BV113" s="950">
        <v>519910</v>
      </c>
      <c r="BW113" s="950"/>
      <c r="BX113" s="950"/>
      <c r="BY113" s="950"/>
      <c r="BZ113" s="950"/>
      <c r="CA113" s="950">
        <v>416118</v>
      </c>
      <c r="CB113" s="950"/>
      <c r="CC113" s="950"/>
      <c r="CD113" s="950"/>
      <c r="CE113" s="950"/>
      <c r="CF113" s="944">
        <v>1.7</v>
      </c>
      <c r="CG113" s="945"/>
      <c r="CH113" s="945"/>
      <c r="CI113" s="945"/>
      <c r="CJ113" s="945"/>
      <c r="CK113" s="975"/>
      <c r="CL113" s="976"/>
      <c r="CM113" s="946" t="s">
        <v>428</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110</v>
      </c>
      <c r="DH113" s="989"/>
      <c r="DI113" s="989"/>
      <c r="DJ113" s="989"/>
      <c r="DK113" s="990"/>
      <c r="DL113" s="991" t="s">
        <v>110</v>
      </c>
      <c r="DM113" s="989"/>
      <c r="DN113" s="989"/>
      <c r="DO113" s="989"/>
      <c r="DP113" s="990"/>
      <c r="DQ113" s="991" t="s">
        <v>110</v>
      </c>
      <c r="DR113" s="989"/>
      <c r="DS113" s="989"/>
      <c r="DT113" s="989"/>
      <c r="DU113" s="990"/>
      <c r="DV113" s="992" t="s">
        <v>110</v>
      </c>
      <c r="DW113" s="993"/>
      <c r="DX113" s="993"/>
      <c r="DY113" s="993"/>
      <c r="DZ113" s="994"/>
    </row>
    <row r="114" spans="1:130" s="197" customFormat="1" ht="26.25" customHeight="1">
      <c r="A114" s="984"/>
      <c r="B114" s="985"/>
      <c r="C114" s="980" t="s">
        <v>429</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231243</v>
      </c>
      <c r="AB114" s="989"/>
      <c r="AC114" s="989"/>
      <c r="AD114" s="989"/>
      <c r="AE114" s="990"/>
      <c r="AF114" s="991">
        <v>166162</v>
      </c>
      <c r="AG114" s="989"/>
      <c r="AH114" s="989"/>
      <c r="AI114" s="989"/>
      <c r="AJ114" s="990"/>
      <c r="AK114" s="991">
        <v>156053</v>
      </c>
      <c r="AL114" s="989"/>
      <c r="AM114" s="989"/>
      <c r="AN114" s="989"/>
      <c r="AO114" s="990"/>
      <c r="AP114" s="992">
        <v>0.6</v>
      </c>
      <c r="AQ114" s="993"/>
      <c r="AR114" s="993"/>
      <c r="AS114" s="993"/>
      <c r="AT114" s="994"/>
      <c r="AU114" s="929"/>
      <c r="AV114" s="930"/>
      <c r="AW114" s="930"/>
      <c r="AX114" s="930"/>
      <c r="AY114" s="931"/>
      <c r="AZ114" s="979" t="s">
        <v>430</v>
      </c>
      <c r="BA114" s="980"/>
      <c r="BB114" s="980"/>
      <c r="BC114" s="980"/>
      <c r="BD114" s="980"/>
      <c r="BE114" s="980"/>
      <c r="BF114" s="980"/>
      <c r="BG114" s="980"/>
      <c r="BH114" s="980"/>
      <c r="BI114" s="980"/>
      <c r="BJ114" s="980"/>
      <c r="BK114" s="980"/>
      <c r="BL114" s="980"/>
      <c r="BM114" s="980"/>
      <c r="BN114" s="980"/>
      <c r="BO114" s="980"/>
      <c r="BP114" s="981"/>
      <c r="BQ114" s="949">
        <v>8556564</v>
      </c>
      <c r="BR114" s="950"/>
      <c r="BS114" s="950"/>
      <c r="BT114" s="950"/>
      <c r="BU114" s="950"/>
      <c r="BV114" s="950">
        <v>8001454</v>
      </c>
      <c r="BW114" s="950"/>
      <c r="BX114" s="950"/>
      <c r="BY114" s="950"/>
      <c r="BZ114" s="950"/>
      <c r="CA114" s="950">
        <v>8198454</v>
      </c>
      <c r="CB114" s="950"/>
      <c r="CC114" s="950"/>
      <c r="CD114" s="950"/>
      <c r="CE114" s="950"/>
      <c r="CF114" s="944">
        <v>32.700000000000003</v>
      </c>
      <c r="CG114" s="945"/>
      <c r="CH114" s="945"/>
      <c r="CI114" s="945"/>
      <c r="CJ114" s="945"/>
      <c r="CK114" s="975"/>
      <c r="CL114" s="976"/>
      <c r="CM114" s="946" t="s">
        <v>431</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110</v>
      </c>
      <c r="DH114" s="989"/>
      <c r="DI114" s="989"/>
      <c r="DJ114" s="989"/>
      <c r="DK114" s="990"/>
      <c r="DL114" s="991" t="s">
        <v>110</v>
      </c>
      <c r="DM114" s="989"/>
      <c r="DN114" s="989"/>
      <c r="DO114" s="989"/>
      <c r="DP114" s="990"/>
      <c r="DQ114" s="991" t="s">
        <v>110</v>
      </c>
      <c r="DR114" s="989"/>
      <c r="DS114" s="989"/>
      <c r="DT114" s="989"/>
      <c r="DU114" s="990"/>
      <c r="DV114" s="992" t="s">
        <v>110</v>
      </c>
      <c r="DW114" s="993"/>
      <c r="DX114" s="993"/>
      <c r="DY114" s="993"/>
      <c r="DZ114" s="994"/>
    </row>
    <row r="115" spans="1:130" s="197" customFormat="1" ht="26.25" customHeight="1">
      <c r="A115" s="984"/>
      <c r="B115" s="985"/>
      <c r="C115" s="980" t="s">
        <v>432</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292048</v>
      </c>
      <c r="AB115" s="964"/>
      <c r="AC115" s="964"/>
      <c r="AD115" s="964"/>
      <c r="AE115" s="965"/>
      <c r="AF115" s="966">
        <v>246202</v>
      </c>
      <c r="AG115" s="964"/>
      <c r="AH115" s="964"/>
      <c r="AI115" s="964"/>
      <c r="AJ115" s="965"/>
      <c r="AK115" s="966">
        <v>229073</v>
      </c>
      <c r="AL115" s="964"/>
      <c r="AM115" s="964"/>
      <c r="AN115" s="964"/>
      <c r="AO115" s="965"/>
      <c r="AP115" s="967">
        <v>0.9</v>
      </c>
      <c r="AQ115" s="968"/>
      <c r="AR115" s="968"/>
      <c r="AS115" s="968"/>
      <c r="AT115" s="969"/>
      <c r="AU115" s="929"/>
      <c r="AV115" s="930"/>
      <c r="AW115" s="930"/>
      <c r="AX115" s="930"/>
      <c r="AY115" s="931"/>
      <c r="AZ115" s="979" t="s">
        <v>433</v>
      </c>
      <c r="BA115" s="980"/>
      <c r="BB115" s="980"/>
      <c r="BC115" s="980"/>
      <c r="BD115" s="980"/>
      <c r="BE115" s="980"/>
      <c r="BF115" s="980"/>
      <c r="BG115" s="980"/>
      <c r="BH115" s="980"/>
      <c r="BI115" s="980"/>
      <c r="BJ115" s="980"/>
      <c r="BK115" s="980"/>
      <c r="BL115" s="980"/>
      <c r="BM115" s="980"/>
      <c r="BN115" s="980"/>
      <c r="BO115" s="980"/>
      <c r="BP115" s="981"/>
      <c r="BQ115" s="949" t="s">
        <v>110</v>
      </c>
      <c r="BR115" s="950"/>
      <c r="BS115" s="950"/>
      <c r="BT115" s="950"/>
      <c r="BU115" s="950"/>
      <c r="BV115" s="950" t="s">
        <v>110</v>
      </c>
      <c r="BW115" s="950"/>
      <c r="BX115" s="950"/>
      <c r="BY115" s="950"/>
      <c r="BZ115" s="950"/>
      <c r="CA115" s="950">
        <v>59087</v>
      </c>
      <c r="CB115" s="950"/>
      <c r="CC115" s="950"/>
      <c r="CD115" s="950"/>
      <c r="CE115" s="950"/>
      <c r="CF115" s="944">
        <v>0.2</v>
      </c>
      <c r="CG115" s="945"/>
      <c r="CH115" s="945"/>
      <c r="CI115" s="945"/>
      <c r="CJ115" s="945"/>
      <c r="CK115" s="975"/>
      <c r="CL115" s="976"/>
      <c r="CM115" s="979" t="s">
        <v>434</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v>718879</v>
      </c>
      <c r="DH115" s="989"/>
      <c r="DI115" s="989"/>
      <c r="DJ115" s="989"/>
      <c r="DK115" s="990"/>
      <c r="DL115" s="991">
        <v>496611</v>
      </c>
      <c r="DM115" s="989"/>
      <c r="DN115" s="989"/>
      <c r="DO115" s="989"/>
      <c r="DP115" s="990"/>
      <c r="DQ115" s="991">
        <v>292343</v>
      </c>
      <c r="DR115" s="989"/>
      <c r="DS115" s="989"/>
      <c r="DT115" s="989"/>
      <c r="DU115" s="990"/>
      <c r="DV115" s="992">
        <v>1.2</v>
      </c>
      <c r="DW115" s="993"/>
      <c r="DX115" s="993"/>
      <c r="DY115" s="993"/>
      <c r="DZ115" s="994"/>
    </row>
    <row r="116" spans="1:130" s="197" customFormat="1" ht="26.25" customHeight="1">
      <c r="A116" s="986"/>
      <c r="B116" s="987"/>
      <c r="C116" s="1001" t="s">
        <v>435</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110</v>
      </c>
      <c r="AB116" s="989"/>
      <c r="AC116" s="989"/>
      <c r="AD116" s="989"/>
      <c r="AE116" s="990"/>
      <c r="AF116" s="991">
        <v>12</v>
      </c>
      <c r="AG116" s="989"/>
      <c r="AH116" s="989"/>
      <c r="AI116" s="989"/>
      <c r="AJ116" s="990"/>
      <c r="AK116" s="991">
        <v>16</v>
      </c>
      <c r="AL116" s="989"/>
      <c r="AM116" s="989"/>
      <c r="AN116" s="989"/>
      <c r="AO116" s="990"/>
      <c r="AP116" s="992">
        <v>0</v>
      </c>
      <c r="AQ116" s="993"/>
      <c r="AR116" s="993"/>
      <c r="AS116" s="993"/>
      <c r="AT116" s="994"/>
      <c r="AU116" s="929"/>
      <c r="AV116" s="930"/>
      <c r="AW116" s="930"/>
      <c r="AX116" s="930"/>
      <c r="AY116" s="931"/>
      <c r="AZ116" s="979" t="s">
        <v>436</v>
      </c>
      <c r="BA116" s="980"/>
      <c r="BB116" s="980"/>
      <c r="BC116" s="980"/>
      <c r="BD116" s="980"/>
      <c r="BE116" s="980"/>
      <c r="BF116" s="980"/>
      <c r="BG116" s="980"/>
      <c r="BH116" s="980"/>
      <c r="BI116" s="980"/>
      <c r="BJ116" s="980"/>
      <c r="BK116" s="980"/>
      <c r="BL116" s="980"/>
      <c r="BM116" s="980"/>
      <c r="BN116" s="980"/>
      <c r="BO116" s="980"/>
      <c r="BP116" s="981"/>
      <c r="BQ116" s="949" t="s">
        <v>110</v>
      </c>
      <c r="BR116" s="950"/>
      <c r="BS116" s="950"/>
      <c r="BT116" s="950"/>
      <c r="BU116" s="950"/>
      <c r="BV116" s="950" t="s">
        <v>110</v>
      </c>
      <c r="BW116" s="950"/>
      <c r="BX116" s="950"/>
      <c r="BY116" s="950"/>
      <c r="BZ116" s="950"/>
      <c r="CA116" s="950" t="s">
        <v>110</v>
      </c>
      <c r="CB116" s="950"/>
      <c r="CC116" s="950"/>
      <c r="CD116" s="950"/>
      <c r="CE116" s="950"/>
      <c r="CF116" s="944" t="s">
        <v>110</v>
      </c>
      <c r="CG116" s="945"/>
      <c r="CH116" s="945"/>
      <c r="CI116" s="945"/>
      <c r="CJ116" s="945"/>
      <c r="CK116" s="975"/>
      <c r="CL116" s="976"/>
      <c r="CM116" s="946" t="s">
        <v>437</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v>743710</v>
      </c>
      <c r="DH116" s="989"/>
      <c r="DI116" s="989"/>
      <c r="DJ116" s="989"/>
      <c r="DK116" s="990"/>
      <c r="DL116" s="991" t="s">
        <v>110</v>
      </c>
      <c r="DM116" s="989"/>
      <c r="DN116" s="989"/>
      <c r="DO116" s="989"/>
      <c r="DP116" s="990"/>
      <c r="DQ116" s="991" t="s">
        <v>110</v>
      </c>
      <c r="DR116" s="989"/>
      <c r="DS116" s="989"/>
      <c r="DT116" s="989"/>
      <c r="DU116" s="990"/>
      <c r="DV116" s="992" t="s">
        <v>110</v>
      </c>
      <c r="DW116" s="993"/>
      <c r="DX116" s="993"/>
      <c r="DY116" s="993"/>
      <c r="DZ116" s="994"/>
    </row>
    <row r="117" spans="1:130" s="197" customFormat="1" ht="26.25" customHeight="1">
      <c r="A117" s="934" t="s">
        <v>167</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438</v>
      </c>
      <c r="Z117" s="914"/>
      <c r="AA117" s="1026">
        <v>7636228</v>
      </c>
      <c r="AB117" s="996"/>
      <c r="AC117" s="996"/>
      <c r="AD117" s="996"/>
      <c r="AE117" s="997"/>
      <c r="AF117" s="995">
        <v>7017621</v>
      </c>
      <c r="AG117" s="996"/>
      <c r="AH117" s="996"/>
      <c r="AI117" s="996"/>
      <c r="AJ117" s="997"/>
      <c r="AK117" s="995">
        <v>6614146</v>
      </c>
      <c r="AL117" s="996"/>
      <c r="AM117" s="996"/>
      <c r="AN117" s="996"/>
      <c r="AO117" s="997"/>
      <c r="AP117" s="998"/>
      <c r="AQ117" s="999"/>
      <c r="AR117" s="999"/>
      <c r="AS117" s="999"/>
      <c r="AT117" s="1000"/>
      <c r="AU117" s="929"/>
      <c r="AV117" s="930"/>
      <c r="AW117" s="930"/>
      <c r="AX117" s="930"/>
      <c r="AY117" s="931"/>
      <c r="AZ117" s="1025" t="s">
        <v>439</v>
      </c>
      <c r="BA117" s="1001"/>
      <c r="BB117" s="1001"/>
      <c r="BC117" s="1001"/>
      <c r="BD117" s="1001"/>
      <c r="BE117" s="1001"/>
      <c r="BF117" s="1001"/>
      <c r="BG117" s="1001"/>
      <c r="BH117" s="1001"/>
      <c r="BI117" s="1001"/>
      <c r="BJ117" s="1001"/>
      <c r="BK117" s="1001"/>
      <c r="BL117" s="1001"/>
      <c r="BM117" s="1001"/>
      <c r="BN117" s="1001"/>
      <c r="BO117" s="1001"/>
      <c r="BP117" s="1002"/>
      <c r="BQ117" s="1015" t="s">
        <v>110</v>
      </c>
      <c r="BR117" s="1016"/>
      <c r="BS117" s="1016"/>
      <c r="BT117" s="1016"/>
      <c r="BU117" s="1016"/>
      <c r="BV117" s="1016" t="s">
        <v>110</v>
      </c>
      <c r="BW117" s="1016"/>
      <c r="BX117" s="1016"/>
      <c r="BY117" s="1016"/>
      <c r="BZ117" s="1016"/>
      <c r="CA117" s="1016" t="s">
        <v>110</v>
      </c>
      <c r="CB117" s="1016"/>
      <c r="CC117" s="1016"/>
      <c r="CD117" s="1016"/>
      <c r="CE117" s="1016"/>
      <c r="CF117" s="944" t="s">
        <v>110</v>
      </c>
      <c r="CG117" s="945"/>
      <c r="CH117" s="945"/>
      <c r="CI117" s="945"/>
      <c r="CJ117" s="945"/>
      <c r="CK117" s="975"/>
      <c r="CL117" s="976"/>
      <c r="CM117" s="946" t="s">
        <v>440</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110</v>
      </c>
      <c r="DH117" s="989"/>
      <c r="DI117" s="989"/>
      <c r="DJ117" s="989"/>
      <c r="DK117" s="990"/>
      <c r="DL117" s="991" t="s">
        <v>110</v>
      </c>
      <c r="DM117" s="989"/>
      <c r="DN117" s="989"/>
      <c r="DO117" s="989"/>
      <c r="DP117" s="990"/>
      <c r="DQ117" s="991" t="s">
        <v>110</v>
      </c>
      <c r="DR117" s="989"/>
      <c r="DS117" s="989"/>
      <c r="DT117" s="989"/>
      <c r="DU117" s="990"/>
      <c r="DV117" s="992" t="s">
        <v>110</v>
      </c>
      <c r="DW117" s="993"/>
      <c r="DX117" s="993"/>
      <c r="DY117" s="993"/>
      <c r="DZ117" s="994"/>
    </row>
    <row r="118" spans="1:130" s="197" customFormat="1" ht="26.25" customHeight="1">
      <c r="A118" s="934" t="s">
        <v>413</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411</v>
      </c>
      <c r="AB118" s="913"/>
      <c r="AC118" s="913"/>
      <c r="AD118" s="913"/>
      <c r="AE118" s="914"/>
      <c r="AF118" s="912" t="s">
        <v>284</v>
      </c>
      <c r="AG118" s="913"/>
      <c r="AH118" s="913"/>
      <c r="AI118" s="913"/>
      <c r="AJ118" s="914"/>
      <c r="AK118" s="912" t="s">
        <v>283</v>
      </c>
      <c r="AL118" s="913"/>
      <c r="AM118" s="913"/>
      <c r="AN118" s="913"/>
      <c r="AO118" s="914"/>
      <c r="AP118" s="1020" t="s">
        <v>412</v>
      </c>
      <c r="AQ118" s="1021"/>
      <c r="AR118" s="1021"/>
      <c r="AS118" s="1021"/>
      <c r="AT118" s="1022"/>
      <c r="AU118" s="932"/>
      <c r="AV118" s="933"/>
      <c r="AW118" s="933"/>
      <c r="AX118" s="933"/>
      <c r="AY118" s="933"/>
      <c r="AZ118" s="228" t="s">
        <v>167</v>
      </c>
      <c r="BA118" s="228"/>
      <c r="BB118" s="228"/>
      <c r="BC118" s="228"/>
      <c r="BD118" s="228"/>
      <c r="BE118" s="228"/>
      <c r="BF118" s="228"/>
      <c r="BG118" s="228"/>
      <c r="BH118" s="228"/>
      <c r="BI118" s="228"/>
      <c r="BJ118" s="228"/>
      <c r="BK118" s="228"/>
      <c r="BL118" s="228"/>
      <c r="BM118" s="228"/>
      <c r="BN118" s="228"/>
      <c r="BO118" s="1023" t="s">
        <v>441</v>
      </c>
      <c r="BP118" s="1024"/>
      <c r="BQ118" s="1015">
        <v>69495860</v>
      </c>
      <c r="BR118" s="1016"/>
      <c r="BS118" s="1016"/>
      <c r="BT118" s="1016"/>
      <c r="BU118" s="1016"/>
      <c r="BV118" s="1016">
        <v>66341221</v>
      </c>
      <c r="BW118" s="1016"/>
      <c r="BX118" s="1016"/>
      <c r="BY118" s="1016"/>
      <c r="BZ118" s="1016"/>
      <c r="CA118" s="1016">
        <v>64598673</v>
      </c>
      <c r="CB118" s="1016"/>
      <c r="CC118" s="1016"/>
      <c r="CD118" s="1016"/>
      <c r="CE118" s="1016"/>
      <c r="CF118" s="1017"/>
      <c r="CG118" s="1018"/>
      <c r="CH118" s="1018"/>
      <c r="CI118" s="1018"/>
      <c r="CJ118" s="1019"/>
      <c r="CK118" s="975"/>
      <c r="CL118" s="976"/>
      <c r="CM118" s="946" t="s">
        <v>442</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110</v>
      </c>
      <c r="DH118" s="989"/>
      <c r="DI118" s="989"/>
      <c r="DJ118" s="989"/>
      <c r="DK118" s="990"/>
      <c r="DL118" s="991" t="s">
        <v>110</v>
      </c>
      <c r="DM118" s="989"/>
      <c r="DN118" s="989"/>
      <c r="DO118" s="989"/>
      <c r="DP118" s="990"/>
      <c r="DQ118" s="991" t="s">
        <v>110</v>
      </c>
      <c r="DR118" s="989"/>
      <c r="DS118" s="989"/>
      <c r="DT118" s="989"/>
      <c r="DU118" s="990"/>
      <c r="DV118" s="992" t="s">
        <v>110</v>
      </c>
      <c r="DW118" s="993"/>
      <c r="DX118" s="993"/>
      <c r="DY118" s="993"/>
      <c r="DZ118" s="994"/>
    </row>
    <row r="119" spans="1:130" s="197" customFormat="1" ht="26.25" customHeight="1">
      <c r="A119" s="1004" t="s">
        <v>416</v>
      </c>
      <c r="B119" s="974"/>
      <c r="C119" s="953" t="s">
        <v>417</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110</v>
      </c>
      <c r="AB119" s="920"/>
      <c r="AC119" s="920"/>
      <c r="AD119" s="920"/>
      <c r="AE119" s="921"/>
      <c r="AF119" s="922" t="s">
        <v>110</v>
      </c>
      <c r="AG119" s="920"/>
      <c r="AH119" s="920"/>
      <c r="AI119" s="920"/>
      <c r="AJ119" s="921"/>
      <c r="AK119" s="922" t="s">
        <v>110</v>
      </c>
      <c r="AL119" s="920"/>
      <c r="AM119" s="920"/>
      <c r="AN119" s="920"/>
      <c r="AO119" s="921"/>
      <c r="AP119" s="923" t="s">
        <v>110</v>
      </c>
      <c r="AQ119" s="924"/>
      <c r="AR119" s="924"/>
      <c r="AS119" s="924"/>
      <c r="AT119" s="925"/>
      <c r="AU119" s="1007" t="s">
        <v>443</v>
      </c>
      <c r="AV119" s="1008"/>
      <c r="AW119" s="1008"/>
      <c r="AX119" s="1008"/>
      <c r="AY119" s="1009"/>
      <c r="AZ119" s="970" t="s">
        <v>444</v>
      </c>
      <c r="BA119" s="917"/>
      <c r="BB119" s="917"/>
      <c r="BC119" s="917"/>
      <c r="BD119" s="917"/>
      <c r="BE119" s="917"/>
      <c r="BF119" s="917"/>
      <c r="BG119" s="917"/>
      <c r="BH119" s="917"/>
      <c r="BI119" s="917"/>
      <c r="BJ119" s="917"/>
      <c r="BK119" s="917"/>
      <c r="BL119" s="917"/>
      <c r="BM119" s="917"/>
      <c r="BN119" s="917"/>
      <c r="BO119" s="917"/>
      <c r="BP119" s="918"/>
      <c r="BQ119" s="956">
        <v>9577236</v>
      </c>
      <c r="BR119" s="957"/>
      <c r="BS119" s="957"/>
      <c r="BT119" s="957"/>
      <c r="BU119" s="957"/>
      <c r="BV119" s="957">
        <v>9976899</v>
      </c>
      <c r="BW119" s="957"/>
      <c r="BX119" s="957"/>
      <c r="BY119" s="957"/>
      <c r="BZ119" s="957"/>
      <c r="CA119" s="957">
        <v>9422322</v>
      </c>
      <c r="CB119" s="957"/>
      <c r="CC119" s="957"/>
      <c r="CD119" s="957"/>
      <c r="CE119" s="957"/>
      <c r="CF119" s="971">
        <v>37.6</v>
      </c>
      <c r="CG119" s="972"/>
      <c r="CH119" s="972"/>
      <c r="CI119" s="972"/>
      <c r="CJ119" s="972"/>
      <c r="CK119" s="977"/>
      <c r="CL119" s="978"/>
      <c r="CM119" s="1034" t="s">
        <v>445</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v>40395</v>
      </c>
      <c r="DH119" s="1028"/>
      <c r="DI119" s="1028"/>
      <c r="DJ119" s="1028"/>
      <c r="DK119" s="1029"/>
      <c r="DL119" s="1030">
        <v>30234</v>
      </c>
      <c r="DM119" s="1028"/>
      <c r="DN119" s="1028"/>
      <c r="DO119" s="1028"/>
      <c r="DP119" s="1029"/>
      <c r="DQ119" s="1030">
        <v>23441</v>
      </c>
      <c r="DR119" s="1028"/>
      <c r="DS119" s="1028"/>
      <c r="DT119" s="1028"/>
      <c r="DU119" s="1029"/>
      <c r="DV119" s="1031">
        <v>0.1</v>
      </c>
      <c r="DW119" s="1032"/>
      <c r="DX119" s="1032"/>
      <c r="DY119" s="1032"/>
      <c r="DZ119" s="1033"/>
    </row>
    <row r="120" spans="1:130" s="197" customFormat="1" ht="26.25" customHeight="1">
      <c r="A120" s="1005"/>
      <c r="B120" s="976"/>
      <c r="C120" s="946" t="s">
        <v>421</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110</v>
      </c>
      <c r="AB120" s="989"/>
      <c r="AC120" s="989"/>
      <c r="AD120" s="989"/>
      <c r="AE120" s="990"/>
      <c r="AF120" s="991" t="s">
        <v>110</v>
      </c>
      <c r="AG120" s="989"/>
      <c r="AH120" s="989"/>
      <c r="AI120" s="989"/>
      <c r="AJ120" s="990"/>
      <c r="AK120" s="991" t="s">
        <v>110</v>
      </c>
      <c r="AL120" s="989"/>
      <c r="AM120" s="989"/>
      <c r="AN120" s="989"/>
      <c r="AO120" s="990"/>
      <c r="AP120" s="992" t="s">
        <v>110</v>
      </c>
      <c r="AQ120" s="993"/>
      <c r="AR120" s="993"/>
      <c r="AS120" s="993"/>
      <c r="AT120" s="994"/>
      <c r="AU120" s="1010"/>
      <c r="AV120" s="1011"/>
      <c r="AW120" s="1011"/>
      <c r="AX120" s="1011"/>
      <c r="AY120" s="1012"/>
      <c r="AZ120" s="979" t="s">
        <v>446</v>
      </c>
      <c r="BA120" s="980"/>
      <c r="BB120" s="980"/>
      <c r="BC120" s="980"/>
      <c r="BD120" s="980"/>
      <c r="BE120" s="980"/>
      <c r="BF120" s="980"/>
      <c r="BG120" s="980"/>
      <c r="BH120" s="980"/>
      <c r="BI120" s="980"/>
      <c r="BJ120" s="980"/>
      <c r="BK120" s="980"/>
      <c r="BL120" s="980"/>
      <c r="BM120" s="980"/>
      <c r="BN120" s="980"/>
      <c r="BO120" s="980"/>
      <c r="BP120" s="981"/>
      <c r="BQ120" s="949">
        <v>1080204</v>
      </c>
      <c r="BR120" s="950"/>
      <c r="BS120" s="950"/>
      <c r="BT120" s="950"/>
      <c r="BU120" s="950"/>
      <c r="BV120" s="950">
        <v>968126</v>
      </c>
      <c r="BW120" s="950"/>
      <c r="BX120" s="950"/>
      <c r="BY120" s="950"/>
      <c r="BZ120" s="950"/>
      <c r="CA120" s="950">
        <v>1011517</v>
      </c>
      <c r="CB120" s="950"/>
      <c r="CC120" s="950"/>
      <c r="CD120" s="950"/>
      <c r="CE120" s="950"/>
      <c r="CF120" s="944">
        <v>4</v>
      </c>
      <c r="CG120" s="945"/>
      <c r="CH120" s="945"/>
      <c r="CI120" s="945"/>
      <c r="CJ120" s="945"/>
      <c r="CK120" s="1043" t="s">
        <v>447</v>
      </c>
      <c r="CL120" s="1044"/>
      <c r="CM120" s="1044"/>
      <c r="CN120" s="1044"/>
      <c r="CO120" s="1045"/>
      <c r="CP120" s="1051" t="s">
        <v>448</v>
      </c>
      <c r="CQ120" s="1052"/>
      <c r="CR120" s="1052"/>
      <c r="CS120" s="1052"/>
      <c r="CT120" s="1052"/>
      <c r="CU120" s="1052"/>
      <c r="CV120" s="1052"/>
      <c r="CW120" s="1052"/>
      <c r="CX120" s="1052"/>
      <c r="CY120" s="1052"/>
      <c r="CZ120" s="1052"/>
      <c r="DA120" s="1052"/>
      <c r="DB120" s="1052"/>
      <c r="DC120" s="1052"/>
      <c r="DD120" s="1052"/>
      <c r="DE120" s="1052"/>
      <c r="DF120" s="1053"/>
      <c r="DG120" s="956">
        <v>7970588</v>
      </c>
      <c r="DH120" s="957"/>
      <c r="DI120" s="957"/>
      <c r="DJ120" s="957"/>
      <c r="DK120" s="957"/>
      <c r="DL120" s="957">
        <v>7187067</v>
      </c>
      <c r="DM120" s="957"/>
      <c r="DN120" s="957"/>
      <c r="DO120" s="957"/>
      <c r="DP120" s="957"/>
      <c r="DQ120" s="957">
        <v>6566180</v>
      </c>
      <c r="DR120" s="957"/>
      <c r="DS120" s="957"/>
      <c r="DT120" s="957"/>
      <c r="DU120" s="957"/>
      <c r="DV120" s="958">
        <v>26.2</v>
      </c>
      <c r="DW120" s="958"/>
      <c r="DX120" s="958"/>
      <c r="DY120" s="958"/>
      <c r="DZ120" s="959"/>
    </row>
    <row r="121" spans="1:130" s="197" customFormat="1" ht="26.25" customHeight="1">
      <c r="A121" s="1005"/>
      <c r="B121" s="976"/>
      <c r="C121" s="1040" t="s">
        <v>449</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110</v>
      </c>
      <c r="AB121" s="989"/>
      <c r="AC121" s="989"/>
      <c r="AD121" s="989"/>
      <c r="AE121" s="990"/>
      <c r="AF121" s="991" t="s">
        <v>110</v>
      </c>
      <c r="AG121" s="989"/>
      <c r="AH121" s="989"/>
      <c r="AI121" s="989"/>
      <c r="AJ121" s="990"/>
      <c r="AK121" s="991" t="s">
        <v>110</v>
      </c>
      <c r="AL121" s="989"/>
      <c r="AM121" s="989"/>
      <c r="AN121" s="989"/>
      <c r="AO121" s="990"/>
      <c r="AP121" s="992" t="s">
        <v>110</v>
      </c>
      <c r="AQ121" s="993"/>
      <c r="AR121" s="993"/>
      <c r="AS121" s="993"/>
      <c r="AT121" s="994"/>
      <c r="AU121" s="1010"/>
      <c r="AV121" s="1011"/>
      <c r="AW121" s="1011"/>
      <c r="AX121" s="1011"/>
      <c r="AY121" s="1012"/>
      <c r="AZ121" s="1025" t="s">
        <v>450</v>
      </c>
      <c r="BA121" s="1001"/>
      <c r="BB121" s="1001"/>
      <c r="BC121" s="1001"/>
      <c r="BD121" s="1001"/>
      <c r="BE121" s="1001"/>
      <c r="BF121" s="1001"/>
      <c r="BG121" s="1001"/>
      <c r="BH121" s="1001"/>
      <c r="BI121" s="1001"/>
      <c r="BJ121" s="1001"/>
      <c r="BK121" s="1001"/>
      <c r="BL121" s="1001"/>
      <c r="BM121" s="1001"/>
      <c r="BN121" s="1001"/>
      <c r="BO121" s="1001"/>
      <c r="BP121" s="1002"/>
      <c r="BQ121" s="1015">
        <v>45565017</v>
      </c>
      <c r="BR121" s="1016"/>
      <c r="BS121" s="1016"/>
      <c r="BT121" s="1016"/>
      <c r="BU121" s="1016"/>
      <c r="BV121" s="1016">
        <v>45618185</v>
      </c>
      <c r="BW121" s="1016"/>
      <c r="BX121" s="1016"/>
      <c r="BY121" s="1016"/>
      <c r="BZ121" s="1016"/>
      <c r="CA121" s="1016">
        <v>45066386</v>
      </c>
      <c r="CB121" s="1016"/>
      <c r="CC121" s="1016"/>
      <c r="CD121" s="1016"/>
      <c r="CE121" s="1016"/>
      <c r="CF121" s="1054">
        <v>179.9</v>
      </c>
      <c r="CG121" s="1055"/>
      <c r="CH121" s="1055"/>
      <c r="CI121" s="1055"/>
      <c r="CJ121" s="1055"/>
      <c r="CK121" s="1046"/>
      <c r="CL121" s="1047"/>
      <c r="CM121" s="1047"/>
      <c r="CN121" s="1047"/>
      <c r="CO121" s="1048"/>
      <c r="CP121" s="1037" t="s">
        <v>451</v>
      </c>
      <c r="CQ121" s="1038"/>
      <c r="CR121" s="1038"/>
      <c r="CS121" s="1038"/>
      <c r="CT121" s="1038"/>
      <c r="CU121" s="1038"/>
      <c r="CV121" s="1038"/>
      <c r="CW121" s="1038"/>
      <c r="CX121" s="1038"/>
      <c r="CY121" s="1038"/>
      <c r="CZ121" s="1038"/>
      <c r="DA121" s="1038"/>
      <c r="DB121" s="1038"/>
      <c r="DC121" s="1038"/>
      <c r="DD121" s="1038"/>
      <c r="DE121" s="1038"/>
      <c r="DF121" s="1039"/>
      <c r="DG121" s="949">
        <v>2126833</v>
      </c>
      <c r="DH121" s="950"/>
      <c r="DI121" s="950"/>
      <c r="DJ121" s="950"/>
      <c r="DK121" s="950"/>
      <c r="DL121" s="950">
        <v>2226636</v>
      </c>
      <c r="DM121" s="950"/>
      <c r="DN121" s="950"/>
      <c r="DO121" s="950"/>
      <c r="DP121" s="950"/>
      <c r="DQ121" s="950">
        <v>2164072</v>
      </c>
      <c r="DR121" s="950"/>
      <c r="DS121" s="950"/>
      <c r="DT121" s="950"/>
      <c r="DU121" s="950"/>
      <c r="DV121" s="951">
        <v>8.6</v>
      </c>
      <c r="DW121" s="951"/>
      <c r="DX121" s="951"/>
      <c r="DY121" s="951"/>
      <c r="DZ121" s="952"/>
    </row>
    <row r="122" spans="1:130" s="197" customFormat="1" ht="26.25" customHeight="1">
      <c r="A122" s="1005"/>
      <c r="B122" s="976"/>
      <c r="C122" s="946" t="s">
        <v>431</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110</v>
      </c>
      <c r="AB122" s="989"/>
      <c r="AC122" s="989"/>
      <c r="AD122" s="989"/>
      <c r="AE122" s="990"/>
      <c r="AF122" s="991" t="s">
        <v>110</v>
      </c>
      <c r="AG122" s="989"/>
      <c r="AH122" s="989"/>
      <c r="AI122" s="989"/>
      <c r="AJ122" s="990"/>
      <c r="AK122" s="991" t="s">
        <v>110</v>
      </c>
      <c r="AL122" s="989"/>
      <c r="AM122" s="989"/>
      <c r="AN122" s="989"/>
      <c r="AO122" s="990"/>
      <c r="AP122" s="992" t="s">
        <v>110</v>
      </c>
      <c r="AQ122" s="993"/>
      <c r="AR122" s="993"/>
      <c r="AS122" s="993"/>
      <c r="AT122" s="994"/>
      <c r="AU122" s="1013"/>
      <c r="AV122" s="1014"/>
      <c r="AW122" s="1014"/>
      <c r="AX122" s="1014"/>
      <c r="AY122" s="1014"/>
      <c r="AZ122" s="228" t="s">
        <v>167</v>
      </c>
      <c r="BA122" s="228"/>
      <c r="BB122" s="228"/>
      <c r="BC122" s="228"/>
      <c r="BD122" s="228"/>
      <c r="BE122" s="228"/>
      <c r="BF122" s="228"/>
      <c r="BG122" s="228"/>
      <c r="BH122" s="228"/>
      <c r="BI122" s="228"/>
      <c r="BJ122" s="228"/>
      <c r="BK122" s="228"/>
      <c r="BL122" s="228"/>
      <c r="BM122" s="228"/>
      <c r="BN122" s="228"/>
      <c r="BO122" s="1023" t="s">
        <v>452</v>
      </c>
      <c r="BP122" s="1024"/>
      <c r="BQ122" s="1064">
        <v>56222457</v>
      </c>
      <c r="BR122" s="1065"/>
      <c r="BS122" s="1065"/>
      <c r="BT122" s="1065"/>
      <c r="BU122" s="1065"/>
      <c r="BV122" s="1065">
        <v>56563210</v>
      </c>
      <c r="BW122" s="1065"/>
      <c r="BX122" s="1065"/>
      <c r="BY122" s="1065"/>
      <c r="BZ122" s="1065"/>
      <c r="CA122" s="1065">
        <v>55500225</v>
      </c>
      <c r="CB122" s="1065"/>
      <c r="CC122" s="1065"/>
      <c r="CD122" s="1065"/>
      <c r="CE122" s="1065"/>
      <c r="CF122" s="1017"/>
      <c r="CG122" s="1018"/>
      <c r="CH122" s="1018"/>
      <c r="CI122" s="1018"/>
      <c r="CJ122" s="1019"/>
      <c r="CK122" s="1046"/>
      <c r="CL122" s="1047"/>
      <c r="CM122" s="1047"/>
      <c r="CN122" s="1047"/>
      <c r="CO122" s="1048"/>
      <c r="CP122" s="1037" t="s">
        <v>453</v>
      </c>
      <c r="CQ122" s="1038"/>
      <c r="CR122" s="1038"/>
      <c r="CS122" s="1038"/>
      <c r="CT122" s="1038"/>
      <c r="CU122" s="1038"/>
      <c r="CV122" s="1038"/>
      <c r="CW122" s="1038"/>
      <c r="CX122" s="1038"/>
      <c r="CY122" s="1038"/>
      <c r="CZ122" s="1038"/>
      <c r="DA122" s="1038"/>
      <c r="DB122" s="1038"/>
      <c r="DC122" s="1038"/>
      <c r="DD122" s="1038"/>
      <c r="DE122" s="1038"/>
      <c r="DF122" s="1039"/>
      <c r="DG122" s="949">
        <v>534910</v>
      </c>
      <c r="DH122" s="950"/>
      <c r="DI122" s="950"/>
      <c r="DJ122" s="950"/>
      <c r="DK122" s="950"/>
      <c r="DL122" s="950">
        <v>581917</v>
      </c>
      <c r="DM122" s="950"/>
      <c r="DN122" s="950"/>
      <c r="DO122" s="950"/>
      <c r="DP122" s="950"/>
      <c r="DQ122" s="950">
        <v>605327</v>
      </c>
      <c r="DR122" s="950"/>
      <c r="DS122" s="950"/>
      <c r="DT122" s="950"/>
      <c r="DU122" s="950"/>
      <c r="DV122" s="951">
        <v>2.4</v>
      </c>
      <c r="DW122" s="951"/>
      <c r="DX122" s="951"/>
      <c r="DY122" s="951"/>
      <c r="DZ122" s="952"/>
    </row>
    <row r="123" spans="1:130" s="197" customFormat="1" ht="26.25" customHeight="1" thickBot="1">
      <c r="A123" s="1005"/>
      <c r="B123" s="976"/>
      <c r="C123" s="946" t="s">
        <v>437</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110</v>
      </c>
      <c r="AB123" s="989"/>
      <c r="AC123" s="989"/>
      <c r="AD123" s="989"/>
      <c r="AE123" s="990"/>
      <c r="AF123" s="991" t="s">
        <v>110</v>
      </c>
      <c r="AG123" s="989"/>
      <c r="AH123" s="989"/>
      <c r="AI123" s="989"/>
      <c r="AJ123" s="990"/>
      <c r="AK123" s="991" t="s">
        <v>110</v>
      </c>
      <c r="AL123" s="989"/>
      <c r="AM123" s="989"/>
      <c r="AN123" s="989"/>
      <c r="AO123" s="990"/>
      <c r="AP123" s="992" t="s">
        <v>110</v>
      </c>
      <c r="AQ123" s="993"/>
      <c r="AR123" s="993"/>
      <c r="AS123" s="993"/>
      <c r="AT123" s="994"/>
      <c r="AU123" s="1061" t="s">
        <v>454</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53.2</v>
      </c>
      <c r="BR123" s="1057"/>
      <c r="BS123" s="1057"/>
      <c r="BT123" s="1057"/>
      <c r="BU123" s="1057"/>
      <c r="BV123" s="1057">
        <v>39.299999999999997</v>
      </c>
      <c r="BW123" s="1057"/>
      <c r="BX123" s="1057"/>
      <c r="BY123" s="1057"/>
      <c r="BZ123" s="1057"/>
      <c r="CA123" s="1057">
        <v>36.299999999999997</v>
      </c>
      <c r="CB123" s="1057"/>
      <c r="CC123" s="1057"/>
      <c r="CD123" s="1057"/>
      <c r="CE123" s="1057"/>
      <c r="CF123" s="1058"/>
      <c r="CG123" s="1059"/>
      <c r="CH123" s="1059"/>
      <c r="CI123" s="1059"/>
      <c r="CJ123" s="1060"/>
      <c r="CK123" s="1046"/>
      <c r="CL123" s="1047"/>
      <c r="CM123" s="1047"/>
      <c r="CN123" s="1047"/>
      <c r="CO123" s="1048"/>
      <c r="CP123" s="1037" t="s">
        <v>455</v>
      </c>
      <c r="CQ123" s="1038"/>
      <c r="CR123" s="1038"/>
      <c r="CS123" s="1038"/>
      <c r="CT123" s="1038"/>
      <c r="CU123" s="1038"/>
      <c r="CV123" s="1038"/>
      <c r="CW123" s="1038"/>
      <c r="CX123" s="1038"/>
      <c r="CY123" s="1038"/>
      <c r="CZ123" s="1038"/>
      <c r="DA123" s="1038"/>
      <c r="DB123" s="1038"/>
      <c r="DC123" s="1038"/>
      <c r="DD123" s="1038"/>
      <c r="DE123" s="1038"/>
      <c r="DF123" s="1039"/>
      <c r="DG123" s="988">
        <v>274011</v>
      </c>
      <c r="DH123" s="989"/>
      <c r="DI123" s="989"/>
      <c r="DJ123" s="989"/>
      <c r="DK123" s="990"/>
      <c r="DL123" s="991">
        <v>298207</v>
      </c>
      <c r="DM123" s="989"/>
      <c r="DN123" s="989"/>
      <c r="DO123" s="989"/>
      <c r="DP123" s="990"/>
      <c r="DQ123" s="991">
        <v>318243</v>
      </c>
      <c r="DR123" s="989"/>
      <c r="DS123" s="989"/>
      <c r="DT123" s="989"/>
      <c r="DU123" s="990"/>
      <c r="DV123" s="992">
        <v>1.3</v>
      </c>
      <c r="DW123" s="993"/>
      <c r="DX123" s="993"/>
      <c r="DY123" s="993"/>
      <c r="DZ123" s="994"/>
    </row>
    <row r="124" spans="1:130" s="197" customFormat="1" ht="26.25" customHeight="1">
      <c r="A124" s="1005"/>
      <c r="B124" s="976"/>
      <c r="C124" s="946" t="s">
        <v>440</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456</v>
      </c>
      <c r="AB124" s="989"/>
      <c r="AC124" s="989"/>
      <c r="AD124" s="989"/>
      <c r="AE124" s="990"/>
      <c r="AF124" s="991" t="s">
        <v>456</v>
      </c>
      <c r="AG124" s="989"/>
      <c r="AH124" s="989"/>
      <c r="AI124" s="989"/>
      <c r="AJ124" s="990"/>
      <c r="AK124" s="991" t="s">
        <v>456</v>
      </c>
      <c r="AL124" s="989"/>
      <c r="AM124" s="989"/>
      <c r="AN124" s="989"/>
      <c r="AO124" s="990"/>
      <c r="AP124" s="992" t="s">
        <v>456</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457</v>
      </c>
      <c r="CQ124" s="1038"/>
      <c r="CR124" s="1038"/>
      <c r="CS124" s="1038"/>
      <c r="CT124" s="1038"/>
      <c r="CU124" s="1038"/>
      <c r="CV124" s="1038"/>
      <c r="CW124" s="1038"/>
      <c r="CX124" s="1038"/>
      <c r="CY124" s="1038"/>
      <c r="CZ124" s="1038"/>
      <c r="DA124" s="1038"/>
      <c r="DB124" s="1038"/>
      <c r="DC124" s="1038"/>
      <c r="DD124" s="1038"/>
      <c r="DE124" s="1038"/>
      <c r="DF124" s="1039"/>
      <c r="DG124" s="1027">
        <v>105882</v>
      </c>
      <c r="DH124" s="1028"/>
      <c r="DI124" s="1028"/>
      <c r="DJ124" s="1028"/>
      <c r="DK124" s="1029"/>
      <c r="DL124" s="1030">
        <v>98433</v>
      </c>
      <c r="DM124" s="1028"/>
      <c r="DN124" s="1028"/>
      <c r="DO124" s="1028"/>
      <c r="DP124" s="1029"/>
      <c r="DQ124" s="1030">
        <v>89161</v>
      </c>
      <c r="DR124" s="1028"/>
      <c r="DS124" s="1028"/>
      <c r="DT124" s="1028"/>
      <c r="DU124" s="1029"/>
      <c r="DV124" s="1031">
        <v>0.4</v>
      </c>
      <c r="DW124" s="1032"/>
      <c r="DX124" s="1032"/>
      <c r="DY124" s="1032"/>
      <c r="DZ124" s="1033"/>
    </row>
    <row r="125" spans="1:130" s="197" customFormat="1" ht="26.25" customHeight="1" thickBot="1">
      <c r="A125" s="1005"/>
      <c r="B125" s="976"/>
      <c r="C125" s="946" t="s">
        <v>442</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456</v>
      </c>
      <c r="AB125" s="989"/>
      <c r="AC125" s="989"/>
      <c r="AD125" s="989"/>
      <c r="AE125" s="990"/>
      <c r="AF125" s="991" t="s">
        <v>456</v>
      </c>
      <c r="AG125" s="989"/>
      <c r="AH125" s="989"/>
      <c r="AI125" s="989"/>
      <c r="AJ125" s="990"/>
      <c r="AK125" s="991" t="s">
        <v>456</v>
      </c>
      <c r="AL125" s="989"/>
      <c r="AM125" s="989"/>
      <c r="AN125" s="989"/>
      <c r="AO125" s="990"/>
      <c r="AP125" s="992" t="s">
        <v>456</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458</v>
      </c>
      <c r="CL125" s="1044"/>
      <c r="CM125" s="1044"/>
      <c r="CN125" s="1044"/>
      <c r="CO125" s="1045"/>
      <c r="CP125" s="970" t="s">
        <v>459</v>
      </c>
      <c r="CQ125" s="917"/>
      <c r="CR125" s="917"/>
      <c r="CS125" s="917"/>
      <c r="CT125" s="917"/>
      <c r="CU125" s="917"/>
      <c r="CV125" s="917"/>
      <c r="CW125" s="917"/>
      <c r="CX125" s="917"/>
      <c r="CY125" s="917"/>
      <c r="CZ125" s="917"/>
      <c r="DA125" s="917"/>
      <c r="DB125" s="917"/>
      <c r="DC125" s="917"/>
      <c r="DD125" s="917"/>
      <c r="DE125" s="917"/>
      <c r="DF125" s="918"/>
      <c r="DG125" s="956" t="s">
        <v>456</v>
      </c>
      <c r="DH125" s="957"/>
      <c r="DI125" s="957"/>
      <c r="DJ125" s="957"/>
      <c r="DK125" s="957"/>
      <c r="DL125" s="957" t="s">
        <v>456</v>
      </c>
      <c r="DM125" s="957"/>
      <c r="DN125" s="957"/>
      <c r="DO125" s="957"/>
      <c r="DP125" s="957"/>
      <c r="DQ125" s="957" t="s">
        <v>456</v>
      </c>
      <c r="DR125" s="957"/>
      <c r="DS125" s="957"/>
      <c r="DT125" s="957"/>
      <c r="DU125" s="957"/>
      <c r="DV125" s="958" t="s">
        <v>456</v>
      </c>
      <c r="DW125" s="958"/>
      <c r="DX125" s="958"/>
      <c r="DY125" s="958"/>
      <c r="DZ125" s="959"/>
    </row>
    <row r="126" spans="1:130" s="197" customFormat="1" ht="26.25" customHeight="1">
      <c r="A126" s="1005"/>
      <c r="B126" s="976"/>
      <c r="C126" s="946" t="s">
        <v>445</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283027</v>
      </c>
      <c r="AB126" s="989"/>
      <c r="AC126" s="989"/>
      <c r="AD126" s="989"/>
      <c r="AE126" s="990"/>
      <c r="AF126" s="991">
        <v>236289</v>
      </c>
      <c r="AG126" s="989"/>
      <c r="AH126" s="989"/>
      <c r="AI126" s="989"/>
      <c r="AJ126" s="990"/>
      <c r="AK126" s="991">
        <v>213622</v>
      </c>
      <c r="AL126" s="989"/>
      <c r="AM126" s="989"/>
      <c r="AN126" s="989"/>
      <c r="AO126" s="990"/>
      <c r="AP126" s="992">
        <v>0.9</v>
      </c>
      <c r="AQ126" s="993"/>
      <c r="AR126" s="993"/>
      <c r="AS126" s="993"/>
      <c r="AT126" s="994"/>
      <c r="AU126" s="233"/>
      <c r="AV126" s="233"/>
      <c r="AW126" s="233"/>
      <c r="AX126" s="1066" t="s">
        <v>460</v>
      </c>
      <c r="AY126" s="1067"/>
      <c r="AZ126" s="1067"/>
      <c r="BA126" s="1067"/>
      <c r="BB126" s="1067"/>
      <c r="BC126" s="1067"/>
      <c r="BD126" s="1067"/>
      <c r="BE126" s="1068"/>
      <c r="BF126" s="1082" t="s">
        <v>461</v>
      </c>
      <c r="BG126" s="1067"/>
      <c r="BH126" s="1067"/>
      <c r="BI126" s="1067"/>
      <c r="BJ126" s="1067"/>
      <c r="BK126" s="1067"/>
      <c r="BL126" s="1068"/>
      <c r="BM126" s="1082" t="s">
        <v>462</v>
      </c>
      <c r="BN126" s="1067"/>
      <c r="BO126" s="1067"/>
      <c r="BP126" s="1067"/>
      <c r="BQ126" s="1067"/>
      <c r="BR126" s="1067"/>
      <c r="BS126" s="1068"/>
      <c r="BT126" s="1082" t="s">
        <v>463</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464</v>
      </c>
      <c r="CQ126" s="980"/>
      <c r="CR126" s="980"/>
      <c r="CS126" s="980"/>
      <c r="CT126" s="980"/>
      <c r="CU126" s="980"/>
      <c r="CV126" s="980"/>
      <c r="CW126" s="980"/>
      <c r="CX126" s="980"/>
      <c r="CY126" s="980"/>
      <c r="CZ126" s="980"/>
      <c r="DA126" s="980"/>
      <c r="DB126" s="980"/>
      <c r="DC126" s="980"/>
      <c r="DD126" s="980"/>
      <c r="DE126" s="980"/>
      <c r="DF126" s="981"/>
      <c r="DG126" s="949" t="s">
        <v>456</v>
      </c>
      <c r="DH126" s="950"/>
      <c r="DI126" s="950"/>
      <c r="DJ126" s="950"/>
      <c r="DK126" s="950"/>
      <c r="DL126" s="950" t="s">
        <v>456</v>
      </c>
      <c r="DM126" s="950"/>
      <c r="DN126" s="950"/>
      <c r="DO126" s="950"/>
      <c r="DP126" s="950"/>
      <c r="DQ126" s="950">
        <v>59087</v>
      </c>
      <c r="DR126" s="950"/>
      <c r="DS126" s="950"/>
      <c r="DT126" s="950"/>
      <c r="DU126" s="950"/>
      <c r="DV126" s="951">
        <v>0.2</v>
      </c>
      <c r="DW126" s="951"/>
      <c r="DX126" s="951"/>
      <c r="DY126" s="951"/>
      <c r="DZ126" s="952"/>
    </row>
    <row r="127" spans="1:130" s="197" customFormat="1" ht="26.25" customHeight="1" thickBot="1">
      <c r="A127" s="1006"/>
      <c r="B127" s="978"/>
      <c r="C127" s="1034" t="s">
        <v>465</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v>9021</v>
      </c>
      <c r="AB127" s="989"/>
      <c r="AC127" s="989"/>
      <c r="AD127" s="989"/>
      <c r="AE127" s="990"/>
      <c r="AF127" s="991">
        <v>9913</v>
      </c>
      <c r="AG127" s="989"/>
      <c r="AH127" s="989"/>
      <c r="AI127" s="989"/>
      <c r="AJ127" s="990"/>
      <c r="AK127" s="991">
        <v>15451</v>
      </c>
      <c r="AL127" s="989"/>
      <c r="AM127" s="989"/>
      <c r="AN127" s="989"/>
      <c r="AO127" s="990"/>
      <c r="AP127" s="992">
        <v>0.1</v>
      </c>
      <c r="AQ127" s="993"/>
      <c r="AR127" s="993"/>
      <c r="AS127" s="993"/>
      <c r="AT127" s="994"/>
      <c r="AU127" s="233"/>
      <c r="AV127" s="233"/>
      <c r="AW127" s="233"/>
      <c r="AX127" s="916" t="s">
        <v>466</v>
      </c>
      <c r="AY127" s="917"/>
      <c r="AZ127" s="917"/>
      <c r="BA127" s="917"/>
      <c r="BB127" s="917"/>
      <c r="BC127" s="917"/>
      <c r="BD127" s="917"/>
      <c r="BE127" s="918"/>
      <c r="BF127" s="1071" t="s">
        <v>456</v>
      </c>
      <c r="BG127" s="1072"/>
      <c r="BH127" s="1072"/>
      <c r="BI127" s="1072"/>
      <c r="BJ127" s="1072"/>
      <c r="BK127" s="1072"/>
      <c r="BL127" s="1081"/>
      <c r="BM127" s="1071">
        <v>11.84</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467</v>
      </c>
      <c r="CQ127" s="1075"/>
      <c r="CR127" s="1075"/>
      <c r="CS127" s="1075"/>
      <c r="CT127" s="1075"/>
      <c r="CU127" s="1075"/>
      <c r="CV127" s="1075"/>
      <c r="CW127" s="1075"/>
      <c r="CX127" s="1075"/>
      <c r="CY127" s="1075"/>
      <c r="CZ127" s="1075"/>
      <c r="DA127" s="1075"/>
      <c r="DB127" s="1075"/>
      <c r="DC127" s="1075"/>
      <c r="DD127" s="1075"/>
      <c r="DE127" s="1075"/>
      <c r="DF127" s="1076"/>
      <c r="DG127" s="1077" t="s">
        <v>468</v>
      </c>
      <c r="DH127" s="1078"/>
      <c r="DI127" s="1078"/>
      <c r="DJ127" s="1078"/>
      <c r="DK127" s="1078"/>
      <c r="DL127" s="1078" t="s">
        <v>469</v>
      </c>
      <c r="DM127" s="1078"/>
      <c r="DN127" s="1078"/>
      <c r="DO127" s="1078"/>
      <c r="DP127" s="1078"/>
      <c r="DQ127" s="1078" t="s">
        <v>469</v>
      </c>
      <c r="DR127" s="1078"/>
      <c r="DS127" s="1078"/>
      <c r="DT127" s="1078"/>
      <c r="DU127" s="1078"/>
      <c r="DV127" s="1079" t="s">
        <v>469</v>
      </c>
      <c r="DW127" s="1079"/>
      <c r="DX127" s="1079"/>
      <c r="DY127" s="1079"/>
      <c r="DZ127" s="1080"/>
    </row>
    <row r="128" spans="1:130" s="197" customFormat="1" ht="26.25" customHeight="1">
      <c r="A128" s="1101" t="s">
        <v>470</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471</v>
      </c>
      <c r="X128" s="1103"/>
      <c r="Y128" s="1103"/>
      <c r="Z128" s="1104"/>
      <c r="AA128" s="1119">
        <v>170325</v>
      </c>
      <c r="AB128" s="1120"/>
      <c r="AC128" s="1120"/>
      <c r="AD128" s="1120"/>
      <c r="AE128" s="1121"/>
      <c r="AF128" s="1122">
        <v>153540</v>
      </c>
      <c r="AG128" s="1120"/>
      <c r="AH128" s="1120"/>
      <c r="AI128" s="1120"/>
      <c r="AJ128" s="1121"/>
      <c r="AK128" s="1122">
        <v>167846</v>
      </c>
      <c r="AL128" s="1120"/>
      <c r="AM128" s="1120"/>
      <c r="AN128" s="1120"/>
      <c r="AO128" s="1121"/>
      <c r="AP128" s="1123"/>
      <c r="AQ128" s="1124"/>
      <c r="AR128" s="1124"/>
      <c r="AS128" s="1124"/>
      <c r="AT128" s="1125"/>
      <c r="AU128" s="235"/>
      <c r="AV128" s="235"/>
      <c r="AW128" s="235"/>
      <c r="AX128" s="1084" t="s">
        <v>472</v>
      </c>
      <c r="AY128" s="980"/>
      <c r="AZ128" s="980"/>
      <c r="BA128" s="980"/>
      <c r="BB128" s="980"/>
      <c r="BC128" s="980"/>
      <c r="BD128" s="980"/>
      <c r="BE128" s="981"/>
      <c r="BF128" s="1096" t="s">
        <v>456</v>
      </c>
      <c r="BG128" s="1097"/>
      <c r="BH128" s="1097"/>
      <c r="BI128" s="1097"/>
      <c r="BJ128" s="1097"/>
      <c r="BK128" s="1097"/>
      <c r="BL128" s="1098"/>
      <c r="BM128" s="1096">
        <v>16.84</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90</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473</v>
      </c>
      <c r="X129" s="1091"/>
      <c r="Y129" s="1091"/>
      <c r="Z129" s="1092"/>
      <c r="AA129" s="988">
        <v>29149609</v>
      </c>
      <c r="AB129" s="989"/>
      <c r="AC129" s="989"/>
      <c r="AD129" s="989"/>
      <c r="AE129" s="990"/>
      <c r="AF129" s="991">
        <v>29107058</v>
      </c>
      <c r="AG129" s="989"/>
      <c r="AH129" s="989"/>
      <c r="AI129" s="989"/>
      <c r="AJ129" s="990"/>
      <c r="AK129" s="991">
        <v>29244363</v>
      </c>
      <c r="AL129" s="989"/>
      <c r="AM129" s="989"/>
      <c r="AN129" s="989"/>
      <c r="AO129" s="990"/>
      <c r="AP129" s="1093"/>
      <c r="AQ129" s="1094"/>
      <c r="AR129" s="1094"/>
      <c r="AS129" s="1094"/>
      <c r="AT129" s="1095"/>
      <c r="AU129" s="235"/>
      <c r="AV129" s="235"/>
      <c r="AW129" s="235"/>
      <c r="AX129" s="1084" t="s">
        <v>474</v>
      </c>
      <c r="AY129" s="980"/>
      <c r="AZ129" s="980"/>
      <c r="BA129" s="980"/>
      <c r="BB129" s="980"/>
      <c r="BC129" s="980"/>
      <c r="BD129" s="980"/>
      <c r="BE129" s="981"/>
      <c r="BF129" s="1085">
        <v>10.8</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475</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476</v>
      </c>
      <c r="X130" s="1091"/>
      <c r="Y130" s="1091"/>
      <c r="Z130" s="1092"/>
      <c r="AA130" s="988">
        <v>4222579</v>
      </c>
      <c r="AB130" s="989"/>
      <c r="AC130" s="989"/>
      <c r="AD130" s="989"/>
      <c r="AE130" s="990"/>
      <c r="AF130" s="991">
        <v>4271054</v>
      </c>
      <c r="AG130" s="989"/>
      <c r="AH130" s="989"/>
      <c r="AI130" s="989"/>
      <c r="AJ130" s="990"/>
      <c r="AK130" s="991">
        <v>4192762</v>
      </c>
      <c r="AL130" s="989"/>
      <c r="AM130" s="989"/>
      <c r="AN130" s="989"/>
      <c r="AO130" s="990"/>
      <c r="AP130" s="1093"/>
      <c r="AQ130" s="1094"/>
      <c r="AR130" s="1094"/>
      <c r="AS130" s="1094"/>
      <c r="AT130" s="1095"/>
      <c r="AU130" s="235"/>
      <c r="AV130" s="235"/>
      <c r="AW130" s="235"/>
      <c r="AX130" s="1143" t="s">
        <v>477</v>
      </c>
      <c r="AY130" s="1075"/>
      <c r="AZ130" s="1075"/>
      <c r="BA130" s="1075"/>
      <c r="BB130" s="1075"/>
      <c r="BC130" s="1075"/>
      <c r="BD130" s="1075"/>
      <c r="BE130" s="1076"/>
      <c r="BF130" s="1105">
        <v>36.299999999999997</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478</v>
      </c>
      <c r="X131" s="1114"/>
      <c r="Y131" s="1114"/>
      <c r="Z131" s="1115"/>
      <c r="AA131" s="1027">
        <v>24927030</v>
      </c>
      <c r="AB131" s="1028"/>
      <c r="AC131" s="1028"/>
      <c r="AD131" s="1028"/>
      <c r="AE131" s="1029"/>
      <c r="AF131" s="1030">
        <v>24836004</v>
      </c>
      <c r="AG131" s="1028"/>
      <c r="AH131" s="1028"/>
      <c r="AI131" s="1028"/>
      <c r="AJ131" s="1029"/>
      <c r="AK131" s="1030">
        <v>25051601</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479</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480</v>
      </c>
      <c r="W132" s="1131"/>
      <c r="X132" s="1131"/>
      <c r="Y132" s="1131"/>
      <c r="Z132" s="1132"/>
      <c r="AA132" s="1133">
        <v>13.011273299999999</v>
      </c>
      <c r="AB132" s="1134"/>
      <c r="AC132" s="1134"/>
      <c r="AD132" s="1134"/>
      <c r="AE132" s="1135"/>
      <c r="AF132" s="1136">
        <v>10.440596640000001</v>
      </c>
      <c r="AG132" s="1134"/>
      <c r="AH132" s="1134"/>
      <c r="AI132" s="1134"/>
      <c r="AJ132" s="1135"/>
      <c r="AK132" s="1136">
        <v>8.9955847529999993</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481</v>
      </c>
      <c r="W133" s="1138"/>
      <c r="X133" s="1138"/>
      <c r="Y133" s="1138"/>
      <c r="Z133" s="1139"/>
      <c r="AA133" s="1140">
        <v>14.4</v>
      </c>
      <c r="AB133" s="1141"/>
      <c r="AC133" s="1141"/>
      <c r="AD133" s="1141"/>
      <c r="AE133" s="1142"/>
      <c r="AF133" s="1140">
        <v>12.6</v>
      </c>
      <c r="AG133" s="1141"/>
      <c r="AH133" s="1141"/>
      <c r="AI133" s="1141"/>
      <c r="AJ133" s="1142"/>
      <c r="AK133" s="1140">
        <v>10.8</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election activeCell="N72" sqref="N72"/>
    </sheetView>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482</v>
      </c>
      <c r="B5" s="246"/>
      <c r="C5" s="246"/>
      <c r="D5" s="246"/>
      <c r="E5" s="246"/>
      <c r="F5" s="246"/>
      <c r="G5" s="246"/>
      <c r="H5" s="246"/>
      <c r="I5" s="246"/>
      <c r="J5" s="246"/>
      <c r="K5" s="246"/>
      <c r="L5" s="246"/>
      <c r="M5" s="246"/>
      <c r="N5" s="246"/>
      <c r="O5" s="247"/>
    </row>
    <row r="6" spans="1:16">
      <c r="A6" s="248"/>
      <c r="B6" s="244"/>
      <c r="C6" s="244"/>
      <c r="D6" s="244"/>
      <c r="E6" s="244"/>
      <c r="F6" s="244"/>
      <c r="G6" s="249" t="s">
        <v>483</v>
      </c>
      <c r="H6" s="249"/>
      <c r="I6" s="249"/>
      <c r="J6" s="249"/>
      <c r="K6" s="244"/>
      <c r="L6" s="244"/>
      <c r="M6" s="244"/>
      <c r="N6" s="244"/>
    </row>
    <row r="7" spans="1:16">
      <c r="A7" s="248"/>
      <c r="B7" s="244"/>
      <c r="C7" s="244"/>
      <c r="D7" s="244"/>
      <c r="E7" s="244"/>
      <c r="F7" s="244"/>
      <c r="G7" s="251"/>
      <c r="H7" s="252"/>
      <c r="I7" s="252"/>
      <c r="J7" s="253"/>
      <c r="K7" s="1147" t="s">
        <v>484</v>
      </c>
      <c r="L7" s="254"/>
      <c r="M7" s="255" t="s">
        <v>485</v>
      </c>
      <c r="N7" s="256"/>
    </row>
    <row r="8" spans="1:16">
      <c r="A8" s="248"/>
      <c r="B8" s="244"/>
      <c r="C8" s="244"/>
      <c r="D8" s="244"/>
      <c r="E8" s="244"/>
      <c r="F8" s="244"/>
      <c r="G8" s="257"/>
      <c r="H8" s="258"/>
      <c r="I8" s="258"/>
      <c r="J8" s="259"/>
      <c r="K8" s="1148"/>
      <c r="L8" s="260" t="s">
        <v>486</v>
      </c>
      <c r="M8" s="261" t="s">
        <v>487</v>
      </c>
      <c r="N8" s="262" t="s">
        <v>488</v>
      </c>
    </row>
    <row r="9" spans="1:16">
      <c r="A9" s="248"/>
      <c r="B9" s="244"/>
      <c r="C9" s="244"/>
      <c r="D9" s="244"/>
      <c r="E9" s="244"/>
      <c r="F9" s="244"/>
      <c r="G9" s="1149" t="s">
        <v>489</v>
      </c>
      <c r="H9" s="1150"/>
      <c r="I9" s="1150"/>
      <c r="J9" s="1151"/>
      <c r="K9" s="263">
        <v>7846441</v>
      </c>
      <c r="L9" s="264">
        <v>63923</v>
      </c>
      <c r="M9" s="265">
        <v>57752</v>
      </c>
      <c r="N9" s="266">
        <v>10.7</v>
      </c>
    </row>
    <row r="10" spans="1:16">
      <c r="A10" s="248"/>
      <c r="B10" s="244"/>
      <c r="C10" s="244"/>
      <c r="D10" s="244"/>
      <c r="E10" s="244"/>
      <c r="F10" s="244"/>
      <c r="G10" s="1149" t="s">
        <v>490</v>
      </c>
      <c r="H10" s="1150"/>
      <c r="I10" s="1150"/>
      <c r="J10" s="1151"/>
      <c r="K10" s="267">
        <v>251370</v>
      </c>
      <c r="L10" s="268">
        <v>2048</v>
      </c>
      <c r="M10" s="269">
        <v>3854</v>
      </c>
      <c r="N10" s="270">
        <v>-46.9</v>
      </c>
    </row>
    <row r="11" spans="1:16" ht="13.5" customHeight="1">
      <c r="A11" s="248"/>
      <c r="B11" s="244"/>
      <c r="C11" s="244"/>
      <c r="D11" s="244"/>
      <c r="E11" s="244"/>
      <c r="F11" s="244"/>
      <c r="G11" s="1149" t="s">
        <v>491</v>
      </c>
      <c r="H11" s="1150"/>
      <c r="I11" s="1150"/>
      <c r="J11" s="1151"/>
      <c r="K11" s="267">
        <v>1129469</v>
      </c>
      <c r="L11" s="268">
        <v>9201</v>
      </c>
      <c r="M11" s="269">
        <v>3128</v>
      </c>
      <c r="N11" s="270">
        <v>194.1</v>
      </c>
    </row>
    <row r="12" spans="1:16" ht="13.5" customHeight="1">
      <c r="A12" s="248"/>
      <c r="B12" s="244"/>
      <c r="C12" s="244"/>
      <c r="D12" s="244"/>
      <c r="E12" s="244"/>
      <c r="F12" s="244"/>
      <c r="G12" s="1149" t="s">
        <v>492</v>
      </c>
      <c r="H12" s="1150"/>
      <c r="I12" s="1150"/>
      <c r="J12" s="1151"/>
      <c r="K12" s="267" t="s">
        <v>493</v>
      </c>
      <c r="L12" s="268" t="s">
        <v>493</v>
      </c>
      <c r="M12" s="269">
        <v>608</v>
      </c>
      <c r="N12" s="270" t="s">
        <v>493</v>
      </c>
    </row>
    <row r="13" spans="1:16" ht="13.5" customHeight="1">
      <c r="A13" s="248"/>
      <c r="B13" s="244"/>
      <c r="C13" s="244"/>
      <c r="D13" s="244"/>
      <c r="E13" s="244"/>
      <c r="F13" s="244"/>
      <c r="G13" s="1149" t="s">
        <v>494</v>
      </c>
      <c r="H13" s="1150"/>
      <c r="I13" s="1150"/>
      <c r="J13" s="1151"/>
      <c r="K13" s="267" t="s">
        <v>493</v>
      </c>
      <c r="L13" s="268" t="s">
        <v>493</v>
      </c>
      <c r="M13" s="269">
        <v>0</v>
      </c>
      <c r="N13" s="270" t="s">
        <v>493</v>
      </c>
    </row>
    <row r="14" spans="1:16" ht="13.5" customHeight="1">
      <c r="A14" s="248"/>
      <c r="B14" s="244"/>
      <c r="C14" s="244"/>
      <c r="D14" s="244"/>
      <c r="E14" s="244"/>
      <c r="F14" s="244"/>
      <c r="G14" s="1149" t="s">
        <v>495</v>
      </c>
      <c r="H14" s="1150"/>
      <c r="I14" s="1150"/>
      <c r="J14" s="1151"/>
      <c r="K14" s="267">
        <v>400124</v>
      </c>
      <c r="L14" s="268">
        <v>3260</v>
      </c>
      <c r="M14" s="269">
        <v>2455</v>
      </c>
      <c r="N14" s="270">
        <v>32.799999999999997</v>
      </c>
    </row>
    <row r="15" spans="1:16" ht="13.5" customHeight="1">
      <c r="A15" s="248"/>
      <c r="B15" s="244"/>
      <c r="C15" s="244"/>
      <c r="D15" s="244"/>
      <c r="E15" s="244"/>
      <c r="F15" s="244"/>
      <c r="G15" s="1149" t="s">
        <v>496</v>
      </c>
      <c r="H15" s="1150"/>
      <c r="I15" s="1150"/>
      <c r="J15" s="1151"/>
      <c r="K15" s="267">
        <v>40834</v>
      </c>
      <c r="L15" s="268">
        <v>333</v>
      </c>
      <c r="M15" s="269">
        <v>1040</v>
      </c>
      <c r="N15" s="270">
        <v>-68</v>
      </c>
    </row>
    <row r="16" spans="1:16">
      <c r="A16" s="248"/>
      <c r="B16" s="244"/>
      <c r="C16" s="244"/>
      <c r="D16" s="244"/>
      <c r="E16" s="244"/>
      <c r="F16" s="244"/>
      <c r="G16" s="1152" t="s">
        <v>497</v>
      </c>
      <c r="H16" s="1153"/>
      <c r="I16" s="1153"/>
      <c r="J16" s="1154"/>
      <c r="K16" s="268">
        <v>-675085</v>
      </c>
      <c r="L16" s="268">
        <v>-5500</v>
      </c>
      <c r="M16" s="269">
        <v>-5417</v>
      </c>
      <c r="N16" s="270">
        <v>1.5</v>
      </c>
    </row>
    <row r="17" spans="1:16">
      <c r="A17" s="248"/>
      <c r="B17" s="244"/>
      <c r="C17" s="244"/>
      <c r="D17" s="244"/>
      <c r="E17" s="244"/>
      <c r="F17" s="244"/>
      <c r="G17" s="1152" t="s">
        <v>167</v>
      </c>
      <c r="H17" s="1153"/>
      <c r="I17" s="1153"/>
      <c r="J17" s="1154"/>
      <c r="K17" s="268">
        <v>8993153</v>
      </c>
      <c r="L17" s="268">
        <v>73265</v>
      </c>
      <c r="M17" s="269">
        <v>63420</v>
      </c>
      <c r="N17" s="270">
        <v>15.5</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498</v>
      </c>
      <c r="H19" s="244"/>
      <c r="I19" s="244"/>
      <c r="J19" s="244"/>
      <c r="K19" s="244"/>
      <c r="L19" s="244"/>
      <c r="M19" s="244"/>
      <c r="N19" s="244"/>
    </row>
    <row r="20" spans="1:16">
      <c r="A20" s="248"/>
      <c r="B20" s="244"/>
      <c r="C20" s="244"/>
      <c r="D20" s="244"/>
      <c r="E20" s="244"/>
      <c r="F20" s="244"/>
      <c r="G20" s="272"/>
      <c r="H20" s="273"/>
      <c r="I20" s="273"/>
      <c r="J20" s="274"/>
      <c r="K20" s="275" t="s">
        <v>499</v>
      </c>
      <c r="L20" s="276" t="s">
        <v>500</v>
      </c>
      <c r="M20" s="277" t="s">
        <v>501</v>
      </c>
      <c r="N20" s="278"/>
    </row>
    <row r="21" spans="1:16" s="284" customFormat="1">
      <c r="A21" s="279"/>
      <c r="B21" s="249"/>
      <c r="C21" s="249"/>
      <c r="D21" s="249"/>
      <c r="E21" s="249"/>
      <c r="F21" s="249"/>
      <c r="G21" s="1144" t="s">
        <v>502</v>
      </c>
      <c r="H21" s="1145"/>
      <c r="I21" s="1145"/>
      <c r="J21" s="1146"/>
      <c r="K21" s="280">
        <v>6.95</v>
      </c>
      <c r="L21" s="281">
        <v>6.06</v>
      </c>
      <c r="M21" s="282">
        <v>0.89</v>
      </c>
      <c r="N21" s="249"/>
      <c r="O21" s="283"/>
      <c r="P21" s="279"/>
    </row>
    <row r="22" spans="1:16" s="284" customFormat="1">
      <c r="A22" s="279"/>
      <c r="B22" s="249"/>
      <c r="C22" s="249"/>
      <c r="D22" s="249"/>
      <c r="E22" s="249"/>
      <c r="F22" s="249"/>
      <c r="G22" s="1144" t="s">
        <v>503</v>
      </c>
      <c r="H22" s="1145"/>
      <c r="I22" s="1145"/>
      <c r="J22" s="1146"/>
      <c r="K22" s="285">
        <v>100.9</v>
      </c>
      <c r="L22" s="286">
        <v>99.7</v>
      </c>
      <c r="M22" s="287">
        <v>1.2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504</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505</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506</v>
      </c>
      <c r="H29" s="249"/>
      <c r="I29" s="249"/>
      <c r="J29" s="249"/>
      <c r="K29" s="244"/>
      <c r="L29" s="244"/>
      <c r="M29" s="244"/>
      <c r="N29" s="244"/>
      <c r="O29" s="293"/>
    </row>
    <row r="30" spans="1:16">
      <c r="A30" s="248"/>
      <c r="B30" s="244"/>
      <c r="C30" s="244"/>
      <c r="D30" s="244"/>
      <c r="E30" s="244"/>
      <c r="F30" s="244"/>
      <c r="G30" s="251"/>
      <c r="H30" s="252"/>
      <c r="I30" s="252"/>
      <c r="J30" s="253"/>
      <c r="K30" s="1147" t="s">
        <v>484</v>
      </c>
      <c r="L30" s="254"/>
      <c r="M30" s="255" t="s">
        <v>485</v>
      </c>
      <c r="N30" s="256"/>
    </row>
    <row r="31" spans="1:16">
      <c r="A31" s="248"/>
      <c r="B31" s="244"/>
      <c r="C31" s="244"/>
      <c r="D31" s="244"/>
      <c r="E31" s="244"/>
      <c r="F31" s="244"/>
      <c r="G31" s="257"/>
      <c r="H31" s="258"/>
      <c r="I31" s="258"/>
      <c r="J31" s="259"/>
      <c r="K31" s="1148"/>
      <c r="L31" s="260" t="s">
        <v>486</v>
      </c>
      <c r="M31" s="261" t="s">
        <v>487</v>
      </c>
      <c r="N31" s="262" t="s">
        <v>488</v>
      </c>
    </row>
    <row r="32" spans="1:16" ht="27" customHeight="1">
      <c r="A32" s="248"/>
      <c r="B32" s="244"/>
      <c r="C32" s="244"/>
      <c r="D32" s="244"/>
      <c r="E32" s="244"/>
      <c r="F32" s="244"/>
      <c r="G32" s="1160" t="s">
        <v>507</v>
      </c>
      <c r="H32" s="1161"/>
      <c r="I32" s="1161"/>
      <c r="J32" s="1162"/>
      <c r="K32" s="294">
        <v>5490763</v>
      </c>
      <c r="L32" s="294">
        <v>44732</v>
      </c>
      <c r="M32" s="295">
        <v>31722</v>
      </c>
      <c r="N32" s="296">
        <v>41</v>
      </c>
    </row>
    <row r="33" spans="1:16" ht="13.5" customHeight="1">
      <c r="A33" s="248"/>
      <c r="B33" s="244"/>
      <c r="C33" s="244"/>
      <c r="D33" s="244"/>
      <c r="E33" s="244"/>
      <c r="F33" s="244"/>
      <c r="G33" s="1160" t="s">
        <v>508</v>
      </c>
      <c r="H33" s="1161"/>
      <c r="I33" s="1161"/>
      <c r="J33" s="1162"/>
      <c r="K33" s="294" t="s">
        <v>493</v>
      </c>
      <c r="L33" s="294" t="s">
        <v>493</v>
      </c>
      <c r="M33" s="295">
        <v>0</v>
      </c>
      <c r="N33" s="296" t="s">
        <v>493</v>
      </c>
    </row>
    <row r="34" spans="1:16" ht="27" customHeight="1">
      <c r="A34" s="248"/>
      <c r="B34" s="244"/>
      <c r="C34" s="244"/>
      <c r="D34" s="244"/>
      <c r="E34" s="244"/>
      <c r="F34" s="244"/>
      <c r="G34" s="1160" t="s">
        <v>509</v>
      </c>
      <c r="H34" s="1161"/>
      <c r="I34" s="1161"/>
      <c r="J34" s="1162"/>
      <c r="K34" s="294" t="s">
        <v>493</v>
      </c>
      <c r="L34" s="294" t="s">
        <v>493</v>
      </c>
      <c r="M34" s="295">
        <v>57</v>
      </c>
      <c r="N34" s="296" t="s">
        <v>493</v>
      </c>
    </row>
    <row r="35" spans="1:16" ht="27" customHeight="1">
      <c r="A35" s="248"/>
      <c r="B35" s="244"/>
      <c r="C35" s="244"/>
      <c r="D35" s="244"/>
      <c r="E35" s="244"/>
      <c r="F35" s="244"/>
      <c r="G35" s="1160" t="s">
        <v>510</v>
      </c>
      <c r="H35" s="1161"/>
      <c r="I35" s="1161"/>
      <c r="J35" s="1162"/>
      <c r="K35" s="294">
        <v>738241</v>
      </c>
      <c r="L35" s="294">
        <v>6014</v>
      </c>
      <c r="M35" s="295">
        <v>7092</v>
      </c>
      <c r="N35" s="296">
        <v>-15.2</v>
      </c>
    </row>
    <row r="36" spans="1:16" ht="27" customHeight="1">
      <c r="A36" s="248"/>
      <c r="B36" s="244"/>
      <c r="C36" s="244"/>
      <c r="D36" s="244"/>
      <c r="E36" s="244"/>
      <c r="F36" s="244"/>
      <c r="G36" s="1160" t="s">
        <v>511</v>
      </c>
      <c r="H36" s="1161"/>
      <c r="I36" s="1161"/>
      <c r="J36" s="1162"/>
      <c r="K36" s="294">
        <v>156053</v>
      </c>
      <c r="L36" s="294">
        <v>1271</v>
      </c>
      <c r="M36" s="295">
        <v>1180</v>
      </c>
      <c r="N36" s="296">
        <v>7.7</v>
      </c>
    </row>
    <row r="37" spans="1:16" ht="13.5" customHeight="1">
      <c r="A37" s="248"/>
      <c r="B37" s="244"/>
      <c r="C37" s="244"/>
      <c r="D37" s="244"/>
      <c r="E37" s="244"/>
      <c r="F37" s="244"/>
      <c r="G37" s="1160" t="s">
        <v>512</v>
      </c>
      <c r="H37" s="1161"/>
      <c r="I37" s="1161"/>
      <c r="J37" s="1162"/>
      <c r="K37" s="294">
        <v>229073</v>
      </c>
      <c r="L37" s="294">
        <v>1866</v>
      </c>
      <c r="M37" s="295">
        <v>1206</v>
      </c>
      <c r="N37" s="296">
        <v>54.7</v>
      </c>
    </row>
    <row r="38" spans="1:16" ht="27" customHeight="1">
      <c r="A38" s="248"/>
      <c r="B38" s="244"/>
      <c r="C38" s="244"/>
      <c r="D38" s="244"/>
      <c r="E38" s="244"/>
      <c r="F38" s="244"/>
      <c r="G38" s="1163" t="s">
        <v>513</v>
      </c>
      <c r="H38" s="1164"/>
      <c r="I38" s="1164"/>
      <c r="J38" s="1165"/>
      <c r="K38" s="297">
        <v>16</v>
      </c>
      <c r="L38" s="297">
        <v>0</v>
      </c>
      <c r="M38" s="298">
        <v>3</v>
      </c>
      <c r="N38" s="299">
        <v>-100</v>
      </c>
      <c r="O38" s="293"/>
    </row>
    <row r="39" spans="1:16">
      <c r="A39" s="248"/>
      <c r="B39" s="244"/>
      <c r="C39" s="244"/>
      <c r="D39" s="244"/>
      <c r="E39" s="244"/>
      <c r="F39" s="244"/>
      <c r="G39" s="1163" t="s">
        <v>514</v>
      </c>
      <c r="H39" s="1164"/>
      <c r="I39" s="1164"/>
      <c r="J39" s="1165"/>
      <c r="K39" s="300">
        <v>-167846</v>
      </c>
      <c r="L39" s="300">
        <v>-1367</v>
      </c>
      <c r="M39" s="301">
        <v>-6973</v>
      </c>
      <c r="N39" s="302">
        <v>-80.400000000000006</v>
      </c>
      <c r="O39" s="293"/>
    </row>
    <row r="40" spans="1:16" ht="27" customHeight="1">
      <c r="A40" s="248"/>
      <c r="B40" s="244"/>
      <c r="C40" s="244"/>
      <c r="D40" s="244"/>
      <c r="E40" s="244"/>
      <c r="F40" s="244"/>
      <c r="G40" s="1160" t="s">
        <v>515</v>
      </c>
      <c r="H40" s="1161"/>
      <c r="I40" s="1161"/>
      <c r="J40" s="1162"/>
      <c r="K40" s="300">
        <v>-4192762</v>
      </c>
      <c r="L40" s="300">
        <v>-34157</v>
      </c>
      <c r="M40" s="301">
        <v>-25524</v>
      </c>
      <c r="N40" s="302">
        <v>33.799999999999997</v>
      </c>
      <c r="O40" s="293"/>
    </row>
    <row r="41" spans="1:16">
      <c r="A41" s="248"/>
      <c r="B41" s="244"/>
      <c r="C41" s="244"/>
      <c r="D41" s="244"/>
      <c r="E41" s="244"/>
      <c r="F41" s="244"/>
      <c r="G41" s="1166" t="s">
        <v>278</v>
      </c>
      <c r="H41" s="1167"/>
      <c r="I41" s="1167"/>
      <c r="J41" s="1168"/>
      <c r="K41" s="294">
        <v>2253538</v>
      </c>
      <c r="L41" s="300">
        <v>18359</v>
      </c>
      <c r="M41" s="301">
        <v>8763</v>
      </c>
      <c r="N41" s="302">
        <v>109.5</v>
      </c>
      <c r="O41" s="293"/>
    </row>
    <row r="42" spans="1:16">
      <c r="A42" s="248"/>
      <c r="B42" s="244"/>
      <c r="C42" s="244"/>
      <c r="D42" s="244"/>
      <c r="E42" s="244"/>
      <c r="F42" s="244"/>
      <c r="G42" s="303" t="s">
        <v>516</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517</v>
      </c>
      <c r="B47" s="244"/>
      <c r="C47" s="244"/>
      <c r="D47" s="244"/>
      <c r="E47" s="244"/>
      <c r="F47" s="244"/>
      <c r="G47" s="244"/>
      <c r="H47" s="244"/>
      <c r="I47" s="244"/>
      <c r="J47" s="244"/>
      <c r="K47" s="244"/>
      <c r="L47" s="244"/>
      <c r="M47" s="244"/>
      <c r="N47" s="244"/>
    </row>
    <row r="48" spans="1:16">
      <c r="A48" s="248"/>
      <c r="B48" s="244"/>
      <c r="C48" s="244"/>
      <c r="D48" s="244"/>
      <c r="E48" s="244"/>
      <c r="F48" s="244"/>
      <c r="G48" s="308" t="s">
        <v>518</v>
      </c>
      <c r="H48" s="308"/>
      <c r="I48" s="308"/>
      <c r="J48" s="308"/>
      <c r="K48" s="308"/>
      <c r="L48" s="308"/>
      <c r="M48" s="309"/>
      <c r="N48" s="308"/>
    </row>
    <row r="49" spans="1:14" ht="13.5" customHeight="1">
      <c r="A49" s="248"/>
      <c r="B49" s="244"/>
      <c r="C49" s="244"/>
      <c r="D49" s="244"/>
      <c r="E49" s="244"/>
      <c r="F49" s="244"/>
      <c r="G49" s="310"/>
      <c r="H49" s="311"/>
      <c r="I49" s="1155" t="s">
        <v>484</v>
      </c>
      <c r="J49" s="1157" t="s">
        <v>519</v>
      </c>
      <c r="K49" s="1158"/>
      <c r="L49" s="1158"/>
      <c r="M49" s="1158"/>
      <c r="N49" s="1159"/>
    </row>
    <row r="50" spans="1:14">
      <c r="A50" s="248"/>
      <c r="B50" s="244"/>
      <c r="C50" s="244"/>
      <c r="D50" s="244"/>
      <c r="E50" s="244"/>
      <c r="F50" s="244"/>
      <c r="G50" s="312"/>
      <c r="H50" s="313"/>
      <c r="I50" s="1156"/>
      <c r="J50" s="314" t="s">
        <v>520</v>
      </c>
      <c r="K50" s="315" t="s">
        <v>521</v>
      </c>
      <c r="L50" s="316" t="s">
        <v>522</v>
      </c>
      <c r="M50" s="317" t="s">
        <v>523</v>
      </c>
      <c r="N50" s="318" t="s">
        <v>524</v>
      </c>
    </row>
    <row r="51" spans="1:14">
      <c r="A51" s="248"/>
      <c r="B51" s="244"/>
      <c r="C51" s="244"/>
      <c r="D51" s="244"/>
      <c r="E51" s="244"/>
      <c r="F51" s="244"/>
      <c r="G51" s="310" t="s">
        <v>525</v>
      </c>
      <c r="H51" s="311"/>
      <c r="I51" s="319">
        <v>3564697</v>
      </c>
      <c r="J51" s="320">
        <v>28523</v>
      </c>
      <c r="K51" s="321">
        <v>-37.9</v>
      </c>
      <c r="L51" s="322">
        <v>41433</v>
      </c>
      <c r="M51" s="323">
        <v>-19.2</v>
      </c>
      <c r="N51" s="324">
        <v>-18.7</v>
      </c>
    </row>
    <row r="52" spans="1:14">
      <c r="A52" s="248"/>
      <c r="B52" s="244"/>
      <c r="C52" s="244"/>
      <c r="D52" s="244"/>
      <c r="E52" s="244"/>
      <c r="F52" s="244"/>
      <c r="G52" s="325"/>
      <c r="H52" s="326" t="s">
        <v>526</v>
      </c>
      <c r="I52" s="327">
        <v>1571382</v>
      </c>
      <c r="J52" s="328">
        <v>12573</v>
      </c>
      <c r="K52" s="329">
        <v>-20.6</v>
      </c>
      <c r="L52" s="330">
        <v>22351</v>
      </c>
      <c r="M52" s="331">
        <v>-23.1</v>
      </c>
      <c r="N52" s="332">
        <v>2.5</v>
      </c>
    </row>
    <row r="53" spans="1:14">
      <c r="A53" s="248"/>
      <c r="B53" s="244"/>
      <c r="C53" s="244"/>
      <c r="D53" s="244"/>
      <c r="E53" s="244"/>
      <c r="F53" s="244"/>
      <c r="G53" s="310" t="s">
        <v>527</v>
      </c>
      <c r="H53" s="311"/>
      <c r="I53" s="319">
        <v>3371623</v>
      </c>
      <c r="J53" s="320">
        <v>27079</v>
      </c>
      <c r="K53" s="321">
        <v>-5.0999999999999996</v>
      </c>
      <c r="L53" s="322">
        <v>43493</v>
      </c>
      <c r="M53" s="323">
        <v>5</v>
      </c>
      <c r="N53" s="324">
        <v>-10.1</v>
      </c>
    </row>
    <row r="54" spans="1:14">
      <c r="A54" s="248"/>
      <c r="B54" s="244"/>
      <c r="C54" s="244"/>
      <c r="D54" s="244"/>
      <c r="E54" s="244"/>
      <c r="F54" s="244"/>
      <c r="G54" s="325"/>
      <c r="H54" s="326" t="s">
        <v>526</v>
      </c>
      <c r="I54" s="327">
        <v>1702029</v>
      </c>
      <c r="J54" s="328">
        <v>13670</v>
      </c>
      <c r="K54" s="329">
        <v>8.6999999999999993</v>
      </c>
      <c r="L54" s="330">
        <v>23254</v>
      </c>
      <c r="M54" s="331">
        <v>4</v>
      </c>
      <c r="N54" s="332">
        <v>4.7</v>
      </c>
    </row>
    <row r="55" spans="1:14">
      <c r="A55" s="248"/>
      <c r="B55" s="244"/>
      <c r="C55" s="244"/>
      <c r="D55" s="244"/>
      <c r="E55" s="244"/>
      <c r="F55" s="244"/>
      <c r="G55" s="310" t="s">
        <v>528</v>
      </c>
      <c r="H55" s="311"/>
      <c r="I55" s="319">
        <v>3607257</v>
      </c>
      <c r="J55" s="320">
        <v>28933</v>
      </c>
      <c r="K55" s="321">
        <v>6.8</v>
      </c>
      <c r="L55" s="322">
        <v>50840</v>
      </c>
      <c r="M55" s="323">
        <v>16.899999999999999</v>
      </c>
      <c r="N55" s="324">
        <v>-10.1</v>
      </c>
    </row>
    <row r="56" spans="1:14">
      <c r="A56" s="248"/>
      <c r="B56" s="244"/>
      <c r="C56" s="244"/>
      <c r="D56" s="244"/>
      <c r="E56" s="244"/>
      <c r="F56" s="244"/>
      <c r="G56" s="325"/>
      <c r="H56" s="326" t="s">
        <v>526</v>
      </c>
      <c r="I56" s="327">
        <v>1755996</v>
      </c>
      <c r="J56" s="328">
        <v>14084</v>
      </c>
      <c r="K56" s="329">
        <v>3</v>
      </c>
      <c r="L56" s="330">
        <v>25367</v>
      </c>
      <c r="M56" s="331">
        <v>9.1</v>
      </c>
      <c r="N56" s="332">
        <v>-6.1</v>
      </c>
    </row>
    <row r="57" spans="1:14">
      <c r="A57" s="248"/>
      <c r="B57" s="244"/>
      <c r="C57" s="244"/>
      <c r="D57" s="244"/>
      <c r="E57" s="244"/>
      <c r="F57" s="244"/>
      <c r="G57" s="310" t="s">
        <v>529</v>
      </c>
      <c r="H57" s="311"/>
      <c r="I57" s="319">
        <v>5093015</v>
      </c>
      <c r="J57" s="320">
        <v>41142</v>
      </c>
      <c r="K57" s="321">
        <v>42.2</v>
      </c>
      <c r="L57" s="322">
        <v>53605</v>
      </c>
      <c r="M57" s="323">
        <v>5.4</v>
      </c>
      <c r="N57" s="324">
        <v>36.799999999999997</v>
      </c>
    </row>
    <row r="58" spans="1:14">
      <c r="A58" s="248"/>
      <c r="B58" s="244"/>
      <c r="C58" s="244"/>
      <c r="D58" s="244"/>
      <c r="E58" s="244"/>
      <c r="F58" s="244"/>
      <c r="G58" s="325"/>
      <c r="H58" s="326" t="s">
        <v>526</v>
      </c>
      <c r="I58" s="327">
        <v>2171287</v>
      </c>
      <c r="J58" s="328">
        <v>17540</v>
      </c>
      <c r="K58" s="329">
        <v>24.5</v>
      </c>
      <c r="L58" s="330">
        <v>28343</v>
      </c>
      <c r="M58" s="331">
        <v>11.7</v>
      </c>
      <c r="N58" s="332">
        <v>12.8</v>
      </c>
    </row>
    <row r="59" spans="1:14">
      <c r="A59" s="248"/>
      <c r="B59" s="244"/>
      <c r="C59" s="244"/>
      <c r="D59" s="244"/>
      <c r="E59" s="244"/>
      <c r="F59" s="244"/>
      <c r="G59" s="310" t="s">
        <v>530</v>
      </c>
      <c r="H59" s="311"/>
      <c r="I59" s="319">
        <v>5376530</v>
      </c>
      <c r="J59" s="320">
        <v>43801</v>
      </c>
      <c r="K59" s="321">
        <v>6.5</v>
      </c>
      <c r="L59" s="322">
        <v>44267</v>
      </c>
      <c r="M59" s="323">
        <v>-17.399999999999999</v>
      </c>
      <c r="N59" s="324">
        <v>23.9</v>
      </c>
    </row>
    <row r="60" spans="1:14">
      <c r="A60" s="248"/>
      <c r="B60" s="244"/>
      <c r="C60" s="244"/>
      <c r="D60" s="244"/>
      <c r="E60" s="244"/>
      <c r="F60" s="244"/>
      <c r="G60" s="325"/>
      <c r="H60" s="326" t="s">
        <v>526</v>
      </c>
      <c r="I60" s="333">
        <v>2274364</v>
      </c>
      <c r="J60" s="328">
        <v>18529</v>
      </c>
      <c r="K60" s="329">
        <v>5.6</v>
      </c>
      <c r="L60" s="330">
        <v>26161</v>
      </c>
      <c r="M60" s="331">
        <v>-7.7</v>
      </c>
      <c r="N60" s="332">
        <v>13.3</v>
      </c>
    </row>
    <row r="61" spans="1:14">
      <c r="A61" s="248"/>
      <c r="B61" s="244"/>
      <c r="C61" s="244"/>
      <c r="D61" s="244"/>
      <c r="E61" s="244"/>
      <c r="F61" s="244"/>
      <c r="G61" s="310" t="s">
        <v>531</v>
      </c>
      <c r="H61" s="334"/>
      <c r="I61" s="335">
        <v>4202624</v>
      </c>
      <c r="J61" s="336">
        <v>33896</v>
      </c>
      <c r="K61" s="337">
        <v>2.5</v>
      </c>
      <c r="L61" s="338">
        <v>46728</v>
      </c>
      <c r="M61" s="339">
        <v>-1.9</v>
      </c>
      <c r="N61" s="324">
        <v>4.4000000000000004</v>
      </c>
    </row>
    <row r="62" spans="1:14">
      <c r="A62" s="248"/>
      <c r="B62" s="244"/>
      <c r="C62" s="244"/>
      <c r="D62" s="244"/>
      <c r="E62" s="244"/>
      <c r="F62" s="244"/>
      <c r="G62" s="325"/>
      <c r="H62" s="326" t="s">
        <v>526</v>
      </c>
      <c r="I62" s="327">
        <v>1895012</v>
      </c>
      <c r="J62" s="328">
        <v>15279</v>
      </c>
      <c r="K62" s="329">
        <v>4.2</v>
      </c>
      <c r="L62" s="330">
        <v>25095</v>
      </c>
      <c r="M62" s="331">
        <v>-1.2</v>
      </c>
      <c r="N62" s="332">
        <v>5.4</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election activeCell="AC98" sqref="AC98"/>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533</v>
      </c>
      <c r="G46" s="8" t="s">
        <v>534</v>
      </c>
      <c r="H46" s="8" t="s">
        <v>535</v>
      </c>
      <c r="I46" s="8" t="s">
        <v>536</v>
      </c>
      <c r="J46" s="9" t="s">
        <v>537</v>
      </c>
    </row>
    <row r="47" spans="2:10" ht="57.75" customHeight="1">
      <c r="B47" s="10"/>
      <c r="C47" s="1169" t="s">
        <v>3</v>
      </c>
      <c r="D47" s="1169"/>
      <c r="E47" s="1170"/>
      <c r="F47" s="11">
        <v>8.31</v>
      </c>
      <c r="G47" s="12">
        <v>8.4499999999999993</v>
      </c>
      <c r="H47" s="12">
        <v>9.5299999999999994</v>
      </c>
      <c r="I47" s="12">
        <v>10.75</v>
      </c>
      <c r="J47" s="13">
        <v>11.57</v>
      </c>
    </row>
    <row r="48" spans="2:10" ht="57.75" customHeight="1">
      <c r="B48" s="14"/>
      <c r="C48" s="1171" t="s">
        <v>4</v>
      </c>
      <c r="D48" s="1171"/>
      <c r="E48" s="1172"/>
      <c r="F48" s="15">
        <v>4.42</v>
      </c>
      <c r="G48" s="16">
        <v>9.1300000000000008</v>
      </c>
      <c r="H48" s="16">
        <v>5.99</v>
      </c>
      <c r="I48" s="16">
        <v>3.94</v>
      </c>
      <c r="J48" s="17">
        <v>7.78</v>
      </c>
    </row>
    <row r="49" spans="2:10" ht="57.75" customHeight="1" thickBot="1">
      <c r="B49" s="18"/>
      <c r="C49" s="1173" t="s">
        <v>5</v>
      </c>
      <c r="D49" s="1173"/>
      <c r="E49" s="1174"/>
      <c r="F49" s="19">
        <v>2.68</v>
      </c>
      <c r="G49" s="20">
        <v>4.75</v>
      </c>
      <c r="H49" s="20" t="s">
        <v>538</v>
      </c>
      <c r="I49" s="20">
        <v>0.68</v>
      </c>
      <c r="J49" s="21">
        <v>7.37</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鹿股 仁</cp:lastModifiedBy>
  <cp:lastPrinted>2017-02-24T07:49:41Z</cp:lastPrinted>
  <dcterms:created xsi:type="dcterms:W3CDTF">2017-02-15T16:04:22Z</dcterms:created>
  <dcterms:modified xsi:type="dcterms:W3CDTF">2017-05-23T02:37:36Z</dcterms:modified>
  <cp:category/>
</cp:coreProperties>
</file>