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F75" i="11" l="1"/>
  <c r="AA75" i="11"/>
  <c r="AF74" i="11"/>
  <c r="AF73" i="11" s="1"/>
  <c r="AA74" i="11"/>
  <c r="AK73" i="11"/>
  <c r="AA73" i="11"/>
  <c r="V73" i="11"/>
  <c r="Q73" i="11"/>
  <c r="AK76" i="11" l="1"/>
  <c r="AA76" i="11"/>
  <c r="V76" i="11"/>
  <c r="Q76" i="11"/>
  <c r="AF71" i="11"/>
  <c r="AA71" i="11"/>
  <c r="AF69" i="11"/>
  <c r="AA69" i="11"/>
  <c r="AK68" i="11"/>
  <c r="AA68" i="11"/>
  <c r="V68" i="11"/>
  <c r="Q68" i="11"/>
  <c r="AF68" i="11"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<sst xmlns="http://schemas.openxmlformats.org/spreadsheetml/2006/main" count="1107" uniqueCount="562">
  <si>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</si>
  <si>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</si>
  <si>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</si>
  <si>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</si>
  <si>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</si>
  <si>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</si>
  <si>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</si>
  <si>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</si>
  <si>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</si>
  <si>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</si>
  <si>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</si>
  <si>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</si>
  <si>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</si>
  <si>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</si>
  <si>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</si>
  <si>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</si>
  <si>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</si>
  <si>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</si>
  <si>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</si>
  <si>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</si>
  <si>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</si>
  <si>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</si>
  <si>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</si>
  <si>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</si>
  <si>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</si>
  <si>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</si>
  <si>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</si>
  <si>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</si>
  <si>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</si>
  <si>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</si>
  <si>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</si>
  <si>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</si>
  <si>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</si>
  <si>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</si>
  <si>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</si>
  <si>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</si>
  <si>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</si>
  <si>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</si>
  <si>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</si>
  <si>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</si>
  <si>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</si>
  <si>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</si>
  <si>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</si>
  <si>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</si>
  <si>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</si>
  <si>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</si>
  <si>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</si>
  <si>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</si>
  <si>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</si>
  <si>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</si>
  <si>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</si>
  <si>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</si>
  <si>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</si>
  <si>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</si>
  <si>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</si>
  <si>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</si>
  <si>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</si>
  <si>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</si>
  <si>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</si>
  <si>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</si>
  <si>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</si>
  <si>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</si>
  <si>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</si>
  <si>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</si>
  <si>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</si>
  <si>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</si>
  <si>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</si>
  <si>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</si>
  <si>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</si>
  <si>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</si>
  <si>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</si>
  <si>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</si>
  <si>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</si>
  <si>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</si>
  <si>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</si>
  <si>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</si>
  <si>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</si>
  <si>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</si>
  <si>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</si>
  <si>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</si>
  <si>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</si>
  <si>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</si>
  <si>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</si>
  <si>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</si>
  <si>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</si>
  <si>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</si>
  <si>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</si>
  <si>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</si>
  <si>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</si>
  <si>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</si>
  <si>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</si>
  <si>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</si>
  <si>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</si>
  <si>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</si>
  <si>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</si>
  <si>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</si>
  <si>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</si>
  <si>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</si>
  <si>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</si>
  <si>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</si>
  <si>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</si>
  <si>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</si>
  <si>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</si>
  <si>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</si>
  <si>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</si>
  <si>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</si>
  <si>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</si>
  <si>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</si>
  <si>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</si>
  <si>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</si>
  <si>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</si>
  <si>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</si>
  <si>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</si>
  <si>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</si>
  <si>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</si>
  <si>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</si>
  <si>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</si>
  <si>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</si>
  <si>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</si>
  <si>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</si>
  <si>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</si>
  <si>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</si>
  <si>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</si>
  <si>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</si>
  <si>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</si>
  <si>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</si>
  <si>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</si>
  <si>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</si>
  <si>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</si>
  <si>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</si>
  <si>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</si>
  <si>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</si>
  <si>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</si>
  <si>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</si>
  <si>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</si>
  <si>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</si>
  <si>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</si>
  <si>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</si>
  <si>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</si>
  <si>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</si>
  <si>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</si>
  <si>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</si>
  <si>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</si>
  <si>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</si>
  <si>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</si>
  <si>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</si>
  <si>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</si>
  <si>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</si>
  <si>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</si>
  <si>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</si>
  <si>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</si>
  <si>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</si>
  <si>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</si>
  <si>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</si>
  <si>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</si>
  <si>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</si>
  <si>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</si>
  <si>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</si>
  <si>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</si>
  <si>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</si>
  <si>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</si>
  <si>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</si>
  <si>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</si>
  <si>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</si>
  <si>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</si>
  <si>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</si>
  <si>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</si>
  <si>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</si>
  <si>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</si>
  <si>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</si>
  <si>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</si>
  <si>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</si>
  <si>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</si>
  <si>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</si>
  <si>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</si>
  <si>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</si>
  <si>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</si>
  <si>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</si>
  <si>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</si>
  <si>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</si>
  <si>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</si>
  <si>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</si>
  <si>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</si>
  <si>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</si>
  <si>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</si>
  <si>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</si>
  <si>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</si>
  <si>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</si>
  <si>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</si>
  <si>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</si>
  <si>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福島県檜枝岐村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</si>
  <si>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</si>
  <si>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</si>
  <si>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</si>
  <si>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</si>
  <si>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</si>
  <si>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</si>
  <si>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</si>
  <si>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</si>
  <si>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</si>
  <si>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</si>
  <si>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</si>
  <si>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</si>
  <si>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</si>
  <si>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</si>
  <si>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</si>
  <si>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</si>
  <si>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</si>
  <si>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</si>
  <si>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</si>
  <si>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</si>
  <si>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</si>
  <si>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</si>
  <si>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</si>
  <si>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</si>
  <si>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</si>
  <si>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</si>
  <si>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</si>
  <si>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</si>
  <si>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</si>
  <si>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</si>
  <si>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</si>
  <si>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</si>
  <si>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</si>
  <si>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</si>
  <si>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</si>
  <si>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</si>
  <si>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</si>
  <si>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</si>
  <si>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</si>
  <si>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</si>
  <si>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</si>
  <si>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</si>
  <si>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</si>
  <si>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</si>
  <si>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</si>
  <si>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</si>
  <si>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</si>
  <si>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</si>
  <si>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</si>
  <si>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</si>
  <si>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</si>
  <si>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</si>
  <si>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</si>
  <si>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</si>
  <si>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</si>
  <si>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</si>
  <si>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</si>
  <si>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</si>
  <si>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</si>
  <si>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</si>
  <si>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</si>
  <si>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</si>
  <si>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</si>
  <si>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</si>
  <si>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</si>
  <si>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</si>
  <si>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</si>
  <si>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</si>
  <si>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</si>
  <si>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</si>
  <si>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</si>
  <si>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</si>
  <si>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</si>
  <si>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</si>
  <si>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</si>
  <si>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</si>
  <si>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</si>
  <si>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</si>
  <si>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</si>
  <si>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</si>
  <si>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</si>
  <si>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</si>
  <si>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</si>
  <si>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</si>
  <si>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</si>
  <si>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</si>
  <si>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</si>
  <si>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</si>
  <si>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</si>
  <si>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</si>
  <si>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</si>
  <si>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</si>
  <si>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</si>
  <si>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</si>
  <si>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</si>
  <si>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</si>
  <si>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</si>
  <si>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</si>
  <si>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</si>
  <si>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</si>
  <si>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</si>
  <si>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</si>
  <si>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</si>
  <si>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</si>
  <si>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</si>
  <si>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</si>
  <si>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</si>
  <si>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</si>
  <si>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</si>
  <si>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</si>
  <si>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</si>
  <si>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</si>
  <si>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</si>
  <si>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</si>
  <si>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</si>
  <si>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</si>
  <si>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</si>
  <si>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</si>
  <si>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</si>
  <si>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</si>
  <si>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</si>
  <si>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</si>
  <si>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</si>
  <si>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</si>
  <si>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</si>
  <si>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</si>
  <si>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</si>
  <si>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</si>
  <si>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</si>
  <si>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</si>
  <si>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</si>
  <si>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</si>
  <si>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</si>
  <si>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</si>
  <si>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</si>
  <si>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</si>
  <si>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</si>
  <si>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</si>
  <si>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</si>
  <si>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</si>
  <si>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</si>
  <si>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</si>
  <si>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</si>
  <si>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</si>
  <si>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</si>
  <si>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</si>
  <si>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</si>
  <si>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福島県檜枝岐村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</si>
  <si>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</si>
  <si>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</si>
  <si>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</si>
  <si>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</si>
  <si>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</si>
  <si>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</si>
  <si>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</si>
  <si>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</si>
  <si>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</si>
  <si>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</si>
  <si>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</si>
  <si>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</si>
  <si>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</si>
  <si>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</si>
  <si>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</si>
  <si>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</si>
  <si>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</si>
  <si>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</si>
  <si>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</si>
  <si>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</si>
  <si>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</si>
  <si>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</si>
  <si>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</si>
  <si>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</si>
  <si>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</si>
  <si>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</si>
  <si>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</si>
  <si>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</si>
  <si>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</si>
  <si>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</si>
  <si>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</si>
  <si>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</si>
  <si>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</si>
  <si>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</si>
  <si>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</si>
  <si>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</si>
  <si>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</si>
  <si>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</si>
  <si>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水道事業特別会計</t>
    <phoneticPr fontId="5"/>
  </si>
  <si>
    <t>法非適用企業</t>
    <phoneticPr fontId="5"/>
  </si>
  <si>
    <t>下水道事業特別会計</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</si>
  <si>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</si>
  <si>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</si>
  <si>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</si>
  <si>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</si>
  <si>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</si>
  <si>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</si>
  <si>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</si>
  <si>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</si>
  <si>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</si>
  <si>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</si>
  <si>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</si>
  <si>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</si>
  <si>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</si>
  <si>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</si>
  <si>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</si>
  <si>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</si>
  <si>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</si>
  <si>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</si>
  <si>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</si>
  <si>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</si>
  <si>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</si>
  <si>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</si>
  <si>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</si>
  <si>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</si>
  <si>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</si>
  <si>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</si>
  <si>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</si>
  <si>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</si>
  <si>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</si>
  <si>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</si>
  <si>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</si>
  <si>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</si>
  <si>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</si>
  <si>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</si>
  <si>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</si>
  <si>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</si>
  <si>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</si>
  <si>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</si>
  <si>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</si>
  <si>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</si>
  <si>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</si>
  <si>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</si>
  <si>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</si>
  <si>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</si>
  <si>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</si>
  <si>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</si>
  <si>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</si>
  <si>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</si>
  <si>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</si>
  <si>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</si>
  <si>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</si>
  <si>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</si>
  <si>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</si>
  <si>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</si>
  <si>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</si>
  <si>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</si>
  <si>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</si>
  <si>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温泉・特産事業特別会計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</si>
  <si>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</si>
  <si>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</si>
  <si>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</si>
  <si>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観光施設事業特別会計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</si>
  <si>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</si>
  <si>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</si>
  <si>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</si>
  <si>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</si>
  <si>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</si>
  <si>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</si>
  <si>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</si>
  <si>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</si>
  <si>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</si>
  <si>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</si>
  <si>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</si>
  <si>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</si>
  <si>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</si>
  <si>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</si>
  <si>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</si>
  <si>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</si>
  <si>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</si>
  <si>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</si>
  <si>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</si>
  <si>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</si>
  <si>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</si>
  <si>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</si>
  <si>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</si>
  <si>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</si>
  <si>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</si>
  <si>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</si>
  <si>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</si>
  <si>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</si>
  <si>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</si>
  <si>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</si>
  <si>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</si>
  <si>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</si>
  <si>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</si>
  <si>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</si>
  <si>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</si>
  <si>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</si>
  <si>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</si>
  <si>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</si>
  <si>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</si>
  <si>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</si>
  <si>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</si>
  <si>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</si>
  <si>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</si>
  <si>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</si>
  <si>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</si>
  <si>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</si>
  <si>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</si>
  <si>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</si>
  <si>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</si>
  <si>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</si>
  <si>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</si>
  <si>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</si>
  <si>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</si>
  <si>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</si>
  <si>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</si>
  <si>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</si>
  <si>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</si>
  <si>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</si>
  <si>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</si>
  <si>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</si>
  <si>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</si>
  <si>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</si>
  <si>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</si>
  <si>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</si>
  <si>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</si>
  <si>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</si>
  <si>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</si>
  <si>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</si>
  <si>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</si>
  <si>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</si>
  <si>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</si>
  <si>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</si>
  <si>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</si>
  <si>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</si>
  <si>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</si>
  <si>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</si>
  <si>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</si>
  <si>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</si>
  <si>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</si>
  <si>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</si>
  <si>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</si>
  <si>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</si>
  <si>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</si>
  <si>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1.23</t>
  </si>
  <si>
    <t>一般会計</t>
  </si>
  <si>
    <t>国民健康保険特別会計</t>
  </si>
  <si>
    <t>介護保険特別会計</t>
  </si>
  <si>
    <t>観光施設事業特別会計</t>
  </si>
  <si>
    <t>水道事業特別会計</t>
  </si>
  <si>
    <t>診療所特別会計</t>
  </si>
  <si>
    <t>▲ 1.50</t>
  </si>
  <si>
    <t>後期高齢者医療特別会計</t>
  </si>
  <si>
    <t>下水道事業特別会計</t>
  </si>
  <si>
    <t>その他会計（赤字）</t>
  </si>
  <si>
    <t>その他会計（黒字）</t>
  </si>
  <si>
    <t>南会津地方広域市町村圏組合（計）</t>
  </si>
  <si>
    <t>　・一般会計</t>
  </si>
  <si>
    <t>　・ふるさと市町村圏事業特別会計</t>
  </si>
  <si>
    <t>　・地域医療支援センター特別会計</t>
  </si>
  <si>
    <t>　・あいづふるさと基金事業特別会計</t>
  </si>
  <si>
    <t>福島県後期高齢者医療広域連合(計）</t>
  </si>
  <si>
    <t>　・特別会計</t>
  </si>
  <si>
    <t>福島県市町村総合事務組合（計）</t>
  </si>
  <si>
    <t>　・消防補償等特別会計</t>
  </si>
  <si>
    <t>　・消防賞じゅつ金特別会計</t>
  </si>
  <si>
    <t>　・非常勤職員公務災害補償特別会計</t>
  </si>
  <si>
    <t>　・自治会館管理特別会計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</si>
  <si>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</si>
  <si>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</si>
  <si>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</si>
  <si>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</si>
  <si>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</si>
  <si>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</si>
  <si>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</si>
  <si>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</si>
  <si>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</si>
  <si>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</si>
  <si>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</si>
  <si>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</si>
  <si>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基金等の残高が将来負担となる地方債等の残高を上回ることにより、将来負担比率は算定されることなく適正な財政状況が保たれている。実質公債費についは、繰上げ償還による残高の圧縮により、比率は年々減少している。また、類似団体と比べても、低い水準に抑えられている。今後、公共施設等の老朽化対策など地方債を活用する事業が増加する見込みであるが、交付税措置のある地方債を優先的に活用するなど、比率は適正な範囲で推移すると分析する。</t>
    <rPh sb="0" eb="2">
      <t>キキン</t>
    </rPh>
    <rPh sb="2" eb="3">
      <t>トウ</t>
    </rPh>
    <rPh sb="4" eb="6">
      <t>ザンダカ</t>
    </rPh>
    <rPh sb="7" eb="9">
      <t>ショウライ</t>
    </rPh>
    <rPh sb="9" eb="11">
      <t>フタン</t>
    </rPh>
    <rPh sb="14" eb="16">
      <t>チホウ</t>
    </rPh>
    <rPh sb="16" eb="17">
      <t>サイ</t>
    </rPh>
    <rPh sb="17" eb="18">
      <t>トウ</t>
    </rPh>
    <rPh sb="19" eb="21">
      <t>ザンダカ</t>
    </rPh>
    <rPh sb="22" eb="24">
      <t>ウワマワ</t>
    </rPh>
    <rPh sb="31" eb="33">
      <t>ショウライ</t>
    </rPh>
    <rPh sb="33" eb="35">
      <t>フタン</t>
    </rPh>
    <rPh sb="35" eb="37">
      <t>ヒリツ</t>
    </rPh>
    <rPh sb="38" eb="40">
      <t>サンテイ</t>
    </rPh>
    <rPh sb="47" eb="49">
      <t>テキセイ</t>
    </rPh>
    <rPh sb="50" eb="52">
      <t>ザイセイ</t>
    </rPh>
    <rPh sb="52" eb="54">
      <t>ジョウキョウ</t>
    </rPh>
    <rPh sb="55" eb="56">
      <t>タモ</t>
    </rPh>
    <rPh sb="62" eb="64">
      <t>ジッシツ</t>
    </rPh>
    <rPh sb="64" eb="67">
      <t>コウサイヒ</t>
    </rPh>
    <rPh sb="72" eb="74">
      <t>クリア</t>
    </rPh>
    <rPh sb="75" eb="77">
      <t>ショウカン</t>
    </rPh>
    <rPh sb="80" eb="82">
      <t>ザンダカ</t>
    </rPh>
    <rPh sb="83" eb="85">
      <t>アッシュク</t>
    </rPh>
    <rPh sb="89" eb="91">
      <t>ヒリツ</t>
    </rPh>
    <rPh sb="92" eb="94">
      <t>ネンネン</t>
    </rPh>
    <rPh sb="94" eb="96">
      <t>ゲンショウ</t>
    </rPh>
    <rPh sb="104" eb="106">
      <t>ルイジ</t>
    </rPh>
    <rPh sb="106" eb="108">
      <t>ダンタイ</t>
    </rPh>
    <rPh sb="109" eb="110">
      <t>クラ</t>
    </rPh>
    <rPh sb="114" eb="115">
      <t>ヒク</t>
    </rPh>
    <rPh sb="116" eb="118">
      <t>スイジュン</t>
    </rPh>
    <rPh sb="119" eb="120">
      <t>オサ</t>
    </rPh>
    <rPh sb="127" eb="129">
      <t>コンゴ</t>
    </rPh>
    <rPh sb="130" eb="132">
      <t>コウキョウ</t>
    </rPh>
    <rPh sb="132" eb="134">
      <t>シセツ</t>
    </rPh>
    <rPh sb="134" eb="135">
      <t>トウ</t>
    </rPh>
    <rPh sb="136" eb="139">
      <t>ロウキュウカ</t>
    </rPh>
    <rPh sb="139" eb="141">
      <t>タイサク</t>
    </rPh>
    <rPh sb="143" eb="145">
      <t>チホウ</t>
    </rPh>
    <rPh sb="145" eb="146">
      <t>サイ</t>
    </rPh>
    <rPh sb="147" eb="149">
      <t>カツヨウ</t>
    </rPh>
    <rPh sb="151" eb="153">
      <t>ジギョウ</t>
    </rPh>
    <rPh sb="154" eb="156">
      <t>ゾウカ</t>
    </rPh>
    <rPh sb="158" eb="160">
      <t>ミコ</t>
    </rPh>
    <rPh sb="166" eb="169">
      <t>コウフゼイ</t>
    </rPh>
    <rPh sb="169" eb="171">
      <t>ソチ</t>
    </rPh>
    <rPh sb="174" eb="176">
      <t>チホウ</t>
    </rPh>
    <rPh sb="176" eb="177">
      <t>サイ</t>
    </rPh>
    <rPh sb="178" eb="181">
      <t>ユウセンテキ</t>
    </rPh>
    <rPh sb="182" eb="184">
      <t>カツヨウ</t>
    </rPh>
    <rPh sb="189" eb="191">
      <t>ヒリツ</t>
    </rPh>
    <rPh sb="192" eb="194">
      <t>テキセイ</t>
    </rPh>
    <rPh sb="195" eb="197">
      <t>ハンイ</t>
    </rPh>
    <rPh sb="198" eb="200">
      <t>スイイ</t>
    </rPh>
    <rPh sb="203" eb="205">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</si>
</sst>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328542</c:v>
                </c:pt>
                <c:pt idx="1">
                  <c:v>549903</c:v>
                </c:pt>
                <c:pt idx="2">
                  <c:v>512760</c:v>
                </c:pt>
                <c:pt idx="3">
                  <c:v>751192</c:v>
                </c:pt>
                <c:pt idx="4">
                  <c:v>750366</c:v>
                </c:pt>
              </c:numCache>
            </c:numRef>
          </c:val>
          <c:smooth val="0"/>
        </c:ser>
        <c:dLbls>
          <c:showLegendKey val="0"/>
          <c:showVal val="0"/>
          <c:showCatName val="0"/>
          <c:showSerName val="0"/>
          <c:showPercent val="0"/>
          <c:showBubbleSize val="0"/>
        </c:dLbls>
        <c:marker val="1"/>
        <c:smooth val="0"/>
        <c:axId val="108225280"/>
        <c:axId val="108226816"/>
      </c:lineChart>
      <c:catAx>
        <c:axId val="10822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6816"/>
        <c:crosses val="autoZero"/>
        <c:auto val="1"/>
        <c:lblAlgn val="ctr"/>
        <c:lblOffset val="100"/>
        <c:tickLblSkip val="1"/>
        <c:tickMarkSkip val="1"/>
        <c:noMultiLvlLbl val="0"/>
      </c:catAx>
      <c:valAx>
        <c:axId val="10822681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2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15.95</c:v>
                </c:pt>
                <c:pt idx="1">
                  <c:v>13.08</c:v>
                </c:pt>
                <c:pt idx="2">
                  <c:v>5.83</c:v>
                </c:pt>
                <c:pt idx="3">
                  <c:v>10.16</c:v>
                </c:pt>
                <c:pt idx="4">
                  <c:v>8.7899999999999991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75.709999999999994</c:v>
                </c:pt>
                <c:pt idx="1">
                  <c:v>61.24</c:v>
                </c:pt>
                <c:pt idx="2">
                  <c:v>72.040000000000006</c:v>
                </c:pt>
                <c:pt idx="3">
                  <c:v>85.4</c:v>
                </c:pt>
                <c:pt idx="4">
                  <c:v>89.79</c:v>
                </c:pt>
              </c:numCache>
            </c:numRef>
          </c:val>
        </c:ser>
        <c:dLbls>
          <c:showLegendKey val="0"/>
          <c:showVal val="0"/>
          <c:showCatName val="0"/>
          <c:showSerName val="0"/>
          <c:showPercent val="0"/>
          <c:showBubbleSize val="0"/>
        </c:dLbls>
        <c:gapWidth val="250"/>
        <c:overlap val="100"/>
        <c:axId val="119140352"/>
        <c:axId val="11914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17.84</c:v>
                </c:pt>
                <c:pt idx="1">
                  <c:v>10.49</c:v>
                </c:pt>
                <c:pt idx="2">
                  <c:v>4.43</c:v>
                </c:pt>
                <c:pt idx="3">
                  <c:v>9.64</c:v>
                </c:pt>
                <c:pt idx="4">
                  <c:v>-1.23</c:v>
                </c:pt>
              </c:numCache>
            </c:numRef>
          </c:val>
          <c:smooth val="0"/>
        </c:ser>
        <c:dLbls>
          <c:showLegendKey val="0"/>
          <c:showVal val="0"/>
          <c:showCatName val="0"/>
          <c:showSerName val="0"/>
          <c:showPercent val="0"/>
          <c:showBubbleSize val="0"/>
        </c:dLbls>
        <c:marker val="1"/>
        <c:smooth val="0"/>
        <c:axId val="119140352"/>
        <c:axId val="119142272"/>
      </c:lineChart>
      <c:catAx>
        <c:axId val="1191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42272"/>
        <c:crosses val="autoZero"/>
        <c:auto val="1"/>
        <c:lblAlgn val="ctr"/>
        <c:lblOffset val="100"/>
        <c:tickLblSkip val="1"/>
        <c:tickMarkSkip val="1"/>
        <c:noMultiLvlLbl val="0"/>
      </c:catAx>
      <c:valAx>
        <c:axId val="11914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1.5</c:v>
                </c:pt>
                <c:pt idx="7">
                  <c:v>#N/A</c:v>
                </c:pt>
                <c:pt idx="8">
                  <c:v>#N/A</c:v>
                </c:pt>
                <c:pt idx="9">
                  <c:v>0</c:v>
                </c:pt>
              </c:numCache>
            </c:numRef>
          </c:val>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0.06</c:v>
                </c:pt>
                <c:pt idx="4">
                  <c:v>#N/A</c:v>
                </c:pt>
                <c:pt idx="5">
                  <c:v>0.12</c:v>
                </c:pt>
                <c:pt idx="6">
                  <c:v>#N/A</c:v>
                </c:pt>
                <c:pt idx="7">
                  <c:v>0.17</c:v>
                </c:pt>
                <c:pt idx="8">
                  <c:v>#N/A</c:v>
                </c:pt>
                <c:pt idx="9">
                  <c:v>0.18</c:v>
                </c:pt>
              </c:numCache>
            </c:numRef>
          </c:val>
        </c:ser>
        <c:ser>
          <c:idx val="6"/>
          <c:order val="6"/>
          <c:tx>
            <c:strRef>
              <c:f>データシート!$A$33</c:f>
              <c:strCache>
                <c:ptCount val="1"/>
                <c:pt idx="0">
                  <c:v>観光施設事業特別会計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c:v>
                </c:pt>
                <c:pt idx="2">
                  <c:v>#N/A</c:v>
                </c:pt>
                <c:pt idx="3">
                  <c:v>0.56000000000000005</c:v>
                </c:pt>
                <c:pt idx="4">
                  <c:v>#N/A</c:v>
                </c:pt>
                <c:pt idx="5">
                  <c:v>0.3</c:v>
                </c:pt>
                <c:pt idx="6">
                  <c:v>#N/A</c:v>
                </c:pt>
                <c:pt idx="7">
                  <c:v>0.31</c:v>
                </c:pt>
                <c:pt idx="8">
                  <c:v>#N/A</c:v>
                </c:pt>
                <c:pt idx="9">
                  <c:v>0.27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0.26</c:v>
                </c:pt>
                <c:pt idx="2">
                  <c:v>#N/A</c:v>
                </c:pt>
                <c:pt idx="3">
                  <c:v>0.17</c:v>
                </c:pt>
                <c:pt idx="4">
                  <c:v>#N/A</c:v>
                </c:pt>
                <c:pt idx="5">
                  <c:v>0.15</c:v>
                </c:pt>
                <c:pt idx="6">
                  <c:v>#N/A</c:v>
                </c:pt>
                <c:pt idx="7">
                  <c:v>0.16</c:v>
                </c:pt>
                <c:pt idx="8">
                  <c:v>#N/A</c:v>
                </c:pt>
                <c:pt idx="9">
                  <c:v>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0.66</c:v>
                </c:pt>
                <c:pt idx="2">
                  <c:v>#N/A</c:v>
                </c:pt>
                <c:pt idx="3">
                  <c:v>0.46</c:v>
                </c:pt>
                <c:pt idx="4">
                  <c:v>#N/A</c:v>
                </c:pt>
                <c:pt idx="5">
                  <c:v>0.05</c:v>
                </c:pt>
                <c:pt idx="6">
                  <c:v>#N/A</c:v>
                </c:pt>
                <c:pt idx="7">
                  <c:v>0</c:v>
                </c:pt>
                <c:pt idx="8">
                  <c:v>#N/A</c:v>
                </c:pt>
                <c:pt idx="9">
                  <c:v>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15.95</c:v>
                </c:pt>
                <c:pt idx="2">
                  <c:v>#N/A</c:v>
                </c:pt>
                <c:pt idx="3">
                  <c:v>13.07</c:v>
                </c:pt>
                <c:pt idx="4">
                  <c:v>#N/A</c:v>
                </c:pt>
                <c:pt idx="5">
                  <c:v>5.83</c:v>
                </c:pt>
                <c:pt idx="6">
                  <c:v>#N/A</c:v>
                </c:pt>
                <c:pt idx="7">
                  <c:v>11.66</c:v>
                </c:pt>
                <c:pt idx="8">
                  <c:v>#N/A</c:v>
                </c:pt>
                <c:pt idx="9">
                  <c:v>8.7899999999999991</c:v>
                </c:pt>
              </c:numCache>
            </c:numRef>
          </c:val>
        </c:ser>
        <c:dLbls>
          <c:showLegendKey val="0"/>
          <c:showVal val="0"/>
          <c:showCatName val="0"/>
          <c:showSerName val="0"/>
          <c:showPercent val="0"/>
          <c:showBubbleSize val="0"/>
        </c:dLbls>
        <c:gapWidth val="150"/>
        <c:overlap val="100"/>
        <c:axId val="119227904"/>
        <c:axId val="119229440"/>
      </c:barChart>
      <c:catAx>
        <c:axId val="1192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29440"/>
        <c:crosses val="autoZero"/>
        <c:auto val="1"/>
        <c:lblAlgn val="ctr"/>
        <c:lblOffset val="100"/>
        <c:tickLblSkip val="1"/>
        <c:tickMarkSkip val="1"/>
        <c:noMultiLvlLbl val="0"/>
      </c:catAx>
      <c:valAx>
        <c:axId val="11922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2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174</c:v>
                </c:pt>
                <c:pt idx="5">
                  <c:v>145</c:v>
                </c:pt>
                <c:pt idx="8">
                  <c:v>145</c:v>
                </c:pt>
                <c:pt idx="11">
                  <c:v>137</c:v>
                </c:pt>
                <c:pt idx="14">
                  <c:v>132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83</c:v>
                </c:pt>
                <c:pt idx="3">
                  <c:v>58</c:v>
                </c:pt>
                <c:pt idx="6">
                  <c:v>56</c:v>
                </c:pt>
                <c:pt idx="9">
                  <c:v>44</c:v>
                </c:pt>
                <c:pt idx="12">
                  <c:v>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c:v>
                </c:pt>
                <c:pt idx="3">
                  <c:v>91</c:v>
                </c:pt>
                <c:pt idx="6">
                  <c:v>77</c:v>
                </c:pt>
                <c:pt idx="9">
                  <c:v>70</c:v>
                </c:pt>
                <c:pt idx="12">
                  <c:v>82</c:v>
                </c:pt>
              </c:numCache>
            </c:numRef>
          </c:val>
        </c:ser>
        <c:dLbls>
          <c:showLegendKey val="0"/>
          <c:showVal val="0"/>
          <c:showCatName val="0"/>
          <c:showSerName val="0"/>
          <c:showPercent val="0"/>
          <c:showBubbleSize val="0"/>
        </c:dLbls>
        <c:gapWidth val="100"/>
        <c:overlap val="100"/>
        <c:axId val="107705472"/>
        <c:axId val="10770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c:v>
                </c:pt>
                <c:pt idx="2">
                  <c:v>#N/A</c:v>
                </c:pt>
                <c:pt idx="3">
                  <c:v>#N/A</c:v>
                </c:pt>
                <c:pt idx="4">
                  <c:v>4</c:v>
                </c:pt>
                <c:pt idx="5">
                  <c:v>#N/A</c:v>
                </c:pt>
                <c:pt idx="6">
                  <c:v>#N/A</c:v>
                </c:pt>
                <c:pt idx="7">
                  <c:v>-12</c:v>
                </c:pt>
                <c:pt idx="8">
                  <c:v>#N/A</c:v>
                </c:pt>
                <c:pt idx="9">
                  <c:v>#N/A</c:v>
                </c:pt>
                <c:pt idx="10">
                  <c:v>-23</c:v>
                </c:pt>
                <c:pt idx="11">
                  <c:v>#N/A</c:v>
                </c:pt>
                <c:pt idx="12">
                  <c:v>#N/A</c:v>
                </c:pt>
                <c:pt idx="13">
                  <c:v>-33</c:v>
                </c:pt>
                <c:pt idx="14">
                  <c:v>#N/A</c:v>
                </c:pt>
              </c:numCache>
            </c:numRef>
          </c:val>
          <c:smooth val="0"/>
        </c:ser>
        <c:dLbls>
          <c:showLegendKey val="0"/>
          <c:showVal val="0"/>
          <c:showCatName val="0"/>
          <c:showSerName val="0"/>
          <c:showPercent val="0"/>
          <c:showBubbleSize val="0"/>
        </c:dLbls>
        <c:marker val="1"/>
        <c:smooth val="0"/>
        <c:axId val="107705472"/>
        <c:axId val="107707392"/>
      </c:lineChart>
      <c:catAx>
        <c:axId val="10770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07392"/>
        <c:crosses val="autoZero"/>
        <c:auto val="1"/>
        <c:lblAlgn val="ctr"/>
        <c:lblOffset val="100"/>
        <c:tickLblSkip val="1"/>
        <c:tickMarkSkip val="1"/>
        <c:noMultiLvlLbl val="0"/>
      </c:catAx>
      <c:valAx>
        <c:axId val="10770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0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1363</c:v>
                </c:pt>
                <c:pt idx="5">
                  <c:v>1483</c:v>
                </c:pt>
                <c:pt idx="8">
                  <c:v>1686</c:v>
                </c:pt>
                <c:pt idx="11">
                  <c:v>1719</c:v>
                </c:pt>
                <c:pt idx="14">
                  <c:v>2184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c:v>
                </c:pt>
                <c:pt idx="5">
                  <c:v>5</c:v>
                </c:pt>
                <c:pt idx="8">
                  <c:v>3</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3707</c:v>
                </c:pt>
                <c:pt idx="5">
                  <c:v>4117</c:v>
                </c:pt>
                <c:pt idx="8">
                  <c:v>4204</c:v>
                </c:pt>
                <c:pt idx="11">
                  <c:v>4261</c:v>
                </c:pt>
                <c:pt idx="14">
                  <c:v>4907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183</c:v>
                </c:pt>
                <c:pt idx="3">
                  <c:v>164</c:v>
                </c:pt>
                <c:pt idx="6">
                  <c:v>109</c:v>
                </c:pt>
                <c:pt idx="9">
                  <c:v>266</c:v>
                </c:pt>
                <c:pt idx="12">
                  <c:v>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366</c:v>
                </c:pt>
                <c:pt idx="3">
                  <c:v>305</c:v>
                </c:pt>
                <c:pt idx="6">
                  <c:v>275</c:v>
                </c:pt>
                <c:pt idx="9">
                  <c:v>250</c:v>
                </c:pt>
                <c:pt idx="12">
                  <c:v>207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1155</c:v>
                </c:pt>
                <c:pt idx="3">
                  <c:v>1328</c:v>
                </c:pt>
                <c:pt idx="6">
                  <c:v>1469</c:v>
                </c:pt>
                <c:pt idx="9">
                  <c:v>1721</c:v>
                </c:pt>
                <c:pt idx="12">
                  <c:v>2110</c:v>
                </c:pt>
              </c:numCache>
            </c:numRef>
          </c:val>
        </c:ser>
        <c:dLbls>
          <c:showLegendKey val="0"/>
          <c:showVal val="0"/>
          <c:showCatName val="0"/>
          <c:showSerName val="0"/>
          <c:showPercent val="0"/>
          <c:showBubbleSize val="0"/>
        </c:dLbls>
        <c:gapWidth val="100"/>
        <c:overlap val="100"/>
        <c:axId val="125504512"/>
        <c:axId val="12550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504512"/>
        <c:axId val="125506688"/>
      </c:lineChart>
      <c:catAx>
        <c:axId val="1255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06688"/>
        <c:crosses val="autoZero"/>
        <c:auto val="1"/>
        <c:lblAlgn val="ctr"/>
        <c:lblOffset val="100"/>
        <c:tickLblSkip val="1"/>
        <c:tickMarkSkip val="1"/>
        <c:noMultiLvlLbl val="0"/>
      </c:catAx>
      <c:valAx>
        <c:axId val="12550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0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{30BA926E-A9B7-483A-94C4-3A02D0BB24DD}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{91DABB19-9EBD-40F8-940F-4BD917EF3E9E}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{8E4684C1-66B6-4F4E-BCEB-86409B2B4135}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{92D8D3F2-71AD-47AA-B42D-1EB15F4556BA}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{5003B6D8-C4EE-4C8F-A8FB-C9EE6100FD5D}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{FEA7C656-864D-4A8E-9282-680FAF87905F}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{EBA0D74B-42EC-4A57-B034-F6B96A1638F2}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{75B77376-1DBD-4B4F-AA14-3521DE4930BA}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{93580562-F43B-4E43-9274-3E1AC2D72810}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{36393C4F-1413-4328-99D2-D1038A9AC87F}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765760"/>
        <c:axId val="125113088"/>
      </c:scatterChart>
      <c:valAx>
        <c:axId val="5765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13088"/>
        <c:crosses val="autoZero"/>
        <c:crossBetween val="midCat"/>
      </c:valAx>
      <c:valAx>
        <c:axId val="125113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5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{8286E384-656A-4CEF-805C-E5AA03945451}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{D437FDC0-4EE4-48E7-B9EA-DF49985B214E}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{38C03560-8856-440C-B203-76F00C0B08A7}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{65C457D9-8D0A-44AE-AD4B-CB7C5390EE26}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{68C601B2-36A6-4406-9DC5-C326F086D9F2}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4</c:v>
                </c:pt>
                <c:pt idx="2">
                  <c:v>1.1000000000000001</c:v>
                </c:pt>
                <c:pt idx="3">
                  <c:v>-1.2</c:v>
                </c:pt>
                <c:pt idx="4">
                  <c:v>-2.5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{34C73BA3-A82E-449D-8FB7-9022A08D97DD}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{36FB6570-5C7C-4E3B-AD09-2656FB66030E}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{6AE6F1DB-7C54-4005-BC6F-76864F752B69}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{3BFD60B7-F381-4893-9B59-7D441D30D80D}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{20C4715E-42F0-4E2F-A724-616B77452828}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5159296"/>
        <c:axId val="125247488"/>
      </c:scatterChart>
      <c:valAx>
        <c:axId val="12515929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47488"/>
        <c:crosses val="autoZero"/>
        <c:crossBetween val="midCat"/>
      </c:valAx>
      <c:valAx>
        <c:axId val="1252474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59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元利償還金については、過疎債の償還開始により増加している。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公営企業債の元利償還金に対する繰出金については、観光施設事業及び下水道事業の償還が終了し減少した。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算入公債費等については、特定財源の減少、算入公債費が増加したこと等による。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過疎債及び緊急防災・減災事業債の発行により現在高が増加した。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観光施設事業及び下水道事業の償還終了により繰入見込み額が減少した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財政調整基金及び特定目的金への積立により充当可能基金が増加した。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については、主要財源の固定資産税（主に大規模償却資産）が毎年減少している。一方で、歳出は防災対策や過疎対策などの行背需要が増加しており、公債費が増加傾向にあることから、財政力指数は今後も低下が予想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135467</xdr:rowOff>
    </xdr:to>
    <xdr:cxnSp macro="">
      <xdr:nvCxnSpPr>
        <xdr:cNvPr id="67" name="直線コネクタ 66"/>
        <xdr:cNvCxnSpPr/>
      </xdr:nvCxnSpPr>
      <xdr:spPr>
        <a:xfrm flipV="1">
          <a:off x="4114800" y="74997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113047</xdr:rowOff>
    </xdr:from>
    <xdr:ext cx="762000" cy="259045"/>
    <xdr:sp macro="" textlink="">
      <xdr:nvSpPr>
        <xdr:cNvPr id="68" name="財政力平均値テキスト"/>
        <xdr:cNvSpPr txBox="1"/>
      </xdr:nvSpPr>
      <xdr:spPr>
        <a:xfrm>
          <a:off x="5041900" y="748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135467</xdr:rowOff>
    </xdr:to>
    <xdr:cxnSp macro="">
      <xdr:nvCxnSpPr>
        <xdr:cNvPr id="70" name="直線コネクタ 69"/>
        <xdr:cNvCxnSpPr/>
      </xdr:nvCxnSpPr>
      <xdr:spPr>
        <a:xfrm>
          <a:off x="3225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103294</xdr:rowOff>
    </xdr:to>
    <xdr:cxnSp macro="">
      <xdr:nvCxnSpPr>
        <xdr:cNvPr id="73" name="直線コネクタ 72"/>
        <xdr:cNvCxnSpPr/>
      </xdr:nvCxnSpPr>
      <xdr:spPr>
        <a:xfrm>
          <a:off x="2336800" y="74273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55033</xdr:rowOff>
    </xdr:to>
    <xdr:cxnSp macro="">
      <xdr:nvCxnSpPr>
        <xdr:cNvPr id="76" name="直線コネクタ 75"/>
        <xdr:cNvCxnSpPr/>
      </xdr:nvCxnSpPr>
      <xdr:spPr>
        <a:xfrm>
          <a:off x="1447800" y="73710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93150</xdr:rowOff>
    </xdr:from>
    <xdr:ext cx="762000" cy="259045"/>
    <xdr:sp macro="" textlink="">
      <xdr:nvSpPr>
        <xdr:cNvPr id="87" name="財政力該当値テキスト"/>
        <xdr:cNvSpPr txBox="1"/>
      </xdr:nvSpPr>
      <xdr:spPr>
        <a:xfrm>
          <a:off x="50419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24994</xdr:rowOff>
    </xdr:from>
    <xdr:ext cx="736600" cy="259045"/>
    <xdr:sp macro="" textlink="">
      <xdr:nvSpPr>
        <xdr:cNvPr id="89" name="テキスト ボックス 88"/>
        <xdr:cNvSpPr txBox="1"/>
      </xdr:nvSpPr>
      <xdr:spPr>
        <a:xfrm>
          <a:off x="3733800" y="722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90" name="円/楕円 89"/>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164271</xdr:rowOff>
    </xdr:from>
    <xdr:ext cx="762000" cy="259045"/>
    <xdr:sp macro="" textlink="">
      <xdr:nvSpPr>
        <xdr:cNvPr id="91" name="テキスト ボックス 90"/>
        <xdr:cNvSpPr txBox="1"/>
      </xdr:nvSpPr>
      <xdr:spPr>
        <a:xfrm>
          <a:off x="2844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93" name="テキスト ボックス 92"/>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4" name="円/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59707</xdr:rowOff>
    </xdr:from>
    <xdr:ext cx="762000" cy="259045"/>
    <xdr:sp macro="" textlink="">
      <xdr:nvSpPr>
        <xdr:cNvPr id="95" name="テキスト ボックス 94"/>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全国平均</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県平均、類似団体と比較して</a:t>
          </a:r>
          <a:r>
            <a:rPr kumimoji="1" lang="ja-JP" altLang="en-US" sz="1200">
              <a:solidFill>
                <a:schemeClr val="dk1"/>
              </a:solidFill>
              <a:effectLst/>
              <a:latin typeface="+mn-lt"/>
              <a:ea typeface="+mn-ea"/>
              <a:cs typeface="+mn-cs"/>
            </a:rPr>
            <a:t>、低い水準となっている。近年、普通交付税の一時的な増収等により、比率の改善が見られたが、</a:t>
          </a:r>
          <a:r>
            <a:rPr kumimoji="1" lang="en-US" altLang="ja-JP" sz="1200">
              <a:solidFill>
                <a:schemeClr val="dk1"/>
              </a:solidFill>
              <a:effectLst/>
              <a:latin typeface="+mn-lt"/>
              <a:ea typeface="+mn-ea"/>
              <a:cs typeface="+mn-cs"/>
            </a:rPr>
            <a:t>H25</a:t>
          </a:r>
          <a:r>
            <a:rPr kumimoji="1" lang="ja-JP" altLang="en-US" sz="1200">
              <a:solidFill>
                <a:schemeClr val="dk1"/>
              </a:solidFill>
              <a:effectLst/>
              <a:latin typeface="+mn-lt"/>
              <a:ea typeface="+mn-ea"/>
              <a:cs typeface="+mn-cs"/>
            </a:rPr>
            <a:t>以降、特別枠の減少に伴い徐々に上昇してきている。消費増税の先送りに伴い、その財源でもある普通交付税等の減少が避けられない状況の中、人件費や公債費など経常経費の圧縮に努めていく必要がある。</a:t>
          </a:r>
          <a:endParaRPr kumimoji="1" lang="en-US" altLang="ja-JP" sz="1200">
            <a:solidFill>
              <a:schemeClr val="dk1"/>
            </a:solidFill>
            <a:effectLst/>
            <a:latin typeface="+mn-lt"/>
            <a:ea typeface="+mn-ea"/>
            <a:cs typeface="+mn-cs"/>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131445</xdr:rowOff>
    </xdr:from>
    <xdr:to>
      <xdr:col>7</xdr:col>
      <xdr:colOff>152400</xdr:colOff>
      <xdr:row>63</xdr:row>
      <xdr:rowOff>5715</xdr:rowOff>
    </xdr:to>
    <xdr:cxnSp macro="">
      <xdr:nvCxnSpPr>
        <xdr:cNvPr id="128" name="直線コネクタ 127"/>
        <xdr:cNvCxnSpPr/>
      </xdr:nvCxnSpPr>
      <xdr:spPr>
        <a:xfrm>
          <a:off x="4114800" y="1058989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92964</xdr:rowOff>
    </xdr:from>
    <xdr:to>
      <xdr:col>6</xdr:col>
      <xdr:colOff>0</xdr:colOff>
      <xdr:row>61</xdr:row>
      <xdr:rowOff>131445</xdr:rowOff>
    </xdr:to>
    <xdr:cxnSp macro="">
      <xdr:nvCxnSpPr>
        <xdr:cNvPr id="131" name="直線コネクタ 130"/>
        <xdr:cNvCxnSpPr/>
      </xdr:nvCxnSpPr>
      <xdr:spPr>
        <a:xfrm>
          <a:off x="3225800" y="10379964"/>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60</xdr:row>
      <xdr:rowOff>146050</xdr:rowOff>
    </xdr:to>
    <xdr:cxnSp macro="">
      <xdr:nvCxnSpPr>
        <xdr:cNvPr id="134" name="直線コネクタ 133"/>
        <xdr:cNvCxnSpPr/>
      </xdr:nvCxnSpPr>
      <xdr:spPr>
        <a:xfrm flipV="1">
          <a:off x="2336800" y="103799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63</xdr:row>
      <xdr:rowOff>68453</xdr:rowOff>
    </xdr:to>
    <xdr:cxnSp macro="">
      <xdr:nvCxnSpPr>
        <xdr:cNvPr id="137" name="直線コネクタ 136"/>
        <xdr:cNvCxnSpPr/>
      </xdr:nvCxnSpPr>
      <xdr:spPr>
        <a:xfrm flipV="1">
          <a:off x="1447800" y="10433050"/>
          <a:ext cx="889000" cy="4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47" name="円/楕円 146"/>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142892</xdr:rowOff>
    </xdr:from>
    <xdr:ext cx="762000" cy="259045"/>
    <xdr:sp macro="" textlink="">
      <xdr:nvSpPr>
        <xdr:cNvPr id="148" name="財政構造の弾力性該当値テキスト"/>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80645</xdr:rowOff>
    </xdr:from>
    <xdr:to>
      <xdr:col>6</xdr:col>
      <xdr:colOff>50800</xdr:colOff>
      <xdr:row>62</xdr:row>
      <xdr:rowOff>10795</xdr:rowOff>
    </xdr:to>
    <xdr:sp macro="" textlink="">
      <xdr:nvSpPr>
        <xdr:cNvPr id="149" name="円/楕円 148"/>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20972</xdr:rowOff>
    </xdr:from>
    <xdr:ext cx="736600" cy="259045"/>
    <xdr:sp macro="" textlink="">
      <xdr:nvSpPr>
        <xdr:cNvPr id="150" name="テキスト ボックス 149"/>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42164</xdr:rowOff>
    </xdr:from>
    <xdr:to>
      <xdr:col>4</xdr:col>
      <xdr:colOff>533400</xdr:colOff>
      <xdr:row>60</xdr:row>
      <xdr:rowOff>143764</xdr:rowOff>
    </xdr:to>
    <xdr:sp macro="" textlink="">
      <xdr:nvSpPr>
        <xdr:cNvPr id="151" name="円/楕円 150"/>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153941</xdr:rowOff>
    </xdr:from>
    <xdr:ext cx="762000" cy="259045"/>
    <xdr:sp macro="" textlink="">
      <xdr:nvSpPr>
        <xdr:cNvPr id="152" name="テキスト ボックス 151"/>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3" name="円/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4" name="テキスト ボックス 153"/>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17653</xdr:rowOff>
    </xdr:from>
    <xdr:to>
      <xdr:col>2</xdr:col>
      <xdr:colOff>127000</xdr:colOff>
      <xdr:row>63</xdr:row>
      <xdr:rowOff>119253</xdr:rowOff>
    </xdr:to>
    <xdr:sp macro="" textlink="">
      <xdr:nvSpPr>
        <xdr:cNvPr id="155" name="円/楕円 154"/>
        <xdr:cNvSpPr/>
      </xdr:nvSpPr>
      <xdr:spPr>
        <a:xfrm>
          <a:off x="1397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129430</xdr:rowOff>
    </xdr:from>
    <xdr:ext cx="762000" cy="259045"/>
    <xdr:sp macro="" textlink="">
      <xdr:nvSpPr>
        <xdr:cNvPr id="156" name="テキスト ボックス 155"/>
        <xdr:cNvSpPr txBox="1"/>
      </xdr:nvSpPr>
      <xdr:spPr>
        <a:xfrm>
          <a:off x="1066800" y="1058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[1,119,456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人口が</a:t>
          </a:r>
          <a:r>
            <a:rPr kumimoji="1" lang="en-US" altLang="ja-JP" sz="1200">
              <a:solidFill>
                <a:schemeClr val="dk1"/>
              </a:solidFill>
              <a:effectLst/>
              <a:latin typeface="+mn-lt"/>
              <a:ea typeface="+mn-ea"/>
              <a:cs typeface="+mn-cs"/>
            </a:rPr>
            <a:t>588</a:t>
          </a:r>
          <a:r>
            <a:rPr kumimoji="1" lang="ja-JP" altLang="en-US" sz="1200">
              <a:solidFill>
                <a:schemeClr val="dk1"/>
              </a:solidFill>
              <a:effectLst/>
              <a:latin typeface="+mn-lt"/>
              <a:ea typeface="+mn-ea"/>
              <a:cs typeface="+mn-cs"/>
            </a:rPr>
            <a:t>人と</a:t>
          </a:r>
          <a:r>
            <a:rPr kumimoji="1" lang="ja-JP" altLang="ja-JP" sz="1200">
              <a:solidFill>
                <a:schemeClr val="dk1"/>
              </a:solidFill>
              <a:effectLst/>
              <a:latin typeface="+mn-lt"/>
              <a:ea typeface="+mn-ea"/>
              <a:cs typeface="+mn-cs"/>
            </a:rPr>
            <a:t>極端に</a:t>
          </a:r>
          <a:r>
            <a:rPr kumimoji="1" lang="ja-JP" altLang="en-US" sz="1200">
              <a:solidFill>
                <a:schemeClr val="dk1"/>
              </a:solidFill>
              <a:effectLst/>
              <a:latin typeface="+mn-lt"/>
              <a:ea typeface="+mn-ea"/>
              <a:cs typeface="+mn-cs"/>
            </a:rPr>
            <a:t>少なく</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行政経費は割高となる。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また、山間部で豪雪地帯等の地理的、自然条件が不利な地域であり、企業立地等が望めないため、直営施設が多く人件費の割合が高くなる要因にもなっている。</a:t>
          </a:r>
          <a:endParaRPr kumimoji="1" lang="en-US" altLang="ja-JP" sz="1200">
            <a:solidFill>
              <a:schemeClr val="dk1"/>
            </a:solidFill>
            <a:effectLst/>
            <a:latin typeface="+mn-lt"/>
            <a:ea typeface="+mn-ea"/>
            <a:cs typeface="+mn-cs"/>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66112</xdr:rowOff>
    </xdr:from>
    <xdr:to>
      <xdr:col>7</xdr:col>
      <xdr:colOff>152400</xdr:colOff>
      <xdr:row>85</xdr:row>
      <xdr:rowOff>127833</xdr:rowOff>
    </xdr:to>
    <xdr:cxnSp macro="">
      <xdr:nvCxnSpPr>
        <xdr:cNvPr id="190" name="直線コネクタ 189"/>
        <xdr:cNvCxnSpPr/>
      </xdr:nvCxnSpPr>
      <xdr:spPr>
        <a:xfrm>
          <a:off x="4114800" y="14639362"/>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162252</xdr:rowOff>
    </xdr:from>
    <xdr:to>
      <xdr:col>6</xdr:col>
      <xdr:colOff>0</xdr:colOff>
      <xdr:row>85</xdr:row>
      <xdr:rowOff>66112</xdr:rowOff>
    </xdr:to>
    <xdr:cxnSp macro="">
      <xdr:nvCxnSpPr>
        <xdr:cNvPr id="193" name="直線コネクタ 192"/>
        <xdr:cNvCxnSpPr/>
      </xdr:nvCxnSpPr>
      <xdr:spPr>
        <a:xfrm>
          <a:off x="3225800" y="14564052"/>
          <a:ext cx="889000" cy="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162252</xdr:rowOff>
    </xdr:from>
    <xdr:to>
      <xdr:col>4</xdr:col>
      <xdr:colOff>482600</xdr:colOff>
      <xdr:row>85</xdr:row>
      <xdr:rowOff>128994</xdr:rowOff>
    </xdr:to>
    <xdr:cxnSp macro="">
      <xdr:nvCxnSpPr>
        <xdr:cNvPr id="196" name="直線コネクタ 195"/>
        <xdr:cNvCxnSpPr/>
      </xdr:nvCxnSpPr>
      <xdr:spPr>
        <a:xfrm flipV="1">
          <a:off x="2336800" y="14564052"/>
          <a:ext cx="889000" cy="13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149721</xdr:rowOff>
    </xdr:from>
    <xdr:to>
      <xdr:col>3</xdr:col>
      <xdr:colOff>279400</xdr:colOff>
      <xdr:row>85</xdr:row>
      <xdr:rowOff>128994</xdr:rowOff>
    </xdr:to>
    <xdr:cxnSp macro="">
      <xdr:nvCxnSpPr>
        <xdr:cNvPr id="199" name="直線コネクタ 198"/>
        <xdr:cNvCxnSpPr/>
      </xdr:nvCxnSpPr>
      <xdr:spPr>
        <a:xfrm>
          <a:off x="1447800" y="14551521"/>
          <a:ext cx="889000" cy="15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77033</xdr:rowOff>
    </xdr:from>
    <xdr:to>
      <xdr:col>7</xdr:col>
      <xdr:colOff>203200</xdr:colOff>
      <xdr:row>86</xdr:row>
      <xdr:rowOff>7183</xdr:rowOff>
    </xdr:to>
    <xdr:sp macro="" textlink="">
      <xdr:nvSpPr>
        <xdr:cNvPr id="209" name="円/楕円 208"/>
        <xdr:cNvSpPr/>
      </xdr:nvSpPr>
      <xdr:spPr>
        <a:xfrm>
          <a:off x="4902200" y="146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49110</xdr:rowOff>
    </xdr:from>
    <xdr:ext cx="762000" cy="259045"/>
    <xdr:sp macro="" textlink="">
      <xdr:nvSpPr>
        <xdr:cNvPr id="210" name="人件費・物件費等の状況該当値テキスト"/>
        <xdr:cNvSpPr txBox="1"/>
      </xdr:nvSpPr>
      <xdr:spPr>
        <a:xfrm>
          <a:off x="5041900" y="1462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1,119,456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15312</xdr:rowOff>
    </xdr:from>
    <xdr:to>
      <xdr:col>6</xdr:col>
      <xdr:colOff>50800</xdr:colOff>
      <xdr:row>85</xdr:row>
      <xdr:rowOff>116912</xdr:rowOff>
    </xdr:to>
    <xdr:sp macro="" textlink="">
      <xdr:nvSpPr>
        <xdr:cNvPr id="211" name="円/楕円 210"/>
        <xdr:cNvSpPr/>
      </xdr:nvSpPr>
      <xdr:spPr>
        <a:xfrm>
          <a:off x="4064000" y="145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101689</xdr:rowOff>
    </xdr:from>
    <xdr:ext cx="736600" cy="259045"/>
    <xdr:sp macro="" textlink="">
      <xdr:nvSpPr>
        <xdr:cNvPr id="212" name="テキスト ボックス 211"/>
        <xdr:cNvSpPr txBox="1"/>
      </xdr:nvSpPr>
      <xdr:spPr>
        <a:xfrm>
          <a:off x="3733800" y="1467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1,042,721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111452</xdr:rowOff>
    </xdr:from>
    <xdr:to>
      <xdr:col>4</xdr:col>
      <xdr:colOff>533400</xdr:colOff>
      <xdr:row>85</xdr:row>
      <xdr:rowOff>41602</xdr:rowOff>
    </xdr:to>
    <xdr:sp macro="" textlink="">
      <xdr:nvSpPr>
        <xdr:cNvPr id="213" name="円/楕円 212"/>
        <xdr:cNvSpPr/>
      </xdr:nvSpPr>
      <xdr:spPr>
        <a:xfrm>
          <a:off x="3175000" y="145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26379</xdr:rowOff>
    </xdr:from>
    <xdr:ext cx="762000" cy="259045"/>
    <xdr:sp macro="" textlink="">
      <xdr:nvSpPr>
        <xdr:cNvPr id="214" name="テキスト ボックス 213"/>
        <xdr:cNvSpPr txBox="1"/>
      </xdr:nvSpPr>
      <xdr:spPr>
        <a:xfrm>
          <a:off x="2844800" y="145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949,090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78194</xdr:rowOff>
    </xdr:from>
    <xdr:to>
      <xdr:col>3</xdr:col>
      <xdr:colOff>330200</xdr:colOff>
      <xdr:row>86</xdr:row>
      <xdr:rowOff>8344</xdr:rowOff>
    </xdr:to>
    <xdr:sp macro="" textlink="">
      <xdr:nvSpPr>
        <xdr:cNvPr id="215" name="円/楕円 214"/>
        <xdr:cNvSpPr/>
      </xdr:nvSpPr>
      <xdr:spPr>
        <a:xfrm>
          <a:off x="2286000" y="146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164571</xdr:rowOff>
    </xdr:from>
    <xdr:ext cx="762000" cy="259045"/>
    <xdr:sp macro="" textlink="">
      <xdr:nvSpPr>
        <xdr:cNvPr id="216" name="テキスト ボックス 215"/>
        <xdr:cNvSpPr txBox="1"/>
      </xdr:nvSpPr>
      <xdr:spPr>
        <a:xfrm>
          <a:off x="1955800" y="147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1,120,900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98921</xdr:rowOff>
    </xdr:from>
    <xdr:to>
      <xdr:col>2</xdr:col>
      <xdr:colOff>127000</xdr:colOff>
      <xdr:row>85</xdr:row>
      <xdr:rowOff>29071</xdr:rowOff>
    </xdr:to>
    <xdr:sp macro="" textlink="">
      <xdr:nvSpPr>
        <xdr:cNvPr id="217" name="円/楕円 216"/>
        <xdr:cNvSpPr/>
      </xdr:nvSpPr>
      <xdr:spPr>
        <a:xfrm>
          <a:off x="1397000" y="145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13848</xdr:rowOff>
    </xdr:from>
    <xdr:ext cx="762000" cy="259045"/>
    <xdr:sp macro="" textlink="">
      <xdr:nvSpPr>
        <xdr:cNvPr id="218" name="テキスト ボックス 217"/>
        <xdr:cNvSpPr txBox="1"/>
      </xdr:nvSpPr>
      <xdr:spPr>
        <a:xfrm>
          <a:off x="1066800" y="1458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ラスパイレス指数についても、人口規模が小さいために職員構成が変更するたびに大きな変動があり、統計的な比率では判断できないことから、実額による判断が求められる。</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本年度は採用、退職による変動（派遣職員の受入等）などが主な</a:t>
          </a:r>
          <a:r>
            <a:rPr lang="ja-JP" altLang="ja-JP" sz="1200">
              <a:solidFill>
                <a:schemeClr val="dk1"/>
              </a:solidFill>
              <a:effectLst/>
              <a:latin typeface="+mn-lt"/>
              <a:ea typeface="+mn-ea"/>
              <a:cs typeface="+mn-cs"/>
            </a:rPr>
            <a:t>上昇要因と</a:t>
          </a:r>
          <a:r>
            <a:rPr lang="ja-JP" altLang="en-US" sz="1200">
              <a:solidFill>
                <a:schemeClr val="dk1"/>
              </a:solidFill>
              <a:effectLst/>
              <a:latin typeface="+mn-lt"/>
              <a:ea typeface="+mn-ea"/>
              <a:cs typeface="+mn-cs"/>
            </a:rPr>
            <a:t>なる。</a:t>
          </a:r>
          <a:endParaRPr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今後も人事院勧告及び地域実情を考慮し、給与の適正化に努めていく。</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36576</xdr:rowOff>
    </xdr:to>
    <xdr:cxnSp macro="">
      <xdr:nvCxnSpPr>
        <xdr:cNvPr id="250" name="直線コネクタ 249"/>
        <xdr:cNvCxnSpPr/>
      </xdr:nvCxnSpPr>
      <xdr:spPr>
        <a:xfrm>
          <a:off x="16179800" y="14532611"/>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121158</xdr:rowOff>
    </xdr:from>
    <xdr:to>
      <xdr:col>23</xdr:col>
      <xdr:colOff>406400</xdr:colOff>
      <xdr:row>84</xdr:row>
      <xdr:rowOff>130811</xdr:rowOff>
    </xdr:to>
    <xdr:cxnSp macro="">
      <xdr:nvCxnSpPr>
        <xdr:cNvPr id="253" name="直線コネクタ 252"/>
        <xdr:cNvCxnSpPr/>
      </xdr:nvCxnSpPr>
      <xdr:spPr>
        <a:xfrm>
          <a:off x="15290800" y="1452295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121158</xdr:rowOff>
    </xdr:from>
    <xdr:to>
      <xdr:col>22</xdr:col>
      <xdr:colOff>203200</xdr:colOff>
      <xdr:row>87</xdr:row>
      <xdr:rowOff>79756</xdr:rowOff>
    </xdr:to>
    <xdr:cxnSp macro="">
      <xdr:nvCxnSpPr>
        <xdr:cNvPr id="256" name="直線コネクタ 255"/>
        <xdr:cNvCxnSpPr/>
      </xdr:nvCxnSpPr>
      <xdr:spPr>
        <a:xfrm flipV="1">
          <a:off x="14401800" y="1452295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58" name="テキスト ボックス 257"/>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36322</xdr:rowOff>
    </xdr:from>
    <xdr:to>
      <xdr:col>21</xdr:col>
      <xdr:colOff>0</xdr:colOff>
      <xdr:row>87</xdr:row>
      <xdr:rowOff>79756</xdr:rowOff>
    </xdr:to>
    <xdr:cxnSp macro="">
      <xdr:nvCxnSpPr>
        <xdr:cNvPr id="259" name="直線コネクタ 258"/>
        <xdr:cNvCxnSpPr/>
      </xdr:nvCxnSpPr>
      <xdr:spPr>
        <a:xfrm>
          <a:off x="13512800" y="14952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69" name="円/楕円 268"/>
        <xdr:cNvSpPr/>
      </xdr:nvSpPr>
      <xdr:spPr>
        <a:xfrm>
          <a:off x="169672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129303</xdr:rowOff>
    </xdr:from>
    <xdr:ext cx="762000" cy="259045"/>
    <xdr:sp macro="" textlink="">
      <xdr:nvSpPr>
        <xdr:cNvPr id="270" name="給与水準   （国との比較）該当値テキスト"/>
        <xdr:cNvSpPr txBox="1"/>
      </xdr:nvSpPr>
      <xdr:spPr>
        <a:xfrm>
          <a:off x="17106900" y="1453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1" name="円/楕円 270"/>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2" name="テキスト ボックス 271"/>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70358</xdr:rowOff>
    </xdr:from>
    <xdr:to>
      <xdr:col>22</xdr:col>
      <xdr:colOff>254000</xdr:colOff>
      <xdr:row>85</xdr:row>
      <xdr:rowOff>508</xdr:rowOff>
    </xdr:to>
    <xdr:sp macro="" textlink="">
      <xdr:nvSpPr>
        <xdr:cNvPr id="273" name="円/楕円 272"/>
        <xdr:cNvSpPr/>
      </xdr:nvSpPr>
      <xdr:spPr>
        <a:xfrm>
          <a:off x="15240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10685</xdr:rowOff>
    </xdr:from>
    <xdr:ext cx="762000" cy="259045"/>
    <xdr:sp macro="" textlink="">
      <xdr:nvSpPr>
        <xdr:cNvPr id="274" name="テキスト ボックス 273"/>
        <xdr:cNvSpPr txBox="1"/>
      </xdr:nvSpPr>
      <xdr:spPr>
        <a:xfrm>
          <a:off x="14909800" y="14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28956</xdr:rowOff>
    </xdr:from>
    <xdr:to>
      <xdr:col>21</xdr:col>
      <xdr:colOff>50800</xdr:colOff>
      <xdr:row>87</xdr:row>
      <xdr:rowOff>130556</xdr:rowOff>
    </xdr:to>
    <xdr:sp macro="" textlink="">
      <xdr:nvSpPr>
        <xdr:cNvPr id="275" name="円/楕円 274"/>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115333</xdr:rowOff>
    </xdr:from>
    <xdr:ext cx="762000" cy="259045"/>
    <xdr:sp macro="" textlink="">
      <xdr:nvSpPr>
        <xdr:cNvPr id="276" name="テキスト ボックス 275"/>
        <xdr:cNvSpPr txBox="1"/>
      </xdr:nvSpPr>
      <xdr:spPr>
        <a:xfrm>
          <a:off x="14020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156972</xdr:rowOff>
    </xdr:from>
    <xdr:to>
      <xdr:col>19</xdr:col>
      <xdr:colOff>533400</xdr:colOff>
      <xdr:row>87</xdr:row>
      <xdr:rowOff>87122</xdr:rowOff>
    </xdr:to>
    <xdr:sp macro="" textlink="">
      <xdr:nvSpPr>
        <xdr:cNvPr id="277" name="円/楕円 276"/>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71899</xdr:rowOff>
    </xdr:from>
    <xdr:ext cx="762000" cy="259045"/>
    <xdr:sp macro="" textlink="">
      <xdr:nvSpPr>
        <xdr:cNvPr id="278" name="テキスト ボックス 277"/>
        <xdr:cNvSpPr txBox="1"/>
      </xdr:nvSpPr>
      <xdr:spPr>
        <a:xfrm>
          <a:off x="13131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46884</xdr:rowOff>
    </xdr:from>
    <xdr:to>
      <xdr:col>24</xdr:col>
      <xdr:colOff>558800</xdr:colOff>
      <xdr:row>65</xdr:row>
      <xdr:rowOff>77449</xdr:rowOff>
    </xdr:to>
    <xdr:cxnSp macro="">
      <xdr:nvCxnSpPr>
        <xdr:cNvPr id="312" name="直線コネクタ 311"/>
        <xdr:cNvCxnSpPr/>
      </xdr:nvCxnSpPr>
      <xdr:spPr>
        <a:xfrm>
          <a:off x="16179800" y="11191134"/>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123825</xdr:rowOff>
    </xdr:from>
    <xdr:to>
      <xdr:col>23</xdr:col>
      <xdr:colOff>406400</xdr:colOff>
      <xdr:row>65</xdr:row>
      <xdr:rowOff>46884</xdr:rowOff>
    </xdr:to>
    <xdr:cxnSp macro="">
      <xdr:nvCxnSpPr>
        <xdr:cNvPr id="315" name="直線コネクタ 314"/>
        <xdr:cNvCxnSpPr/>
      </xdr:nvCxnSpPr>
      <xdr:spPr>
        <a:xfrm>
          <a:off x="15290800" y="11096625"/>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123825</xdr:rowOff>
    </xdr:from>
    <xdr:to>
      <xdr:col>22</xdr:col>
      <xdr:colOff>203200</xdr:colOff>
      <xdr:row>65</xdr:row>
      <xdr:rowOff>143806</xdr:rowOff>
    </xdr:to>
    <xdr:cxnSp macro="">
      <xdr:nvCxnSpPr>
        <xdr:cNvPr id="318" name="直線コネクタ 317"/>
        <xdr:cNvCxnSpPr/>
      </xdr:nvCxnSpPr>
      <xdr:spPr>
        <a:xfrm flipV="1">
          <a:off x="14401800" y="11096625"/>
          <a:ext cx="889000" cy="19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52917</xdr:rowOff>
    </xdr:from>
    <xdr:to>
      <xdr:col>21</xdr:col>
      <xdr:colOff>0</xdr:colOff>
      <xdr:row>65</xdr:row>
      <xdr:rowOff>143806</xdr:rowOff>
    </xdr:to>
    <xdr:cxnSp macro="">
      <xdr:nvCxnSpPr>
        <xdr:cNvPr id="321" name="直線コネクタ 320"/>
        <xdr:cNvCxnSpPr/>
      </xdr:nvCxnSpPr>
      <xdr:spPr>
        <a:xfrm>
          <a:off x="13512800" y="11197167"/>
          <a:ext cx="889000" cy="9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26649</xdr:rowOff>
    </xdr:from>
    <xdr:to>
      <xdr:col>24</xdr:col>
      <xdr:colOff>609600</xdr:colOff>
      <xdr:row>65</xdr:row>
      <xdr:rowOff>128249</xdr:rowOff>
    </xdr:to>
    <xdr:sp macro="" textlink="">
      <xdr:nvSpPr>
        <xdr:cNvPr id="331" name="円/楕円 330"/>
        <xdr:cNvSpPr/>
      </xdr:nvSpPr>
      <xdr:spPr>
        <a:xfrm>
          <a:off x="16967200" y="111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170176</xdr:rowOff>
    </xdr:from>
    <xdr:ext cx="762000" cy="259045"/>
    <xdr:sp macro="" textlink="">
      <xdr:nvSpPr>
        <xdr:cNvPr id="332" name="定員管理の状況該当値テキスト"/>
        <xdr:cNvSpPr txBox="1"/>
      </xdr:nvSpPr>
      <xdr:spPr>
        <a:xfrm>
          <a:off x="17106900" y="1114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167534</xdr:rowOff>
    </xdr:from>
    <xdr:to>
      <xdr:col>23</xdr:col>
      <xdr:colOff>457200</xdr:colOff>
      <xdr:row>65</xdr:row>
      <xdr:rowOff>97684</xdr:rowOff>
    </xdr:to>
    <xdr:sp macro="" textlink="">
      <xdr:nvSpPr>
        <xdr:cNvPr id="333" name="円/楕円 332"/>
        <xdr:cNvSpPr/>
      </xdr:nvSpPr>
      <xdr:spPr>
        <a:xfrm>
          <a:off x="16129000" y="11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82461</xdr:rowOff>
    </xdr:from>
    <xdr:ext cx="736600" cy="259045"/>
    <xdr:sp macro="" textlink="">
      <xdr:nvSpPr>
        <xdr:cNvPr id="334" name="テキスト ボックス 333"/>
        <xdr:cNvSpPr txBox="1"/>
      </xdr:nvSpPr>
      <xdr:spPr>
        <a:xfrm>
          <a:off x="15798800" y="1122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73025</xdr:rowOff>
    </xdr:from>
    <xdr:to>
      <xdr:col>22</xdr:col>
      <xdr:colOff>254000</xdr:colOff>
      <xdr:row>65</xdr:row>
      <xdr:rowOff>3175</xdr:rowOff>
    </xdr:to>
    <xdr:sp macro="" textlink="">
      <xdr:nvSpPr>
        <xdr:cNvPr id="335" name="円/楕円 334"/>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159402</xdr:rowOff>
    </xdr:from>
    <xdr:ext cx="762000" cy="259045"/>
    <xdr:sp macro="" textlink="">
      <xdr:nvSpPr>
        <xdr:cNvPr id="336" name="テキスト ボックス 335"/>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93006</xdr:rowOff>
    </xdr:from>
    <xdr:to>
      <xdr:col>21</xdr:col>
      <xdr:colOff>50800</xdr:colOff>
      <xdr:row>66</xdr:row>
      <xdr:rowOff>23156</xdr:rowOff>
    </xdr:to>
    <xdr:sp macro="" textlink="">
      <xdr:nvSpPr>
        <xdr:cNvPr id="337" name="円/楕円 336"/>
        <xdr:cNvSpPr/>
      </xdr:nvSpPr>
      <xdr:spPr>
        <a:xfrm>
          <a:off x="14351000" y="1123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7933</xdr:rowOff>
    </xdr:from>
    <xdr:ext cx="762000" cy="259045"/>
    <xdr:sp macro="" textlink="">
      <xdr:nvSpPr>
        <xdr:cNvPr id="338" name="テキスト ボックス 337"/>
        <xdr:cNvSpPr txBox="1"/>
      </xdr:nvSpPr>
      <xdr:spPr>
        <a:xfrm>
          <a:off x="14020800" y="1132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2117</xdr:rowOff>
    </xdr:from>
    <xdr:to>
      <xdr:col>19</xdr:col>
      <xdr:colOff>533400</xdr:colOff>
      <xdr:row>65</xdr:row>
      <xdr:rowOff>103717</xdr:rowOff>
    </xdr:to>
    <xdr:sp macro="" textlink="">
      <xdr:nvSpPr>
        <xdr:cNvPr id="339" name="円/楕円 338"/>
        <xdr:cNvSpPr/>
      </xdr:nvSpPr>
      <xdr:spPr>
        <a:xfrm>
          <a:off x="13462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88494</xdr:rowOff>
    </xdr:from>
    <xdr:ext cx="762000" cy="259045"/>
    <xdr:sp macro="" textlink="">
      <xdr:nvSpPr>
        <xdr:cNvPr id="340" name="テキスト ボックス 339"/>
        <xdr:cNvSpPr txBox="1"/>
      </xdr:nvSpPr>
      <xdr:spPr>
        <a:xfrm>
          <a:off x="13131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地方債残高の減少により年々比率は改善している。</a:t>
          </a:r>
          <a:endParaRPr kumimoji="1" lang="en-US" altLang="ja-JP" sz="1300">
            <a:latin typeface="ＭＳ Ｐゴシック"/>
          </a:endParaRPr>
        </a:p>
        <a:p>
          <a:r>
            <a:rPr kumimoji="1" lang="ja-JP" altLang="en-US" sz="1300">
              <a:latin typeface="ＭＳ Ｐゴシック"/>
            </a:rPr>
            <a:t>今後は防災対策や過疎対策など新規地方債の発行が増える見込みだが、有利な地方債を優先するとともに、民間資金の繰り上げ償還を実施するなど、適正な比率の維持に努める。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123372</xdr:rowOff>
    </xdr:from>
    <xdr:to>
      <xdr:col>24</xdr:col>
      <xdr:colOff>558800</xdr:colOff>
      <xdr:row>37</xdr:row>
      <xdr:rowOff>41547</xdr:rowOff>
    </xdr:to>
    <xdr:cxnSp macro="">
      <xdr:nvCxnSpPr>
        <xdr:cNvPr id="375" name="直線コネクタ 374"/>
        <xdr:cNvCxnSpPr/>
      </xdr:nvCxnSpPr>
      <xdr:spPr>
        <a:xfrm flipV="1">
          <a:off x="16179800" y="6295572"/>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41547</xdr:rowOff>
    </xdr:from>
    <xdr:to>
      <xdr:col>23</xdr:col>
      <xdr:colOff>406400</xdr:colOff>
      <xdr:row>38</xdr:row>
      <xdr:rowOff>28666</xdr:rowOff>
    </xdr:to>
    <xdr:cxnSp macro="">
      <xdr:nvCxnSpPr>
        <xdr:cNvPr id="378" name="直線コネクタ 377"/>
        <xdr:cNvCxnSpPr/>
      </xdr:nvCxnSpPr>
      <xdr:spPr>
        <a:xfrm flipV="1">
          <a:off x="15290800" y="638519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28666</xdr:rowOff>
    </xdr:from>
    <xdr:to>
      <xdr:col>22</xdr:col>
      <xdr:colOff>203200</xdr:colOff>
      <xdr:row>39</xdr:row>
      <xdr:rowOff>57150</xdr:rowOff>
    </xdr:to>
    <xdr:cxnSp macro="">
      <xdr:nvCxnSpPr>
        <xdr:cNvPr id="381" name="直線コネクタ 380"/>
        <xdr:cNvCxnSpPr/>
      </xdr:nvCxnSpPr>
      <xdr:spPr>
        <a:xfrm flipV="1">
          <a:off x="14401800" y="654376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40</xdr:row>
      <xdr:rowOff>120106</xdr:rowOff>
    </xdr:to>
    <xdr:cxnSp macro="">
      <xdr:nvCxnSpPr>
        <xdr:cNvPr id="384" name="直線コネクタ 383"/>
        <xdr:cNvCxnSpPr/>
      </xdr:nvCxnSpPr>
      <xdr:spPr>
        <a:xfrm flipV="1">
          <a:off x="13512800" y="6743700"/>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72572</xdr:rowOff>
    </xdr:from>
    <xdr:to>
      <xdr:col>24</xdr:col>
      <xdr:colOff>609600</xdr:colOff>
      <xdr:row>37</xdr:row>
      <xdr:rowOff>2722</xdr:rowOff>
    </xdr:to>
    <xdr:sp macro="" textlink="">
      <xdr:nvSpPr>
        <xdr:cNvPr id="394" name="円/楕円 393"/>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165299</xdr:rowOff>
    </xdr:from>
    <xdr:ext cx="762000" cy="259045"/>
    <xdr:sp macro="" textlink="">
      <xdr:nvSpPr>
        <xdr:cNvPr id="395"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162197</xdr:rowOff>
    </xdr:from>
    <xdr:to>
      <xdr:col>23</xdr:col>
      <xdr:colOff>457200</xdr:colOff>
      <xdr:row>37</xdr:row>
      <xdr:rowOff>92347</xdr:rowOff>
    </xdr:to>
    <xdr:sp macro="" textlink="">
      <xdr:nvSpPr>
        <xdr:cNvPr id="396" name="円/楕円 395"/>
        <xdr:cNvSpPr/>
      </xdr:nvSpPr>
      <xdr:spPr>
        <a:xfrm>
          <a:off x="16129000" y="63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102524</xdr:rowOff>
    </xdr:from>
    <xdr:ext cx="736600" cy="259045"/>
    <xdr:sp macro="" textlink="">
      <xdr:nvSpPr>
        <xdr:cNvPr id="397" name="テキスト ボックス 396"/>
        <xdr:cNvSpPr txBox="1"/>
      </xdr:nvSpPr>
      <xdr:spPr>
        <a:xfrm>
          <a:off x="15798800" y="610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149316</xdr:rowOff>
    </xdr:from>
    <xdr:to>
      <xdr:col>22</xdr:col>
      <xdr:colOff>254000</xdr:colOff>
      <xdr:row>38</xdr:row>
      <xdr:rowOff>79466</xdr:rowOff>
    </xdr:to>
    <xdr:sp macro="" textlink="">
      <xdr:nvSpPr>
        <xdr:cNvPr id="398" name="円/楕円 397"/>
        <xdr:cNvSpPr/>
      </xdr:nvSpPr>
      <xdr:spPr>
        <a:xfrm>
          <a:off x="15240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89643</xdr:rowOff>
    </xdr:from>
    <xdr:ext cx="762000" cy="259045"/>
    <xdr:sp macro="" textlink="">
      <xdr:nvSpPr>
        <xdr:cNvPr id="399" name="テキスト ボックス 398"/>
        <xdr:cNvSpPr txBox="1"/>
      </xdr:nvSpPr>
      <xdr:spPr>
        <a:xfrm>
          <a:off x="14909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0" name="円/楕円 39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1" name="テキスト ボックス 40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69306</xdr:rowOff>
    </xdr:from>
    <xdr:to>
      <xdr:col>19</xdr:col>
      <xdr:colOff>533400</xdr:colOff>
      <xdr:row>40</xdr:row>
      <xdr:rowOff>170906</xdr:rowOff>
    </xdr:to>
    <xdr:sp macro="" textlink="">
      <xdr:nvSpPr>
        <xdr:cNvPr id="402" name="円/楕円 401"/>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9633</xdr:rowOff>
    </xdr:from>
    <xdr:ext cx="762000" cy="259045"/>
    <xdr:sp macro="" textlink="">
      <xdr:nvSpPr>
        <xdr:cNvPr id="403" name="テキスト ボックス 402"/>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昨年同様、比率は算定されていない。</a:t>
          </a:r>
          <a:endParaRPr kumimoji="1" lang="en-US" altLang="ja-JP" sz="1300">
            <a:latin typeface="ＭＳ Ｐゴシック"/>
          </a:endParaRPr>
        </a:p>
        <a:p>
          <a:r>
            <a:rPr kumimoji="1" lang="ja-JP" altLang="en-US" sz="1300">
              <a:latin typeface="ＭＳ Ｐゴシック"/>
            </a:rPr>
            <a:t>充当可能基金の維持や普通交付税に算入される地方債の活用など、将来負担の増加とならないよう努めていく。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山間部で豪雪地帯等の地理的、自然条件が不利な地域であり、直営</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施設</a:t>
          </a:r>
          <a:r>
            <a:rPr kumimoji="1" lang="ja-JP" altLang="en-US" sz="1300">
              <a:solidFill>
                <a:schemeClr val="dk1"/>
              </a:solidFill>
              <a:effectLst/>
              <a:latin typeface="+mn-lt"/>
              <a:ea typeface="+mn-ea"/>
              <a:cs typeface="+mn-cs"/>
            </a:rPr>
            <a:t>が多く</a:t>
          </a:r>
          <a:r>
            <a:rPr kumimoji="1" lang="ja-JP" altLang="ja-JP" sz="1300">
              <a:solidFill>
                <a:schemeClr val="dk1"/>
              </a:solidFill>
              <a:effectLst/>
              <a:latin typeface="+mn-lt"/>
              <a:ea typeface="+mn-ea"/>
              <a:cs typeface="+mn-cs"/>
            </a:rPr>
            <a:t>人件費の割合が高くなる要因にもなっている。</a:t>
          </a:r>
          <a:r>
            <a:rPr kumimoji="1" lang="ja-JP" altLang="en-US" sz="1300">
              <a:solidFill>
                <a:schemeClr val="dk1"/>
              </a:solidFill>
              <a:effectLst/>
              <a:latin typeface="+mn-lt"/>
              <a:ea typeface="+mn-ea"/>
              <a:cs typeface="+mn-cs"/>
            </a:rPr>
            <a:t>近年、地域おこしに携わる人材確保など増加の一因となっている。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164556</xdr:rowOff>
    </xdr:from>
    <xdr:to>
      <xdr:col>7</xdr:col>
      <xdr:colOff>15875</xdr:colOff>
      <xdr:row>38</xdr:row>
      <xdr:rowOff>71483</xdr:rowOff>
    </xdr:to>
    <xdr:cxnSp macro="">
      <xdr:nvCxnSpPr>
        <xdr:cNvPr id="67" name="直線コネクタ 66"/>
        <xdr:cNvCxnSpPr/>
      </xdr:nvCxnSpPr>
      <xdr:spPr>
        <a:xfrm>
          <a:off x="3987800" y="650820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162923</xdr:rowOff>
    </xdr:from>
    <xdr:to>
      <xdr:col>5</xdr:col>
      <xdr:colOff>549275</xdr:colOff>
      <xdr:row>37</xdr:row>
      <xdr:rowOff>164556</xdr:rowOff>
    </xdr:to>
    <xdr:cxnSp macro="">
      <xdr:nvCxnSpPr>
        <xdr:cNvPr id="70" name="直線コネクタ 69"/>
        <xdr:cNvCxnSpPr/>
      </xdr:nvCxnSpPr>
      <xdr:spPr>
        <a:xfrm>
          <a:off x="3098800" y="63351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120469</xdr:rowOff>
    </xdr:from>
    <xdr:to>
      <xdr:col>4</xdr:col>
      <xdr:colOff>346075</xdr:colOff>
      <xdr:row>36</xdr:row>
      <xdr:rowOff>162923</xdr:rowOff>
    </xdr:to>
    <xdr:cxnSp macro="">
      <xdr:nvCxnSpPr>
        <xdr:cNvPr id="73" name="直線コネクタ 72"/>
        <xdr:cNvCxnSpPr/>
      </xdr:nvCxnSpPr>
      <xdr:spPr>
        <a:xfrm>
          <a:off x="2209800" y="6292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120469</xdr:rowOff>
    </xdr:from>
    <xdr:to>
      <xdr:col>3</xdr:col>
      <xdr:colOff>142875</xdr:colOff>
      <xdr:row>38</xdr:row>
      <xdr:rowOff>58420</xdr:rowOff>
    </xdr:to>
    <xdr:cxnSp macro="">
      <xdr:nvCxnSpPr>
        <xdr:cNvPr id="76" name="直線コネクタ 75"/>
        <xdr:cNvCxnSpPr/>
      </xdr:nvCxnSpPr>
      <xdr:spPr>
        <a:xfrm flipV="1">
          <a:off x="1320800" y="6292669"/>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20683</xdr:rowOff>
    </xdr:from>
    <xdr:to>
      <xdr:col>7</xdr:col>
      <xdr:colOff>66675</xdr:colOff>
      <xdr:row>38</xdr:row>
      <xdr:rowOff>122283</xdr:rowOff>
    </xdr:to>
    <xdr:sp macro="" textlink="">
      <xdr:nvSpPr>
        <xdr:cNvPr id="86" name="円/楕円 85"/>
        <xdr:cNvSpPr/>
      </xdr:nvSpPr>
      <xdr:spPr>
        <a:xfrm>
          <a:off x="4775200" y="65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164210</xdr:rowOff>
    </xdr:from>
    <xdr:ext cx="762000" cy="259045"/>
    <xdr:sp macro="" textlink="">
      <xdr:nvSpPr>
        <xdr:cNvPr id="87" name="人件費該当値テキスト"/>
        <xdr:cNvSpPr txBox="1"/>
      </xdr:nvSpPr>
      <xdr:spPr>
        <a:xfrm>
          <a:off x="49149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113756</xdr:rowOff>
    </xdr:from>
    <xdr:to>
      <xdr:col>5</xdr:col>
      <xdr:colOff>600075</xdr:colOff>
      <xdr:row>38</xdr:row>
      <xdr:rowOff>43906</xdr:rowOff>
    </xdr:to>
    <xdr:sp macro="" textlink="">
      <xdr:nvSpPr>
        <xdr:cNvPr id="88" name="円/楕円 87"/>
        <xdr:cNvSpPr/>
      </xdr:nvSpPr>
      <xdr:spPr>
        <a:xfrm>
          <a:off x="3937000" y="64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28683</xdr:rowOff>
    </xdr:from>
    <xdr:ext cx="736600" cy="259045"/>
    <xdr:sp macro="" textlink="">
      <xdr:nvSpPr>
        <xdr:cNvPr id="89" name="テキスト ボックス 88"/>
        <xdr:cNvSpPr txBox="1"/>
      </xdr:nvSpPr>
      <xdr:spPr>
        <a:xfrm>
          <a:off x="3606800" y="654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112123</xdr:rowOff>
    </xdr:from>
    <xdr:to>
      <xdr:col>4</xdr:col>
      <xdr:colOff>396875</xdr:colOff>
      <xdr:row>37</xdr:row>
      <xdr:rowOff>42273</xdr:rowOff>
    </xdr:to>
    <xdr:sp macro="" textlink="">
      <xdr:nvSpPr>
        <xdr:cNvPr id="90" name="円/楕円 89"/>
        <xdr:cNvSpPr/>
      </xdr:nvSpPr>
      <xdr:spPr>
        <a:xfrm>
          <a:off x="3048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52450</xdr:rowOff>
    </xdr:from>
    <xdr:ext cx="762000" cy="259045"/>
    <xdr:sp macro="" textlink="">
      <xdr:nvSpPr>
        <xdr:cNvPr id="91" name="テキスト ボックス 90"/>
        <xdr:cNvSpPr txBox="1"/>
      </xdr:nvSpPr>
      <xdr:spPr>
        <a:xfrm>
          <a:off x="2717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69669</xdr:rowOff>
    </xdr:from>
    <xdr:to>
      <xdr:col>3</xdr:col>
      <xdr:colOff>193675</xdr:colOff>
      <xdr:row>36</xdr:row>
      <xdr:rowOff>171269</xdr:rowOff>
    </xdr:to>
    <xdr:sp macro="" textlink="">
      <xdr:nvSpPr>
        <xdr:cNvPr id="92" name="円/楕円 91"/>
        <xdr:cNvSpPr/>
      </xdr:nvSpPr>
      <xdr:spPr>
        <a:xfrm>
          <a:off x="2159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9996</xdr:rowOff>
    </xdr:from>
    <xdr:ext cx="762000" cy="259045"/>
    <xdr:sp macro="" textlink="">
      <xdr:nvSpPr>
        <xdr:cNvPr id="93" name="テキスト ボックス 92"/>
        <xdr:cNvSpPr txBox="1"/>
      </xdr:nvSpPr>
      <xdr:spPr>
        <a:xfrm>
          <a:off x="1828800" y="601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4" name="円/楕円 93"/>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5" name="テキスト ボックス 94"/>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経常経費に充当する特定財源（診療収入等）が減少したことが要因となっている。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138430</xdr:rowOff>
    </xdr:to>
    <xdr:cxnSp macro="">
      <xdr:nvCxnSpPr>
        <xdr:cNvPr id="125" name="直線コネクタ 124"/>
        <xdr:cNvCxnSpPr/>
      </xdr:nvCxnSpPr>
      <xdr:spPr>
        <a:xfrm>
          <a:off x="15671800" y="29570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42418</xdr:rowOff>
    </xdr:to>
    <xdr:cxnSp macro="">
      <xdr:nvCxnSpPr>
        <xdr:cNvPr id="128" name="直線コネクタ 127"/>
        <xdr:cNvCxnSpPr/>
      </xdr:nvCxnSpPr>
      <xdr:spPr>
        <a:xfrm>
          <a:off x="14782800" y="28473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145288</xdr:rowOff>
    </xdr:to>
    <xdr:cxnSp macro="">
      <xdr:nvCxnSpPr>
        <xdr:cNvPr id="131" name="直線コネクタ 130"/>
        <xdr:cNvCxnSpPr/>
      </xdr:nvCxnSpPr>
      <xdr:spPr>
        <a:xfrm flipV="1">
          <a:off x="13893800" y="2847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145288</xdr:rowOff>
    </xdr:from>
    <xdr:to>
      <xdr:col>20</xdr:col>
      <xdr:colOff>158750</xdr:colOff>
      <xdr:row>17</xdr:row>
      <xdr:rowOff>10414</xdr:rowOff>
    </xdr:to>
    <xdr:cxnSp macro="">
      <xdr:nvCxnSpPr>
        <xdr:cNvPr id="134" name="直線コネクタ 133"/>
        <xdr:cNvCxnSpPr/>
      </xdr:nvCxnSpPr>
      <xdr:spPr>
        <a:xfrm flipV="1">
          <a:off x="13004800" y="2888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4" name="円/楕円 143"/>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5"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6" name="円/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94488</xdr:rowOff>
    </xdr:from>
    <xdr:to>
      <xdr:col>20</xdr:col>
      <xdr:colOff>209550</xdr:colOff>
      <xdr:row>17</xdr:row>
      <xdr:rowOff>24638</xdr:rowOff>
    </xdr:to>
    <xdr:sp macro="" textlink="">
      <xdr:nvSpPr>
        <xdr:cNvPr id="150" name="円/楕円 149"/>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51" name="テキスト ボックス 150"/>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131064</xdr:rowOff>
    </xdr:from>
    <xdr:to>
      <xdr:col>19</xdr:col>
      <xdr:colOff>6350</xdr:colOff>
      <xdr:row>17</xdr:row>
      <xdr:rowOff>61214</xdr:rowOff>
    </xdr:to>
    <xdr:sp macro="" textlink="">
      <xdr:nvSpPr>
        <xdr:cNvPr id="152" name="円/楕円 151"/>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45991</xdr:rowOff>
    </xdr:from>
    <xdr:ext cx="762000" cy="259045"/>
    <xdr:sp macro="" textlink="">
      <xdr:nvSpPr>
        <xdr:cNvPr id="153" name="テキスト ボックス 152"/>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人口が少ない分福祉関係は全体の経費から比べるとかなり低くなっている。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88900</xdr:rowOff>
    </xdr:to>
    <xdr:cxnSp macro="">
      <xdr:nvCxnSpPr>
        <xdr:cNvPr id="185" name="直線コネクタ 184"/>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88900</xdr:rowOff>
    </xdr:to>
    <xdr:cxnSp macro="">
      <xdr:nvCxnSpPr>
        <xdr:cNvPr id="188" name="直線コネクタ 187"/>
        <xdr:cNvCxnSpPr/>
      </xdr:nvCxnSpPr>
      <xdr:spPr>
        <a:xfrm>
          <a:off x="3098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88900</xdr:rowOff>
    </xdr:to>
    <xdr:cxnSp macro="">
      <xdr:nvCxnSpPr>
        <xdr:cNvPr id="191" name="直線コネクタ 190"/>
        <xdr:cNvCxnSpPr/>
      </xdr:nvCxnSpPr>
      <xdr:spPr>
        <a:xfrm>
          <a:off x="2209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53</xdr:row>
      <xdr:rowOff>146050</xdr:rowOff>
    </xdr:to>
    <xdr:cxnSp macro="">
      <xdr:nvCxnSpPr>
        <xdr:cNvPr id="194" name="直線コネクタ 193"/>
        <xdr:cNvCxnSpPr/>
      </xdr:nvCxnSpPr>
      <xdr:spPr>
        <a:xfrm flipV="1">
          <a:off x="1320800" y="917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4" name="円/楕円 203"/>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05"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6" name="円/楕円 205"/>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7" name="テキスト ボックス 206"/>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8" name="円/楕円 207"/>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9" name="テキスト ボックス 208"/>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10" name="円/楕円 209"/>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11" name="テキスト ボックス 210"/>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2" name="円/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公営企業等の繰出金の抑制ができたことが要因となっている。</a:t>
          </a:r>
          <a:endParaRPr kumimoji="1" lang="en-US" altLang="ja-JP" sz="1300">
            <a:latin typeface="ＭＳ Ｐゴシック"/>
          </a:endParaRPr>
        </a:p>
        <a:p>
          <a:r>
            <a:rPr kumimoji="1" lang="ja-JP" altLang="en-US" sz="1300">
              <a:latin typeface="ＭＳ Ｐゴシック"/>
            </a:rPr>
            <a:t>公営企業については公共性と採算性を考慮し、最適な方法を検討していく。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140716</xdr:rowOff>
    </xdr:from>
    <xdr:to>
      <xdr:col>24</xdr:col>
      <xdr:colOff>31750</xdr:colOff>
      <xdr:row>55</xdr:row>
      <xdr:rowOff>42418</xdr:rowOff>
    </xdr:to>
    <xdr:cxnSp macro="">
      <xdr:nvCxnSpPr>
        <xdr:cNvPr id="243" name="直線コネクタ 242"/>
        <xdr:cNvCxnSpPr/>
      </xdr:nvCxnSpPr>
      <xdr:spPr>
        <a:xfrm flipV="1">
          <a:off x="15671800" y="93990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42418</xdr:rowOff>
    </xdr:to>
    <xdr:cxnSp macro="">
      <xdr:nvCxnSpPr>
        <xdr:cNvPr id="246" name="直線コネクタ 245"/>
        <xdr:cNvCxnSpPr/>
      </xdr:nvCxnSpPr>
      <xdr:spPr>
        <a:xfrm>
          <a:off x="14782800" y="94081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154432</xdr:rowOff>
    </xdr:to>
    <xdr:cxnSp macro="">
      <xdr:nvCxnSpPr>
        <xdr:cNvPr id="249" name="直線コネクタ 248"/>
        <xdr:cNvCxnSpPr/>
      </xdr:nvCxnSpPr>
      <xdr:spPr>
        <a:xfrm flipV="1">
          <a:off x="13893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154432</xdr:rowOff>
    </xdr:from>
    <xdr:to>
      <xdr:col>20</xdr:col>
      <xdr:colOff>158750</xdr:colOff>
      <xdr:row>55</xdr:row>
      <xdr:rowOff>65278</xdr:rowOff>
    </xdr:to>
    <xdr:cxnSp macro="">
      <xdr:nvCxnSpPr>
        <xdr:cNvPr id="252" name="直線コネクタ 251"/>
        <xdr:cNvCxnSpPr/>
      </xdr:nvCxnSpPr>
      <xdr:spPr>
        <a:xfrm flipV="1">
          <a:off x="13004800" y="9412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89916</xdr:rowOff>
    </xdr:from>
    <xdr:to>
      <xdr:col>24</xdr:col>
      <xdr:colOff>82550</xdr:colOff>
      <xdr:row>55</xdr:row>
      <xdr:rowOff>20066</xdr:rowOff>
    </xdr:to>
    <xdr:sp macro="" textlink="">
      <xdr:nvSpPr>
        <xdr:cNvPr id="262" name="円/楕円 261"/>
        <xdr:cNvSpPr/>
      </xdr:nvSpPr>
      <xdr:spPr>
        <a:xfrm>
          <a:off x="164592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106443</xdr:rowOff>
    </xdr:from>
    <xdr:ext cx="762000" cy="259045"/>
    <xdr:sp macro="" textlink="">
      <xdr:nvSpPr>
        <xdr:cNvPr id="263" name="その他該当値テキスト"/>
        <xdr:cNvSpPr txBox="1"/>
      </xdr:nvSpPr>
      <xdr:spPr>
        <a:xfrm>
          <a:off x="16598900" y="91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163068</xdr:rowOff>
    </xdr:from>
    <xdr:to>
      <xdr:col>22</xdr:col>
      <xdr:colOff>615950</xdr:colOff>
      <xdr:row>55</xdr:row>
      <xdr:rowOff>93218</xdr:rowOff>
    </xdr:to>
    <xdr:sp macro="" textlink="">
      <xdr:nvSpPr>
        <xdr:cNvPr id="264" name="円/楕円 263"/>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103395</xdr:rowOff>
    </xdr:from>
    <xdr:ext cx="736600" cy="259045"/>
    <xdr:sp macro="" textlink="">
      <xdr:nvSpPr>
        <xdr:cNvPr id="265" name="テキスト ボックス 264"/>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6" name="円/楕円 265"/>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67" name="テキスト ボックス 266"/>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103632</xdr:rowOff>
    </xdr:from>
    <xdr:to>
      <xdr:col>20</xdr:col>
      <xdr:colOff>209550</xdr:colOff>
      <xdr:row>55</xdr:row>
      <xdr:rowOff>33782</xdr:rowOff>
    </xdr:to>
    <xdr:sp macro="" textlink="">
      <xdr:nvSpPr>
        <xdr:cNvPr id="268" name="円/楕円 267"/>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43959</xdr:rowOff>
    </xdr:from>
    <xdr:ext cx="762000" cy="259045"/>
    <xdr:sp macro="" textlink="">
      <xdr:nvSpPr>
        <xdr:cNvPr id="269" name="テキスト ボックス 268"/>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14478</xdr:rowOff>
    </xdr:from>
    <xdr:to>
      <xdr:col>19</xdr:col>
      <xdr:colOff>6350</xdr:colOff>
      <xdr:row>55</xdr:row>
      <xdr:rowOff>116078</xdr:rowOff>
    </xdr:to>
    <xdr:sp macro="" textlink="">
      <xdr:nvSpPr>
        <xdr:cNvPr id="270" name="円/楕円 269"/>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126255</xdr:rowOff>
    </xdr:from>
    <xdr:ext cx="762000" cy="259045"/>
    <xdr:sp macro="" textlink="">
      <xdr:nvSpPr>
        <xdr:cNvPr id="271" name="テキスト ボックス 270"/>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経費区分の精査を行った結果、上昇につながった。</a:t>
          </a:r>
          <a:endParaRPr kumimoji="1" lang="en-US" altLang="ja-JP" sz="1300">
            <a:latin typeface="ＭＳ Ｐゴシック"/>
          </a:endParaRPr>
        </a:p>
        <a:p>
          <a:r>
            <a:rPr kumimoji="1" lang="ja-JP" altLang="en-US" sz="1300">
              <a:latin typeface="ＭＳ Ｐゴシック"/>
            </a:rPr>
            <a:t>今後は、補助金等の適正化を図りつつ、経費の削減に努める。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159004</xdr:rowOff>
    </xdr:from>
    <xdr:to>
      <xdr:col>24</xdr:col>
      <xdr:colOff>31750</xdr:colOff>
      <xdr:row>36</xdr:row>
      <xdr:rowOff>40132</xdr:rowOff>
    </xdr:to>
    <xdr:cxnSp macro="">
      <xdr:nvCxnSpPr>
        <xdr:cNvPr id="301" name="直線コネクタ 300"/>
        <xdr:cNvCxnSpPr/>
      </xdr:nvCxnSpPr>
      <xdr:spPr>
        <a:xfrm>
          <a:off x="15671800" y="59883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19558</xdr:rowOff>
    </xdr:to>
    <xdr:cxnSp macro="">
      <xdr:nvCxnSpPr>
        <xdr:cNvPr id="304" name="直線コネクタ 303"/>
        <xdr:cNvCxnSpPr/>
      </xdr:nvCxnSpPr>
      <xdr:spPr>
        <a:xfrm flipV="1">
          <a:off x="14782800" y="5988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97282</xdr:rowOff>
    </xdr:to>
    <xdr:cxnSp macro="">
      <xdr:nvCxnSpPr>
        <xdr:cNvPr id="307" name="直線コネクタ 306"/>
        <xdr:cNvCxnSpPr/>
      </xdr:nvCxnSpPr>
      <xdr:spPr>
        <a:xfrm flipV="1">
          <a:off x="13893800" y="6020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156718</xdr:rowOff>
    </xdr:to>
    <xdr:cxnSp macro="">
      <xdr:nvCxnSpPr>
        <xdr:cNvPr id="310" name="直線コネクタ 309"/>
        <xdr:cNvCxnSpPr/>
      </xdr:nvCxnSpPr>
      <xdr:spPr>
        <a:xfrm flipV="1">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0" name="円/楕円 31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1"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22" name="円/楕円 321"/>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23" name="テキスト ボックス 322"/>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24" name="円/楕円 323"/>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25" name="テキスト ボックス 324"/>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6" name="円/楕円 32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27" name="テキスト ボックス 32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8" name="円/楕円 32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9" name="テキスト ボックス 32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公営住宅事業債の償還財源である家賃収入の減により一般財源の割合が高くなったことが要因である。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54610</xdr:rowOff>
    </xdr:from>
    <xdr:to>
      <xdr:col>7</xdr:col>
      <xdr:colOff>15875</xdr:colOff>
      <xdr:row>74</xdr:row>
      <xdr:rowOff>100330</xdr:rowOff>
    </xdr:to>
    <xdr:cxnSp macro="">
      <xdr:nvCxnSpPr>
        <xdr:cNvPr id="361" name="直線コネクタ 360"/>
        <xdr:cNvCxnSpPr/>
      </xdr:nvCxnSpPr>
      <xdr:spPr>
        <a:xfrm>
          <a:off x="3987800" y="127419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43180</xdr:rowOff>
    </xdr:from>
    <xdr:to>
      <xdr:col>5</xdr:col>
      <xdr:colOff>549275</xdr:colOff>
      <xdr:row>74</xdr:row>
      <xdr:rowOff>54610</xdr:rowOff>
    </xdr:to>
    <xdr:cxnSp macro="">
      <xdr:nvCxnSpPr>
        <xdr:cNvPr id="364" name="直線コネクタ 363"/>
        <xdr:cNvCxnSpPr/>
      </xdr:nvCxnSpPr>
      <xdr:spPr>
        <a:xfrm>
          <a:off x="3098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73660</xdr:rowOff>
    </xdr:to>
    <xdr:cxnSp macro="">
      <xdr:nvCxnSpPr>
        <xdr:cNvPr id="367" name="直線コネクタ 366"/>
        <xdr:cNvCxnSpPr/>
      </xdr:nvCxnSpPr>
      <xdr:spPr>
        <a:xfrm flipV="1">
          <a:off x="2209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73660</xdr:rowOff>
    </xdr:from>
    <xdr:to>
      <xdr:col>3</xdr:col>
      <xdr:colOff>142875</xdr:colOff>
      <xdr:row>75</xdr:row>
      <xdr:rowOff>104140</xdr:rowOff>
    </xdr:to>
    <xdr:cxnSp macro="">
      <xdr:nvCxnSpPr>
        <xdr:cNvPr id="370" name="直線コネクタ 369"/>
        <xdr:cNvCxnSpPr/>
      </xdr:nvCxnSpPr>
      <xdr:spPr>
        <a:xfrm flipV="1">
          <a:off x="1320800" y="127609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49530</xdr:rowOff>
    </xdr:from>
    <xdr:to>
      <xdr:col>7</xdr:col>
      <xdr:colOff>66675</xdr:colOff>
      <xdr:row>74</xdr:row>
      <xdr:rowOff>151130</xdr:rowOff>
    </xdr:to>
    <xdr:sp macro="" textlink="">
      <xdr:nvSpPr>
        <xdr:cNvPr id="380" name="円/楕円 379"/>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66057</xdr:rowOff>
    </xdr:from>
    <xdr:ext cx="762000" cy="259045"/>
    <xdr:sp macro="" textlink="">
      <xdr:nvSpPr>
        <xdr:cNvPr id="381" name="公債費該当値テキスト"/>
        <xdr:cNvSpPr txBox="1"/>
      </xdr:nvSpPr>
      <xdr:spPr>
        <a:xfrm>
          <a:off x="49149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xdr:rowOff>
    </xdr:from>
    <xdr:to>
      <xdr:col>5</xdr:col>
      <xdr:colOff>600075</xdr:colOff>
      <xdr:row>74</xdr:row>
      <xdr:rowOff>105410</xdr:rowOff>
    </xdr:to>
    <xdr:sp macro="" textlink="">
      <xdr:nvSpPr>
        <xdr:cNvPr id="382" name="円/楕円 381"/>
        <xdr:cNvSpPr/>
      </xdr:nvSpPr>
      <xdr:spPr>
        <a:xfrm>
          <a:off x="3937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115587</xdr:rowOff>
    </xdr:from>
    <xdr:ext cx="736600" cy="259045"/>
    <xdr:sp macro="" textlink="">
      <xdr:nvSpPr>
        <xdr:cNvPr id="383" name="テキスト ボックス 382"/>
        <xdr:cNvSpPr txBox="1"/>
      </xdr:nvSpPr>
      <xdr:spPr>
        <a:xfrm>
          <a:off x="3606800" y="1245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84" name="円/楕円 383"/>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85" name="テキスト ボックス 384"/>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22860</xdr:rowOff>
    </xdr:from>
    <xdr:to>
      <xdr:col>3</xdr:col>
      <xdr:colOff>193675</xdr:colOff>
      <xdr:row>74</xdr:row>
      <xdr:rowOff>124460</xdr:rowOff>
    </xdr:to>
    <xdr:sp macro="" textlink="">
      <xdr:nvSpPr>
        <xdr:cNvPr id="386" name="円/楕円 385"/>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134637</xdr:rowOff>
    </xdr:from>
    <xdr:ext cx="762000" cy="259045"/>
    <xdr:sp macro="" textlink="">
      <xdr:nvSpPr>
        <xdr:cNvPr id="387" name="テキスト ボックス 386"/>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53340</xdr:rowOff>
    </xdr:from>
    <xdr:to>
      <xdr:col>1</xdr:col>
      <xdr:colOff>676275</xdr:colOff>
      <xdr:row>75</xdr:row>
      <xdr:rowOff>154939</xdr:rowOff>
    </xdr:to>
    <xdr:sp macro="" textlink="">
      <xdr:nvSpPr>
        <xdr:cNvPr id="388" name="円/楕円 387"/>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165117</xdr:rowOff>
    </xdr:from>
    <xdr:ext cx="762000" cy="259045"/>
    <xdr:sp macro="" textlink="">
      <xdr:nvSpPr>
        <xdr:cNvPr id="389" name="テキスト ボックス 388"/>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上昇傾向にあるため、経常経費の圧縮を図るとともに、歳入確保に努める。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82913</xdr:rowOff>
    </xdr:from>
    <xdr:to>
      <xdr:col>24</xdr:col>
      <xdr:colOff>31750</xdr:colOff>
      <xdr:row>78</xdr:row>
      <xdr:rowOff>166188</xdr:rowOff>
    </xdr:to>
    <xdr:cxnSp macro="">
      <xdr:nvCxnSpPr>
        <xdr:cNvPr id="424" name="直線コネクタ 423"/>
        <xdr:cNvCxnSpPr/>
      </xdr:nvCxnSpPr>
      <xdr:spPr>
        <a:xfrm>
          <a:off x="15671800" y="13284563"/>
          <a:ext cx="8382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151493</xdr:rowOff>
    </xdr:from>
    <xdr:to>
      <xdr:col>22</xdr:col>
      <xdr:colOff>565150</xdr:colOff>
      <xdr:row>77</xdr:row>
      <xdr:rowOff>82913</xdr:rowOff>
    </xdr:to>
    <xdr:cxnSp macro="">
      <xdr:nvCxnSpPr>
        <xdr:cNvPr id="427" name="直線コネクタ 426"/>
        <xdr:cNvCxnSpPr/>
      </xdr:nvCxnSpPr>
      <xdr:spPr>
        <a:xfrm>
          <a:off x="14782800" y="13010243"/>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151493</xdr:rowOff>
    </xdr:from>
    <xdr:to>
      <xdr:col>21</xdr:col>
      <xdr:colOff>361950</xdr:colOff>
      <xdr:row>76</xdr:row>
      <xdr:rowOff>25763</xdr:rowOff>
    </xdr:to>
    <xdr:cxnSp macro="">
      <xdr:nvCxnSpPr>
        <xdr:cNvPr id="430" name="直線コネクタ 429"/>
        <xdr:cNvCxnSpPr/>
      </xdr:nvCxnSpPr>
      <xdr:spPr>
        <a:xfrm flipV="1">
          <a:off x="13893800" y="13010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25763</xdr:rowOff>
    </xdr:from>
    <xdr:to>
      <xdr:col>20</xdr:col>
      <xdr:colOff>158750</xdr:colOff>
      <xdr:row>78</xdr:row>
      <xdr:rowOff>100874</xdr:rowOff>
    </xdr:to>
    <xdr:cxnSp macro="">
      <xdr:nvCxnSpPr>
        <xdr:cNvPr id="433" name="直線コネクタ 432"/>
        <xdr:cNvCxnSpPr/>
      </xdr:nvCxnSpPr>
      <xdr:spPr>
        <a:xfrm flipV="1">
          <a:off x="13004800" y="13055963"/>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115388</xdr:rowOff>
    </xdr:from>
    <xdr:to>
      <xdr:col>24</xdr:col>
      <xdr:colOff>82550</xdr:colOff>
      <xdr:row>79</xdr:row>
      <xdr:rowOff>45538</xdr:rowOff>
    </xdr:to>
    <xdr:sp macro="" textlink="">
      <xdr:nvSpPr>
        <xdr:cNvPr id="443" name="円/楕円 442"/>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131915</xdr:rowOff>
    </xdr:from>
    <xdr:ext cx="762000" cy="259045"/>
    <xdr:sp macro="" textlink="">
      <xdr:nvSpPr>
        <xdr:cNvPr id="444" name="公債費以外該当値テキスト"/>
        <xdr:cNvSpPr txBox="1"/>
      </xdr:nvSpPr>
      <xdr:spPr>
        <a:xfrm>
          <a:off x="16598900" y="1333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32113</xdr:rowOff>
    </xdr:from>
    <xdr:to>
      <xdr:col>22</xdr:col>
      <xdr:colOff>615950</xdr:colOff>
      <xdr:row>77</xdr:row>
      <xdr:rowOff>133713</xdr:rowOff>
    </xdr:to>
    <xdr:sp macro="" textlink="">
      <xdr:nvSpPr>
        <xdr:cNvPr id="445" name="円/楕円 444"/>
        <xdr:cNvSpPr/>
      </xdr:nvSpPr>
      <xdr:spPr>
        <a:xfrm>
          <a:off x="15621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143890</xdr:rowOff>
    </xdr:from>
    <xdr:ext cx="736600" cy="259045"/>
    <xdr:sp macro="" textlink="">
      <xdr:nvSpPr>
        <xdr:cNvPr id="446" name="テキスト ボックス 445"/>
        <xdr:cNvSpPr txBox="1"/>
      </xdr:nvSpPr>
      <xdr:spPr>
        <a:xfrm>
          <a:off x="15290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100693</xdr:rowOff>
    </xdr:from>
    <xdr:to>
      <xdr:col>21</xdr:col>
      <xdr:colOff>412750</xdr:colOff>
      <xdr:row>76</xdr:row>
      <xdr:rowOff>30843</xdr:rowOff>
    </xdr:to>
    <xdr:sp macro="" textlink="">
      <xdr:nvSpPr>
        <xdr:cNvPr id="447" name="円/楕円 446"/>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41020</xdr:rowOff>
    </xdr:from>
    <xdr:ext cx="762000" cy="259045"/>
    <xdr:sp macro="" textlink="">
      <xdr:nvSpPr>
        <xdr:cNvPr id="448" name="テキスト ボックス 447"/>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146413</xdr:rowOff>
    </xdr:from>
    <xdr:to>
      <xdr:col>20</xdr:col>
      <xdr:colOff>209550</xdr:colOff>
      <xdr:row>76</xdr:row>
      <xdr:rowOff>76563</xdr:rowOff>
    </xdr:to>
    <xdr:sp macro="" textlink="">
      <xdr:nvSpPr>
        <xdr:cNvPr id="449" name="円/楕円 448"/>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86740</xdr:rowOff>
    </xdr:from>
    <xdr:ext cx="762000" cy="259045"/>
    <xdr:sp macro="" textlink="">
      <xdr:nvSpPr>
        <xdr:cNvPr id="450" name="テキスト ボックス 449"/>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50074</xdr:rowOff>
    </xdr:from>
    <xdr:to>
      <xdr:col>19</xdr:col>
      <xdr:colOff>6350</xdr:colOff>
      <xdr:row>78</xdr:row>
      <xdr:rowOff>151674</xdr:rowOff>
    </xdr:to>
    <xdr:sp macro="" textlink="">
      <xdr:nvSpPr>
        <xdr:cNvPr id="451" name="円/楕円 450"/>
        <xdr:cNvSpPr/>
      </xdr:nvSpPr>
      <xdr:spPr>
        <a:xfrm>
          <a:off x="12954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161851</xdr:rowOff>
    </xdr:from>
    <xdr:ext cx="762000" cy="259045"/>
    <xdr:sp macro="" textlink="">
      <xdr:nvSpPr>
        <xdr:cNvPr id="452" name="テキスト ボックス 451"/>
        <xdr:cNvSpPr txBox="1"/>
      </xdr:nvSpPr>
      <xdr:spPr>
        <a:xfrm>
          <a:off x="12623800" y="1319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福島県檜枝岐村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30807</xdr:rowOff>
    </xdr:from>
    <xdr:to>
      <xdr:col>4</xdr:col>
      <xdr:colOff>1117600</xdr:colOff>
      <xdr:row>12</xdr:row>
      <xdr:rowOff>117627</xdr:rowOff>
    </xdr:to>
    <xdr:cxnSp macro="">
      <xdr:nvCxnSpPr>
        <xdr:cNvPr id="49" name="直線コネクタ 48"/>
        <xdr:cNvCxnSpPr/>
      </xdr:nvCxnSpPr>
      <xdr:spPr bwMode="auto">
        <a:xfrm flipV="1">
          <a:off x="5003800" y="2135832"/>
          <a:ext cx="647700" cy="8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117627</xdr:rowOff>
    </xdr:from>
    <xdr:to>
      <xdr:col>4</xdr:col>
      <xdr:colOff>469900</xdr:colOff>
      <xdr:row>12</xdr:row>
      <xdr:rowOff>158004</xdr:rowOff>
    </xdr:to>
    <xdr:cxnSp macro="">
      <xdr:nvCxnSpPr>
        <xdr:cNvPr id="52" name="直線コネクタ 51"/>
        <xdr:cNvCxnSpPr/>
      </xdr:nvCxnSpPr>
      <xdr:spPr bwMode="auto">
        <a:xfrm flipV="1">
          <a:off x="4305300" y="2222652"/>
          <a:ext cx="698500" cy="40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158004</xdr:rowOff>
    </xdr:from>
    <xdr:to>
      <xdr:col>3</xdr:col>
      <xdr:colOff>904875</xdr:colOff>
      <xdr:row>12</xdr:row>
      <xdr:rowOff>165462</xdr:rowOff>
    </xdr:to>
    <xdr:cxnSp macro="">
      <xdr:nvCxnSpPr>
        <xdr:cNvPr id="55" name="直線コネクタ 54"/>
        <xdr:cNvCxnSpPr/>
      </xdr:nvCxnSpPr>
      <xdr:spPr bwMode="auto">
        <a:xfrm flipV="1">
          <a:off x="3606800" y="2263029"/>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146463</xdr:rowOff>
    </xdr:from>
    <xdr:to>
      <xdr:col>3</xdr:col>
      <xdr:colOff>206375</xdr:colOff>
      <xdr:row>12</xdr:row>
      <xdr:rowOff>165462</xdr:rowOff>
    </xdr:to>
    <xdr:cxnSp macro="">
      <xdr:nvCxnSpPr>
        <xdr:cNvPr id="58" name="直線コネクタ 57"/>
        <xdr:cNvCxnSpPr/>
      </xdr:nvCxnSpPr>
      <xdr:spPr bwMode="auto">
        <a:xfrm>
          <a:off x="2908300" y="2251488"/>
          <a:ext cx="698500" cy="1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151457</xdr:rowOff>
    </xdr:from>
    <xdr:to>
      <xdr:col>5</xdr:col>
      <xdr:colOff>34925</xdr:colOff>
      <xdr:row>12</xdr:row>
      <xdr:rowOff>81607</xdr:rowOff>
    </xdr:to>
    <xdr:sp macro="" textlink="">
      <xdr:nvSpPr>
        <xdr:cNvPr id="68" name="円/楕円 67"/>
        <xdr:cNvSpPr/>
      </xdr:nvSpPr>
      <xdr:spPr bwMode="auto">
        <a:xfrm>
          <a:off x="5600700" y="208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167984</xdr:rowOff>
    </xdr:from>
    <xdr:ext cx="762000" cy="259045"/>
    <xdr:sp macro="" textlink="">
      <xdr:nvSpPr>
        <xdr:cNvPr id="69" name="人口1人当たり決算額の推移該当値テキスト130"/>
        <xdr:cNvSpPr txBox="1"/>
      </xdr:nvSpPr>
      <xdr:spPr>
        <a:xfrm>
          <a:off x="5740400" y="193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745,495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66827</xdr:rowOff>
    </xdr:from>
    <xdr:to>
      <xdr:col>4</xdr:col>
      <xdr:colOff>520700</xdr:colOff>
      <xdr:row>12</xdr:row>
      <xdr:rowOff>168427</xdr:rowOff>
    </xdr:to>
    <xdr:sp macro="" textlink="">
      <xdr:nvSpPr>
        <xdr:cNvPr id="70" name="円/楕円 69"/>
        <xdr:cNvSpPr/>
      </xdr:nvSpPr>
      <xdr:spPr bwMode="auto">
        <a:xfrm>
          <a:off x="4953000" y="217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7154</xdr:rowOff>
    </xdr:from>
    <xdr:ext cx="736600" cy="259045"/>
    <xdr:sp macro="" textlink="">
      <xdr:nvSpPr>
        <xdr:cNvPr id="71" name="テキスト ボックス 70"/>
        <xdr:cNvSpPr txBox="1"/>
      </xdr:nvSpPr>
      <xdr:spPr>
        <a:xfrm>
          <a:off x="4622800" y="194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699,920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107204</xdr:rowOff>
    </xdr:from>
    <xdr:to>
      <xdr:col>3</xdr:col>
      <xdr:colOff>955675</xdr:colOff>
      <xdr:row>13</xdr:row>
      <xdr:rowOff>37354</xdr:rowOff>
    </xdr:to>
    <xdr:sp macro="" textlink="">
      <xdr:nvSpPr>
        <xdr:cNvPr id="72" name="円/楕円 71"/>
        <xdr:cNvSpPr/>
      </xdr:nvSpPr>
      <xdr:spPr bwMode="auto">
        <a:xfrm>
          <a:off x="4254500" y="221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47531</xdr:rowOff>
    </xdr:from>
    <xdr:ext cx="762000" cy="259045"/>
    <xdr:sp macro="" textlink="">
      <xdr:nvSpPr>
        <xdr:cNvPr id="73" name="テキスト ボックス 72"/>
        <xdr:cNvSpPr txBox="1"/>
      </xdr:nvSpPr>
      <xdr:spPr>
        <a:xfrm>
          <a:off x="3924300" y="19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678,725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114662</xdr:rowOff>
    </xdr:from>
    <xdr:to>
      <xdr:col>3</xdr:col>
      <xdr:colOff>257175</xdr:colOff>
      <xdr:row>13</xdr:row>
      <xdr:rowOff>44812</xdr:rowOff>
    </xdr:to>
    <xdr:sp macro="" textlink="">
      <xdr:nvSpPr>
        <xdr:cNvPr id="74" name="円/楕円 73"/>
        <xdr:cNvSpPr/>
      </xdr:nvSpPr>
      <xdr:spPr bwMode="auto">
        <a:xfrm>
          <a:off x="3556000" y="221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54989</xdr:rowOff>
    </xdr:from>
    <xdr:ext cx="762000" cy="259045"/>
    <xdr:sp macro="" textlink="">
      <xdr:nvSpPr>
        <xdr:cNvPr id="75" name="テキスト ボックス 74"/>
        <xdr:cNvSpPr txBox="1"/>
      </xdr:nvSpPr>
      <xdr:spPr>
        <a:xfrm>
          <a:off x="3225800" y="198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674,810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95663</xdr:rowOff>
    </xdr:from>
    <xdr:to>
      <xdr:col>2</xdr:col>
      <xdr:colOff>692150</xdr:colOff>
      <xdr:row>13</xdr:row>
      <xdr:rowOff>25813</xdr:rowOff>
    </xdr:to>
    <xdr:sp macro="" textlink="">
      <xdr:nvSpPr>
        <xdr:cNvPr id="76" name="円/楕円 75"/>
        <xdr:cNvSpPr/>
      </xdr:nvSpPr>
      <xdr:spPr bwMode="auto">
        <a:xfrm>
          <a:off x="2857500" y="220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35990</xdr:rowOff>
    </xdr:from>
    <xdr:ext cx="762000" cy="259045"/>
    <xdr:sp macro="" textlink="">
      <xdr:nvSpPr>
        <xdr:cNvPr id="77" name="テキスト ボックス 76"/>
        <xdr:cNvSpPr txBox="1"/>
      </xdr:nvSpPr>
      <xdr:spPr>
        <a:xfrm>
          <a:off x="2527300" y="196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684,783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161555</xdr:rowOff>
    </xdr:from>
    <xdr:ext cx="762000" cy="259045"/>
    <xdr:sp macro="" textlink="">
      <xdr:nvSpPr>
        <xdr:cNvPr id="104" name="人口1人当たり決算額の推移最小値テキスト445"/>
        <xdr:cNvSpPr txBox="1"/>
      </xdr:nvSpPr>
      <xdr:spPr>
        <a:xfrm>
          <a:off x="5740400" y="7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79438</xdr:rowOff>
    </xdr:from>
    <xdr:to>
      <xdr:col>4</xdr:col>
      <xdr:colOff>1117600</xdr:colOff>
      <xdr:row>37</xdr:row>
      <xdr:rowOff>151378</xdr:rowOff>
    </xdr:to>
    <xdr:cxnSp macro="">
      <xdr:nvCxnSpPr>
        <xdr:cNvPr id="108" name="直線コネクタ 107"/>
        <xdr:cNvCxnSpPr/>
      </xdr:nvCxnSpPr>
      <xdr:spPr bwMode="auto">
        <a:xfrm>
          <a:off x="5003800" y="7204138"/>
          <a:ext cx="6477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169003</xdr:rowOff>
    </xdr:from>
    <xdr:to>
      <xdr:col>4</xdr:col>
      <xdr:colOff>469900</xdr:colOff>
      <xdr:row>37</xdr:row>
      <xdr:rowOff>79438</xdr:rowOff>
    </xdr:to>
    <xdr:cxnSp macro="">
      <xdr:nvCxnSpPr>
        <xdr:cNvPr id="111" name="直線コネクタ 110"/>
        <xdr:cNvCxnSpPr/>
      </xdr:nvCxnSpPr>
      <xdr:spPr bwMode="auto">
        <a:xfrm>
          <a:off x="4305300" y="7122253"/>
          <a:ext cx="698500" cy="8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46725</xdr:rowOff>
    </xdr:from>
    <xdr:to>
      <xdr:col>3</xdr:col>
      <xdr:colOff>904875</xdr:colOff>
      <xdr:row>36</xdr:row>
      <xdr:rowOff>169003</xdr:rowOff>
    </xdr:to>
    <xdr:cxnSp macro="">
      <xdr:nvCxnSpPr>
        <xdr:cNvPr id="114" name="直線コネクタ 113"/>
        <xdr:cNvCxnSpPr/>
      </xdr:nvCxnSpPr>
      <xdr:spPr bwMode="auto">
        <a:xfrm>
          <a:off x="3606800" y="6999975"/>
          <a:ext cx="698500" cy="12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164116</xdr:rowOff>
    </xdr:from>
    <xdr:to>
      <xdr:col>3</xdr:col>
      <xdr:colOff>206375</xdr:colOff>
      <xdr:row>36</xdr:row>
      <xdr:rowOff>46725</xdr:rowOff>
    </xdr:to>
    <xdr:cxnSp macro="">
      <xdr:nvCxnSpPr>
        <xdr:cNvPr id="117" name="直線コネクタ 116"/>
        <xdr:cNvCxnSpPr/>
      </xdr:nvCxnSpPr>
      <xdr:spPr bwMode="auto">
        <a:xfrm>
          <a:off x="2908300" y="6774466"/>
          <a:ext cx="698500" cy="22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100578</xdr:rowOff>
    </xdr:from>
    <xdr:to>
      <xdr:col>5</xdr:col>
      <xdr:colOff>34925</xdr:colOff>
      <xdr:row>37</xdr:row>
      <xdr:rowOff>202178</xdr:rowOff>
    </xdr:to>
    <xdr:sp macro="" textlink="">
      <xdr:nvSpPr>
        <xdr:cNvPr id="127" name="円/楕円 126"/>
        <xdr:cNvSpPr/>
      </xdr:nvSpPr>
      <xdr:spPr bwMode="auto">
        <a:xfrm>
          <a:off x="56007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9155</xdr:rowOff>
    </xdr:from>
    <xdr:ext cx="762000" cy="259045"/>
    <xdr:sp macro="" textlink="">
      <xdr:nvSpPr>
        <xdr:cNvPr id="128" name="人口1人当たり決算額の推移該当値テキスト445"/>
        <xdr:cNvSpPr txBox="1"/>
      </xdr:nvSpPr>
      <xdr:spPr>
        <a:xfrm>
          <a:off x="5740400" y="713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28638</xdr:rowOff>
    </xdr:from>
    <xdr:to>
      <xdr:col>4</xdr:col>
      <xdr:colOff>520700</xdr:colOff>
      <xdr:row>37</xdr:row>
      <xdr:rowOff>130238</xdr:rowOff>
    </xdr:to>
    <xdr:sp macro="" textlink="">
      <xdr:nvSpPr>
        <xdr:cNvPr id="129" name="円/楕円 128"/>
        <xdr:cNvSpPr/>
      </xdr:nvSpPr>
      <xdr:spPr bwMode="auto">
        <a:xfrm>
          <a:off x="49530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115015</xdr:rowOff>
    </xdr:from>
    <xdr:ext cx="736600" cy="259045"/>
    <xdr:sp macro="" textlink="">
      <xdr:nvSpPr>
        <xdr:cNvPr id="130" name="テキスト ボックス 129"/>
        <xdr:cNvSpPr txBox="1"/>
      </xdr:nvSpPr>
      <xdr:spPr>
        <a:xfrm>
          <a:off x="4622800" y="72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118203</xdr:rowOff>
    </xdr:from>
    <xdr:to>
      <xdr:col>3</xdr:col>
      <xdr:colOff>955675</xdr:colOff>
      <xdr:row>37</xdr:row>
      <xdr:rowOff>48353</xdr:rowOff>
    </xdr:to>
    <xdr:sp macro="" textlink="">
      <xdr:nvSpPr>
        <xdr:cNvPr id="131" name="円/楕円 130"/>
        <xdr:cNvSpPr/>
      </xdr:nvSpPr>
      <xdr:spPr bwMode="auto">
        <a:xfrm>
          <a:off x="4254500" y="707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33130</xdr:rowOff>
    </xdr:from>
    <xdr:ext cx="762000" cy="259045"/>
    <xdr:sp macro="" textlink="">
      <xdr:nvSpPr>
        <xdr:cNvPr id="132" name="テキスト ボックス 131"/>
        <xdr:cNvSpPr txBox="1"/>
      </xdr:nvSpPr>
      <xdr:spPr>
        <a:xfrm>
          <a:off x="3924300" y="715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338825</xdr:rowOff>
    </xdr:from>
    <xdr:to>
      <xdr:col>3</xdr:col>
      <xdr:colOff>257175</xdr:colOff>
      <xdr:row>36</xdr:row>
      <xdr:rowOff>97525</xdr:rowOff>
    </xdr:to>
    <xdr:sp macro="" textlink="">
      <xdr:nvSpPr>
        <xdr:cNvPr id="133" name="円/楕円 132"/>
        <xdr:cNvSpPr/>
      </xdr:nvSpPr>
      <xdr:spPr bwMode="auto">
        <a:xfrm>
          <a:off x="3556000" y="694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82302</xdr:rowOff>
    </xdr:from>
    <xdr:ext cx="762000" cy="259045"/>
    <xdr:sp macro="" textlink="">
      <xdr:nvSpPr>
        <xdr:cNvPr id="134" name="テキスト ボックス 133"/>
        <xdr:cNvSpPr txBox="1"/>
      </xdr:nvSpPr>
      <xdr:spPr>
        <a:xfrm>
          <a:off x="3225800" y="703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113316</xdr:rowOff>
    </xdr:from>
    <xdr:to>
      <xdr:col>2</xdr:col>
      <xdr:colOff>692150</xdr:colOff>
      <xdr:row>35</xdr:row>
      <xdr:rowOff>214916</xdr:rowOff>
    </xdr:to>
    <xdr:sp macro="" textlink="">
      <xdr:nvSpPr>
        <xdr:cNvPr id="135" name="円/楕円 134"/>
        <xdr:cNvSpPr/>
      </xdr:nvSpPr>
      <xdr:spPr bwMode="auto">
        <a:xfrm>
          <a:off x="2857500" y="672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225093</xdr:rowOff>
    </xdr:from>
    <xdr:ext cx="762000" cy="259045"/>
    <xdr:sp macro="" textlink="">
      <xdr:nvSpPr>
        <xdr:cNvPr id="136" name="テキスト ボックス 135"/>
        <xdr:cNvSpPr txBox="1"/>
      </xdr:nvSpPr>
      <xdr:spPr>
        <a:xfrm>
          <a:off x="2527300" y="64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112226</xdr:rowOff>
    </xdr:from>
    <xdr:to>
      <xdr:col>6</xdr:col>
      <xdr:colOff>511175</xdr:colOff>
      <xdr:row>32</xdr:row>
      <xdr:rowOff>165343</xdr:rowOff>
    </xdr:to>
    <xdr:cxnSp macro="">
      <xdr:nvCxnSpPr>
        <xdr:cNvPr id="60" name="直線コネクタ 59"/>
        <xdr:cNvCxnSpPr/>
      </xdr:nvCxnSpPr>
      <xdr:spPr>
        <a:xfrm flipV="1">
          <a:off x="3797300" y="5598626"/>
          <a:ext cx="8382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165343</xdr:rowOff>
    </xdr:from>
    <xdr:to>
      <xdr:col>5</xdr:col>
      <xdr:colOff>358775</xdr:colOff>
      <xdr:row>33</xdr:row>
      <xdr:rowOff>45692</xdr:rowOff>
    </xdr:to>
    <xdr:cxnSp macro="">
      <xdr:nvCxnSpPr>
        <xdr:cNvPr id="63" name="直線コネクタ 62"/>
        <xdr:cNvCxnSpPr/>
      </xdr:nvCxnSpPr>
      <xdr:spPr>
        <a:xfrm flipV="1">
          <a:off x="2908300" y="5651743"/>
          <a:ext cx="889000" cy="5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45692</xdr:rowOff>
    </xdr:from>
    <xdr:to>
      <xdr:col>4</xdr:col>
      <xdr:colOff>155575</xdr:colOff>
      <xdr:row>33</xdr:row>
      <xdr:rowOff>69895</xdr:rowOff>
    </xdr:to>
    <xdr:cxnSp macro="">
      <xdr:nvCxnSpPr>
        <xdr:cNvPr id="66" name="直線コネクタ 65"/>
        <xdr:cNvCxnSpPr/>
      </xdr:nvCxnSpPr>
      <xdr:spPr>
        <a:xfrm flipV="1">
          <a:off x="2019300" y="5703542"/>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69895</xdr:rowOff>
    </xdr:from>
    <xdr:to>
      <xdr:col>2</xdr:col>
      <xdr:colOff>638175</xdr:colOff>
      <xdr:row>33</xdr:row>
      <xdr:rowOff>85646</xdr:rowOff>
    </xdr:to>
    <xdr:cxnSp macro="">
      <xdr:nvCxnSpPr>
        <xdr:cNvPr id="69" name="直線コネクタ 68"/>
        <xdr:cNvCxnSpPr/>
      </xdr:nvCxnSpPr>
      <xdr:spPr>
        <a:xfrm flipV="1">
          <a:off x="1130300" y="5727745"/>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61426</xdr:rowOff>
    </xdr:from>
    <xdr:to>
      <xdr:col>6</xdr:col>
      <xdr:colOff>561975</xdr:colOff>
      <xdr:row>32</xdr:row>
      <xdr:rowOff>163026</xdr:rowOff>
    </xdr:to>
    <xdr:sp macro="" textlink="">
      <xdr:nvSpPr>
        <xdr:cNvPr id="79" name="円/楕円 78"/>
        <xdr:cNvSpPr/>
      </xdr:nvSpPr>
      <xdr:spPr>
        <a:xfrm>
          <a:off x="4584700" y="55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84303</xdr:rowOff>
    </xdr:from>
    <xdr:ext cx="599010" cy="259045"/>
    <xdr:sp macro="" textlink="">
      <xdr:nvSpPr>
        <xdr:cNvPr id="80" name="人件費該当値テキスト"/>
        <xdr:cNvSpPr txBox="1"/>
      </xdr:nvSpPr>
      <xdr:spPr>
        <a:xfrm>
          <a:off x="4686300" y="53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114543</xdr:rowOff>
    </xdr:from>
    <xdr:to>
      <xdr:col>5</xdr:col>
      <xdr:colOff>409575</xdr:colOff>
      <xdr:row>33</xdr:row>
      <xdr:rowOff>44693</xdr:rowOff>
    </xdr:to>
    <xdr:sp macro="" textlink="">
      <xdr:nvSpPr>
        <xdr:cNvPr id="81" name="円/楕円 80"/>
        <xdr:cNvSpPr/>
      </xdr:nvSpPr>
      <xdr:spPr>
        <a:xfrm>
          <a:off x="3746500" y="56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61220</xdr:rowOff>
    </xdr:from>
    <xdr:ext cx="599010" cy="259045"/>
    <xdr:sp macro="" textlink="">
      <xdr:nvSpPr>
        <xdr:cNvPr id="82" name="テキスト ボックス 81"/>
        <xdr:cNvSpPr txBox="1"/>
      </xdr:nvSpPr>
      <xdr:spPr>
        <a:xfrm>
          <a:off x="3497794" y="53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566,539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166342</xdr:rowOff>
    </xdr:from>
    <xdr:to>
      <xdr:col>4</xdr:col>
      <xdr:colOff>206375</xdr:colOff>
      <xdr:row>33</xdr:row>
      <xdr:rowOff>96492</xdr:rowOff>
    </xdr:to>
    <xdr:sp macro="" textlink="">
      <xdr:nvSpPr>
        <xdr:cNvPr id="83" name="円/楕円 82"/>
        <xdr:cNvSpPr/>
      </xdr:nvSpPr>
      <xdr:spPr>
        <a:xfrm>
          <a:off x="2857500" y="56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113019</xdr:rowOff>
    </xdr:from>
    <xdr:ext cx="599010" cy="259045"/>
    <xdr:sp macro="" textlink="">
      <xdr:nvSpPr>
        <xdr:cNvPr id="84" name="テキスト ボックス 83"/>
        <xdr:cNvSpPr txBox="1"/>
      </xdr:nvSpPr>
      <xdr:spPr>
        <a:xfrm>
          <a:off x="2608794" y="542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539,348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19095</xdr:rowOff>
    </xdr:from>
    <xdr:to>
      <xdr:col>3</xdr:col>
      <xdr:colOff>3175</xdr:colOff>
      <xdr:row>33</xdr:row>
      <xdr:rowOff>120695</xdr:rowOff>
    </xdr:to>
    <xdr:sp macro="" textlink="">
      <xdr:nvSpPr>
        <xdr:cNvPr id="85" name="円/楕円 84"/>
        <xdr:cNvSpPr/>
      </xdr:nvSpPr>
      <xdr:spPr>
        <a:xfrm>
          <a:off x="1968500" y="56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137222</xdr:rowOff>
    </xdr:from>
    <xdr:ext cx="599010" cy="259045"/>
    <xdr:sp macro="" textlink="">
      <xdr:nvSpPr>
        <xdr:cNvPr id="86" name="テキスト ボックス 85"/>
        <xdr:cNvSpPr txBox="1"/>
      </xdr:nvSpPr>
      <xdr:spPr>
        <a:xfrm>
          <a:off x="1719794" y="545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34846</xdr:rowOff>
    </xdr:from>
    <xdr:to>
      <xdr:col>1</xdr:col>
      <xdr:colOff>485775</xdr:colOff>
      <xdr:row>33</xdr:row>
      <xdr:rowOff>136446</xdr:rowOff>
    </xdr:to>
    <xdr:sp macro="" textlink="">
      <xdr:nvSpPr>
        <xdr:cNvPr id="87" name="円/楕円 86"/>
        <xdr:cNvSpPr/>
      </xdr:nvSpPr>
      <xdr:spPr>
        <a:xfrm>
          <a:off x="1079500" y="56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152973</xdr:rowOff>
    </xdr:from>
    <xdr:ext cx="599010" cy="259045"/>
    <xdr:sp macro="" textlink="">
      <xdr:nvSpPr>
        <xdr:cNvPr id="88" name="テキスト ボックス 87"/>
        <xdr:cNvSpPr txBox="1"/>
      </xdr:nvSpPr>
      <xdr:spPr>
        <a:xfrm>
          <a:off x="830794" y="546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154756</xdr:rowOff>
    </xdr:from>
    <xdr:to>
      <xdr:col>6</xdr:col>
      <xdr:colOff>511175</xdr:colOff>
      <xdr:row>56</xdr:row>
      <xdr:rowOff>161557</xdr:rowOff>
    </xdr:to>
    <xdr:cxnSp macro="">
      <xdr:nvCxnSpPr>
        <xdr:cNvPr id="117" name="直線コネクタ 116"/>
        <xdr:cNvCxnSpPr/>
      </xdr:nvCxnSpPr>
      <xdr:spPr>
        <a:xfrm flipV="1">
          <a:off x="3797300" y="9755956"/>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161557</xdr:rowOff>
    </xdr:from>
    <xdr:to>
      <xdr:col>5</xdr:col>
      <xdr:colOff>358775</xdr:colOff>
      <xdr:row>57</xdr:row>
      <xdr:rowOff>49384</xdr:rowOff>
    </xdr:to>
    <xdr:cxnSp macro="">
      <xdr:nvCxnSpPr>
        <xdr:cNvPr id="120" name="直線コネクタ 119"/>
        <xdr:cNvCxnSpPr/>
      </xdr:nvCxnSpPr>
      <xdr:spPr>
        <a:xfrm flipV="1">
          <a:off x="2908300" y="9762757"/>
          <a:ext cx="889000" cy="5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77777</xdr:rowOff>
    </xdr:from>
    <xdr:to>
      <xdr:col>4</xdr:col>
      <xdr:colOff>155575</xdr:colOff>
      <xdr:row>57</xdr:row>
      <xdr:rowOff>49384</xdr:rowOff>
    </xdr:to>
    <xdr:cxnSp macro="">
      <xdr:nvCxnSpPr>
        <xdr:cNvPr id="123" name="直線コネクタ 122"/>
        <xdr:cNvCxnSpPr/>
      </xdr:nvCxnSpPr>
      <xdr:spPr>
        <a:xfrm>
          <a:off x="2019300" y="9678977"/>
          <a:ext cx="889000" cy="14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77777</xdr:rowOff>
    </xdr:from>
    <xdr:to>
      <xdr:col>2</xdr:col>
      <xdr:colOff>638175</xdr:colOff>
      <xdr:row>57</xdr:row>
      <xdr:rowOff>47130</xdr:rowOff>
    </xdr:to>
    <xdr:cxnSp macro="">
      <xdr:nvCxnSpPr>
        <xdr:cNvPr id="126" name="直線コネクタ 125"/>
        <xdr:cNvCxnSpPr/>
      </xdr:nvCxnSpPr>
      <xdr:spPr>
        <a:xfrm flipV="1">
          <a:off x="1130300" y="9678977"/>
          <a:ext cx="889000" cy="1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103956</xdr:rowOff>
    </xdr:from>
    <xdr:to>
      <xdr:col>6</xdr:col>
      <xdr:colOff>561975</xdr:colOff>
      <xdr:row>57</xdr:row>
      <xdr:rowOff>34106</xdr:rowOff>
    </xdr:to>
    <xdr:sp macro="" textlink="">
      <xdr:nvSpPr>
        <xdr:cNvPr id="136" name="円/楕円 135"/>
        <xdr:cNvSpPr/>
      </xdr:nvSpPr>
      <xdr:spPr>
        <a:xfrm>
          <a:off x="4584700" y="97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126833</xdr:rowOff>
    </xdr:from>
    <xdr:ext cx="599010" cy="259045"/>
    <xdr:sp macro="" textlink="">
      <xdr:nvSpPr>
        <xdr:cNvPr id="137" name="物件費該当値テキスト"/>
        <xdr:cNvSpPr txBox="1"/>
      </xdr:nvSpPr>
      <xdr:spPr>
        <a:xfrm>
          <a:off x="4686300" y="955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110757</xdr:rowOff>
    </xdr:from>
    <xdr:to>
      <xdr:col>5</xdr:col>
      <xdr:colOff>409575</xdr:colOff>
      <xdr:row>57</xdr:row>
      <xdr:rowOff>40907</xdr:rowOff>
    </xdr:to>
    <xdr:sp macro="" textlink="">
      <xdr:nvSpPr>
        <xdr:cNvPr id="138" name="円/楕円 137"/>
        <xdr:cNvSpPr/>
      </xdr:nvSpPr>
      <xdr:spPr>
        <a:xfrm>
          <a:off x="3746500" y="97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57434</xdr:rowOff>
    </xdr:from>
    <xdr:ext cx="599010" cy="259045"/>
    <xdr:sp macro="" textlink="">
      <xdr:nvSpPr>
        <xdr:cNvPr id="139" name="テキスト ボックス 138"/>
        <xdr:cNvSpPr txBox="1"/>
      </xdr:nvSpPr>
      <xdr:spPr>
        <a:xfrm>
          <a:off x="3497794" y="948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170034</xdr:rowOff>
    </xdr:from>
    <xdr:to>
      <xdr:col>4</xdr:col>
      <xdr:colOff>206375</xdr:colOff>
      <xdr:row>57</xdr:row>
      <xdr:rowOff>100184</xdr:rowOff>
    </xdr:to>
    <xdr:sp macro="" textlink="">
      <xdr:nvSpPr>
        <xdr:cNvPr id="140" name="円/楕円 139"/>
        <xdr:cNvSpPr/>
      </xdr:nvSpPr>
      <xdr:spPr>
        <a:xfrm>
          <a:off x="2857500" y="97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116711</xdr:rowOff>
    </xdr:from>
    <xdr:ext cx="599010" cy="259045"/>
    <xdr:sp macro="" textlink="">
      <xdr:nvSpPr>
        <xdr:cNvPr id="141" name="テキスト ボックス 140"/>
        <xdr:cNvSpPr txBox="1"/>
      </xdr:nvSpPr>
      <xdr:spPr>
        <a:xfrm>
          <a:off x="2608794" y="954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26977</xdr:rowOff>
    </xdr:from>
    <xdr:to>
      <xdr:col>3</xdr:col>
      <xdr:colOff>3175</xdr:colOff>
      <xdr:row>56</xdr:row>
      <xdr:rowOff>128577</xdr:rowOff>
    </xdr:to>
    <xdr:sp macro="" textlink="">
      <xdr:nvSpPr>
        <xdr:cNvPr id="142" name="円/楕円 141"/>
        <xdr:cNvSpPr/>
      </xdr:nvSpPr>
      <xdr:spPr>
        <a:xfrm>
          <a:off x="1968500" y="96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145104</xdr:rowOff>
    </xdr:from>
    <xdr:ext cx="599010" cy="259045"/>
    <xdr:sp macro="" textlink="">
      <xdr:nvSpPr>
        <xdr:cNvPr id="143" name="テキスト ボックス 142"/>
        <xdr:cNvSpPr txBox="1"/>
      </xdr:nvSpPr>
      <xdr:spPr>
        <a:xfrm>
          <a:off x="1719794" y="940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167780</xdr:rowOff>
    </xdr:from>
    <xdr:to>
      <xdr:col>1</xdr:col>
      <xdr:colOff>485775</xdr:colOff>
      <xdr:row>57</xdr:row>
      <xdr:rowOff>97930</xdr:rowOff>
    </xdr:to>
    <xdr:sp macro="" textlink="">
      <xdr:nvSpPr>
        <xdr:cNvPr id="144" name="円/楕円 143"/>
        <xdr:cNvSpPr/>
      </xdr:nvSpPr>
      <xdr:spPr>
        <a:xfrm>
          <a:off x="1079500" y="97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114457</xdr:rowOff>
    </xdr:from>
    <xdr:ext cx="599010" cy="259045"/>
    <xdr:sp macro="" textlink="">
      <xdr:nvSpPr>
        <xdr:cNvPr id="145" name="テキスト ボックス 144"/>
        <xdr:cNvSpPr txBox="1"/>
      </xdr:nvSpPr>
      <xdr:spPr>
        <a:xfrm>
          <a:off x="830794" y="954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69510</xdr:rowOff>
    </xdr:from>
    <xdr:to>
      <xdr:col>6</xdr:col>
      <xdr:colOff>511175</xdr:colOff>
      <xdr:row>78</xdr:row>
      <xdr:rowOff>96814</xdr:rowOff>
    </xdr:to>
    <xdr:cxnSp macro="">
      <xdr:nvCxnSpPr>
        <xdr:cNvPr id="172" name="直線コネクタ 171"/>
        <xdr:cNvCxnSpPr/>
      </xdr:nvCxnSpPr>
      <xdr:spPr>
        <a:xfrm flipV="1">
          <a:off x="3797300" y="13271160"/>
          <a:ext cx="838200" cy="1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51953</xdr:rowOff>
    </xdr:from>
    <xdr:to>
      <xdr:col>5</xdr:col>
      <xdr:colOff>358775</xdr:colOff>
      <xdr:row>78</xdr:row>
      <xdr:rowOff>96814</xdr:rowOff>
    </xdr:to>
    <xdr:cxnSp macro="">
      <xdr:nvCxnSpPr>
        <xdr:cNvPr id="175" name="直線コネクタ 174"/>
        <xdr:cNvCxnSpPr/>
      </xdr:nvCxnSpPr>
      <xdr:spPr>
        <a:xfrm>
          <a:off x="2908300" y="13425053"/>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51953</xdr:rowOff>
    </xdr:from>
    <xdr:to>
      <xdr:col>4</xdr:col>
      <xdr:colOff>155575</xdr:colOff>
      <xdr:row>78</xdr:row>
      <xdr:rowOff>77228</xdr:rowOff>
    </xdr:to>
    <xdr:cxnSp macro="">
      <xdr:nvCxnSpPr>
        <xdr:cNvPr id="178" name="直線コネクタ 177"/>
        <xdr:cNvCxnSpPr/>
      </xdr:nvCxnSpPr>
      <xdr:spPr>
        <a:xfrm flipV="1">
          <a:off x="2019300" y="13425053"/>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62260</xdr:rowOff>
    </xdr:from>
    <xdr:to>
      <xdr:col>2</xdr:col>
      <xdr:colOff>638175</xdr:colOff>
      <xdr:row>78</xdr:row>
      <xdr:rowOff>77228</xdr:rowOff>
    </xdr:to>
    <xdr:cxnSp macro="">
      <xdr:nvCxnSpPr>
        <xdr:cNvPr id="181" name="直線コネクタ 180"/>
        <xdr:cNvCxnSpPr/>
      </xdr:nvCxnSpPr>
      <xdr:spPr>
        <a:xfrm>
          <a:off x="1130300" y="13435360"/>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18710</xdr:rowOff>
    </xdr:from>
    <xdr:to>
      <xdr:col>6</xdr:col>
      <xdr:colOff>561975</xdr:colOff>
      <xdr:row>77</xdr:row>
      <xdr:rowOff>120310</xdr:rowOff>
    </xdr:to>
    <xdr:sp macro="" textlink="">
      <xdr:nvSpPr>
        <xdr:cNvPr id="191" name="円/楕円 190"/>
        <xdr:cNvSpPr/>
      </xdr:nvSpPr>
      <xdr:spPr>
        <a:xfrm>
          <a:off x="4584700" y="132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41587</xdr:rowOff>
    </xdr:from>
    <xdr:ext cx="534377" cy="259045"/>
    <xdr:sp macro="" textlink="">
      <xdr:nvSpPr>
        <xdr:cNvPr id="192" name="維持補修費該当値テキスト"/>
        <xdr:cNvSpPr txBox="1"/>
      </xdr:nvSpPr>
      <xdr:spPr>
        <a:xfrm>
          <a:off x="4686300" y="1307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46014</xdr:rowOff>
    </xdr:from>
    <xdr:to>
      <xdr:col>5</xdr:col>
      <xdr:colOff>409575</xdr:colOff>
      <xdr:row>78</xdr:row>
      <xdr:rowOff>147614</xdr:rowOff>
    </xdr:to>
    <xdr:sp macro="" textlink="">
      <xdr:nvSpPr>
        <xdr:cNvPr id="193" name="円/楕円 192"/>
        <xdr:cNvSpPr/>
      </xdr:nvSpPr>
      <xdr:spPr>
        <a:xfrm>
          <a:off x="3746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138741</xdr:rowOff>
    </xdr:from>
    <xdr:ext cx="469744" cy="259045"/>
    <xdr:sp macro="" textlink="">
      <xdr:nvSpPr>
        <xdr:cNvPr id="194" name="テキスト ボックス 193"/>
        <xdr:cNvSpPr txBox="1"/>
      </xdr:nvSpPr>
      <xdr:spPr>
        <a:xfrm>
          <a:off x="3562427"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1153</xdr:rowOff>
    </xdr:from>
    <xdr:to>
      <xdr:col>4</xdr:col>
      <xdr:colOff>206375</xdr:colOff>
      <xdr:row>78</xdr:row>
      <xdr:rowOff>102753</xdr:rowOff>
    </xdr:to>
    <xdr:sp macro="" textlink="">
      <xdr:nvSpPr>
        <xdr:cNvPr id="195" name="円/楕円 194"/>
        <xdr:cNvSpPr/>
      </xdr:nvSpPr>
      <xdr:spPr>
        <a:xfrm>
          <a:off x="2857500" y="133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119280</xdr:rowOff>
    </xdr:from>
    <xdr:ext cx="534377" cy="259045"/>
    <xdr:sp macro="" textlink="">
      <xdr:nvSpPr>
        <xdr:cNvPr id="196" name="テキスト ボックス 195"/>
        <xdr:cNvSpPr txBox="1"/>
      </xdr:nvSpPr>
      <xdr:spPr>
        <a:xfrm>
          <a:off x="2641111" y="131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26428</xdr:rowOff>
    </xdr:from>
    <xdr:to>
      <xdr:col>3</xdr:col>
      <xdr:colOff>3175</xdr:colOff>
      <xdr:row>78</xdr:row>
      <xdr:rowOff>128028</xdr:rowOff>
    </xdr:to>
    <xdr:sp macro="" textlink="">
      <xdr:nvSpPr>
        <xdr:cNvPr id="197" name="円/楕円 196"/>
        <xdr:cNvSpPr/>
      </xdr:nvSpPr>
      <xdr:spPr>
        <a:xfrm>
          <a:off x="19685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119155</xdr:rowOff>
    </xdr:from>
    <xdr:ext cx="534377" cy="259045"/>
    <xdr:sp macro="" textlink="">
      <xdr:nvSpPr>
        <xdr:cNvPr id="198" name="テキスト ボックス 197"/>
        <xdr:cNvSpPr txBox="1"/>
      </xdr:nvSpPr>
      <xdr:spPr>
        <a:xfrm>
          <a:off x="1752111" y="134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11460</xdr:rowOff>
    </xdr:from>
    <xdr:to>
      <xdr:col>1</xdr:col>
      <xdr:colOff>485775</xdr:colOff>
      <xdr:row>78</xdr:row>
      <xdr:rowOff>113060</xdr:rowOff>
    </xdr:to>
    <xdr:sp macro="" textlink="">
      <xdr:nvSpPr>
        <xdr:cNvPr id="199" name="円/楕円 198"/>
        <xdr:cNvSpPr/>
      </xdr:nvSpPr>
      <xdr:spPr>
        <a:xfrm>
          <a:off x="1079500" y="13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129587</xdr:rowOff>
    </xdr:from>
    <xdr:ext cx="534377" cy="259045"/>
    <xdr:sp macro="" textlink="">
      <xdr:nvSpPr>
        <xdr:cNvPr id="200" name="テキスト ボックス 199"/>
        <xdr:cNvSpPr txBox="1"/>
      </xdr:nvSpPr>
      <xdr:spPr>
        <a:xfrm>
          <a:off x="863111" y="131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15190</xdr:rowOff>
    </xdr:from>
    <xdr:to>
      <xdr:col>6</xdr:col>
      <xdr:colOff>511175</xdr:colOff>
      <xdr:row>98</xdr:row>
      <xdr:rowOff>53006</xdr:rowOff>
    </xdr:to>
    <xdr:cxnSp macro="">
      <xdr:nvCxnSpPr>
        <xdr:cNvPr id="231" name="直線コネクタ 230"/>
        <xdr:cNvCxnSpPr/>
      </xdr:nvCxnSpPr>
      <xdr:spPr>
        <a:xfrm>
          <a:off x="3797300" y="16817290"/>
          <a:ext cx="8382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15190</xdr:rowOff>
    </xdr:from>
    <xdr:to>
      <xdr:col>5</xdr:col>
      <xdr:colOff>358775</xdr:colOff>
      <xdr:row>98</xdr:row>
      <xdr:rowOff>38844</xdr:rowOff>
    </xdr:to>
    <xdr:cxnSp macro="">
      <xdr:nvCxnSpPr>
        <xdr:cNvPr id="234" name="直線コネクタ 233"/>
        <xdr:cNvCxnSpPr/>
      </xdr:nvCxnSpPr>
      <xdr:spPr>
        <a:xfrm flipV="1">
          <a:off x="2908300" y="16817290"/>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113085</xdr:rowOff>
    </xdr:from>
    <xdr:to>
      <xdr:col>4</xdr:col>
      <xdr:colOff>155575</xdr:colOff>
      <xdr:row>98</xdr:row>
      <xdr:rowOff>38844</xdr:rowOff>
    </xdr:to>
    <xdr:cxnSp macro="">
      <xdr:nvCxnSpPr>
        <xdr:cNvPr id="237" name="直線コネクタ 236"/>
        <xdr:cNvCxnSpPr/>
      </xdr:nvCxnSpPr>
      <xdr:spPr>
        <a:xfrm>
          <a:off x="2019300" y="16057935"/>
          <a:ext cx="889000" cy="78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113085</xdr:rowOff>
    </xdr:from>
    <xdr:to>
      <xdr:col>2</xdr:col>
      <xdr:colOff>638175</xdr:colOff>
      <xdr:row>97</xdr:row>
      <xdr:rowOff>40498</xdr:rowOff>
    </xdr:to>
    <xdr:cxnSp macro="">
      <xdr:nvCxnSpPr>
        <xdr:cNvPr id="240" name="直線コネクタ 239"/>
        <xdr:cNvCxnSpPr/>
      </xdr:nvCxnSpPr>
      <xdr:spPr>
        <a:xfrm flipV="1">
          <a:off x="1130300" y="16057935"/>
          <a:ext cx="889000" cy="6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40070</xdr:rowOff>
    </xdr:from>
    <xdr:ext cx="534377" cy="259045"/>
    <xdr:sp macro="" textlink="">
      <xdr:nvSpPr>
        <xdr:cNvPr id="242" name="テキスト ボックス 241"/>
        <xdr:cNvSpPr txBox="1"/>
      </xdr:nvSpPr>
      <xdr:spPr>
        <a:xfrm>
          <a:off x="1752111"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2206</xdr:rowOff>
    </xdr:from>
    <xdr:to>
      <xdr:col>6</xdr:col>
      <xdr:colOff>561975</xdr:colOff>
      <xdr:row>98</xdr:row>
      <xdr:rowOff>103806</xdr:rowOff>
    </xdr:to>
    <xdr:sp macro="" textlink="">
      <xdr:nvSpPr>
        <xdr:cNvPr id="250" name="円/楕円 249"/>
        <xdr:cNvSpPr/>
      </xdr:nvSpPr>
      <xdr:spPr>
        <a:xfrm>
          <a:off x="45847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88583</xdr:rowOff>
    </xdr:from>
    <xdr:ext cx="534377" cy="259045"/>
    <xdr:sp macro="" textlink="">
      <xdr:nvSpPr>
        <xdr:cNvPr id="251" name="扶助費該当値テキスト"/>
        <xdr:cNvSpPr txBox="1"/>
      </xdr:nvSpPr>
      <xdr:spPr>
        <a:xfrm>
          <a:off x="4686300" y="167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135840</xdr:rowOff>
    </xdr:from>
    <xdr:to>
      <xdr:col>5</xdr:col>
      <xdr:colOff>409575</xdr:colOff>
      <xdr:row>98</xdr:row>
      <xdr:rowOff>65990</xdr:rowOff>
    </xdr:to>
    <xdr:sp macro="" textlink="">
      <xdr:nvSpPr>
        <xdr:cNvPr id="252" name="円/楕円 251"/>
        <xdr:cNvSpPr/>
      </xdr:nvSpPr>
      <xdr:spPr>
        <a:xfrm>
          <a:off x="3746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57117</xdr:rowOff>
    </xdr:from>
    <xdr:ext cx="534377" cy="259045"/>
    <xdr:sp macro="" textlink="">
      <xdr:nvSpPr>
        <xdr:cNvPr id="253" name="テキスト ボックス 252"/>
        <xdr:cNvSpPr txBox="1"/>
      </xdr:nvSpPr>
      <xdr:spPr>
        <a:xfrm>
          <a:off x="3530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159494</xdr:rowOff>
    </xdr:from>
    <xdr:to>
      <xdr:col>4</xdr:col>
      <xdr:colOff>206375</xdr:colOff>
      <xdr:row>98</xdr:row>
      <xdr:rowOff>89644</xdr:rowOff>
    </xdr:to>
    <xdr:sp macro="" textlink="">
      <xdr:nvSpPr>
        <xdr:cNvPr id="254" name="円/楕円 253"/>
        <xdr:cNvSpPr/>
      </xdr:nvSpPr>
      <xdr:spPr>
        <a:xfrm>
          <a:off x="2857500" y="167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80771</xdr:rowOff>
    </xdr:from>
    <xdr:ext cx="534377" cy="259045"/>
    <xdr:sp macro="" textlink="">
      <xdr:nvSpPr>
        <xdr:cNvPr id="255" name="テキスト ボックス 254"/>
        <xdr:cNvSpPr txBox="1"/>
      </xdr:nvSpPr>
      <xdr:spPr>
        <a:xfrm>
          <a:off x="2641111" y="168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62285</xdr:rowOff>
    </xdr:from>
    <xdr:to>
      <xdr:col>3</xdr:col>
      <xdr:colOff>3175</xdr:colOff>
      <xdr:row>93</xdr:row>
      <xdr:rowOff>163885</xdr:rowOff>
    </xdr:to>
    <xdr:sp macro="" textlink="">
      <xdr:nvSpPr>
        <xdr:cNvPr id="256" name="円/楕円 255"/>
        <xdr:cNvSpPr/>
      </xdr:nvSpPr>
      <xdr:spPr>
        <a:xfrm>
          <a:off x="1968500" y="160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8962</xdr:rowOff>
    </xdr:from>
    <xdr:ext cx="534377" cy="259045"/>
    <xdr:sp macro="" textlink="">
      <xdr:nvSpPr>
        <xdr:cNvPr id="257" name="テキスト ボックス 256"/>
        <xdr:cNvSpPr txBox="1"/>
      </xdr:nvSpPr>
      <xdr:spPr>
        <a:xfrm>
          <a:off x="1752111" y="157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161148</xdr:rowOff>
    </xdr:from>
    <xdr:to>
      <xdr:col>1</xdr:col>
      <xdr:colOff>485775</xdr:colOff>
      <xdr:row>97</xdr:row>
      <xdr:rowOff>91298</xdr:rowOff>
    </xdr:to>
    <xdr:sp macro="" textlink="">
      <xdr:nvSpPr>
        <xdr:cNvPr id="258" name="円/楕円 257"/>
        <xdr:cNvSpPr/>
      </xdr:nvSpPr>
      <xdr:spPr>
        <a:xfrm>
          <a:off x="1079500" y="166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82425</xdr:rowOff>
    </xdr:from>
    <xdr:ext cx="534377" cy="259045"/>
    <xdr:sp macro="" textlink="">
      <xdr:nvSpPr>
        <xdr:cNvPr id="259" name="テキスト ボックス 258"/>
        <xdr:cNvSpPr txBox="1"/>
      </xdr:nvSpPr>
      <xdr:spPr>
        <a:xfrm>
          <a:off x="863111" y="167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91515</xdr:rowOff>
    </xdr:from>
    <xdr:to>
      <xdr:col>15</xdr:col>
      <xdr:colOff>180975</xdr:colOff>
      <xdr:row>33</xdr:row>
      <xdr:rowOff>170153</xdr:rowOff>
    </xdr:to>
    <xdr:cxnSp macro="">
      <xdr:nvCxnSpPr>
        <xdr:cNvPr id="290" name="直線コネクタ 289"/>
        <xdr:cNvCxnSpPr/>
      </xdr:nvCxnSpPr>
      <xdr:spPr>
        <a:xfrm>
          <a:off x="9639300" y="5749365"/>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91515</xdr:rowOff>
    </xdr:from>
    <xdr:to>
      <xdr:col>14</xdr:col>
      <xdr:colOff>28575</xdr:colOff>
      <xdr:row>34</xdr:row>
      <xdr:rowOff>71724</xdr:rowOff>
    </xdr:to>
    <xdr:cxnSp macro="">
      <xdr:nvCxnSpPr>
        <xdr:cNvPr id="293" name="直線コネクタ 292"/>
        <xdr:cNvCxnSpPr/>
      </xdr:nvCxnSpPr>
      <xdr:spPr>
        <a:xfrm flipV="1">
          <a:off x="8750300" y="5749365"/>
          <a:ext cx="889000" cy="1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71724</xdr:rowOff>
    </xdr:from>
    <xdr:to>
      <xdr:col>12</xdr:col>
      <xdr:colOff>511175</xdr:colOff>
      <xdr:row>35</xdr:row>
      <xdr:rowOff>72377</xdr:rowOff>
    </xdr:to>
    <xdr:cxnSp macro="">
      <xdr:nvCxnSpPr>
        <xdr:cNvPr id="296" name="直線コネクタ 295"/>
        <xdr:cNvCxnSpPr/>
      </xdr:nvCxnSpPr>
      <xdr:spPr>
        <a:xfrm flipV="1">
          <a:off x="7861300" y="5901024"/>
          <a:ext cx="889000" cy="17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72377</xdr:rowOff>
    </xdr:from>
    <xdr:to>
      <xdr:col>11</xdr:col>
      <xdr:colOff>307975</xdr:colOff>
      <xdr:row>36</xdr:row>
      <xdr:rowOff>14803</xdr:rowOff>
    </xdr:to>
    <xdr:cxnSp macro="">
      <xdr:nvCxnSpPr>
        <xdr:cNvPr id="299" name="直線コネクタ 298"/>
        <xdr:cNvCxnSpPr/>
      </xdr:nvCxnSpPr>
      <xdr:spPr>
        <a:xfrm flipV="1">
          <a:off x="6972300" y="6073127"/>
          <a:ext cx="889000" cy="1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119353</xdr:rowOff>
    </xdr:from>
    <xdr:to>
      <xdr:col>15</xdr:col>
      <xdr:colOff>231775</xdr:colOff>
      <xdr:row>34</xdr:row>
      <xdr:rowOff>49503</xdr:rowOff>
    </xdr:to>
    <xdr:sp macro="" textlink="">
      <xdr:nvSpPr>
        <xdr:cNvPr id="309" name="円/楕円 308"/>
        <xdr:cNvSpPr/>
      </xdr:nvSpPr>
      <xdr:spPr>
        <a:xfrm>
          <a:off x="10426700" y="57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142230</xdr:rowOff>
    </xdr:from>
    <xdr:ext cx="599010" cy="259045"/>
    <xdr:sp macro="" textlink="">
      <xdr:nvSpPr>
        <xdr:cNvPr id="310" name="補助費等該当値テキスト"/>
        <xdr:cNvSpPr txBox="1"/>
      </xdr:nvSpPr>
      <xdr:spPr>
        <a:xfrm>
          <a:off x="10528300" y="562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293,175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40715</xdr:rowOff>
    </xdr:from>
    <xdr:to>
      <xdr:col>14</xdr:col>
      <xdr:colOff>79375</xdr:colOff>
      <xdr:row>33</xdr:row>
      <xdr:rowOff>142315</xdr:rowOff>
    </xdr:to>
    <xdr:sp macro="" textlink="">
      <xdr:nvSpPr>
        <xdr:cNvPr id="311" name="円/楕円 310"/>
        <xdr:cNvSpPr/>
      </xdr:nvSpPr>
      <xdr:spPr>
        <a:xfrm>
          <a:off x="9588500" y="56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158842</xdr:rowOff>
    </xdr:from>
    <xdr:ext cx="599010" cy="259045"/>
    <xdr:sp macro="" textlink="">
      <xdr:nvSpPr>
        <xdr:cNvPr id="312" name="テキスト ボックス 311"/>
        <xdr:cNvSpPr txBox="1"/>
      </xdr:nvSpPr>
      <xdr:spPr>
        <a:xfrm>
          <a:off x="9339794" y="54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317,255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20924</xdr:rowOff>
    </xdr:from>
    <xdr:to>
      <xdr:col>12</xdr:col>
      <xdr:colOff>561975</xdr:colOff>
      <xdr:row>34</xdr:row>
      <xdr:rowOff>122524</xdr:rowOff>
    </xdr:to>
    <xdr:sp macro="" textlink="">
      <xdr:nvSpPr>
        <xdr:cNvPr id="313" name="円/楕円 312"/>
        <xdr:cNvSpPr/>
      </xdr:nvSpPr>
      <xdr:spPr>
        <a:xfrm>
          <a:off x="8699500" y="58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139051</xdr:rowOff>
    </xdr:from>
    <xdr:ext cx="599010" cy="259045"/>
    <xdr:sp macro="" textlink="">
      <xdr:nvSpPr>
        <xdr:cNvPr id="314" name="テキスト ボックス 313"/>
        <xdr:cNvSpPr txBox="1"/>
      </xdr:nvSpPr>
      <xdr:spPr>
        <a:xfrm>
          <a:off x="8450794" y="562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21577</xdr:rowOff>
    </xdr:from>
    <xdr:to>
      <xdr:col>11</xdr:col>
      <xdr:colOff>358775</xdr:colOff>
      <xdr:row>35</xdr:row>
      <xdr:rowOff>123177</xdr:rowOff>
    </xdr:to>
    <xdr:sp macro="" textlink="">
      <xdr:nvSpPr>
        <xdr:cNvPr id="315" name="円/楕円 314"/>
        <xdr:cNvSpPr/>
      </xdr:nvSpPr>
      <xdr:spPr>
        <a:xfrm>
          <a:off x="7810500" y="60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139704</xdr:rowOff>
    </xdr:from>
    <xdr:ext cx="599010" cy="259045"/>
    <xdr:sp macro="" textlink="">
      <xdr:nvSpPr>
        <xdr:cNvPr id="316" name="テキスト ボックス 315"/>
        <xdr:cNvSpPr txBox="1"/>
      </xdr:nvSpPr>
      <xdr:spPr>
        <a:xfrm>
          <a:off x="7561794" y="579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135453</xdr:rowOff>
    </xdr:from>
    <xdr:to>
      <xdr:col>10</xdr:col>
      <xdr:colOff>155575</xdr:colOff>
      <xdr:row>36</xdr:row>
      <xdr:rowOff>65603</xdr:rowOff>
    </xdr:to>
    <xdr:sp macro="" textlink="">
      <xdr:nvSpPr>
        <xdr:cNvPr id="317" name="円/楕円 316"/>
        <xdr:cNvSpPr/>
      </xdr:nvSpPr>
      <xdr:spPr>
        <a:xfrm>
          <a:off x="6921500" y="61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82130</xdr:rowOff>
    </xdr:from>
    <xdr:ext cx="599010" cy="259045"/>
    <xdr:sp macro="" textlink="">
      <xdr:nvSpPr>
        <xdr:cNvPr id="318" name="テキスト ボックス 317"/>
        <xdr:cNvSpPr txBox="1"/>
      </xdr:nvSpPr>
      <xdr:spPr>
        <a:xfrm>
          <a:off x="6672794" y="59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110444</xdr:rowOff>
    </xdr:from>
    <xdr:to>
      <xdr:col>15</xdr:col>
      <xdr:colOff>180975</xdr:colOff>
      <xdr:row>55</xdr:row>
      <xdr:rowOff>110916</xdr:rowOff>
    </xdr:to>
    <xdr:cxnSp macro="">
      <xdr:nvCxnSpPr>
        <xdr:cNvPr id="343" name="直線コネクタ 342"/>
        <xdr:cNvCxnSpPr/>
      </xdr:nvCxnSpPr>
      <xdr:spPr>
        <a:xfrm>
          <a:off x="9639300" y="9540194"/>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110444</xdr:rowOff>
    </xdr:from>
    <xdr:to>
      <xdr:col>14</xdr:col>
      <xdr:colOff>28575</xdr:colOff>
      <xdr:row>56</xdr:row>
      <xdr:rowOff>75257</xdr:rowOff>
    </xdr:to>
    <xdr:cxnSp macro="">
      <xdr:nvCxnSpPr>
        <xdr:cNvPr id="346" name="直線コネクタ 345"/>
        <xdr:cNvCxnSpPr/>
      </xdr:nvCxnSpPr>
      <xdr:spPr>
        <a:xfrm flipV="1">
          <a:off x="8750300" y="9540194"/>
          <a:ext cx="889000" cy="1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54031</xdr:rowOff>
    </xdr:from>
    <xdr:to>
      <xdr:col>12</xdr:col>
      <xdr:colOff>511175</xdr:colOff>
      <xdr:row>56</xdr:row>
      <xdr:rowOff>75257</xdr:rowOff>
    </xdr:to>
    <xdr:cxnSp macro="">
      <xdr:nvCxnSpPr>
        <xdr:cNvPr id="349" name="直線コネクタ 348"/>
        <xdr:cNvCxnSpPr/>
      </xdr:nvCxnSpPr>
      <xdr:spPr>
        <a:xfrm>
          <a:off x="7861300" y="965523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54031</xdr:rowOff>
    </xdr:from>
    <xdr:to>
      <xdr:col>11</xdr:col>
      <xdr:colOff>307975</xdr:colOff>
      <xdr:row>57</xdr:row>
      <xdr:rowOff>9089</xdr:rowOff>
    </xdr:to>
    <xdr:cxnSp macro="">
      <xdr:nvCxnSpPr>
        <xdr:cNvPr id="352" name="直線コネクタ 351"/>
        <xdr:cNvCxnSpPr/>
      </xdr:nvCxnSpPr>
      <xdr:spPr>
        <a:xfrm flipV="1">
          <a:off x="6972300" y="9655231"/>
          <a:ext cx="889000" cy="1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60116</xdr:rowOff>
    </xdr:from>
    <xdr:to>
      <xdr:col>15</xdr:col>
      <xdr:colOff>231775</xdr:colOff>
      <xdr:row>55</xdr:row>
      <xdr:rowOff>161716</xdr:rowOff>
    </xdr:to>
    <xdr:sp macro="" textlink="">
      <xdr:nvSpPr>
        <xdr:cNvPr id="362" name="円/楕円 361"/>
        <xdr:cNvSpPr/>
      </xdr:nvSpPr>
      <xdr:spPr>
        <a:xfrm>
          <a:off x="10426700" y="94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82993</xdr:rowOff>
    </xdr:from>
    <xdr:ext cx="599010" cy="259045"/>
    <xdr:sp macro="" textlink="">
      <xdr:nvSpPr>
        <xdr:cNvPr id="363" name="普通建設事業費該当値テキスト"/>
        <xdr:cNvSpPr txBox="1"/>
      </xdr:nvSpPr>
      <xdr:spPr>
        <a:xfrm>
          <a:off x="10528300" y="934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750,366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59644</xdr:rowOff>
    </xdr:from>
    <xdr:to>
      <xdr:col>14</xdr:col>
      <xdr:colOff>79375</xdr:colOff>
      <xdr:row>55</xdr:row>
      <xdr:rowOff>161244</xdr:rowOff>
    </xdr:to>
    <xdr:sp macro="" textlink="">
      <xdr:nvSpPr>
        <xdr:cNvPr id="364" name="円/楕円 363"/>
        <xdr:cNvSpPr/>
      </xdr:nvSpPr>
      <xdr:spPr>
        <a:xfrm>
          <a:off x="9588500" y="9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6321</xdr:rowOff>
    </xdr:from>
    <xdr:ext cx="599010" cy="259045"/>
    <xdr:sp macro="" textlink="">
      <xdr:nvSpPr>
        <xdr:cNvPr id="365" name="テキスト ボックス 364"/>
        <xdr:cNvSpPr txBox="1"/>
      </xdr:nvSpPr>
      <xdr:spPr>
        <a:xfrm>
          <a:off x="9339794" y="926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24457</xdr:rowOff>
    </xdr:from>
    <xdr:to>
      <xdr:col>12</xdr:col>
      <xdr:colOff>561975</xdr:colOff>
      <xdr:row>56</xdr:row>
      <xdr:rowOff>126057</xdr:rowOff>
    </xdr:to>
    <xdr:sp macro="" textlink="">
      <xdr:nvSpPr>
        <xdr:cNvPr id="366" name="円/楕円 365"/>
        <xdr:cNvSpPr/>
      </xdr:nvSpPr>
      <xdr:spPr>
        <a:xfrm>
          <a:off x="8699500" y="96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142584</xdr:rowOff>
    </xdr:from>
    <xdr:ext cx="599010" cy="259045"/>
    <xdr:sp macro="" textlink="">
      <xdr:nvSpPr>
        <xdr:cNvPr id="367" name="テキスト ボックス 366"/>
        <xdr:cNvSpPr txBox="1"/>
      </xdr:nvSpPr>
      <xdr:spPr>
        <a:xfrm>
          <a:off x="8450794" y="940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512,760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3231</xdr:rowOff>
    </xdr:from>
    <xdr:to>
      <xdr:col>11</xdr:col>
      <xdr:colOff>358775</xdr:colOff>
      <xdr:row>56</xdr:row>
      <xdr:rowOff>104831</xdr:rowOff>
    </xdr:to>
    <xdr:sp macro="" textlink="">
      <xdr:nvSpPr>
        <xdr:cNvPr id="368" name="円/楕円 367"/>
        <xdr:cNvSpPr/>
      </xdr:nvSpPr>
      <xdr:spPr>
        <a:xfrm>
          <a:off x="7810500" y="96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121358</xdr:rowOff>
    </xdr:from>
    <xdr:ext cx="599010" cy="259045"/>
    <xdr:sp macro="" textlink="">
      <xdr:nvSpPr>
        <xdr:cNvPr id="369" name="テキスト ボックス 368"/>
        <xdr:cNvSpPr txBox="1"/>
      </xdr:nvSpPr>
      <xdr:spPr>
        <a:xfrm>
          <a:off x="7561794" y="937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129739</xdr:rowOff>
    </xdr:from>
    <xdr:to>
      <xdr:col>10</xdr:col>
      <xdr:colOff>155575</xdr:colOff>
      <xdr:row>57</xdr:row>
      <xdr:rowOff>59889</xdr:rowOff>
    </xdr:to>
    <xdr:sp macro="" textlink="">
      <xdr:nvSpPr>
        <xdr:cNvPr id="370" name="円/楕円 369"/>
        <xdr:cNvSpPr/>
      </xdr:nvSpPr>
      <xdr:spPr>
        <a:xfrm>
          <a:off x="6921500" y="97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76416</xdr:rowOff>
    </xdr:from>
    <xdr:ext cx="599010" cy="259045"/>
    <xdr:sp macro="" textlink="">
      <xdr:nvSpPr>
        <xdr:cNvPr id="371" name="テキスト ボックス 370"/>
        <xdr:cNvSpPr txBox="1"/>
      </xdr:nvSpPr>
      <xdr:spPr>
        <a:xfrm>
          <a:off x="6672794" y="950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153005</xdr:rowOff>
    </xdr:from>
    <xdr:to>
      <xdr:col>15</xdr:col>
      <xdr:colOff>180975</xdr:colOff>
      <xdr:row>77</xdr:row>
      <xdr:rowOff>81744</xdr:rowOff>
    </xdr:to>
    <xdr:cxnSp macro="">
      <xdr:nvCxnSpPr>
        <xdr:cNvPr id="400" name="直線コネクタ 399"/>
        <xdr:cNvCxnSpPr/>
      </xdr:nvCxnSpPr>
      <xdr:spPr>
        <a:xfrm flipV="1">
          <a:off x="9639300" y="13011755"/>
          <a:ext cx="838200" cy="2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158370</xdr:rowOff>
    </xdr:from>
    <xdr:ext cx="599010" cy="259045"/>
    <xdr:sp macro="" textlink="">
      <xdr:nvSpPr>
        <xdr:cNvPr id="401" name="普通建設事業費 （ うち新規整備　）平均値テキスト"/>
        <xdr:cNvSpPr txBox="1"/>
      </xdr:nvSpPr>
      <xdr:spPr>
        <a:xfrm>
          <a:off x="10528300" y="13360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4" name="テキスト ボックス 403"/>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102205</xdr:rowOff>
    </xdr:from>
    <xdr:to>
      <xdr:col>15</xdr:col>
      <xdr:colOff>231775</xdr:colOff>
      <xdr:row>76</xdr:row>
      <xdr:rowOff>32355</xdr:rowOff>
    </xdr:to>
    <xdr:sp macro="" textlink="">
      <xdr:nvSpPr>
        <xdr:cNvPr id="410" name="円/楕円 409"/>
        <xdr:cNvSpPr/>
      </xdr:nvSpPr>
      <xdr:spPr>
        <a:xfrm>
          <a:off x="10426700" y="129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125082</xdr:rowOff>
    </xdr:from>
    <xdr:ext cx="599010" cy="259045"/>
    <xdr:sp macro="" textlink="">
      <xdr:nvSpPr>
        <xdr:cNvPr id="411" name="普通建設事業費 （ うち新規整備　）該当値テキスト"/>
        <xdr:cNvSpPr txBox="1"/>
      </xdr:nvSpPr>
      <xdr:spPr>
        <a:xfrm>
          <a:off x="10528300" y="1281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30944</xdr:rowOff>
    </xdr:from>
    <xdr:to>
      <xdr:col>14</xdr:col>
      <xdr:colOff>79375</xdr:colOff>
      <xdr:row>77</xdr:row>
      <xdr:rowOff>132544</xdr:rowOff>
    </xdr:to>
    <xdr:sp macro="" textlink="">
      <xdr:nvSpPr>
        <xdr:cNvPr id="412" name="円/楕円 411"/>
        <xdr:cNvSpPr/>
      </xdr:nvSpPr>
      <xdr:spPr>
        <a:xfrm>
          <a:off x="9588500" y="132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149071</xdr:rowOff>
    </xdr:from>
    <xdr:ext cx="599010" cy="259045"/>
    <xdr:sp macro="" textlink="">
      <xdr:nvSpPr>
        <xdr:cNvPr id="413" name="テキスト ボックス 412"/>
        <xdr:cNvSpPr txBox="1"/>
      </xdr:nvSpPr>
      <xdr:spPr>
        <a:xfrm>
          <a:off x="9339794" y="1300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24944</xdr:rowOff>
    </xdr:from>
    <xdr:to>
      <xdr:col>15</xdr:col>
      <xdr:colOff>180975</xdr:colOff>
      <xdr:row>97</xdr:row>
      <xdr:rowOff>42480</xdr:rowOff>
    </xdr:to>
    <xdr:cxnSp macro="">
      <xdr:nvCxnSpPr>
        <xdr:cNvPr id="440" name="直線コネクタ 439"/>
        <xdr:cNvCxnSpPr/>
      </xdr:nvCxnSpPr>
      <xdr:spPr>
        <a:xfrm>
          <a:off x="9639300" y="16484144"/>
          <a:ext cx="838200" cy="18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163130</xdr:rowOff>
    </xdr:from>
    <xdr:to>
      <xdr:col>15</xdr:col>
      <xdr:colOff>231775</xdr:colOff>
      <xdr:row>97</xdr:row>
      <xdr:rowOff>93280</xdr:rowOff>
    </xdr:to>
    <xdr:sp macro="" textlink="">
      <xdr:nvSpPr>
        <xdr:cNvPr id="450" name="円/楕円 449"/>
        <xdr:cNvSpPr/>
      </xdr:nvSpPr>
      <xdr:spPr>
        <a:xfrm>
          <a:off x="10426700" y="166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14557</xdr:rowOff>
    </xdr:from>
    <xdr:ext cx="599010" cy="259045"/>
    <xdr:sp macro="" textlink="">
      <xdr:nvSpPr>
        <xdr:cNvPr id="451" name="普通建設事業費 （ うち更新整備　）該当値テキスト"/>
        <xdr:cNvSpPr txBox="1"/>
      </xdr:nvSpPr>
      <xdr:spPr>
        <a:xfrm>
          <a:off x="10528300" y="164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293,821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145594</xdr:rowOff>
    </xdr:from>
    <xdr:to>
      <xdr:col>14</xdr:col>
      <xdr:colOff>79375</xdr:colOff>
      <xdr:row>96</xdr:row>
      <xdr:rowOff>75744</xdr:rowOff>
    </xdr:to>
    <xdr:sp macro="" textlink="">
      <xdr:nvSpPr>
        <xdr:cNvPr id="452" name="円/楕円 451"/>
        <xdr:cNvSpPr/>
      </xdr:nvSpPr>
      <xdr:spPr>
        <a:xfrm>
          <a:off x="9588500" y="164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92271</xdr:rowOff>
    </xdr:from>
    <xdr:ext cx="599010" cy="259045"/>
    <xdr:sp macro="" textlink="">
      <xdr:nvSpPr>
        <xdr:cNvPr id="453" name="テキスト ボックス 452"/>
        <xdr:cNvSpPr txBox="1"/>
      </xdr:nvSpPr>
      <xdr:spPr>
        <a:xfrm>
          <a:off x="9339794" y="162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156235</xdr:rowOff>
    </xdr:from>
    <xdr:to>
      <xdr:col>22</xdr:col>
      <xdr:colOff>365125</xdr:colOff>
      <xdr:row>39</xdr:row>
      <xdr:rowOff>44450</xdr:rowOff>
    </xdr:to>
    <xdr:cxnSp macro="">
      <xdr:nvCxnSpPr>
        <xdr:cNvPr id="485" name="直線コネクタ 484"/>
        <xdr:cNvCxnSpPr/>
      </xdr:nvCxnSpPr>
      <xdr:spPr>
        <a:xfrm>
          <a:off x="14592300" y="667133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156235</xdr:rowOff>
    </xdr:from>
    <xdr:to>
      <xdr:col>21</xdr:col>
      <xdr:colOff>161925</xdr:colOff>
      <xdr:row>39</xdr:row>
      <xdr:rowOff>5906</xdr:rowOff>
    </xdr:to>
    <xdr:cxnSp macro="">
      <xdr:nvCxnSpPr>
        <xdr:cNvPr id="488" name="直線コネクタ 487"/>
        <xdr:cNvCxnSpPr/>
      </xdr:nvCxnSpPr>
      <xdr:spPr>
        <a:xfrm flipV="1">
          <a:off x="13703300" y="6671335"/>
          <a:ext cx="8890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5906</xdr:rowOff>
    </xdr:from>
    <xdr:to>
      <xdr:col>19</xdr:col>
      <xdr:colOff>644525</xdr:colOff>
      <xdr:row>39</xdr:row>
      <xdr:rowOff>37761</xdr:rowOff>
    </xdr:to>
    <xdr:cxnSp macro="">
      <xdr:nvCxnSpPr>
        <xdr:cNvPr id="491" name="直線コネクタ 490"/>
        <xdr:cNvCxnSpPr/>
      </xdr:nvCxnSpPr>
      <xdr:spPr>
        <a:xfrm flipV="1">
          <a:off x="12814300" y="6692456"/>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105435</xdr:rowOff>
    </xdr:from>
    <xdr:to>
      <xdr:col>21</xdr:col>
      <xdr:colOff>212725</xdr:colOff>
      <xdr:row>39</xdr:row>
      <xdr:rowOff>35585</xdr:rowOff>
    </xdr:to>
    <xdr:sp macro="" textlink="">
      <xdr:nvSpPr>
        <xdr:cNvPr id="505" name="円/楕円 504"/>
        <xdr:cNvSpPr/>
      </xdr:nvSpPr>
      <xdr:spPr>
        <a:xfrm>
          <a:off x="14541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52112</xdr:rowOff>
    </xdr:from>
    <xdr:ext cx="534377" cy="259045"/>
    <xdr:sp macro="" textlink="">
      <xdr:nvSpPr>
        <xdr:cNvPr id="506" name="テキスト ボックス 505"/>
        <xdr:cNvSpPr txBox="1"/>
      </xdr:nvSpPr>
      <xdr:spPr>
        <a:xfrm>
          <a:off x="14325111" y="63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126556</xdr:rowOff>
    </xdr:from>
    <xdr:to>
      <xdr:col>20</xdr:col>
      <xdr:colOff>9525</xdr:colOff>
      <xdr:row>39</xdr:row>
      <xdr:rowOff>56706</xdr:rowOff>
    </xdr:to>
    <xdr:sp macro="" textlink="">
      <xdr:nvSpPr>
        <xdr:cNvPr id="507" name="円/楕円 506"/>
        <xdr:cNvSpPr/>
      </xdr:nvSpPr>
      <xdr:spPr>
        <a:xfrm>
          <a:off x="13652500" y="66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73232</xdr:rowOff>
    </xdr:from>
    <xdr:ext cx="534377" cy="259045"/>
    <xdr:sp macro="" textlink="">
      <xdr:nvSpPr>
        <xdr:cNvPr id="508" name="テキスト ボックス 507"/>
        <xdr:cNvSpPr txBox="1"/>
      </xdr:nvSpPr>
      <xdr:spPr>
        <a:xfrm>
          <a:off x="13436111" y="641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158411</xdr:rowOff>
    </xdr:from>
    <xdr:to>
      <xdr:col>18</xdr:col>
      <xdr:colOff>492125</xdr:colOff>
      <xdr:row>39</xdr:row>
      <xdr:rowOff>88561</xdr:rowOff>
    </xdr:to>
    <xdr:sp macro="" textlink="">
      <xdr:nvSpPr>
        <xdr:cNvPr id="509" name="円/楕円 508"/>
        <xdr:cNvSpPr/>
      </xdr:nvSpPr>
      <xdr:spPr>
        <a:xfrm>
          <a:off x="12763500" y="66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79688</xdr:rowOff>
    </xdr:from>
    <xdr:ext cx="469744" cy="259045"/>
    <xdr:sp macro="" textlink="">
      <xdr:nvSpPr>
        <xdr:cNvPr id="510" name="テキスト ボックス 509"/>
        <xdr:cNvSpPr txBox="1"/>
      </xdr:nvSpPr>
      <xdr:spPr>
        <a:xfrm>
          <a:off x="12579427" y="6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14305</xdr:rowOff>
    </xdr:from>
    <xdr:to>
      <xdr:col>23</xdr:col>
      <xdr:colOff>517525</xdr:colOff>
      <xdr:row>77</xdr:row>
      <xdr:rowOff>122408</xdr:rowOff>
    </xdr:to>
    <xdr:cxnSp macro="">
      <xdr:nvCxnSpPr>
        <xdr:cNvPr id="596" name="直線コネクタ 595"/>
        <xdr:cNvCxnSpPr/>
      </xdr:nvCxnSpPr>
      <xdr:spPr>
        <a:xfrm>
          <a:off x="15481300" y="13044505"/>
          <a:ext cx="8382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18186</xdr:rowOff>
    </xdr:from>
    <xdr:to>
      <xdr:col>22</xdr:col>
      <xdr:colOff>365125</xdr:colOff>
      <xdr:row>76</xdr:row>
      <xdr:rowOff>14305</xdr:rowOff>
    </xdr:to>
    <xdr:cxnSp macro="">
      <xdr:nvCxnSpPr>
        <xdr:cNvPr id="599" name="直線コネクタ 598"/>
        <xdr:cNvCxnSpPr/>
      </xdr:nvCxnSpPr>
      <xdr:spPr>
        <a:xfrm>
          <a:off x="14592300" y="12876936"/>
          <a:ext cx="889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18186</xdr:rowOff>
    </xdr:from>
    <xdr:to>
      <xdr:col>21</xdr:col>
      <xdr:colOff>161925</xdr:colOff>
      <xdr:row>75</xdr:row>
      <xdr:rowOff>70221</xdr:rowOff>
    </xdr:to>
    <xdr:cxnSp macro="">
      <xdr:nvCxnSpPr>
        <xdr:cNvPr id="602" name="直線コネクタ 601"/>
        <xdr:cNvCxnSpPr/>
      </xdr:nvCxnSpPr>
      <xdr:spPr>
        <a:xfrm flipV="1">
          <a:off x="13703300" y="12876936"/>
          <a:ext cx="8890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82479</xdr:rowOff>
    </xdr:from>
    <xdr:to>
      <xdr:col>19</xdr:col>
      <xdr:colOff>644525</xdr:colOff>
      <xdr:row>75</xdr:row>
      <xdr:rowOff>70221</xdr:rowOff>
    </xdr:to>
    <xdr:cxnSp macro="">
      <xdr:nvCxnSpPr>
        <xdr:cNvPr id="605" name="直線コネクタ 604"/>
        <xdr:cNvCxnSpPr/>
      </xdr:nvCxnSpPr>
      <xdr:spPr>
        <a:xfrm>
          <a:off x="12814300" y="12769779"/>
          <a:ext cx="889000" cy="1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71608</xdr:rowOff>
    </xdr:from>
    <xdr:to>
      <xdr:col>23</xdr:col>
      <xdr:colOff>568325</xdr:colOff>
      <xdr:row>78</xdr:row>
      <xdr:rowOff>1758</xdr:rowOff>
    </xdr:to>
    <xdr:sp macro="" textlink="">
      <xdr:nvSpPr>
        <xdr:cNvPr id="615" name="円/楕円 614"/>
        <xdr:cNvSpPr/>
      </xdr:nvSpPr>
      <xdr:spPr>
        <a:xfrm>
          <a:off x="162687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94485</xdr:rowOff>
    </xdr:from>
    <xdr:ext cx="599010" cy="259045"/>
    <xdr:sp macro="" textlink="">
      <xdr:nvSpPr>
        <xdr:cNvPr id="616" name="公債費該当値テキスト"/>
        <xdr:cNvSpPr txBox="1"/>
      </xdr:nvSpPr>
      <xdr:spPr>
        <a:xfrm>
          <a:off x="16370300" y="131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134955</xdr:rowOff>
    </xdr:from>
    <xdr:to>
      <xdr:col>22</xdr:col>
      <xdr:colOff>415925</xdr:colOff>
      <xdr:row>76</xdr:row>
      <xdr:rowOff>65106</xdr:rowOff>
    </xdr:to>
    <xdr:sp macro="" textlink="">
      <xdr:nvSpPr>
        <xdr:cNvPr id="617" name="円/楕円 616"/>
        <xdr:cNvSpPr/>
      </xdr:nvSpPr>
      <xdr:spPr>
        <a:xfrm>
          <a:off x="15430500" y="12993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81632</xdr:rowOff>
    </xdr:from>
    <xdr:ext cx="599010" cy="259045"/>
    <xdr:sp macro="" textlink="">
      <xdr:nvSpPr>
        <xdr:cNvPr id="618" name="テキスト ボックス 617"/>
        <xdr:cNvSpPr txBox="1"/>
      </xdr:nvSpPr>
      <xdr:spPr>
        <a:xfrm>
          <a:off x="15181794" y="127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138836</xdr:rowOff>
    </xdr:from>
    <xdr:to>
      <xdr:col>21</xdr:col>
      <xdr:colOff>212725</xdr:colOff>
      <xdr:row>75</xdr:row>
      <xdr:rowOff>68986</xdr:rowOff>
    </xdr:to>
    <xdr:sp macro="" textlink="">
      <xdr:nvSpPr>
        <xdr:cNvPr id="619" name="円/楕円 618"/>
        <xdr:cNvSpPr/>
      </xdr:nvSpPr>
      <xdr:spPr>
        <a:xfrm>
          <a:off x="14541500" y="12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85513</xdr:rowOff>
    </xdr:from>
    <xdr:ext cx="599010" cy="259045"/>
    <xdr:sp macro="" textlink="">
      <xdr:nvSpPr>
        <xdr:cNvPr id="620" name="テキスト ボックス 619"/>
        <xdr:cNvSpPr txBox="1"/>
      </xdr:nvSpPr>
      <xdr:spPr>
        <a:xfrm>
          <a:off x="14292794" y="12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19421</xdr:rowOff>
    </xdr:from>
    <xdr:to>
      <xdr:col>20</xdr:col>
      <xdr:colOff>9525</xdr:colOff>
      <xdr:row>75</xdr:row>
      <xdr:rowOff>121021</xdr:rowOff>
    </xdr:to>
    <xdr:sp macro="" textlink="">
      <xdr:nvSpPr>
        <xdr:cNvPr id="621" name="円/楕円 620"/>
        <xdr:cNvSpPr/>
      </xdr:nvSpPr>
      <xdr:spPr>
        <a:xfrm>
          <a:off x="13652500" y="128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137548</xdr:rowOff>
    </xdr:from>
    <xdr:ext cx="599010" cy="259045"/>
    <xdr:sp macro="" textlink="">
      <xdr:nvSpPr>
        <xdr:cNvPr id="622" name="テキスト ボックス 621"/>
        <xdr:cNvSpPr txBox="1"/>
      </xdr:nvSpPr>
      <xdr:spPr>
        <a:xfrm>
          <a:off x="13403794" y="1265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31679</xdr:rowOff>
    </xdr:from>
    <xdr:to>
      <xdr:col>18</xdr:col>
      <xdr:colOff>492125</xdr:colOff>
      <xdr:row>74</xdr:row>
      <xdr:rowOff>133279</xdr:rowOff>
    </xdr:to>
    <xdr:sp macro="" textlink="">
      <xdr:nvSpPr>
        <xdr:cNvPr id="623" name="円/楕円 622"/>
        <xdr:cNvSpPr/>
      </xdr:nvSpPr>
      <xdr:spPr>
        <a:xfrm>
          <a:off x="12763500" y="127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149806</xdr:rowOff>
    </xdr:from>
    <xdr:ext cx="599010" cy="259045"/>
    <xdr:sp macro="" textlink="">
      <xdr:nvSpPr>
        <xdr:cNvPr id="624" name="テキスト ボックス 623"/>
        <xdr:cNvSpPr txBox="1"/>
      </xdr:nvSpPr>
      <xdr:spPr>
        <a:xfrm>
          <a:off x="12514794" y="1249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4" name="テキスト ボックス 64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76806</xdr:rowOff>
    </xdr:from>
    <xdr:to>
      <xdr:col>23</xdr:col>
      <xdr:colOff>516889</xdr:colOff>
      <xdr:row>99</xdr:row>
      <xdr:rowOff>44450</xdr:rowOff>
    </xdr:to>
    <xdr:cxnSp macro="">
      <xdr:nvCxnSpPr>
        <xdr:cNvPr id="648" name="直線コネクタ 647"/>
        <xdr:cNvCxnSpPr/>
      </xdr:nvCxnSpPr>
      <xdr:spPr>
        <a:xfrm flipV="1">
          <a:off x="16317595" y="16021656"/>
          <a:ext cx="1269" cy="99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23483</xdr:rowOff>
    </xdr:from>
    <xdr:ext cx="599010" cy="259045"/>
    <xdr:sp macro="" textlink="">
      <xdr:nvSpPr>
        <xdr:cNvPr id="651" name="積立金最大値テキスト"/>
        <xdr:cNvSpPr txBox="1"/>
      </xdr:nvSpPr>
      <xdr:spPr>
        <a:xfrm>
          <a:off x="16370300" y="1579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93</xdr:row>
      <xdr:rowOff>76806</xdr:rowOff>
    </xdr:from>
    <xdr:to>
      <xdr:col>23</xdr:col>
      <xdr:colOff>606425</xdr:colOff>
      <xdr:row>93</xdr:row>
      <xdr:rowOff>76806</xdr:rowOff>
    </xdr:to>
    <xdr:cxnSp macro="">
      <xdr:nvCxnSpPr>
        <xdr:cNvPr id="652" name="直線コネクタ 651"/>
        <xdr:cNvCxnSpPr/>
      </xdr:nvCxnSpPr>
      <xdr:spPr>
        <a:xfrm>
          <a:off x="16230600" y="1602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63951</xdr:rowOff>
    </xdr:from>
    <xdr:to>
      <xdr:col>23</xdr:col>
      <xdr:colOff>517525</xdr:colOff>
      <xdr:row>96</xdr:row>
      <xdr:rowOff>90968</xdr:rowOff>
    </xdr:to>
    <xdr:cxnSp macro="">
      <xdr:nvCxnSpPr>
        <xdr:cNvPr id="653" name="直線コネクタ 652"/>
        <xdr:cNvCxnSpPr/>
      </xdr:nvCxnSpPr>
      <xdr:spPr>
        <a:xfrm flipV="1">
          <a:off x="15481300" y="16351701"/>
          <a:ext cx="838200" cy="1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102940</xdr:rowOff>
    </xdr:from>
    <xdr:ext cx="599010" cy="259045"/>
    <xdr:sp macro="" textlink="">
      <xdr:nvSpPr>
        <xdr:cNvPr id="654" name="積立金平均値テキスト"/>
        <xdr:cNvSpPr txBox="1"/>
      </xdr:nvSpPr>
      <xdr:spPr>
        <a:xfrm>
          <a:off x="16370300" y="16733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124513</xdr:rowOff>
    </xdr:from>
    <xdr:to>
      <xdr:col>23</xdr:col>
      <xdr:colOff>568325</xdr:colOff>
      <xdr:row>98</xdr:row>
      <xdr:rowOff>54663</xdr:rowOff>
    </xdr:to>
    <xdr:sp macro="" textlink="">
      <xdr:nvSpPr>
        <xdr:cNvPr id="655" name="フローチャート : 判断 654"/>
        <xdr:cNvSpPr/>
      </xdr:nvSpPr>
      <xdr:spPr>
        <a:xfrm>
          <a:off x="162687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143118</xdr:rowOff>
    </xdr:from>
    <xdr:to>
      <xdr:col>22</xdr:col>
      <xdr:colOff>365125</xdr:colOff>
      <xdr:row>96</xdr:row>
      <xdr:rowOff>90968</xdr:rowOff>
    </xdr:to>
    <xdr:cxnSp macro="">
      <xdr:nvCxnSpPr>
        <xdr:cNvPr id="656" name="直線コネクタ 655"/>
        <xdr:cNvCxnSpPr/>
      </xdr:nvCxnSpPr>
      <xdr:spPr>
        <a:xfrm>
          <a:off x="14592300" y="16259418"/>
          <a:ext cx="889000" cy="29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90940</xdr:rowOff>
    </xdr:from>
    <xdr:to>
      <xdr:col>22</xdr:col>
      <xdr:colOff>415925</xdr:colOff>
      <xdr:row>99</xdr:row>
      <xdr:rowOff>21090</xdr:rowOff>
    </xdr:to>
    <xdr:sp macro="" textlink="">
      <xdr:nvSpPr>
        <xdr:cNvPr id="657" name="フローチャート : 判断 656"/>
        <xdr:cNvSpPr/>
      </xdr:nvSpPr>
      <xdr:spPr>
        <a:xfrm>
          <a:off x="15430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12217</xdr:rowOff>
    </xdr:from>
    <xdr:ext cx="534377" cy="259045"/>
    <xdr:sp macro="" textlink="">
      <xdr:nvSpPr>
        <xdr:cNvPr id="658" name="テキスト ボックス 657"/>
        <xdr:cNvSpPr txBox="1"/>
      </xdr:nvSpPr>
      <xdr:spPr>
        <a:xfrm>
          <a:off x="15214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50346</xdr:rowOff>
    </xdr:from>
    <xdr:to>
      <xdr:col>21</xdr:col>
      <xdr:colOff>161925</xdr:colOff>
      <xdr:row>94</xdr:row>
      <xdr:rowOff>143118</xdr:rowOff>
    </xdr:to>
    <xdr:cxnSp macro="">
      <xdr:nvCxnSpPr>
        <xdr:cNvPr id="659" name="直線コネクタ 658"/>
        <xdr:cNvCxnSpPr/>
      </xdr:nvCxnSpPr>
      <xdr:spPr>
        <a:xfrm>
          <a:off x="13703300" y="15652296"/>
          <a:ext cx="889000" cy="60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39089</xdr:rowOff>
    </xdr:from>
    <xdr:to>
      <xdr:col>21</xdr:col>
      <xdr:colOff>212725</xdr:colOff>
      <xdr:row>98</xdr:row>
      <xdr:rowOff>140689</xdr:rowOff>
    </xdr:to>
    <xdr:sp macro="" textlink="">
      <xdr:nvSpPr>
        <xdr:cNvPr id="660" name="フローチャート : 判断 659"/>
        <xdr:cNvSpPr/>
      </xdr:nvSpPr>
      <xdr:spPr>
        <a:xfrm>
          <a:off x="14541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131816</xdr:rowOff>
    </xdr:from>
    <xdr:ext cx="534377" cy="259045"/>
    <xdr:sp macro="" textlink="">
      <xdr:nvSpPr>
        <xdr:cNvPr id="661" name="テキスト ボックス 660"/>
        <xdr:cNvSpPr txBox="1"/>
      </xdr:nvSpPr>
      <xdr:spPr>
        <a:xfrm>
          <a:off x="14325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50346</xdr:rowOff>
    </xdr:from>
    <xdr:to>
      <xdr:col>19</xdr:col>
      <xdr:colOff>644525</xdr:colOff>
      <xdr:row>96</xdr:row>
      <xdr:rowOff>38009</xdr:rowOff>
    </xdr:to>
    <xdr:cxnSp macro="">
      <xdr:nvCxnSpPr>
        <xdr:cNvPr id="662" name="直線コネクタ 661"/>
        <xdr:cNvCxnSpPr/>
      </xdr:nvCxnSpPr>
      <xdr:spPr>
        <a:xfrm flipV="1">
          <a:off x="12814300" y="15652296"/>
          <a:ext cx="889000" cy="84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21814</xdr:rowOff>
    </xdr:from>
    <xdr:to>
      <xdr:col>20</xdr:col>
      <xdr:colOff>9525</xdr:colOff>
      <xdr:row>98</xdr:row>
      <xdr:rowOff>123414</xdr:rowOff>
    </xdr:to>
    <xdr:sp macro="" textlink="">
      <xdr:nvSpPr>
        <xdr:cNvPr id="663" name="フローチャート : 判断 662"/>
        <xdr:cNvSpPr/>
      </xdr:nvSpPr>
      <xdr:spPr>
        <a:xfrm>
          <a:off x="13652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114541</xdr:rowOff>
    </xdr:from>
    <xdr:ext cx="599010" cy="259045"/>
    <xdr:sp macro="" textlink="">
      <xdr:nvSpPr>
        <xdr:cNvPr id="664" name="テキスト ボックス 663"/>
        <xdr:cNvSpPr txBox="1"/>
      </xdr:nvSpPr>
      <xdr:spPr>
        <a:xfrm>
          <a:off x="13403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44004</xdr:rowOff>
    </xdr:from>
    <xdr:to>
      <xdr:col>18</xdr:col>
      <xdr:colOff>492125</xdr:colOff>
      <xdr:row>98</xdr:row>
      <xdr:rowOff>145604</xdr:rowOff>
    </xdr:to>
    <xdr:sp macro="" textlink="">
      <xdr:nvSpPr>
        <xdr:cNvPr id="665" name="フローチャート : 判断 664"/>
        <xdr:cNvSpPr/>
      </xdr:nvSpPr>
      <xdr:spPr>
        <a:xfrm>
          <a:off x="12763500" y="168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136731</xdr:rowOff>
    </xdr:from>
    <xdr:ext cx="534377" cy="259045"/>
    <xdr:sp macro="" textlink="">
      <xdr:nvSpPr>
        <xdr:cNvPr id="666" name="テキスト ボックス 665"/>
        <xdr:cNvSpPr txBox="1"/>
      </xdr:nvSpPr>
      <xdr:spPr>
        <a:xfrm>
          <a:off x="12547111" y="1693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13151</xdr:rowOff>
    </xdr:from>
    <xdr:to>
      <xdr:col>23</xdr:col>
      <xdr:colOff>568325</xdr:colOff>
      <xdr:row>95</xdr:row>
      <xdr:rowOff>114751</xdr:rowOff>
    </xdr:to>
    <xdr:sp macro="" textlink="">
      <xdr:nvSpPr>
        <xdr:cNvPr id="672" name="円/楕円 671"/>
        <xdr:cNvSpPr/>
      </xdr:nvSpPr>
      <xdr:spPr>
        <a:xfrm>
          <a:off x="16268700" y="163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36028</xdr:rowOff>
    </xdr:from>
    <xdr:ext cx="599010" cy="259045"/>
    <xdr:sp macro="" textlink="">
      <xdr:nvSpPr>
        <xdr:cNvPr id="673" name="積立金該当値テキスト"/>
        <xdr:cNvSpPr txBox="1"/>
      </xdr:nvSpPr>
      <xdr:spPr>
        <a:xfrm>
          <a:off x="16370300" y="1615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40168</xdr:rowOff>
    </xdr:from>
    <xdr:to>
      <xdr:col>22</xdr:col>
      <xdr:colOff>415925</xdr:colOff>
      <xdr:row>96</xdr:row>
      <xdr:rowOff>141768</xdr:rowOff>
    </xdr:to>
    <xdr:sp macro="" textlink="">
      <xdr:nvSpPr>
        <xdr:cNvPr id="674" name="円/楕円 673"/>
        <xdr:cNvSpPr/>
      </xdr:nvSpPr>
      <xdr:spPr>
        <a:xfrm>
          <a:off x="15430500" y="164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158295</xdr:rowOff>
    </xdr:from>
    <xdr:ext cx="599010" cy="259045"/>
    <xdr:sp macro="" textlink="">
      <xdr:nvSpPr>
        <xdr:cNvPr id="675" name="テキスト ボックス 674"/>
        <xdr:cNvSpPr txBox="1"/>
      </xdr:nvSpPr>
      <xdr:spPr>
        <a:xfrm>
          <a:off x="15181794" y="162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92318</xdr:rowOff>
    </xdr:from>
    <xdr:to>
      <xdr:col>21</xdr:col>
      <xdr:colOff>212725</xdr:colOff>
      <xdr:row>95</xdr:row>
      <xdr:rowOff>22468</xdr:rowOff>
    </xdr:to>
    <xdr:sp macro="" textlink="">
      <xdr:nvSpPr>
        <xdr:cNvPr id="676" name="円/楕円 675"/>
        <xdr:cNvSpPr/>
      </xdr:nvSpPr>
      <xdr:spPr>
        <a:xfrm>
          <a:off x="14541500" y="162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38995</xdr:rowOff>
    </xdr:from>
    <xdr:ext cx="599010" cy="259045"/>
    <xdr:sp macro="" textlink="">
      <xdr:nvSpPr>
        <xdr:cNvPr id="677" name="テキスト ボックス 676"/>
        <xdr:cNvSpPr txBox="1"/>
      </xdr:nvSpPr>
      <xdr:spPr>
        <a:xfrm>
          <a:off x="14292794" y="1598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597,308</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170996</xdr:rowOff>
    </xdr:from>
    <xdr:to>
      <xdr:col>20</xdr:col>
      <xdr:colOff>9525</xdr:colOff>
      <xdr:row>91</xdr:row>
      <xdr:rowOff>101146</xdr:rowOff>
    </xdr:to>
    <xdr:sp macro="" textlink="">
      <xdr:nvSpPr>
        <xdr:cNvPr id="678" name="円/楕円 677"/>
        <xdr:cNvSpPr/>
      </xdr:nvSpPr>
      <xdr:spPr>
        <a:xfrm>
          <a:off x="13652500" y="156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117673</xdr:rowOff>
    </xdr:from>
    <xdr:ext cx="690189" cy="259045"/>
    <xdr:sp macro="" textlink="">
      <xdr:nvSpPr>
        <xdr:cNvPr id="679" name="テキスト ボックス 678"/>
        <xdr:cNvSpPr txBox="1"/>
      </xdr:nvSpPr>
      <xdr:spPr>
        <a:xfrm>
          <a:off x="13358204" y="153767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158659</xdr:rowOff>
    </xdr:from>
    <xdr:to>
      <xdr:col>18</xdr:col>
      <xdr:colOff>492125</xdr:colOff>
      <xdr:row>96</xdr:row>
      <xdr:rowOff>88809</xdr:rowOff>
    </xdr:to>
    <xdr:sp macro="" textlink="">
      <xdr:nvSpPr>
        <xdr:cNvPr id="680" name="円/楕円 679"/>
        <xdr:cNvSpPr/>
      </xdr:nvSpPr>
      <xdr:spPr>
        <a:xfrm>
          <a:off x="12763500" y="164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105336</xdr:rowOff>
    </xdr:from>
    <xdr:ext cx="599010" cy="259045"/>
    <xdr:sp macro="" textlink="">
      <xdr:nvSpPr>
        <xdr:cNvPr id="681" name="テキスト ボックス 680"/>
        <xdr:cNvSpPr txBox="1"/>
      </xdr:nvSpPr>
      <xdr:spPr>
        <a:xfrm>
          <a:off x="12514794" y="1622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144434</xdr:rowOff>
    </xdr:from>
    <xdr:ext cx="595419" cy="259045"/>
    <xdr:sp macro="" textlink="">
      <xdr:nvSpPr>
        <xdr:cNvPr id="807" name="テキスト ボックス 80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74</xdr:row>
      <xdr:rowOff>160762</xdr:rowOff>
    </xdr:from>
    <xdr:ext cx="595419" cy="259045"/>
    <xdr:sp macro="" textlink="">
      <xdr:nvSpPr>
        <xdr:cNvPr id="809" name="テキスト ボックス 80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80329</xdr:rowOff>
    </xdr:from>
    <xdr:to>
      <xdr:col>32</xdr:col>
      <xdr:colOff>186689</xdr:colOff>
      <xdr:row>78</xdr:row>
      <xdr:rowOff>116948</xdr:rowOff>
    </xdr:to>
    <xdr:cxnSp macro="">
      <xdr:nvCxnSpPr>
        <xdr:cNvPr id="819" name="直線コネクタ 818"/>
        <xdr:cNvCxnSpPr/>
      </xdr:nvCxnSpPr>
      <xdr:spPr>
        <a:xfrm flipV="1">
          <a:off x="22159595" y="12253279"/>
          <a:ext cx="1269" cy="1236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120775</xdr:rowOff>
    </xdr:from>
    <xdr:ext cx="534377" cy="259045"/>
    <xdr:sp macro="" textlink="">
      <xdr:nvSpPr>
        <xdr:cNvPr id="820" name="繰出金最小値テキスト"/>
        <xdr:cNvSpPr txBox="1"/>
      </xdr:nvSpPr>
      <xdr:spPr>
        <a:xfrm>
          <a:off x="22212300" y="1349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116948</xdr:rowOff>
    </xdr:from>
    <xdr:to>
      <xdr:col>32</xdr:col>
      <xdr:colOff>276225</xdr:colOff>
      <xdr:row>78</xdr:row>
      <xdr:rowOff>116948</xdr:rowOff>
    </xdr:to>
    <xdr:cxnSp macro="">
      <xdr:nvCxnSpPr>
        <xdr:cNvPr id="821" name="直線コネクタ 820"/>
        <xdr:cNvCxnSpPr/>
      </xdr:nvCxnSpPr>
      <xdr:spPr>
        <a:xfrm>
          <a:off x="22072600" y="1349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27006</xdr:rowOff>
    </xdr:from>
    <xdr:ext cx="599010" cy="259045"/>
    <xdr:sp macro="" textlink="">
      <xdr:nvSpPr>
        <xdr:cNvPr id="822" name="繰出金最大値テキスト"/>
        <xdr:cNvSpPr txBox="1"/>
      </xdr:nvSpPr>
      <xdr:spPr>
        <a:xfrm>
          <a:off x="22212300" y="1202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71</xdr:row>
      <xdr:rowOff>80329</xdr:rowOff>
    </xdr:from>
    <xdr:to>
      <xdr:col>32</xdr:col>
      <xdr:colOff>276225</xdr:colOff>
      <xdr:row>71</xdr:row>
      <xdr:rowOff>80329</xdr:rowOff>
    </xdr:to>
    <xdr:cxnSp macro="">
      <xdr:nvCxnSpPr>
        <xdr:cNvPr id="823" name="直線コネクタ 822"/>
        <xdr:cNvCxnSpPr/>
      </xdr:nvCxnSpPr>
      <xdr:spPr>
        <a:xfrm>
          <a:off x="22072600" y="1225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68204</xdr:rowOff>
    </xdr:from>
    <xdr:to>
      <xdr:col>32</xdr:col>
      <xdr:colOff>187325</xdr:colOff>
      <xdr:row>74</xdr:row>
      <xdr:rowOff>104270</xdr:rowOff>
    </xdr:to>
    <xdr:cxnSp macro="">
      <xdr:nvCxnSpPr>
        <xdr:cNvPr id="824" name="直線コネクタ 823"/>
        <xdr:cNvCxnSpPr/>
      </xdr:nvCxnSpPr>
      <xdr:spPr>
        <a:xfrm>
          <a:off x="21323300" y="12584054"/>
          <a:ext cx="838200" cy="20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158343</xdr:rowOff>
    </xdr:from>
    <xdr:ext cx="599010" cy="259045"/>
    <xdr:sp macro="" textlink="">
      <xdr:nvSpPr>
        <xdr:cNvPr id="825" name="繰出金平均値テキスト"/>
        <xdr:cNvSpPr txBox="1"/>
      </xdr:nvSpPr>
      <xdr:spPr>
        <a:xfrm>
          <a:off x="22212300" y="1318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8466</xdr:rowOff>
    </xdr:from>
    <xdr:to>
      <xdr:col>32</xdr:col>
      <xdr:colOff>238125</xdr:colOff>
      <xdr:row>77</xdr:row>
      <xdr:rowOff>110066</xdr:rowOff>
    </xdr:to>
    <xdr:sp macro="" textlink="">
      <xdr:nvSpPr>
        <xdr:cNvPr id="826" name="フローチャート : 判断 825"/>
        <xdr:cNvSpPr/>
      </xdr:nvSpPr>
      <xdr:spPr>
        <a:xfrm>
          <a:off x="221107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128067</xdr:rowOff>
    </xdr:from>
    <xdr:to>
      <xdr:col>31</xdr:col>
      <xdr:colOff>34925</xdr:colOff>
      <xdr:row>73</xdr:row>
      <xdr:rowOff>68204</xdr:rowOff>
    </xdr:to>
    <xdr:cxnSp macro="">
      <xdr:nvCxnSpPr>
        <xdr:cNvPr id="827" name="直線コネクタ 826"/>
        <xdr:cNvCxnSpPr/>
      </xdr:nvCxnSpPr>
      <xdr:spPr>
        <a:xfrm>
          <a:off x="20434300" y="12472467"/>
          <a:ext cx="889000" cy="1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10311</xdr:rowOff>
    </xdr:from>
    <xdr:to>
      <xdr:col>31</xdr:col>
      <xdr:colOff>85725</xdr:colOff>
      <xdr:row>77</xdr:row>
      <xdr:rowOff>111911</xdr:rowOff>
    </xdr:to>
    <xdr:sp macro="" textlink="">
      <xdr:nvSpPr>
        <xdr:cNvPr id="828" name="フローチャート : 判断 827"/>
        <xdr:cNvSpPr/>
      </xdr:nvSpPr>
      <xdr:spPr>
        <a:xfrm>
          <a:off x="21272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103038</xdr:rowOff>
    </xdr:from>
    <xdr:ext cx="599010" cy="259045"/>
    <xdr:sp macro="" textlink="">
      <xdr:nvSpPr>
        <xdr:cNvPr id="829" name="テキスト ボックス 828"/>
        <xdr:cNvSpPr txBox="1"/>
      </xdr:nvSpPr>
      <xdr:spPr>
        <a:xfrm>
          <a:off x="21023794"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128067</xdr:rowOff>
    </xdr:from>
    <xdr:to>
      <xdr:col>29</xdr:col>
      <xdr:colOff>517525</xdr:colOff>
      <xdr:row>73</xdr:row>
      <xdr:rowOff>39874</xdr:rowOff>
    </xdr:to>
    <xdr:cxnSp macro="">
      <xdr:nvCxnSpPr>
        <xdr:cNvPr id="830" name="直線コネクタ 829"/>
        <xdr:cNvCxnSpPr/>
      </xdr:nvCxnSpPr>
      <xdr:spPr>
        <a:xfrm flipV="1">
          <a:off x="19545300" y="12472467"/>
          <a:ext cx="889000" cy="8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24977</xdr:rowOff>
    </xdr:from>
    <xdr:to>
      <xdr:col>29</xdr:col>
      <xdr:colOff>568325</xdr:colOff>
      <xdr:row>77</xdr:row>
      <xdr:rowOff>126577</xdr:rowOff>
    </xdr:to>
    <xdr:sp macro="" textlink="">
      <xdr:nvSpPr>
        <xdr:cNvPr id="831" name="フローチャート : 判断 830"/>
        <xdr:cNvSpPr/>
      </xdr:nvSpPr>
      <xdr:spPr>
        <a:xfrm>
          <a:off x="20383500" y="132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117704</xdr:rowOff>
    </xdr:from>
    <xdr:ext cx="599010" cy="259045"/>
    <xdr:sp macro="" textlink="">
      <xdr:nvSpPr>
        <xdr:cNvPr id="832" name="テキスト ボックス 831"/>
        <xdr:cNvSpPr txBox="1"/>
      </xdr:nvSpPr>
      <xdr:spPr>
        <a:xfrm>
          <a:off x="20134794" y="1331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79856</xdr:rowOff>
    </xdr:from>
    <xdr:to>
      <xdr:col>28</xdr:col>
      <xdr:colOff>314325</xdr:colOff>
      <xdr:row>73</xdr:row>
      <xdr:rowOff>39874</xdr:rowOff>
    </xdr:to>
    <xdr:cxnSp macro="">
      <xdr:nvCxnSpPr>
        <xdr:cNvPr id="833" name="直線コネクタ 832"/>
        <xdr:cNvCxnSpPr/>
      </xdr:nvCxnSpPr>
      <xdr:spPr>
        <a:xfrm>
          <a:off x="18656300" y="12081356"/>
          <a:ext cx="889000" cy="47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168943</xdr:rowOff>
    </xdr:from>
    <xdr:to>
      <xdr:col>28</xdr:col>
      <xdr:colOff>365125</xdr:colOff>
      <xdr:row>77</xdr:row>
      <xdr:rowOff>99093</xdr:rowOff>
    </xdr:to>
    <xdr:sp macro="" textlink="">
      <xdr:nvSpPr>
        <xdr:cNvPr id="834" name="フローチャート : 判断 833"/>
        <xdr:cNvSpPr/>
      </xdr:nvSpPr>
      <xdr:spPr>
        <a:xfrm>
          <a:off x="19494500" y="1319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90220</xdr:rowOff>
    </xdr:from>
    <xdr:ext cx="599010" cy="259045"/>
    <xdr:sp macro="" textlink="">
      <xdr:nvSpPr>
        <xdr:cNvPr id="835" name="テキスト ボックス 834"/>
        <xdr:cNvSpPr txBox="1"/>
      </xdr:nvSpPr>
      <xdr:spPr>
        <a:xfrm>
          <a:off x="19245794" y="132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28049</xdr:rowOff>
    </xdr:from>
    <xdr:to>
      <xdr:col>27</xdr:col>
      <xdr:colOff>161925</xdr:colOff>
      <xdr:row>77</xdr:row>
      <xdr:rowOff>129649</xdr:rowOff>
    </xdr:to>
    <xdr:sp macro="" textlink="">
      <xdr:nvSpPr>
        <xdr:cNvPr id="836" name="フローチャート : 判断 835"/>
        <xdr:cNvSpPr/>
      </xdr:nvSpPr>
      <xdr:spPr>
        <a:xfrm>
          <a:off x="18605500" y="1322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120776</xdr:rowOff>
    </xdr:from>
    <xdr:ext cx="599010" cy="259045"/>
    <xdr:sp macro="" textlink="">
      <xdr:nvSpPr>
        <xdr:cNvPr id="837" name="テキスト ボックス 836"/>
        <xdr:cNvSpPr txBox="1"/>
      </xdr:nvSpPr>
      <xdr:spPr>
        <a:xfrm>
          <a:off x="18356794" y="1332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53470</xdr:rowOff>
    </xdr:from>
    <xdr:to>
      <xdr:col>32</xdr:col>
      <xdr:colOff>238125</xdr:colOff>
      <xdr:row>74</xdr:row>
      <xdr:rowOff>155070</xdr:rowOff>
    </xdr:to>
    <xdr:sp macro="" textlink="">
      <xdr:nvSpPr>
        <xdr:cNvPr id="843" name="円/楕円 842"/>
        <xdr:cNvSpPr/>
      </xdr:nvSpPr>
      <xdr:spPr>
        <a:xfrm>
          <a:off x="22110700" y="127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76347</xdr:rowOff>
    </xdr:from>
    <xdr:ext cx="599010" cy="259045"/>
    <xdr:sp macro="" textlink="">
      <xdr:nvSpPr>
        <xdr:cNvPr id="844" name="繰出金該当値テキスト"/>
        <xdr:cNvSpPr txBox="1"/>
      </xdr:nvSpPr>
      <xdr:spPr>
        <a:xfrm>
          <a:off x="22212300" y="1259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260,849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17404</xdr:rowOff>
    </xdr:from>
    <xdr:to>
      <xdr:col>31</xdr:col>
      <xdr:colOff>85725</xdr:colOff>
      <xdr:row>73</xdr:row>
      <xdr:rowOff>119004</xdr:rowOff>
    </xdr:to>
    <xdr:sp macro="" textlink="">
      <xdr:nvSpPr>
        <xdr:cNvPr id="845" name="円/楕円 844"/>
        <xdr:cNvSpPr/>
      </xdr:nvSpPr>
      <xdr:spPr>
        <a:xfrm>
          <a:off x="21272500" y="125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135531</xdr:rowOff>
    </xdr:from>
    <xdr:ext cx="599010" cy="259045"/>
    <xdr:sp macro="" textlink="">
      <xdr:nvSpPr>
        <xdr:cNvPr id="846" name="テキスト ボックス 845"/>
        <xdr:cNvSpPr txBox="1"/>
      </xdr:nvSpPr>
      <xdr:spPr>
        <a:xfrm>
          <a:off x="21023794" y="1230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324,393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77267</xdr:rowOff>
    </xdr:from>
    <xdr:to>
      <xdr:col>29</xdr:col>
      <xdr:colOff>568325</xdr:colOff>
      <xdr:row>73</xdr:row>
      <xdr:rowOff>7417</xdr:rowOff>
    </xdr:to>
    <xdr:sp macro="" textlink="">
      <xdr:nvSpPr>
        <xdr:cNvPr id="847" name="円/楕円 846"/>
        <xdr:cNvSpPr/>
      </xdr:nvSpPr>
      <xdr:spPr>
        <a:xfrm>
          <a:off x="20383500" y="124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23944</xdr:rowOff>
    </xdr:from>
    <xdr:ext cx="599010" cy="259045"/>
    <xdr:sp macro="" textlink="">
      <xdr:nvSpPr>
        <xdr:cNvPr id="848" name="テキスト ボックス 847"/>
        <xdr:cNvSpPr txBox="1"/>
      </xdr:nvSpPr>
      <xdr:spPr>
        <a:xfrm>
          <a:off x="20134794" y="1219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358,562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160524</xdr:rowOff>
    </xdr:from>
    <xdr:to>
      <xdr:col>28</xdr:col>
      <xdr:colOff>365125</xdr:colOff>
      <xdr:row>73</xdr:row>
      <xdr:rowOff>90674</xdr:rowOff>
    </xdr:to>
    <xdr:sp macro="" textlink="">
      <xdr:nvSpPr>
        <xdr:cNvPr id="849" name="円/楕円 848"/>
        <xdr:cNvSpPr/>
      </xdr:nvSpPr>
      <xdr:spPr>
        <a:xfrm>
          <a:off x="19494500" y="12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107201</xdr:rowOff>
    </xdr:from>
    <xdr:ext cx="599010" cy="259045"/>
    <xdr:sp macro="" textlink="">
      <xdr:nvSpPr>
        <xdr:cNvPr id="850" name="テキスト ボックス 849"/>
        <xdr:cNvSpPr txBox="1"/>
      </xdr:nvSpPr>
      <xdr:spPr>
        <a:xfrm>
          <a:off x="19245794" y="122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333,068</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29056</xdr:rowOff>
    </xdr:from>
    <xdr:to>
      <xdr:col>27</xdr:col>
      <xdr:colOff>161925</xdr:colOff>
      <xdr:row>70</xdr:row>
      <xdr:rowOff>130656</xdr:rowOff>
    </xdr:to>
    <xdr:sp macro="" textlink="">
      <xdr:nvSpPr>
        <xdr:cNvPr id="851" name="円/楕円 850"/>
        <xdr:cNvSpPr/>
      </xdr:nvSpPr>
      <xdr:spPr>
        <a:xfrm>
          <a:off x="18605500" y="120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68</xdr:row>
      <xdr:rowOff>147183</xdr:rowOff>
    </xdr:from>
    <xdr:ext cx="599010" cy="259045"/>
    <xdr:sp macro="" textlink="">
      <xdr:nvSpPr>
        <xdr:cNvPr id="852" name="テキスト ボックス 851"/>
        <xdr:cNvSpPr txBox="1"/>
      </xdr:nvSpPr>
      <xdr:spPr>
        <a:xfrm>
          <a:off x="18356794" y="1180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主な構成項目である人件費は、住民一人当たりについて</a:t>
          </a:r>
          <a:r>
            <a:rPr kumimoji="1" lang="en-US" altLang="ja-JP" sz="1300">
              <a:latin typeface="ＭＳ Ｐゴシック"/>
            </a:rPr>
            <a:t>H23</a:t>
          </a:r>
          <a:r>
            <a:rPr kumimoji="1" lang="ja-JP" altLang="en-US" sz="1300">
              <a:latin typeface="ＭＳ Ｐゴシック"/>
            </a:rPr>
            <a:t>から</a:t>
          </a:r>
          <a:r>
            <a:rPr kumimoji="1" lang="en-US" altLang="ja-JP" sz="1300">
              <a:latin typeface="ＭＳ Ｐゴシック"/>
            </a:rPr>
            <a:t>50</a:t>
          </a:r>
          <a:r>
            <a:rPr kumimoji="1" lang="ja-JP" altLang="en-US" sz="1300">
              <a:latin typeface="ＭＳ Ｐゴシック"/>
            </a:rPr>
            <a:t>万円台で推移してきており、</a:t>
          </a:r>
          <a:r>
            <a:rPr kumimoji="1" lang="ja-JP" altLang="ja-JP" sz="1300">
              <a:solidFill>
                <a:schemeClr val="dk1"/>
              </a:solidFill>
              <a:effectLst/>
              <a:latin typeface="+mn-lt"/>
              <a:ea typeface="+mn-ea"/>
              <a:cs typeface="+mn-cs"/>
            </a:rPr>
            <a:t>人口が年々減少していることもあり、</a:t>
          </a:r>
          <a:r>
            <a:rPr kumimoji="1" lang="ja-JP" altLang="en-US" sz="1300">
              <a:latin typeface="ＭＳ Ｐゴシック"/>
            </a:rPr>
            <a:t>上昇傾向にある。人口規模が小さい分他の団体や国県平均と単純に比較することは難しいが、引き続き定員管理の適正化を推進し人件費の抑制に努める。</a:t>
          </a:r>
          <a:endParaRPr kumimoji="1" lang="en-US" altLang="ja-JP" sz="1300">
            <a:latin typeface="ＭＳ Ｐゴシック"/>
          </a:endParaRPr>
        </a:p>
        <a:p>
          <a:r>
            <a:rPr kumimoji="1" lang="ja-JP" altLang="en-US" sz="1300">
              <a:solidFill>
                <a:sysClr val="windowText" lastClr="000000"/>
              </a:solidFill>
              <a:latin typeface="ＭＳ Ｐゴシック"/>
            </a:rPr>
            <a:t>普通建設事業費</a:t>
          </a:r>
          <a:r>
            <a:rPr kumimoji="1" lang="ja-JP" altLang="en-US" sz="1300">
              <a:solidFill>
                <a:srgbClr val="0000FF"/>
              </a:solidFill>
              <a:latin typeface="ＭＳ Ｐゴシック"/>
            </a:rPr>
            <a:t>（うち新規整備）</a:t>
          </a:r>
          <a:r>
            <a:rPr kumimoji="1" lang="ja-JP" altLang="en-US" sz="1300">
              <a:latin typeface="ＭＳ Ｐゴシック"/>
            </a:rPr>
            <a:t>の住民一人当たりのコストは</a:t>
          </a:r>
          <a:r>
            <a:rPr kumimoji="1" lang="en-US" altLang="ja-JP" sz="1300">
              <a:latin typeface="ＭＳ Ｐゴシック"/>
            </a:rPr>
            <a:t>454,524</a:t>
          </a:r>
          <a:r>
            <a:rPr kumimoji="1" lang="ja-JP" altLang="en-US" sz="1300">
              <a:latin typeface="ＭＳ Ｐゴシック"/>
            </a:rPr>
            <a:t>円となっている。昨年度と比べ</a:t>
          </a:r>
          <a:r>
            <a:rPr kumimoji="1" lang="en-US" altLang="ja-JP" sz="1300">
              <a:latin typeface="ＭＳ Ｐゴシック"/>
            </a:rPr>
            <a:t>88</a:t>
          </a:r>
          <a:r>
            <a:rPr kumimoji="1" lang="ja-JP" altLang="en-US" sz="1300">
              <a:latin typeface="ＭＳ Ｐゴシック"/>
            </a:rPr>
            <a:t>％増と大きく上昇している。これは、防災対策事業を実施したことによる。今後は、公共施設総合管理計画に基づき、事業管理を行い事業費の平準化に努め、抑制を図る。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福島県檜枝岐村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588
586
390.46
1,957,698
1,861,367
90,474
1,029,175
2,109,533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114619</xdr:rowOff>
    </xdr:from>
    <xdr:to>
      <xdr:col>6</xdr:col>
      <xdr:colOff>511175</xdr:colOff>
      <xdr:row>33</xdr:row>
      <xdr:rowOff>6508</xdr:rowOff>
    </xdr:to>
    <xdr:cxnSp macro="">
      <xdr:nvCxnSpPr>
        <xdr:cNvPr id="62" name="直線コネクタ 61"/>
        <xdr:cNvCxnSpPr/>
      </xdr:nvCxnSpPr>
      <xdr:spPr>
        <a:xfrm flipV="1">
          <a:off x="3797300" y="5601019"/>
          <a:ext cx="838200" cy="6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6508</xdr:rowOff>
    </xdr:from>
    <xdr:to>
      <xdr:col>5</xdr:col>
      <xdr:colOff>358775</xdr:colOff>
      <xdr:row>33</xdr:row>
      <xdr:rowOff>80558</xdr:rowOff>
    </xdr:to>
    <xdr:cxnSp macro="">
      <xdr:nvCxnSpPr>
        <xdr:cNvPr id="65" name="直線コネクタ 64"/>
        <xdr:cNvCxnSpPr/>
      </xdr:nvCxnSpPr>
      <xdr:spPr>
        <a:xfrm flipV="1">
          <a:off x="2908300" y="5664358"/>
          <a:ext cx="889000" cy="7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80558</xdr:rowOff>
    </xdr:from>
    <xdr:to>
      <xdr:col>4</xdr:col>
      <xdr:colOff>155575</xdr:colOff>
      <xdr:row>33</xdr:row>
      <xdr:rowOff>84901</xdr:rowOff>
    </xdr:to>
    <xdr:cxnSp macro="">
      <xdr:nvCxnSpPr>
        <xdr:cNvPr id="68" name="直線コネクタ 67"/>
        <xdr:cNvCxnSpPr/>
      </xdr:nvCxnSpPr>
      <xdr:spPr>
        <a:xfrm flipV="1">
          <a:off x="2019300" y="573840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89816</xdr:rowOff>
    </xdr:from>
    <xdr:to>
      <xdr:col>2</xdr:col>
      <xdr:colOff>638175</xdr:colOff>
      <xdr:row>33</xdr:row>
      <xdr:rowOff>84901</xdr:rowOff>
    </xdr:to>
    <xdr:cxnSp macro="">
      <xdr:nvCxnSpPr>
        <xdr:cNvPr id="71" name="直線コネクタ 70"/>
        <xdr:cNvCxnSpPr/>
      </xdr:nvCxnSpPr>
      <xdr:spPr>
        <a:xfrm>
          <a:off x="1130300" y="5576216"/>
          <a:ext cx="8890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63819</xdr:rowOff>
    </xdr:from>
    <xdr:to>
      <xdr:col>6</xdr:col>
      <xdr:colOff>561975</xdr:colOff>
      <xdr:row>32</xdr:row>
      <xdr:rowOff>165419</xdr:rowOff>
    </xdr:to>
    <xdr:sp macro="" textlink="">
      <xdr:nvSpPr>
        <xdr:cNvPr id="81" name="円/楕円 80"/>
        <xdr:cNvSpPr/>
      </xdr:nvSpPr>
      <xdr:spPr>
        <a:xfrm>
          <a:off x="4584700" y="55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86696</xdr:rowOff>
    </xdr:from>
    <xdr:ext cx="534377" cy="259045"/>
    <xdr:sp macro="" textlink="">
      <xdr:nvSpPr>
        <xdr:cNvPr id="82" name="議会費該当値テキスト"/>
        <xdr:cNvSpPr txBox="1"/>
      </xdr:nvSpPr>
      <xdr:spPr>
        <a:xfrm>
          <a:off x="4686300" y="54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127158</xdr:rowOff>
    </xdr:from>
    <xdr:to>
      <xdr:col>5</xdr:col>
      <xdr:colOff>409575</xdr:colOff>
      <xdr:row>33</xdr:row>
      <xdr:rowOff>57308</xdr:rowOff>
    </xdr:to>
    <xdr:sp macro="" textlink="">
      <xdr:nvSpPr>
        <xdr:cNvPr id="83" name="円/楕円 82"/>
        <xdr:cNvSpPr/>
      </xdr:nvSpPr>
      <xdr:spPr>
        <a:xfrm>
          <a:off x="3746500" y="56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73835</xdr:rowOff>
    </xdr:from>
    <xdr:ext cx="534377" cy="259045"/>
    <xdr:sp macro="" textlink="">
      <xdr:nvSpPr>
        <xdr:cNvPr id="84" name="テキスト ボックス 83"/>
        <xdr:cNvSpPr txBox="1"/>
      </xdr:nvSpPr>
      <xdr:spPr>
        <a:xfrm>
          <a:off x="3530111" y="53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29758</xdr:rowOff>
    </xdr:from>
    <xdr:to>
      <xdr:col>4</xdr:col>
      <xdr:colOff>206375</xdr:colOff>
      <xdr:row>33</xdr:row>
      <xdr:rowOff>131358</xdr:rowOff>
    </xdr:to>
    <xdr:sp macro="" textlink="">
      <xdr:nvSpPr>
        <xdr:cNvPr id="85" name="円/楕円 84"/>
        <xdr:cNvSpPr/>
      </xdr:nvSpPr>
      <xdr:spPr>
        <a:xfrm>
          <a:off x="2857500" y="568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147885</xdr:rowOff>
    </xdr:from>
    <xdr:ext cx="534377" cy="259045"/>
    <xdr:sp macro="" textlink="">
      <xdr:nvSpPr>
        <xdr:cNvPr id="86" name="テキスト ボックス 85"/>
        <xdr:cNvSpPr txBox="1"/>
      </xdr:nvSpPr>
      <xdr:spPr>
        <a:xfrm>
          <a:off x="2641111" y="54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34101</xdr:rowOff>
    </xdr:from>
    <xdr:to>
      <xdr:col>3</xdr:col>
      <xdr:colOff>3175</xdr:colOff>
      <xdr:row>33</xdr:row>
      <xdr:rowOff>135701</xdr:rowOff>
    </xdr:to>
    <xdr:sp macro="" textlink="">
      <xdr:nvSpPr>
        <xdr:cNvPr id="87" name="円/楕円 86"/>
        <xdr:cNvSpPr/>
      </xdr:nvSpPr>
      <xdr:spPr>
        <a:xfrm>
          <a:off x="1968500" y="56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152228</xdr:rowOff>
    </xdr:from>
    <xdr:ext cx="534377" cy="259045"/>
    <xdr:sp macro="" textlink="">
      <xdr:nvSpPr>
        <xdr:cNvPr id="88" name="テキスト ボックス 87"/>
        <xdr:cNvSpPr txBox="1"/>
      </xdr:nvSpPr>
      <xdr:spPr>
        <a:xfrm>
          <a:off x="1752111" y="546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39016</xdr:rowOff>
    </xdr:from>
    <xdr:to>
      <xdr:col>1</xdr:col>
      <xdr:colOff>485775</xdr:colOff>
      <xdr:row>32</xdr:row>
      <xdr:rowOff>140616</xdr:rowOff>
    </xdr:to>
    <xdr:sp macro="" textlink="">
      <xdr:nvSpPr>
        <xdr:cNvPr id="89" name="円/楕円 88"/>
        <xdr:cNvSpPr/>
      </xdr:nvSpPr>
      <xdr:spPr>
        <a:xfrm>
          <a:off x="1079500" y="552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157143</xdr:rowOff>
    </xdr:from>
    <xdr:ext cx="534377" cy="259045"/>
    <xdr:sp macro="" textlink="">
      <xdr:nvSpPr>
        <xdr:cNvPr id="90" name="テキスト ボックス 89"/>
        <xdr:cNvSpPr txBox="1"/>
      </xdr:nvSpPr>
      <xdr:spPr>
        <a:xfrm>
          <a:off x="863111" y="53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154398</xdr:rowOff>
    </xdr:from>
    <xdr:to>
      <xdr:col>6</xdr:col>
      <xdr:colOff>511175</xdr:colOff>
      <xdr:row>55</xdr:row>
      <xdr:rowOff>126131</xdr:rowOff>
    </xdr:to>
    <xdr:cxnSp macro="">
      <xdr:nvCxnSpPr>
        <xdr:cNvPr id="115" name="直線コネクタ 114"/>
        <xdr:cNvCxnSpPr/>
      </xdr:nvCxnSpPr>
      <xdr:spPr>
        <a:xfrm flipV="1">
          <a:off x="3797300" y="9412698"/>
          <a:ext cx="838200" cy="1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110521</xdr:rowOff>
    </xdr:from>
    <xdr:to>
      <xdr:col>5</xdr:col>
      <xdr:colOff>358775</xdr:colOff>
      <xdr:row>55</xdr:row>
      <xdr:rowOff>126131</xdr:rowOff>
    </xdr:to>
    <xdr:cxnSp macro="">
      <xdr:nvCxnSpPr>
        <xdr:cNvPr id="118" name="直線コネクタ 117"/>
        <xdr:cNvCxnSpPr/>
      </xdr:nvCxnSpPr>
      <xdr:spPr>
        <a:xfrm>
          <a:off x="2908300" y="9368821"/>
          <a:ext cx="889000" cy="1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65560</xdr:rowOff>
    </xdr:from>
    <xdr:to>
      <xdr:col>4</xdr:col>
      <xdr:colOff>155575</xdr:colOff>
      <xdr:row>54</xdr:row>
      <xdr:rowOff>110521</xdr:rowOff>
    </xdr:to>
    <xdr:cxnSp macro="">
      <xdr:nvCxnSpPr>
        <xdr:cNvPr id="121" name="直線コネクタ 120"/>
        <xdr:cNvCxnSpPr/>
      </xdr:nvCxnSpPr>
      <xdr:spPr>
        <a:xfrm>
          <a:off x="2019300" y="9152410"/>
          <a:ext cx="889000" cy="2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65560</xdr:rowOff>
    </xdr:from>
    <xdr:to>
      <xdr:col>2</xdr:col>
      <xdr:colOff>638175</xdr:colOff>
      <xdr:row>55</xdr:row>
      <xdr:rowOff>4756</xdr:rowOff>
    </xdr:to>
    <xdr:cxnSp macro="">
      <xdr:nvCxnSpPr>
        <xdr:cNvPr id="124" name="直線コネクタ 123"/>
        <xdr:cNvCxnSpPr/>
      </xdr:nvCxnSpPr>
      <xdr:spPr>
        <a:xfrm flipV="1">
          <a:off x="1130300" y="9152410"/>
          <a:ext cx="889000" cy="28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103598</xdr:rowOff>
    </xdr:from>
    <xdr:to>
      <xdr:col>6</xdr:col>
      <xdr:colOff>561975</xdr:colOff>
      <xdr:row>55</xdr:row>
      <xdr:rowOff>33748</xdr:rowOff>
    </xdr:to>
    <xdr:sp macro="" textlink="">
      <xdr:nvSpPr>
        <xdr:cNvPr id="134" name="円/楕円 133"/>
        <xdr:cNvSpPr/>
      </xdr:nvSpPr>
      <xdr:spPr>
        <a:xfrm>
          <a:off x="4584700" y="93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126475</xdr:rowOff>
    </xdr:from>
    <xdr:ext cx="599010" cy="259045"/>
    <xdr:sp macro="" textlink="">
      <xdr:nvSpPr>
        <xdr:cNvPr id="135" name="総務費該当値テキスト"/>
        <xdr:cNvSpPr txBox="1"/>
      </xdr:nvSpPr>
      <xdr:spPr>
        <a:xfrm>
          <a:off x="4686300" y="92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974,281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75331</xdr:rowOff>
    </xdr:from>
    <xdr:to>
      <xdr:col>5</xdr:col>
      <xdr:colOff>409575</xdr:colOff>
      <xdr:row>56</xdr:row>
      <xdr:rowOff>5481</xdr:rowOff>
    </xdr:to>
    <xdr:sp macro="" textlink="">
      <xdr:nvSpPr>
        <xdr:cNvPr id="136" name="円/楕円 135"/>
        <xdr:cNvSpPr/>
      </xdr:nvSpPr>
      <xdr:spPr>
        <a:xfrm>
          <a:off x="3746500" y="95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22008</xdr:rowOff>
    </xdr:from>
    <xdr:ext cx="599010" cy="259045"/>
    <xdr:sp macro="" textlink="">
      <xdr:nvSpPr>
        <xdr:cNvPr id="137" name="テキスト ボックス 136"/>
        <xdr:cNvSpPr txBox="1"/>
      </xdr:nvSpPr>
      <xdr:spPr>
        <a:xfrm>
          <a:off x="3497794" y="92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723,743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59721</xdr:rowOff>
    </xdr:from>
    <xdr:to>
      <xdr:col>4</xdr:col>
      <xdr:colOff>206375</xdr:colOff>
      <xdr:row>54</xdr:row>
      <xdr:rowOff>161321</xdr:rowOff>
    </xdr:to>
    <xdr:sp macro="" textlink="">
      <xdr:nvSpPr>
        <xdr:cNvPr id="138" name="円/楕円 137"/>
        <xdr:cNvSpPr/>
      </xdr:nvSpPr>
      <xdr:spPr>
        <a:xfrm>
          <a:off x="2857500" y="93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53</xdr:row>
      <xdr:rowOff>6398</xdr:rowOff>
    </xdr:from>
    <xdr:ext cx="690189" cy="259045"/>
    <xdr:sp macro="" textlink="">
      <xdr:nvSpPr>
        <xdr:cNvPr id="139" name="テキスト ボックス 138"/>
        <xdr:cNvSpPr txBox="1"/>
      </xdr:nvSpPr>
      <xdr:spPr>
        <a:xfrm>
          <a:off x="2563204" y="9093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1,051,057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14760</xdr:rowOff>
    </xdr:from>
    <xdr:to>
      <xdr:col>3</xdr:col>
      <xdr:colOff>3175</xdr:colOff>
      <xdr:row>53</xdr:row>
      <xdr:rowOff>116360</xdr:rowOff>
    </xdr:to>
    <xdr:sp macro="" textlink="">
      <xdr:nvSpPr>
        <xdr:cNvPr id="140" name="円/楕円 139"/>
        <xdr:cNvSpPr/>
      </xdr:nvSpPr>
      <xdr:spPr>
        <a:xfrm>
          <a:off x="1968500" y="91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51</xdr:row>
      <xdr:rowOff>132887</xdr:rowOff>
    </xdr:from>
    <xdr:ext cx="690189" cy="259045"/>
    <xdr:sp macro="" textlink="">
      <xdr:nvSpPr>
        <xdr:cNvPr id="141" name="テキスト ボックス 140"/>
        <xdr:cNvSpPr txBox="1"/>
      </xdr:nvSpPr>
      <xdr:spPr>
        <a:xfrm>
          <a:off x="1674204" y="8876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1,429,728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125406</xdr:rowOff>
    </xdr:from>
    <xdr:to>
      <xdr:col>1</xdr:col>
      <xdr:colOff>485775</xdr:colOff>
      <xdr:row>55</xdr:row>
      <xdr:rowOff>55556</xdr:rowOff>
    </xdr:to>
    <xdr:sp macro="" textlink="">
      <xdr:nvSpPr>
        <xdr:cNvPr id="142" name="円/楕円 141"/>
        <xdr:cNvSpPr/>
      </xdr:nvSpPr>
      <xdr:spPr>
        <a:xfrm>
          <a:off x="1079500" y="93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72083</xdr:rowOff>
    </xdr:from>
    <xdr:ext cx="599010" cy="259045"/>
    <xdr:sp macro="" textlink="">
      <xdr:nvSpPr>
        <xdr:cNvPr id="143" name="テキスト ボックス 142"/>
        <xdr:cNvSpPr txBox="1"/>
      </xdr:nvSpPr>
      <xdr:spPr>
        <a:xfrm>
          <a:off x="830794" y="915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70250</xdr:rowOff>
    </xdr:from>
    <xdr:to>
      <xdr:col>6</xdr:col>
      <xdr:colOff>511175</xdr:colOff>
      <xdr:row>78</xdr:row>
      <xdr:rowOff>74106</xdr:rowOff>
    </xdr:to>
    <xdr:cxnSp macro="">
      <xdr:nvCxnSpPr>
        <xdr:cNvPr id="172" name="直線コネクタ 171"/>
        <xdr:cNvCxnSpPr/>
      </xdr:nvCxnSpPr>
      <xdr:spPr>
        <a:xfrm>
          <a:off x="3797300" y="13271900"/>
          <a:ext cx="838200" cy="17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70250</xdr:rowOff>
    </xdr:from>
    <xdr:to>
      <xdr:col>5</xdr:col>
      <xdr:colOff>358775</xdr:colOff>
      <xdr:row>78</xdr:row>
      <xdr:rowOff>91966</xdr:rowOff>
    </xdr:to>
    <xdr:cxnSp macro="">
      <xdr:nvCxnSpPr>
        <xdr:cNvPr id="175" name="直線コネクタ 174"/>
        <xdr:cNvCxnSpPr/>
      </xdr:nvCxnSpPr>
      <xdr:spPr>
        <a:xfrm flipV="1">
          <a:off x="2908300" y="13271900"/>
          <a:ext cx="889000" cy="1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37708</xdr:rowOff>
    </xdr:from>
    <xdr:to>
      <xdr:col>4</xdr:col>
      <xdr:colOff>155575</xdr:colOff>
      <xdr:row>78</xdr:row>
      <xdr:rowOff>91966</xdr:rowOff>
    </xdr:to>
    <xdr:cxnSp macro="">
      <xdr:nvCxnSpPr>
        <xdr:cNvPr id="178" name="直線コネクタ 177"/>
        <xdr:cNvCxnSpPr/>
      </xdr:nvCxnSpPr>
      <xdr:spPr>
        <a:xfrm>
          <a:off x="2019300" y="13410808"/>
          <a:ext cx="889000" cy="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37708</xdr:rowOff>
    </xdr:from>
    <xdr:to>
      <xdr:col>2</xdr:col>
      <xdr:colOff>638175</xdr:colOff>
      <xdr:row>78</xdr:row>
      <xdr:rowOff>68004</xdr:rowOff>
    </xdr:to>
    <xdr:cxnSp macro="">
      <xdr:nvCxnSpPr>
        <xdr:cNvPr id="181" name="直線コネクタ 180"/>
        <xdr:cNvCxnSpPr/>
      </xdr:nvCxnSpPr>
      <xdr:spPr>
        <a:xfrm flipV="1">
          <a:off x="1130300" y="13410808"/>
          <a:ext cx="889000" cy="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23306</xdr:rowOff>
    </xdr:from>
    <xdr:to>
      <xdr:col>6</xdr:col>
      <xdr:colOff>561975</xdr:colOff>
      <xdr:row>78</xdr:row>
      <xdr:rowOff>124906</xdr:rowOff>
    </xdr:to>
    <xdr:sp macro="" textlink="">
      <xdr:nvSpPr>
        <xdr:cNvPr id="191" name="円/楕円 190"/>
        <xdr:cNvSpPr/>
      </xdr:nvSpPr>
      <xdr:spPr>
        <a:xfrm>
          <a:off x="4584700" y="133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19450</xdr:rowOff>
    </xdr:from>
    <xdr:to>
      <xdr:col>5</xdr:col>
      <xdr:colOff>409575</xdr:colOff>
      <xdr:row>77</xdr:row>
      <xdr:rowOff>121050</xdr:rowOff>
    </xdr:to>
    <xdr:sp macro="" textlink="">
      <xdr:nvSpPr>
        <xdr:cNvPr id="193" name="円/楕円 192"/>
        <xdr:cNvSpPr/>
      </xdr:nvSpPr>
      <xdr:spPr>
        <a:xfrm>
          <a:off x="3746500" y="132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137577</xdr:rowOff>
    </xdr:from>
    <xdr:ext cx="599010" cy="259045"/>
    <xdr:sp macro="" textlink="">
      <xdr:nvSpPr>
        <xdr:cNvPr id="194" name="テキスト ボックス 193"/>
        <xdr:cNvSpPr txBox="1"/>
      </xdr:nvSpPr>
      <xdr:spPr>
        <a:xfrm>
          <a:off x="3497794" y="129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41166</xdr:rowOff>
    </xdr:from>
    <xdr:to>
      <xdr:col>4</xdr:col>
      <xdr:colOff>206375</xdr:colOff>
      <xdr:row>78</xdr:row>
      <xdr:rowOff>142766</xdr:rowOff>
    </xdr:to>
    <xdr:sp macro="" textlink="">
      <xdr:nvSpPr>
        <xdr:cNvPr id="195" name="円/楕円 194"/>
        <xdr:cNvSpPr/>
      </xdr:nvSpPr>
      <xdr:spPr>
        <a:xfrm>
          <a:off x="2857500" y="134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133893</xdr:rowOff>
    </xdr:from>
    <xdr:ext cx="599010" cy="259045"/>
    <xdr:sp macro="" textlink="">
      <xdr:nvSpPr>
        <xdr:cNvPr id="196" name="テキスト ボックス 195"/>
        <xdr:cNvSpPr txBox="1"/>
      </xdr:nvSpPr>
      <xdr:spPr>
        <a:xfrm>
          <a:off x="2608794" y="1350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158358</xdr:rowOff>
    </xdr:from>
    <xdr:to>
      <xdr:col>3</xdr:col>
      <xdr:colOff>3175</xdr:colOff>
      <xdr:row>78</xdr:row>
      <xdr:rowOff>88508</xdr:rowOff>
    </xdr:to>
    <xdr:sp macro="" textlink="">
      <xdr:nvSpPr>
        <xdr:cNvPr id="197" name="円/楕円 196"/>
        <xdr:cNvSpPr/>
      </xdr:nvSpPr>
      <xdr:spPr>
        <a:xfrm>
          <a:off x="1968500" y="133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105035</xdr:rowOff>
    </xdr:from>
    <xdr:ext cx="599010" cy="259045"/>
    <xdr:sp macro="" textlink="">
      <xdr:nvSpPr>
        <xdr:cNvPr id="198" name="テキスト ボックス 197"/>
        <xdr:cNvSpPr txBox="1"/>
      </xdr:nvSpPr>
      <xdr:spPr>
        <a:xfrm>
          <a:off x="1719794" y="131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17204</xdr:rowOff>
    </xdr:from>
    <xdr:to>
      <xdr:col>1</xdr:col>
      <xdr:colOff>485775</xdr:colOff>
      <xdr:row>78</xdr:row>
      <xdr:rowOff>118804</xdr:rowOff>
    </xdr:to>
    <xdr:sp macro="" textlink="">
      <xdr:nvSpPr>
        <xdr:cNvPr id="199" name="円/楕円 198"/>
        <xdr:cNvSpPr/>
      </xdr:nvSpPr>
      <xdr:spPr>
        <a:xfrm>
          <a:off x="1079500" y="133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135331</xdr:rowOff>
    </xdr:from>
    <xdr:ext cx="599010" cy="259045"/>
    <xdr:sp macro="" textlink="">
      <xdr:nvSpPr>
        <xdr:cNvPr id="200" name="テキスト ボックス 199"/>
        <xdr:cNvSpPr txBox="1"/>
      </xdr:nvSpPr>
      <xdr:spPr>
        <a:xfrm>
          <a:off x="830794" y="1316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88571</xdr:rowOff>
    </xdr:from>
    <xdr:to>
      <xdr:col>6</xdr:col>
      <xdr:colOff>511175</xdr:colOff>
      <xdr:row>95</xdr:row>
      <xdr:rowOff>101536</xdr:rowOff>
    </xdr:to>
    <xdr:cxnSp macro="">
      <xdr:nvCxnSpPr>
        <xdr:cNvPr id="231" name="直線コネクタ 230"/>
        <xdr:cNvCxnSpPr/>
      </xdr:nvCxnSpPr>
      <xdr:spPr>
        <a:xfrm flipV="1">
          <a:off x="3797300" y="15690521"/>
          <a:ext cx="838200" cy="69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101536</xdr:rowOff>
    </xdr:from>
    <xdr:to>
      <xdr:col>5</xdr:col>
      <xdr:colOff>358775</xdr:colOff>
      <xdr:row>95</xdr:row>
      <xdr:rowOff>140092</xdr:rowOff>
    </xdr:to>
    <xdr:cxnSp macro="">
      <xdr:nvCxnSpPr>
        <xdr:cNvPr id="234" name="直線コネクタ 233"/>
        <xdr:cNvCxnSpPr/>
      </xdr:nvCxnSpPr>
      <xdr:spPr>
        <a:xfrm flipV="1">
          <a:off x="2908300" y="16389286"/>
          <a:ext cx="8890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140092</xdr:rowOff>
    </xdr:from>
    <xdr:to>
      <xdr:col>4</xdr:col>
      <xdr:colOff>155575</xdr:colOff>
      <xdr:row>95</xdr:row>
      <xdr:rowOff>168086</xdr:rowOff>
    </xdr:to>
    <xdr:cxnSp macro="">
      <xdr:nvCxnSpPr>
        <xdr:cNvPr id="237" name="直線コネクタ 236"/>
        <xdr:cNvCxnSpPr/>
      </xdr:nvCxnSpPr>
      <xdr:spPr>
        <a:xfrm flipV="1">
          <a:off x="2019300" y="16427842"/>
          <a:ext cx="8890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168086</xdr:rowOff>
    </xdr:from>
    <xdr:to>
      <xdr:col>2</xdr:col>
      <xdr:colOff>638175</xdr:colOff>
      <xdr:row>96</xdr:row>
      <xdr:rowOff>20247</xdr:rowOff>
    </xdr:to>
    <xdr:cxnSp macro="">
      <xdr:nvCxnSpPr>
        <xdr:cNvPr id="240" name="直線コネクタ 239"/>
        <xdr:cNvCxnSpPr/>
      </xdr:nvCxnSpPr>
      <xdr:spPr>
        <a:xfrm flipV="1">
          <a:off x="1130300" y="16455836"/>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37771</xdr:rowOff>
    </xdr:from>
    <xdr:to>
      <xdr:col>6</xdr:col>
      <xdr:colOff>561975</xdr:colOff>
      <xdr:row>91</xdr:row>
      <xdr:rowOff>139371</xdr:rowOff>
    </xdr:to>
    <xdr:sp macro="" textlink="">
      <xdr:nvSpPr>
        <xdr:cNvPr id="250" name="円/楕円 249"/>
        <xdr:cNvSpPr/>
      </xdr:nvSpPr>
      <xdr:spPr>
        <a:xfrm>
          <a:off x="4584700" y="156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124148</xdr:rowOff>
    </xdr:from>
    <xdr:ext cx="599010" cy="259045"/>
    <xdr:sp macro="" textlink="">
      <xdr:nvSpPr>
        <xdr:cNvPr id="251" name="衛生費該当値テキスト"/>
        <xdr:cNvSpPr txBox="1"/>
      </xdr:nvSpPr>
      <xdr:spPr>
        <a:xfrm>
          <a:off x="4686300" y="155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50736</xdr:rowOff>
    </xdr:from>
    <xdr:to>
      <xdr:col>5</xdr:col>
      <xdr:colOff>409575</xdr:colOff>
      <xdr:row>95</xdr:row>
      <xdr:rowOff>152336</xdr:rowOff>
    </xdr:to>
    <xdr:sp macro="" textlink="">
      <xdr:nvSpPr>
        <xdr:cNvPr id="252" name="円/楕円 251"/>
        <xdr:cNvSpPr/>
      </xdr:nvSpPr>
      <xdr:spPr>
        <a:xfrm>
          <a:off x="3746500" y="163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168863</xdr:rowOff>
    </xdr:from>
    <xdr:ext cx="599010" cy="259045"/>
    <xdr:sp macro="" textlink="">
      <xdr:nvSpPr>
        <xdr:cNvPr id="253" name="テキスト ボックス 252"/>
        <xdr:cNvSpPr txBox="1"/>
      </xdr:nvSpPr>
      <xdr:spPr>
        <a:xfrm>
          <a:off x="3497794" y="1611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89292</xdr:rowOff>
    </xdr:from>
    <xdr:to>
      <xdr:col>4</xdr:col>
      <xdr:colOff>206375</xdr:colOff>
      <xdr:row>96</xdr:row>
      <xdr:rowOff>19442</xdr:rowOff>
    </xdr:to>
    <xdr:sp macro="" textlink="">
      <xdr:nvSpPr>
        <xdr:cNvPr id="254" name="円/楕円 253"/>
        <xdr:cNvSpPr/>
      </xdr:nvSpPr>
      <xdr:spPr>
        <a:xfrm>
          <a:off x="2857500" y="163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35969</xdr:rowOff>
    </xdr:from>
    <xdr:ext cx="599010" cy="259045"/>
    <xdr:sp macro="" textlink="">
      <xdr:nvSpPr>
        <xdr:cNvPr id="255" name="テキスト ボックス 254"/>
        <xdr:cNvSpPr txBox="1"/>
      </xdr:nvSpPr>
      <xdr:spPr>
        <a:xfrm>
          <a:off x="2608794" y="1615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117286</xdr:rowOff>
    </xdr:from>
    <xdr:to>
      <xdr:col>3</xdr:col>
      <xdr:colOff>3175</xdr:colOff>
      <xdr:row>96</xdr:row>
      <xdr:rowOff>47436</xdr:rowOff>
    </xdr:to>
    <xdr:sp macro="" textlink="">
      <xdr:nvSpPr>
        <xdr:cNvPr id="256" name="円/楕円 255"/>
        <xdr:cNvSpPr/>
      </xdr:nvSpPr>
      <xdr:spPr>
        <a:xfrm>
          <a:off x="1968500" y="1640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63963</xdr:rowOff>
    </xdr:from>
    <xdr:ext cx="599010" cy="259045"/>
    <xdr:sp macro="" textlink="">
      <xdr:nvSpPr>
        <xdr:cNvPr id="257" name="テキスト ボックス 256"/>
        <xdr:cNvSpPr txBox="1"/>
      </xdr:nvSpPr>
      <xdr:spPr>
        <a:xfrm>
          <a:off x="1719794" y="161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140897</xdr:rowOff>
    </xdr:from>
    <xdr:to>
      <xdr:col>1</xdr:col>
      <xdr:colOff>485775</xdr:colOff>
      <xdr:row>96</xdr:row>
      <xdr:rowOff>71047</xdr:rowOff>
    </xdr:to>
    <xdr:sp macro="" textlink="">
      <xdr:nvSpPr>
        <xdr:cNvPr id="258" name="円/楕円 257"/>
        <xdr:cNvSpPr/>
      </xdr:nvSpPr>
      <xdr:spPr>
        <a:xfrm>
          <a:off x="1079500" y="16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87574</xdr:rowOff>
    </xdr:from>
    <xdr:ext cx="599010" cy="259045"/>
    <xdr:sp macro="" textlink="">
      <xdr:nvSpPr>
        <xdr:cNvPr id="259" name="テキスト ボックス 258"/>
        <xdr:cNvSpPr txBox="1"/>
      </xdr:nvSpPr>
      <xdr:spPr>
        <a:xfrm>
          <a:off x="830794" y="1620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57290</xdr:rowOff>
    </xdr:from>
    <xdr:to>
      <xdr:col>15</xdr:col>
      <xdr:colOff>180975</xdr:colOff>
      <xdr:row>39</xdr:row>
      <xdr:rowOff>44450</xdr:rowOff>
    </xdr:to>
    <xdr:cxnSp macro="">
      <xdr:nvCxnSpPr>
        <xdr:cNvPr id="288" name="直線コネクタ 287"/>
        <xdr:cNvCxnSpPr/>
      </xdr:nvCxnSpPr>
      <xdr:spPr>
        <a:xfrm>
          <a:off x="9639300" y="6572390"/>
          <a:ext cx="838200" cy="1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57290</xdr:rowOff>
    </xdr:from>
    <xdr:to>
      <xdr:col>14</xdr:col>
      <xdr:colOff>28575</xdr:colOff>
      <xdr:row>38</xdr:row>
      <xdr:rowOff>167704</xdr:rowOff>
    </xdr:to>
    <xdr:cxnSp macro="">
      <xdr:nvCxnSpPr>
        <xdr:cNvPr id="291" name="直線コネクタ 290"/>
        <xdr:cNvCxnSpPr/>
      </xdr:nvCxnSpPr>
      <xdr:spPr>
        <a:xfrm flipV="1">
          <a:off x="8750300" y="6572390"/>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141681</xdr:rowOff>
    </xdr:from>
    <xdr:to>
      <xdr:col>12</xdr:col>
      <xdr:colOff>511175</xdr:colOff>
      <xdr:row>38</xdr:row>
      <xdr:rowOff>167704</xdr:rowOff>
    </xdr:to>
    <xdr:cxnSp macro="">
      <xdr:nvCxnSpPr>
        <xdr:cNvPr id="294" name="直線コネクタ 293"/>
        <xdr:cNvCxnSpPr/>
      </xdr:nvCxnSpPr>
      <xdr:spPr>
        <a:xfrm>
          <a:off x="7861300" y="6485331"/>
          <a:ext cx="889000" cy="19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156845</xdr:rowOff>
    </xdr:from>
    <xdr:to>
      <xdr:col>11</xdr:col>
      <xdr:colOff>307975</xdr:colOff>
      <xdr:row>37</xdr:row>
      <xdr:rowOff>141681</xdr:rowOff>
    </xdr:to>
    <xdr:cxnSp macro="">
      <xdr:nvCxnSpPr>
        <xdr:cNvPr id="297" name="直線コネクタ 296"/>
        <xdr:cNvCxnSpPr/>
      </xdr:nvCxnSpPr>
      <xdr:spPr>
        <a:xfrm>
          <a:off x="6972300" y="5814695"/>
          <a:ext cx="889000" cy="67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6490</xdr:rowOff>
    </xdr:from>
    <xdr:to>
      <xdr:col>14</xdr:col>
      <xdr:colOff>79375</xdr:colOff>
      <xdr:row>38</xdr:row>
      <xdr:rowOff>108090</xdr:rowOff>
    </xdr:to>
    <xdr:sp macro="" textlink="">
      <xdr:nvSpPr>
        <xdr:cNvPr id="309" name="円/楕円 308"/>
        <xdr:cNvSpPr/>
      </xdr:nvSpPr>
      <xdr:spPr>
        <a:xfrm>
          <a:off x="9588500" y="65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124617</xdr:rowOff>
    </xdr:from>
    <xdr:ext cx="469744" cy="259045"/>
    <xdr:sp macro="" textlink="">
      <xdr:nvSpPr>
        <xdr:cNvPr id="310" name="テキスト ボックス 309"/>
        <xdr:cNvSpPr txBox="1"/>
      </xdr:nvSpPr>
      <xdr:spPr>
        <a:xfrm>
          <a:off x="9404427" y="629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116904</xdr:rowOff>
    </xdr:from>
    <xdr:to>
      <xdr:col>12</xdr:col>
      <xdr:colOff>561975</xdr:colOff>
      <xdr:row>39</xdr:row>
      <xdr:rowOff>47054</xdr:rowOff>
    </xdr:to>
    <xdr:sp macro="" textlink="">
      <xdr:nvSpPr>
        <xdr:cNvPr id="311" name="円/楕円 310"/>
        <xdr:cNvSpPr/>
      </xdr:nvSpPr>
      <xdr:spPr>
        <a:xfrm>
          <a:off x="8699500" y="66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38181</xdr:rowOff>
    </xdr:from>
    <xdr:ext cx="469744" cy="259045"/>
    <xdr:sp macro="" textlink="">
      <xdr:nvSpPr>
        <xdr:cNvPr id="312" name="テキスト ボックス 311"/>
        <xdr:cNvSpPr txBox="1"/>
      </xdr:nvSpPr>
      <xdr:spPr>
        <a:xfrm>
          <a:off x="8515427" y="672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90881</xdr:rowOff>
    </xdr:from>
    <xdr:to>
      <xdr:col>11</xdr:col>
      <xdr:colOff>358775</xdr:colOff>
      <xdr:row>38</xdr:row>
      <xdr:rowOff>21031</xdr:rowOff>
    </xdr:to>
    <xdr:sp macro="" textlink="">
      <xdr:nvSpPr>
        <xdr:cNvPr id="313" name="円/楕円 312"/>
        <xdr:cNvSpPr/>
      </xdr:nvSpPr>
      <xdr:spPr>
        <a:xfrm>
          <a:off x="7810500" y="6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37558</xdr:rowOff>
    </xdr:from>
    <xdr:ext cx="469744" cy="259045"/>
    <xdr:sp macro="" textlink="">
      <xdr:nvSpPr>
        <xdr:cNvPr id="314" name="テキスト ボックス 313"/>
        <xdr:cNvSpPr txBox="1"/>
      </xdr:nvSpPr>
      <xdr:spPr>
        <a:xfrm>
          <a:off x="7626427" y="62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106045</xdr:rowOff>
    </xdr:from>
    <xdr:to>
      <xdr:col>10</xdr:col>
      <xdr:colOff>155575</xdr:colOff>
      <xdr:row>34</xdr:row>
      <xdr:rowOff>36195</xdr:rowOff>
    </xdr:to>
    <xdr:sp macro="" textlink="">
      <xdr:nvSpPr>
        <xdr:cNvPr id="315" name="円/楕円 314"/>
        <xdr:cNvSpPr/>
      </xdr:nvSpPr>
      <xdr:spPr>
        <a:xfrm>
          <a:off x="6921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52722</xdr:rowOff>
    </xdr:from>
    <xdr:ext cx="534377" cy="259045"/>
    <xdr:sp macro="" textlink="">
      <xdr:nvSpPr>
        <xdr:cNvPr id="316" name="テキスト ボックス 315"/>
        <xdr:cNvSpPr txBox="1"/>
      </xdr:nvSpPr>
      <xdr:spPr>
        <a:xfrm>
          <a:off x="6705111" y="55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70048</xdr:rowOff>
    </xdr:from>
    <xdr:to>
      <xdr:col>15</xdr:col>
      <xdr:colOff>180975</xdr:colOff>
      <xdr:row>58</xdr:row>
      <xdr:rowOff>70969</xdr:rowOff>
    </xdr:to>
    <xdr:cxnSp macro="">
      <xdr:nvCxnSpPr>
        <xdr:cNvPr id="343" name="直線コネクタ 342"/>
        <xdr:cNvCxnSpPr/>
      </xdr:nvCxnSpPr>
      <xdr:spPr>
        <a:xfrm flipV="1">
          <a:off x="9639300" y="10014148"/>
          <a:ext cx="8382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13780</xdr:rowOff>
    </xdr:from>
    <xdr:to>
      <xdr:col>14</xdr:col>
      <xdr:colOff>28575</xdr:colOff>
      <xdr:row>58</xdr:row>
      <xdr:rowOff>70969</xdr:rowOff>
    </xdr:to>
    <xdr:cxnSp macro="">
      <xdr:nvCxnSpPr>
        <xdr:cNvPr id="346" name="直線コネクタ 345"/>
        <xdr:cNvCxnSpPr/>
      </xdr:nvCxnSpPr>
      <xdr:spPr>
        <a:xfrm>
          <a:off x="8750300" y="9957880"/>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13780</xdr:rowOff>
    </xdr:from>
    <xdr:to>
      <xdr:col>12</xdr:col>
      <xdr:colOff>511175</xdr:colOff>
      <xdr:row>58</xdr:row>
      <xdr:rowOff>70910</xdr:rowOff>
    </xdr:to>
    <xdr:cxnSp macro="">
      <xdr:nvCxnSpPr>
        <xdr:cNvPr id="349" name="直線コネクタ 348"/>
        <xdr:cNvCxnSpPr/>
      </xdr:nvCxnSpPr>
      <xdr:spPr>
        <a:xfrm flipV="1">
          <a:off x="7861300" y="9957880"/>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70910</xdr:rowOff>
    </xdr:from>
    <xdr:to>
      <xdr:col>11</xdr:col>
      <xdr:colOff>307975</xdr:colOff>
      <xdr:row>58</xdr:row>
      <xdr:rowOff>108762</xdr:rowOff>
    </xdr:to>
    <xdr:cxnSp macro="">
      <xdr:nvCxnSpPr>
        <xdr:cNvPr id="352" name="直線コネクタ 351"/>
        <xdr:cNvCxnSpPr/>
      </xdr:nvCxnSpPr>
      <xdr:spPr>
        <a:xfrm flipV="1">
          <a:off x="6972300" y="10015010"/>
          <a:ext cx="889000" cy="3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19248</xdr:rowOff>
    </xdr:from>
    <xdr:to>
      <xdr:col>15</xdr:col>
      <xdr:colOff>231775</xdr:colOff>
      <xdr:row>58</xdr:row>
      <xdr:rowOff>120848</xdr:rowOff>
    </xdr:to>
    <xdr:sp macro="" textlink="">
      <xdr:nvSpPr>
        <xdr:cNvPr id="362" name="円/楕円 361"/>
        <xdr:cNvSpPr/>
      </xdr:nvSpPr>
      <xdr:spPr>
        <a:xfrm>
          <a:off x="10426700" y="9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148321</xdr:rowOff>
    </xdr:from>
    <xdr:ext cx="534377" cy="259045"/>
    <xdr:sp macro="" textlink="">
      <xdr:nvSpPr>
        <xdr:cNvPr id="363" name="農林水産業費該当値テキスト"/>
        <xdr:cNvSpPr txBox="1"/>
      </xdr:nvSpPr>
      <xdr:spPr>
        <a:xfrm>
          <a:off x="10528300" y="99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20169</xdr:rowOff>
    </xdr:from>
    <xdr:to>
      <xdr:col>14</xdr:col>
      <xdr:colOff>79375</xdr:colOff>
      <xdr:row>58</xdr:row>
      <xdr:rowOff>121769</xdr:rowOff>
    </xdr:to>
    <xdr:sp macro="" textlink="">
      <xdr:nvSpPr>
        <xdr:cNvPr id="364" name="円/楕円 363"/>
        <xdr:cNvSpPr/>
      </xdr:nvSpPr>
      <xdr:spPr>
        <a:xfrm>
          <a:off x="9588500" y="99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112896</xdr:rowOff>
    </xdr:from>
    <xdr:ext cx="534377" cy="259045"/>
    <xdr:sp macro="" textlink="">
      <xdr:nvSpPr>
        <xdr:cNvPr id="365" name="テキスト ボックス 364"/>
        <xdr:cNvSpPr txBox="1"/>
      </xdr:nvSpPr>
      <xdr:spPr>
        <a:xfrm>
          <a:off x="9372111" y="100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134430</xdr:rowOff>
    </xdr:from>
    <xdr:to>
      <xdr:col>12</xdr:col>
      <xdr:colOff>561975</xdr:colOff>
      <xdr:row>58</xdr:row>
      <xdr:rowOff>64580</xdr:rowOff>
    </xdr:to>
    <xdr:sp macro="" textlink="">
      <xdr:nvSpPr>
        <xdr:cNvPr id="366" name="円/楕円 365"/>
        <xdr:cNvSpPr/>
      </xdr:nvSpPr>
      <xdr:spPr>
        <a:xfrm>
          <a:off x="8699500" y="99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81107</xdr:rowOff>
    </xdr:from>
    <xdr:ext cx="599010" cy="259045"/>
    <xdr:sp macro="" textlink="">
      <xdr:nvSpPr>
        <xdr:cNvPr id="367" name="テキスト ボックス 366"/>
        <xdr:cNvSpPr txBox="1"/>
      </xdr:nvSpPr>
      <xdr:spPr>
        <a:xfrm>
          <a:off x="8450794" y="96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20110</xdr:rowOff>
    </xdr:from>
    <xdr:to>
      <xdr:col>11</xdr:col>
      <xdr:colOff>358775</xdr:colOff>
      <xdr:row>58</xdr:row>
      <xdr:rowOff>121710</xdr:rowOff>
    </xdr:to>
    <xdr:sp macro="" textlink="">
      <xdr:nvSpPr>
        <xdr:cNvPr id="368" name="円/楕円 367"/>
        <xdr:cNvSpPr/>
      </xdr:nvSpPr>
      <xdr:spPr>
        <a:xfrm>
          <a:off x="7810500" y="99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112837</xdr:rowOff>
    </xdr:from>
    <xdr:ext cx="534377" cy="259045"/>
    <xdr:sp macro="" textlink="">
      <xdr:nvSpPr>
        <xdr:cNvPr id="369" name="テキスト ボックス 368"/>
        <xdr:cNvSpPr txBox="1"/>
      </xdr:nvSpPr>
      <xdr:spPr>
        <a:xfrm>
          <a:off x="7594111" y="100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57962</xdr:rowOff>
    </xdr:from>
    <xdr:to>
      <xdr:col>10</xdr:col>
      <xdr:colOff>155575</xdr:colOff>
      <xdr:row>58</xdr:row>
      <xdr:rowOff>159562</xdr:rowOff>
    </xdr:to>
    <xdr:sp macro="" textlink="">
      <xdr:nvSpPr>
        <xdr:cNvPr id="370" name="円/楕円 369"/>
        <xdr:cNvSpPr/>
      </xdr:nvSpPr>
      <xdr:spPr>
        <a:xfrm>
          <a:off x="6921500" y="100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150689</xdr:rowOff>
    </xdr:from>
    <xdr:ext cx="534377" cy="259045"/>
    <xdr:sp macro="" textlink="">
      <xdr:nvSpPr>
        <xdr:cNvPr id="371" name="テキスト ボックス 370"/>
        <xdr:cNvSpPr txBox="1"/>
      </xdr:nvSpPr>
      <xdr:spPr>
        <a:xfrm>
          <a:off x="6705111" y="10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78650</xdr:rowOff>
    </xdr:from>
    <xdr:to>
      <xdr:col>15</xdr:col>
      <xdr:colOff>180340</xdr:colOff>
      <xdr:row>78</xdr:row>
      <xdr:rowOff>137523</xdr:rowOff>
    </xdr:to>
    <xdr:cxnSp macro="">
      <xdr:nvCxnSpPr>
        <xdr:cNvPr id="393" name="直線コネクタ 392"/>
        <xdr:cNvCxnSpPr/>
      </xdr:nvCxnSpPr>
      <xdr:spPr>
        <a:xfrm flipV="1">
          <a:off x="10475595" y="12423050"/>
          <a:ext cx="1270" cy="108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141350</xdr:rowOff>
    </xdr:from>
    <xdr:ext cx="378565" cy="259045"/>
    <xdr:sp macro="" textlink="">
      <xdr:nvSpPr>
        <xdr:cNvPr id="394" name="商工費最小値テキスト"/>
        <xdr:cNvSpPr txBox="1"/>
      </xdr:nvSpPr>
      <xdr:spPr>
        <a:xfrm>
          <a:off x="10528300" y="1351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78</xdr:row>
      <xdr:rowOff>137523</xdr:rowOff>
    </xdr:from>
    <xdr:to>
      <xdr:col>15</xdr:col>
      <xdr:colOff>269875</xdr:colOff>
      <xdr:row>78</xdr:row>
      <xdr:rowOff>137523</xdr:rowOff>
    </xdr:to>
    <xdr:cxnSp macro="">
      <xdr:nvCxnSpPr>
        <xdr:cNvPr id="395" name="直線コネクタ 394"/>
        <xdr:cNvCxnSpPr/>
      </xdr:nvCxnSpPr>
      <xdr:spPr>
        <a:xfrm>
          <a:off x="10388600" y="1351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25327</xdr:rowOff>
    </xdr:from>
    <xdr:ext cx="599010" cy="259045"/>
    <xdr:sp macro="" textlink="">
      <xdr:nvSpPr>
        <xdr:cNvPr id="396" name="商工費最大値テキスト"/>
        <xdr:cNvSpPr txBox="1"/>
      </xdr:nvSpPr>
      <xdr:spPr>
        <a:xfrm>
          <a:off x="10528300" y="1219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72</xdr:row>
      <xdr:rowOff>78650</xdr:rowOff>
    </xdr:from>
    <xdr:to>
      <xdr:col>15</xdr:col>
      <xdr:colOff>269875</xdr:colOff>
      <xdr:row>72</xdr:row>
      <xdr:rowOff>78650</xdr:rowOff>
    </xdr:to>
    <xdr:cxnSp macro="">
      <xdr:nvCxnSpPr>
        <xdr:cNvPr id="397" name="直線コネクタ 396"/>
        <xdr:cNvCxnSpPr/>
      </xdr:nvCxnSpPr>
      <xdr:spPr>
        <a:xfrm>
          <a:off x="10388600" y="124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157465</xdr:rowOff>
    </xdr:from>
    <xdr:to>
      <xdr:col>15</xdr:col>
      <xdr:colOff>180975</xdr:colOff>
      <xdr:row>72</xdr:row>
      <xdr:rowOff>78650</xdr:rowOff>
    </xdr:to>
    <xdr:cxnSp macro="">
      <xdr:nvCxnSpPr>
        <xdr:cNvPr id="398" name="直線コネクタ 397"/>
        <xdr:cNvCxnSpPr/>
      </xdr:nvCxnSpPr>
      <xdr:spPr>
        <a:xfrm>
          <a:off x="9639300" y="12330415"/>
          <a:ext cx="838200" cy="9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104123</xdr:rowOff>
    </xdr:from>
    <xdr:ext cx="534377" cy="259045"/>
    <xdr:sp macro="" textlink="">
      <xdr:nvSpPr>
        <xdr:cNvPr id="399" name="商工費平均値テキスト"/>
        <xdr:cNvSpPr txBox="1"/>
      </xdr:nvSpPr>
      <xdr:spPr>
        <a:xfrm>
          <a:off x="10528300" y="1330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125696</xdr:rowOff>
    </xdr:from>
    <xdr:to>
      <xdr:col>15</xdr:col>
      <xdr:colOff>231775</xdr:colOff>
      <xdr:row>78</xdr:row>
      <xdr:rowOff>55846</xdr:rowOff>
    </xdr:to>
    <xdr:sp macro="" textlink="">
      <xdr:nvSpPr>
        <xdr:cNvPr id="400" name="フローチャート : 判断 399"/>
        <xdr:cNvSpPr/>
      </xdr:nvSpPr>
      <xdr:spPr>
        <a:xfrm>
          <a:off x="104267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157465</xdr:rowOff>
    </xdr:from>
    <xdr:to>
      <xdr:col>14</xdr:col>
      <xdr:colOff>28575</xdr:colOff>
      <xdr:row>73</xdr:row>
      <xdr:rowOff>27633</xdr:rowOff>
    </xdr:to>
    <xdr:cxnSp macro="">
      <xdr:nvCxnSpPr>
        <xdr:cNvPr id="401" name="直線コネクタ 400"/>
        <xdr:cNvCxnSpPr/>
      </xdr:nvCxnSpPr>
      <xdr:spPr>
        <a:xfrm flipV="1">
          <a:off x="8750300" y="12330415"/>
          <a:ext cx="889000" cy="2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133240</xdr:rowOff>
    </xdr:from>
    <xdr:to>
      <xdr:col>14</xdr:col>
      <xdr:colOff>79375</xdr:colOff>
      <xdr:row>78</xdr:row>
      <xdr:rowOff>63390</xdr:rowOff>
    </xdr:to>
    <xdr:sp macro="" textlink="">
      <xdr:nvSpPr>
        <xdr:cNvPr id="402" name="フローチャート : 判断 401"/>
        <xdr:cNvSpPr/>
      </xdr:nvSpPr>
      <xdr:spPr>
        <a:xfrm>
          <a:off x="9588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54517</xdr:rowOff>
    </xdr:from>
    <xdr:ext cx="534377" cy="259045"/>
    <xdr:sp macro="" textlink="">
      <xdr:nvSpPr>
        <xdr:cNvPr id="403" name="テキスト ボックス 402"/>
        <xdr:cNvSpPr txBox="1"/>
      </xdr:nvSpPr>
      <xdr:spPr>
        <a:xfrm>
          <a:off x="9372111" y="134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147564</xdr:rowOff>
    </xdr:from>
    <xdr:to>
      <xdr:col>12</xdr:col>
      <xdr:colOff>511175</xdr:colOff>
      <xdr:row>73</xdr:row>
      <xdr:rowOff>27633</xdr:rowOff>
    </xdr:to>
    <xdr:cxnSp macro="">
      <xdr:nvCxnSpPr>
        <xdr:cNvPr id="404" name="直線コネクタ 403"/>
        <xdr:cNvCxnSpPr/>
      </xdr:nvCxnSpPr>
      <xdr:spPr>
        <a:xfrm>
          <a:off x="7861300" y="12320514"/>
          <a:ext cx="889000" cy="2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139257</xdr:rowOff>
    </xdr:from>
    <xdr:to>
      <xdr:col>12</xdr:col>
      <xdr:colOff>561975</xdr:colOff>
      <xdr:row>78</xdr:row>
      <xdr:rowOff>69407</xdr:rowOff>
    </xdr:to>
    <xdr:sp macro="" textlink="">
      <xdr:nvSpPr>
        <xdr:cNvPr id="405" name="フローチャート : 判断 404"/>
        <xdr:cNvSpPr/>
      </xdr:nvSpPr>
      <xdr:spPr>
        <a:xfrm>
          <a:off x="8699500" y="133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60534</xdr:rowOff>
    </xdr:from>
    <xdr:ext cx="534377" cy="259045"/>
    <xdr:sp macro="" textlink="">
      <xdr:nvSpPr>
        <xdr:cNvPr id="406" name="テキスト ボックス 405"/>
        <xdr:cNvSpPr txBox="1"/>
      </xdr:nvSpPr>
      <xdr:spPr>
        <a:xfrm>
          <a:off x="8483111" y="13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147564</xdr:rowOff>
    </xdr:from>
    <xdr:to>
      <xdr:col>11</xdr:col>
      <xdr:colOff>307975</xdr:colOff>
      <xdr:row>72</xdr:row>
      <xdr:rowOff>131866</xdr:rowOff>
    </xdr:to>
    <xdr:cxnSp macro="">
      <xdr:nvCxnSpPr>
        <xdr:cNvPr id="407" name="直線コネクタ 406"/>
        <xdr:cNvCxnSpPr/>
      </xdr:nvCxnSpPr>
      <xdr:spPr>
        <a:xfrm flipV="1">
          <a:off x="6972300" y="12320514"/>
          <a:ext cx="889000" cy="1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152174</xdr:rowOff>
    </xdr:from>
    <xdr:to>
      <xdr:col>11</xdr:col>
      <xdr:colOff>358775</xdr:colOff>
      <xdr:row>78</xdr:row>
      <xdr:rowOff>82324</xdr:rowOff>
    </xdr:to>
    <xdr:sp macro="" textlink="">
      <xdr:nvSpPr>
        <xdr:cNvPr id="408" name="フローチャート : 判断 407"/>
        <xdr:cNvSpPr/>
      </xdr:nvSpPr>
      <xdr:spPr>
        <a:xfrm>
          <a:off x="7810500" y="1335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73451</xdr:rowOff>
    </xdr:from>
    <xdr:ext cx="534377" cy="259045"/>
    <xdr:sp macro="" textlink="">
      <xdr:nvSpPr>
        <xdr:cNvPr id="409" name="テキスト ボックス 408"/>
        <xdr:cNvSpPr txBox="1"/>
      </xdr:nvSpPr>
      <xdr:spPr>
        <a:xfrm>
          <a:off x="7594111" y="134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155232</xdr:rowOff>
    </xdr:from>
    <xdr:to>
      <xdr:col>10</xdr:col>
      <xdr:colOff>155575</xdr:colOff>
      <xdr:row>78</xdr:row>
      <xdr:rowOff>85382</xdr:rowOff>
    </xdr:to>
    <xdr:sp macro="" textlink="">
      <xdr:nvSpPr>
        <xdr:cNvPr id="410" name="フローチャート : 判断 409"/>
        <xdr:cNvSpPr/>
      </xdr:nvSpPr>
      <xdr:spPr>
        <a:xfrm>
          <a:off x="6921500" y="1335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76509</xdr:rowOff>
    </xdr:from>
    <xdr:ext cx="534377" cy="259045"/>
    <xdr:sp macro="" textlink="">
      <xdr:nvSpPr>
        <xdr:cNvPr id="411" name="テキスト ボックス 410"/>
        <xdr:cNvSpPr txBox="1"/>
      </xdr:nvSpPr>
      <xdr:spPr>
        <a:xfrm>
          <a:off x="6705111" y="134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27850</xdr:rowOff>
    </xdr:from>
    <xdr:to>
      <xdr:col>15</xdr:col>
      <xdr:colOff>231775</xdr:colOff>
      <xdr:row>72</xdr:row>
      <xdr:rowOff>129450</xdr:rowOff>
    </xdr:to>
    <xdr:sp macro="" textlink="">
      <xdr:nvSpPr>
        <xdr:cNvPr id="417" name="円/楕円 416"/>
        <xdr:cNvSpPr/>
      </xdr:nvSpPr>
      <xdr:spPr>
        <a:xfrm>
          <a:off x="10426700" y="123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152327</xdr:rowOff>
    </xdr:from>
    <xdr:ext cx="599010" cy="259045"/>
    <xdr:sp macro="" textlink="">
      <xdr:nvSpPr>
        <xdr:cNvPr id="418" name="商工費該当値テキスト"/>
        <xdr:cNvSpPr txBox="1"/>
      </xdr:nvSpPr>
      <xdr:spPr>
        <a:xfrm>
          <a:off x="10528300" y="1232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476,706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106665</xdr:rowOff>
    </xdr:from>
    <xdr:to>
      <xdr:col>14</xdr:col>
      <xdr:colOff>79375</xdr:colOff>
      <xdr:row>72</xdr:row>
      <xdr:rowOff>36815</xdr:rowOff>
    </xdr:to>
    <xdr:sp macro="" textlink="">
      <xdr:nvSpPr>
        <xdr:cNvPr id="419" name="円/楕円 418"/>
        <xdr:cNvSpPr/>
      </xdr:nvSpPr>
      <xdr:spPr>
        <a:xfrm>
          <a:off x="9588500" y="122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53342</xdr:rowOff>
    </xdr:from>
    <xdr:ext cx="599010" cy="259045"/>
    <xdr:sp macro="" textlink="">
      <xdr:nvSpPr>
        <xdr:cNvPr id="420" name="テキスト ボックス 419"/>
        <xdr:cNvSpPr txBox="1"/>
      </xdr:nvSpPr>
      <xdr:spPr>
        <a:xfrm>
          <a:off x="9339794" y="1205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517,229</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148283</xdr:rowOff>
    </xdr:from>
    <xdr:to>
      <xdr:col>12</xdr:col>
      <xdr:colOff>561975</xdr:colOff>
      <xdr:row>73</xdr:row>
      <xdr:rowOff>78433</xdr:rowOff>
    </xdr:to>
    <xdr:sp macro="" textlink="">
      <xdr:nvSpPr>
        <xdr:cNvPr id="421" name="円/楕円 420"/>
        <xdr:cNvSpPr/>
      </xdr:nvSpPr>
      <xdr:spPr>
        <a:xfrm>
          <a:off x="8699500" y="124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94960</xdr:rowOff>
    </xdr:from>
    <xdr:ext cx="599010" cy="259045"/>
    <xdr:sp macro="" textlink="">
      <xdr:nvSpPr>
        <xdr:cNvPr id="422" name="テキスト ボックス 421"/>
        <xdr:cNvSpPr txBox="1"/>
      </xdr:nvSpPr>
      <xdr:spPr>
        <a:xfrm>
          <a:off x="8450794" y="1226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424,023</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96764</xdr:rowOff>
    </xdr:from>
    <xdr:to>
      <xdr:col>11</xdr:col>
      <xdr:colOff>358775</xdr:colOff>
      <xdr:row>72</xdr:row>
      <xdr:rowOff>26914</xdr:rowOff>
    </xdr:to>
    <xdr:sp macro="" textlink="">
      <xdr:nvSpPr>
        <xdr:cNvPr id="423" name="円/楕円 422"/>
        <xdr:cNvSpPr/>
      </xdr:nvSpPr>
      <xdr:spPr>
        <a:xfrm>
          <a:off x="7810500" y="122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70</xdr:row>
      <xdr:rowOff>43441</xdr:rowOff>
    </xdr:from>
    <xdr:ext cx="599010" cy="259045"/>
    <xdr:sp macro="" textlink="">
      <xdr:nvSpPr>
        <xdr:cNvPr id="424" name="テキスト ボックス 423"/>
        <xdr:cNvSpPr txBox="1"/>
      </xdr:nvSpPr>
      <xdr:spPr>
        <a:xfrm>
          <a:off x="7561794" y="120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521,560</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81066</xdr:rowOff>
    </xdr:from>
    <xdr:to>
      <xdr:col>10</xdr:col>
      <xdr:colOff>155575</xdr:colOff>
      <xdr:row>73</xdr:row>
      <xdr:rowOff>11216</xdr:rowOff>
    </xdr:to>
    <xdr:sp macro="" textlink="">
      <xdr:nvSpPr>
        <xdr:cNvPr id="425" name="円/楕円 424"/>
        <xdr:cNvSpPr/>
      </xdr:nvSpPr>
      <xdr:spPr>
        <a:xfrm>
          <a:off x="6921500" y="124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71</xdr:row>
      <xdr:rowOff>27743</xdr:rowOff>
    </xdr:from>
    <xdr:ext cx="599010" cy="259045"/>
    <xdr:sp macro="" textlink="">
      <xdr:nvSpPr>
        <xdr:cNvPr id="426" name="テキスト ボックス 425"/>
        <xdr:cNvSpPr txBox="1"/>
      </xdr:nvSpPr>
      <xdr:spPr>
        <a:xfrm>
          <a:off x="6672794" y="1220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2" name="直線コネクタ 451"/>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3"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4" name="直線コネクタ 453"/>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5"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56" name="直線コネクタ 455"/>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49470</xdr:rowOff>
    </xdr:from>
    <xdr:to>
      <xdr:col>15</xdr:col>
      <xdr:colOff>180975</xdr:colOff>
      <xdr:row>98</xdr:row>
      <xdr:rowOff>18780</xdr:rowOff>
    </xdr:to>
    <xdr:cxnSp macro="">
      <xdr:nvCxnSpPr>
        <xdr:cNvPr id="457" name="直線コネクタ 456"/>
        <xdr:cNvCxnSpPr/>
      </xdr:nvCxnSpPr>
      <xdr:spPr>
        <a:xfrm>
          <a:off x="9639300" y="16337220"/>
          <a:ext cx="838200" cy="4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58"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59" name="フローチャート : 判断 458"/>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49470</xdr:rowOff>
    </xdr:from>
    <xdr:to>
      <xdr:col>14</xdr:col>
      <xdr:colOff>28575</xdr:colOff>
      <xdr:row>96</xdr:row>
      <xdr:rowOff>164116</xdr:rowOff>
    </xdr:to>
    <xdr:cxnSp macro="">
      <xdr:nvCxnSpPr>
        <xdr:cNvPr id="460" name="直線コネクタ 459"/>
        <xdr:cNvCxnSpPr/>
      </xdr:nvCxnSpPr>
      <xdr:spPr>
        <a:xfrm flipV="1">
          <a:off x="8750300" y="16337220"/>
          <a:ext cx="889000" cy="28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1" name="フローチャート : 判断 460"/>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2" name="テキスト ボックス 461"/>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121281</xdr:rowOff>
    </xdr:from>
    <xdr:to>
      <xdr:col>12</xdr:col>
      <xdr:colOff>511175</xdr:colOff>
      <xdr:row>96</xdr:row>
      <xdr:rowOff>164116</xdr:rowOff>
    </xdr:to>
    <xdr:cxnSp macro="">
      <xdr:nvCxnSpPr>
        <xdr:cNvPr id="463" name="直線コネクタ 462"/>
        <xdr:cNvCxnSpPr/>
      </xdr:nvCxnSpPr>
      <xdr:spPr>
        <a:xfrm>
          <a:off x="7861300" y="16580481"/>
          <a:ext cx="889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4" name="フローチャート : 判断 463"/>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5" name="テキスト ボックス 464"/>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121281</xdr:rowOff>
    </xdr:from>
    <xdr:to>
      <xdr:col>11</xdr:col>
      <xdr:colOff>307975</xdr:colOff>
      <xdr:row>97</xdr:row>
      <xdr:rowOff>102394</xdr:rowOff>
    </xdr:to>
    <xdr:cxnSp macro="">
      <xdr:nvCxnSpPr>
        <xdr:cNvPr id="466" name="直線コネクタ 465"/>
        <xdr:cNvCxnSpPr/>
      </xdr:nvCxnSpPr>
      <xdr:spPr>
        <a:xfrm flipV="1">
          <a:off x="6972300" y="16580481"/>
          <a:ext cx="889000" cy="15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67" name="フローチャート : 判断 466"/>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68" name="テキスト ボックス 467"/>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69" name="フローチャート : 判断 468"/>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0" name="テキスト ボックス 469"/>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139430</xdr:rowOff>
    </xdr:from>
    <xdr:to>
      <xdr:col>15</xdr:col>
      <xdr:colOff>231775</xdr:colOff>
      <xdr:row>98</xdr:row>
      <xdr:rowOff>69580</xdr:rowOff>
    </xdr:to>
    <xdr:sp macro="" textlink="">
      <xdr:nvSpPr>
        <xdr:cNvPr id="476" name="円/楕円 475"/>
        <xdr:cNvSpPr/>
      </xdr:nvSpPr>
      <xdr:spPr>
        <a:xfrm>
          <a:off x="10426700" y="167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162307</xdr:rowOff>
    </xdr:from>
    <xdr:ext cx="599010" cy="259045"/>
    <xdr:sp macro="" textlink="">
      <xdr:nvSpPr>
        <xdr:cNvPr id="477" name="土木費該当値テキスト"/>
        <xdr:cNvSpPr txBox="1"/>
      </xdr:nvSpPr>
      <xdr:spPr>
        <a:xfrm>
          <a:off x="10528300" y="166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170120</xdr:rowOff>
    </xdr:from>
    <xdr:to>
      <xdr:col>14</xdr:col>
      <xdr:colOff>79375</xdr:colOff>
      <xdr:row>95</xdr:row>
      <xdr:rowOff>100270</xdr:rowOff>
    </xdr:to>
    <xdr:sp macro="" textlink="">
      <xdr:nvSpPr>
        <xdr:cNvPr id="478" name="円/楕円 477"/>
        <xdr:cNvSpPr/>
      </xdr:nvSpPr>
      <xdr:spPr>
        <a:xfrm>
          <a:off x="9588500" y="16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116797</xdr:rowOff>
    </xdr:from>
    <xdr:ext cx="599010" cy="259045"/>
    <xdr:sp macro="" textlink="">
      <xdr:nvSpPr>
        <xdr:cNvPr id="479" name="テキスト ボックス 478"/>
        <xdr:cNvSpPr txBox="1"/>
      </xdr:nvSpPr>
      <xdr:spPr>
        <a:xfrm>
          <a:off x="9339794" y="16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113316</xdr:rowOff>
    </xdr:from>
    <xdr:to>
      <xdr:col>12</xdr:col>
      <xdr:colOff>561975</xdr:colOff>
      <xdr:row>97</xdr:row>
      <xdr:rowOff>43466</xdr:rowOff>
    </xdr:to>
    <xdr:sp macro="" textlink="">
      <xdr:nvSpPr>
        <xdr:cNvPr id="480" name="円/楕円 479"/>
        <xdr:cNvSpPr/>
      </xdr:nvSpPr>
      <xdr:spPr>
        <a:xfrm>
          <a:off x="8699500" y="165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59993</xdr:rowOff>
    </xdr:from>
    <xdr:ext cx="599010" cy="259045"/>
    <xdr:sp macro="" textlink="">
      <xdr:nvSpPr>
        <xdr:cNvPr id="481" name="テキスト ボックス 480"/>
        <xdr:cNvSpPr txBox="1"/>
      </xdr:nvSpPr>
      <xdr:spPr>
        <a:xfrm>
          <a:off x="8450794" y="163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70481</xdr:rowOff>
    </xdr:from>
    <xdr:to>
      <xdr:col>11</xdr:col>
      <xdr:colOff>358775</xdr:colOff>
      <xdr:row>97</xdr:row>
      <xdr:rowOff>631</xdr:rowOff>
    </xdr:to>
    <xdr:sp macro="" textlink="">
      <xdr:nvSpPr>
        <xdr:cNvPr id="482" name="円/楕円 481"/>
        <xdr:cNvSpPr/>
      </xdr:nvSpPr>
      <xdr:spPr>
        <a:xfrm>
          <a:off x="7810500" y="16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17158</xdr:rowOff>
    </xdr:from>
    <xdr:ext cx="599010" cy="259045"/>
    <xdr:sp macro="" textlink="">
      <xdr:nvSpPr>
        <xdr:cNvPr id="483" name="テキスト ボックス 482"/>
        <xdr:cNvSpPr txBox="1"/>
      </xdr:nvSpPr>
      <xdr:spPr>
        <a:xfrm>
          <a:off x="7561794" y="163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51594</xdr:rowOff>
    </xdr:from>
    <xdr:to>
      <xdr:col>10</xdr:col>
      <xdr:colOff>155575</xdr:colOff>
      <xdr:row>97</xdr:row>
      <xdr:rowOff>153194</xdr:rowOff>
    </xdr:to>
    <xdr:sp macro="" textlink="">
      <xdr:nvSpPr>
        <xdr:cNvPr id="484" name="円/楕円 483"/>
        <xdr:cNvSpPr/>
      </xdr:nvSpPr>
      <xdr:spPr>
        <a:xfrm>
          <a:off x="6921500" y="166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169721</xdr:rowOff>
    </xdr:from>
    <xdr:ext cx="599010" cy="259045"/>
    <xdr:sp macro="" textlink="">
      <xdr:nvSpPr>
        <xdr:cNvPr id="485" name="テキスト ボックス 484"/>
        <xdr:cNvSpPr txBox="1"/>
      </xdr:nvSpPr>
      <xdr:spPr>
        <a:xfrm>
          <a:off x="6672794" y="1645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1" name="直線コネクタ 510"/>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2"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4"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5" name="直線コネクタ 514"/>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118450</xdr:rowOff>
    </xdr:from>
    <xdr:to>
      <xdr:col>23</xdr:col>
      <xdr:colOff>517525</xdr:colOff>
      <xdr:row>35</xdr:row>
      <xdr:rowOff>2710</xdr:rowOff>
    </xdr:to>
    <xdr:cxnSp macro="">
      <xdr:nvCxnSpPr>
        <xdr:cNvPr id="516" name="直線コネクタ 515"/>
        <xdr:cNvCxnSpPr/>
      </xdr:nvCxnSpPr>
      <xdr:spPr>
        <a:xfrm flipV="1">
          <a:off x="15481300" y="5261950"/>
          <a:ext cx="838200" cy="7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17"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18" name="フローチャート : 判断 517"/>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2710</xdr:rowOff>
    </xdr:from>
    <xdr:to>
      <xdr:col>22</xdr:col>
      <xdr:colOff>365125</xdr:colOff>
      <xdr:row>36</xdr:row>
      <xdr:rowOff>151097</xdr:rowOff>
    </xdr:to>
    <xdr:cxnSp macro="">
      <xdr:nvCxnSpPr>
        <xdr:cNvPr id="519" name="直線コネクタ 518"/>
        <xdr:cNvCxnSpPr/>
      </xdr:nvCxnSpPr>
      <xdr:spPr>
        <a:xfrm flipV="1">
          <a:off x="14592300" y="6003460"/>
          <a:ext cx="889000" cy="3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0" name="フローチャート : 判断 519"/>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1" name="テキスト ボックス 520"/>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89340</xdr:rowOff>
    </xdr:from>
    <xdr:to>
      <xdr:col>21</xdr:col>
      <xdr:colOff>161925</xdr:colOff>
      <xdr:row>36</xdr:row>
      <xdr:rowOff>151097</xdr:rowOff>
    </xdr:to>
    <xdr:cxnSp macro="">
      <xdr:nvCxnSpPr>
        <xdr:cNvPr id="522" name="直線コネクタ 521"/>
        <xdr:cNvCxnSpPr/>
      </xdr:nvCxnSpPr>
      <xdr:spPr>
        <a:xfrm>
          <a:off x="13703300" y="6261540"/>
          <a:ext cx="889000" cy="6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3" name="フローチャート : 判断 522"/>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4" name="テキスト ボックス 523"/>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89340</xdr:rowOff>
    </xdr:from>
    <xdr:to>
      <xdr:col>19</xdr:col>
      <xdr:colOff>644525</xdr:colOff>
      <xdr:row>37</xdr:row>
      <xdr:rowOff>109557</xdr:rowOff>
    </xdr:to>
    <xdr:cxnSp macro="">
      <xdr:nvCxnSpPr>
        <xdr:cNvPr id="525" name="直線コネクタ 524"/>
        <xdr:cNvCxnSpPr/>
      </xdr:nvCxnSpPr>
      <xdr:spPr>
        <a:xfrm flipV="1">
          <a:off x="12814300" y="6261540"/>
          <a:ext cx="889000" cy="19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26" name="フローチャート : 判断 525"/>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27" name="テキスト ボックス 526"/>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28" name="フローチャート : 判断 527"/>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29" name="テキスト ボックス 528"/>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67650</xdr:rowOff>
    </xdr:from>
    <xdr:to>
      <xdr:col>23</xdr:col>
      <xdr:colOff>568325</xdr:colOff>
      <xdr:row>30</xdr:row>
      <xdr:rowOff>169250</xdr:rowOff>
    </xdr:to>
    <xdr:sp macro="" textlink="">
      <xdr:nvSpPr>
        <xdr:cNvPr id="535" name="円/楕円 534"/>
        <xdr:cNvSpPr/>
      </xdr:nvSpPr>
      <xdr:spPr>
        <a:xfrm>
          <a:off x="16268700" y="5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20677</xdr:rowOff>
    </xdr:from>
    <xdr:ext cx="599010" cy="259045"/>
    <xdr:sp macro="" textlink="">
      <xdr:nvSpPr>
        <xdr:cNvPr id="536" name="消防費該当値テキスト"/>
        <xdr:cNvSpPr txBox="1"/>
      </xdr:nvSpPr>
      <xdr:spPr>
        <a:xfrm>
          <a:off x="16370300" y="516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466,507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123360</xdr:rowOff>
    </xdr:from>
    <xdr:to>
      <xdr:col>22</xdr:col>
      <xdr:colOff>415925</xdr:colOff>
      <xdr:row>35</xdr:row>
      <xdr:rowOff>53510</xdr:rowOff>
    </xdr:to>
    <xdr:sp macro="" textlink="">
      <xdr:nvSpPr>
        <xdr:cNvPr id="537" name="円/楕円 536"/>
        <xdr:cNvSpPr/>
      </xdr:nvSpPr>
      <xdr:spPr>
        <a:xfrm>
          <a:off x="15430500" y="5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70037</xdr:rowOff>
    </xdr:from>
    <xdr:ext cx="599010" cy="259045"/>
    <xdr:sp macro="" textlink="">
      <xdr:nvSpPr>
        <xdr:cNvPr id="538" name="テキスト ボックス 537"/>
        <xdr:cNvSpPr txBox="1"/>
      </xdr:nvSpPr>
      <xdr:spPr>
        <a:xfrm>
          <a:off x="15181794" y="572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239,448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100297</xdr:rowOff>
    </xdr:from>
    <xdr:to>
      <xdr:col>21</xdr:col>
      <xdr:colOff>212725</xdr:colOff>
      <xdr:row>37</xdr:row>
      <xdr:rowOff>30447</xdr:rowOff>
    </xdr:to>
    <xdr:sp macro="" textlink="">
      <xdr:nvSpPr>
        <xdr:cNvPr id="539" name="円/楕円 538"/>
        <xdr:cNvSpPr/>
      </xdr:nvSpPr>
      <xdr:spPr>
        <a:xfrm>
          <a:off x="14541500" y="62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46974</xdr:rowOff>
    </xdr:from>
    <xdr:ext cx="599010" cy="259045"/>
    <xdr:sp macro="" textlink="">
      <xdr:nvSpPr>
        <xdr:cNvPr id="540" name="テキスト ボックス 539"/>
        <xdr:cNvSpPr txBox="1"/>
      </xdr:nvSpPr>
      <xdr:spPr>
        <a:xfrm>
          <a:off x="14292794" y="60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38540</xdr:rowOff>
    </xdr:from>
    <xdr:to>
      <xdr:col>20</xdr:col>
      <xdr:colOff>9525</xdr:colOff>
      <xdr:row>36</xdr:row>
      <xdr:rowOff>140140</xdr:rowOff>
    </xdr:to>
    <xdr:sp macro="" textlink="">
      <xdr:nvSpPr>
        <xdr:cNvPr id="541" name="円/楕円 540"/>
        <xdr:cNvSpPr/>
      </xdr:nvSpPr>
      <xdr:spPr>
        <a:xfrm>
          <a:off x="13652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156667</xdr:rowOff>
    </xdr:from>
    <xdr:ext cx="599010" cy="259045"/>
    <xdr:sp macro="" textlink="">
      <xdr:nvSpPr>
        <xdr:cNvPr id="542" name="テキスト ボックス 541"/>
        <xdr:cNvSpPr txBox="1"/>
      </xdr:nvSpPr>
      <xdr:spPr>
        <a:xfrm>
          <a:off x="13403794" y="598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58757</xdr:rowOff>
    </xdr:from>
    <xdr:to>
      <xdr:col>18</xdr:col>
      <xdr:colOff>492125</xdr:colOff>
      <xdr:row>37</xdr:row>
      <xdr:rowOff>160358</xdr:rowOff>
    </xdr:to>
    <xdr:sp macro="" textlink="">
      <xdr:nvSpPr>
        <xdr:cNvPr id="543" name="円/楕円 542"/>
        <xdr:cNvSpPr/>
      </xdr:nvSpPr>
      <xdr:spPr>
        <a:xfrm>
          <a:off x="12763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5434</xdr:rowOff>
    </xdr:from>
    <xdr:ext cx="599010" cy="259045"/>
    <xdr:sp macro="" textlink="">
      <xdr:nvSpPr>
        <xdr:cNvPr id="544" name="テキスト ボックス 543"/>
        <xdr:cNvSpPr txBox="1"/>
      </xdr:nvSpPr>
      <xdr:spPr>
        <a:xfrm>
          <a:off x="12514794" y="61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58" name="テキスト ボックス 557"/>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0" name="テキスト ボックス 559"/>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4" name="直線コネクタ 563"/>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5"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66" name="直線コネクタ 565"/>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67"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68" name="直線コネクタ 567"/>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84254</xdr:rowOff>
    </xdr:from>
    <xdr:to>
      <xdr:col>23</xdr:col>
      <xdr:colOff>517525</xdr:colOff>
      <xdr:row>57</xdr:row>
      <xdr:rowOff>95183</xdr:rowOff>
    </xdr:to>
    <xdr:cxnSp macro="">
      <xdr:nvCxnSpPr>
        <xdr:cNvPr id="569" name="直線コネクタ 568"/>
        <xdr:cNvCxnSpPr/>
      </xdr:nvCxnSpPr>
      <xdr:spPr>
        <a:xfrm flipV="1">
          <a:off x="15481300" y="9856904"/>
          <a:ext cx="8382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0"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1" name="フローチャート : 判断 570"/>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20816</xdr:rowOff>
    </xdr:from>
    <xdr:to>
      <xdr:col>22</xdr:col>
      <xdr:colOff>365125</xdr:colOff>
      <xdr:row>57</xdr:row>
      <xdr:rowOff>95183</xdr:rowOff>
    </xdr:to>
    <xdr:cxnSp macro="">
      <xdr:nvCxnSpPr>
        <xdr:cNvPr id="572" name="直線コネクタ 571"/>
        <xdr:cNvCxnSpPr/>
      </xdr:nvCxnSpPr>
      <xdr:spPr>
        <a:xfrm>
          <a:off x="14592300" y="9793466"/>
          <a:ext cx="889000" cy="7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3" name="フローチャート : 判断 572"/>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4" name="テキスト ボックス 573"/>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105392</xdr:rowOff>
    </xdr:from>
    <xdr:to>
      <xdr:col>21</xdr:col>
      <xdr:colOff>161925</xdr:colOff>
      <xdr:row>57</xdr:row>
      <xdr:rowOff>20816</xdr:rowOff>
    </xdr:to>
    <xdr:cxnSp macro="">
      <xdr:nvCxnSpPr>
        <xdr:cNvPr id="575" name="直線コネクタ 574"/>
        <xdr:cNvCxnSpPr/>
      </xdr:nvCxnSpPr>
      <xdr:spPr>
        <a:xfrm>
          <a:off x="13703300" y="9706592"/>
          <a:ext cx="889000" cy="8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76" name="フローチャート : 判断 575"/>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77" name="テキスト ボックス 576"/>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105392</xdr:rowOff>
    </xdr:from>
    <xdr:to>
      <xdr:col>19</xdr:col>
      <xdr:colOff>644525</xdr:colOff>
      <xdr:row>57</xdr:row>
      <xdr:rowOff>75629</xdr:rowOff>
    </xdr:to>
    <xdr:cxnSp macro="">
      <xdr:nvCxnSpPr>
        <xdr:cNvPr id="578" name="直線コネクタ 577"/>
        <xdr:cNvCxnSpPr/>
      </xdr:nvCxnSpPr>
      <xdr:spPr>
        <a:xfrm flipV="1">
          <a:off x="12814300" y="9706592"/>
          <a:ext cx="889000" cy="1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79" name="フローチャート : 判断 578"/>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0" name="テキスト ボックス 579"/>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1" name="フローチャート : 判断 580"/>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2" name="テキスト ボックス 581"/>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33454</xdr:rowOff>
    </xdr:from>
    <xdr:to>
      <xdr:col>23</xdr:col>
      <xdr:colOff>568325</xdr:colOff>
      <xdr:row>57</xdr:row>
      <xdr:rowOff>135054</xdr:rowOff>
    </xdr:to>
    <xdr:sp macro="" textlink="">
      <xdr:nvSpPr>
        <xdr:cNvPr id="588" name="円/楕円 587"/>
        <xdr:cNvSpPr/>
      </xdr:nvSpPr>
      <xdr:spPr>
        <a:xfrm>
          <a:off x="16268700" y="98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164281</xdr:rowOff>
    </xdr:from>
    <xdr:ext cx="599010" cy="259045"/>
    <xdr:sp macro="" textlink="">
      <xdr:nvSpPr>
        <xdr:cNvPr id="589" name="教育費該当値テキスト"/>
        <xdr:cNvSpPr txBox="1"/>
      </xdr:nvSpPr>
      <xdr:spPr>
        <a:xfrm>
          <a:off x="16370300" y="95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44383</xdr:rowOff>
    </xdr:from>
    <xdr:to>
      <xdr:col>22</xdr:col>
      <xdr:colOff>415925</xdr:colOff>
      <xdr:row>57</xdr:row>
      <xdr:rowOff>145983</xdr:rowOff>
    </xdr:to>
    <xdr:sp macro="" textlink="">
      <xdr:nvSpPr>
        <xdr:cNvPr id="590" name="円/楕円 589"/>
        <xdr:cNvSpPr/>
      </xdr:nvSpPr>
      <xdr:spPr>
        <a:xfrm>
          <a:off x="15430500" y="98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162510</xdr:rowOff>
    </xdr:from>
    <xdr:ext cx="599010" cy="259045"/>
    <xdr:sp macro="" textlink="">
      <xdr:nvSpPr>
        <xdr:cNvPr id="591" name="テキスト ボックス 590"/>
        <xdr:cNvSpPr txBox="1"/>
      </xdr:nvSpPr>
      <xdr:spPr>
        <a:xfrm>
          <a:off x="15181794" y="959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141466</xdr:rowOff>
    </xdr:from>
    <xdr:to>
      <xdr:col>21</xdr:col>
      <xdr:colOff>212725</xdr:colOff>
      <xdr:row>57</xdr:row>
      <xdr:rowOff>71616</xdr:rowOff>
    </xdr:to>
    <xdr:sp macro="" textlink="">
      <xdr:nvSpPr>
        <xdr:cNvPr id="592" name="円/楕円 591"/>
        <xdr:cNvSpPr/>
      </xdr:nvSpPr>
      <xdr:spPr>
        <a:xfrm>
          <a:off x="14541500" y="97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88143</xdr:rowOff>
    </xdr:from>
    <xdr:ext cx="599010" cy="259045"/>
    <xdr:sp macro="" textlink="">
      <xdr:nvSpPr>
        <xdr:cNvPr id="593" name="テキスト ボックス 592"/>
        <xdr:cNvSpPr txBox="1"/>
      </xdr:nvSpPr>
      <xdr:spPr>
        <a:xfrm>
          <a:off x="14292794" y="951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308,022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54592</xdr:rowOff>
    </xdr:from>
    <xdr:to>
      <xdr:col>20</xdr:col>
      <xdr:colOff>9525</xdr:colOff>
      <xdr:row>56</xdr:row>
      <xdr:rowOff>156192</xdr:rowOff>
    </xdr:to>
    <xdr:sp macro="" textlink="">
      <xdr:nvSpPr>
        <xdr:cNvPr id="594" name="円/楕円 593"/>
        <xdr:cNvSpPr/>
      </xdr:nvSpPr>
      <xdr:spPr>
        <a:xfrm>
          <a:off x="13652500" y="96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1269</xdr:rowOff>
    </xdr:from>
    <xdr:ext cx="599010" cy="259045"/>
    <xdr:sp macro="" textlink="">
      <xdr:nvSpPr>
        <xdr:cNvPr id="595" name="テキスト ボックス 594"/>
        <xdr:cNvSpPr txBox="1"/>
      </xdr:nvSpPr>
      <xdr:spPr>
        <a:xfrm>
          <a:off x="13403794" y="943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24829</xdr:rowOff>
    </xdr:from>
    <xdr:to>
      <xdr:col>18</xdr:col>
      <xdr:colOff>492125</xdr:colOff>
      <xdr:row>57</xdr:row>
      <xdr:rowOff>126429</xdr:rowOff>
    </xdr:to>
    <xdr:sp macro="" textlink="">
      <xdr:nvSpPr>
        <xdr:cNvPr id="596" name="円/楕円 595"/>
        <xdr:cNvSpPr/>
      </xdr:nvSpPr>
      <xdr:spPr>
        <a:xfrm>
          <a:off x="12763500" y="97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142956</xdr:rowOff>
    </xdr:from>
    <xdr:ext cx="599010" cy="259045"/>
    <xdr:sp macro="" textlink="">
      <xdr:nvSpPr>
        <xdr:cNvPr id="597" name="テキスト ボックス 596"/>
        <xdr:cNvSpPr txBox="1"/>
      </xdr:nvSpPr>
      <xdr:spPr>
        <a:xfrm>
          <a:off x="12514794" y="957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7" name="テキスト ボックス 616"/>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1" name="直線コネクタ 620"/>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2"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4"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5" name="直線コネクタ 624"/>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27"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28" name="フローチャート : 判断 627"/>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156235</xdr:rowOff>
    </xdr:from>
    <xdr:to>
      <xdr:col>22</xdr:col>
      <xdr:colOff>365125</xdr:colOff>
      <xdr:row>79</xdr:row>
      <xdr:rowOff>44450</xdr:rowOff>
    </xdr:to>
    <xdr:cxnSp macro="">
      <xdr:nvCxnSpPr>
        <xdr:cNvPr id="629" name="直線コネクタ 628"/>
        <xdr:cNvCxnSpPr/>
      </xdr:nvCxnSpPr>
      <xdr:spPr>
        <a:xfrm>
          <a:off x="14592300" y="13529335"/>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0" name="フローチャート : 判断 629"/>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1" name="テキスト ボックス 630"/>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156235</xdr:rowOff>
    </xdr:from>
    <xdr:to>
      <xdr:col>21</xdr:col>
      <xdr:colOff>161925</xdr:colOff>
      <xdr:row>79</xdr:row>
      <xdr:rowOff>5905</xdr:rowOff>
    </xdr:to>
    <xdr:cxnSp macro="">
      <xdr:nvCxnSpPr>
        <xdr:cNvPr id="632" name="直線コネクタ 631"/>
        <xdr:cNvCxnSpPr/>
      </xdr:nvCxnSpPr>
      <xdr:spPr>
        <a:xfrm flipV="1">
          <a:off x="13703300" y="13529335"/>
          <a:ext cx="88900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3" name="フローチャート : 判断 632"/>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4" name="テキスト ボックス 633"/>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5905</xdr:rowOff>
    </xdr:from>
    <xdr:to>
      <xdr:col>19</xdr:col>
      <xdr:colOff>644525</xdr:colOff>
      <xdr:row>79</xdr:row>
      <xdr:rowOff>37760</xdr:rowOff>
    </xdr:to>
    <xdr:cxnSp macro="">
      <xdr:nvCxnSpPr>
        <xdr:cNvPr id="635" name="直線コネクタ 634"/>
        <xdr:cNvCxnSpPr/>
      </xdr:nvCxnSpPr>
      <xdr:spPr>
        <a:xfrm flipV="1">
          <a:off x="12814300" y="13550455"/>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36" name="フローチャート : 判断 635"/>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37" name="テキスト ボックス 636"/>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38" name="フローチャート : 判断 637"/>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39" name="テキスト ボックス 638"/>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46"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105435</xdr:rowOff>
    </xdr:from>
    <xdr:to>
      <xdr:col>21</xdr:col>
      <xdr:colOff>212725</xdr:colOff>
      <xdr:row>79</xdr:row>
      <xdr:rowOff>35585</xdr:rowOff>
    </xdr:to>
    <xdr:sp macro="" textlink="">
      <xdr:nvSpPr>
        <xdr:cNvPr id="649" name="円/楕円 648"/>
        <xdr:cNvSpPr/>
      </xdr:nvSpPr>
      <xdr:spPr>
        <a:xfrm>
          <a:off x="14541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52112</xdr:rowOff>
    </xdr:from>
    <xdr:ext cx="534377" cy="259045"/>
    <xdr:sp macro="" textlink="">
      <xdr:nvSpPr>
        <xdr:cNvPr id="650" name="テキスト ボックス 649"/>
        <xdr:cNvSpPr txBox="1"/>
      </xdr:nvSpPr>
      <xdr:spPr>
        <a:xfrm>
          <a:off x="14325111" y="132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126555</xdr:rowOff>
    </xdr:from>
    <xdr:to>
      <xdr:col>20</xdr:col>
      <xdr:colOff>9525</xdr:colOff>
      <xdr:row>79</xdr:row>
      <xdr:rowOff>56705</xdr:rowOff>
    </xdr:to>
    <xdr:sp macro="" textlink="">
      <xdr:nvSpPr>
        <xdr:cNvPr id="651" name="円/楕円 650"/>
        <xdr:cNvSpPr/>
      </xdr:nvSpPr>
      <xdr:spPr>
        <a:xfrm>
          <a:off x="13652500" y="134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73232</xdr:rowOff>
    </xdr:from>
    <xdr:ext cx="534377" cy="259045"/>
    <xdr:sp macro="" textlink="">
      <xdr:nvSpPr>
        <xdr:cNvPr id="652" name="テキスト ボックス 651"/>
        <xdr:cNvSpPr txBox="1"/>
      </xdr:nvSpPr>
      <xdr:spPr>
        <a:xfrm>
          <a:off x="13436111" y="13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158410</xdr:rowOff>
    </xdr:from>
    <xdr:to>
      <xdr:col>18</xdr:col>
      <xdr:colOff>492125</xdr:colOff>
      <xdr:row>79</xdr:row>
      <xdr:rowOff>88560</xdr:rowOff>
    </xdr:to>
    <xdr:sp macro="" textlink="">
      <xdr:nvSpPr>
        <xdr:cNvPr id="653" name="円/楕円 652"/>
        <xdr:cNvSpPr/>
      </xdr:nvSpPr>
      <xdr:spPr>
        <a:xfrm>
          <a:off x="12763500" y="135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79687</xdr:rowOff>
    </xdr:from>
    <xdr:ext cx="469744" cy="259045"/>
    <xdr:sp macro="" textlink="">
      <xdr:nvSpPr>
        <xdr:cNvPr id="654" name="テキスト ボックス 653"/>
        <xdr:cNvSpPr txBox="1"/>
      </xdr:nvSpPr>
      <xdr:spPr>
        <a:xfrm>
          <a:off x="12579427" y="136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78" name="直線コネクタ 677"/>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79"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0" name="直線コネクタ 679"/>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1"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2" name="直線コネクタ 681"/>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14305</xdr:rowOff>
    </xdr:from>
    <xdr:to>
      <xdr:col>23</xdr:col>
      <xdr:colOff>517525</xdr:colOff>
      <xdr:row>97</xdr:row>
      <xdr:rowOff>122408</xdr:rowOff>
    </xdr:to>
    <xdr:cxnSp macro="">
      <xdr:nvCxnSpPr>
        <xdr:cNvPr id="683" name="直線コネクタ 682"/>
        <xdr:cNvCxnSpPr/>
      </xdr:nvCxnSpPr>
      <xdr:spPr>
        <a:xfrm>
          <a:off x="15481300" y="16473505"/>
          <a:ext cx="8382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4"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5" name="フローチャート : 判断 684"/>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18186</xdr:rowOff>
    </xdr:from>
    <xdr:to>
      <xdr:col>22</xdr:col>
      <xdr:colOff>365125</xdr:colOff>
      <xdr:row>96</xdr:row>
      <xdr:rowOff>14305</xdr:rowOff>
    </xdr:to>
    <xdr:cxnSp macro="">
      <xdr:nvCxnSpPr>
        <xdr:cNvPr id="686" name="直線コネクタ 685"/>
        <xdr:cNvCxnSpPr/>
      </xdr:nvCxnSpPr>
      <xdr:spPr>
        <a:xfrm>
          <a:off x="14592300" y="16305936"/>
          <a:ext cx="889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87" name="フローチャート : 判断 686"/>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88" name="テキスト ボックス 687"/>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18186</xdr:rowOff>
    </xdr:from>
    <xdr:to>
      <xdr:col>21</xdr:col>
      <xdr:colOff>161925</xdr:colOff>
      <xdr:row>95</xdr:row>
      <xdr:rowOff>70221</xdr:rowOff>
    </xdr:to>
    <xdr:cxnSp macro="">
      <xdr:nvCxnSpPr>
        <xdr:cNvPr id="689" name="直線コネクタ 688"/>
        <xdr:cNvCxnSpPr/>
      </xdr:nvCxnSpPr>
      <xdr:spPr>
        <a:xfrm flipV="1">
          <a:off x="13703300" y="16305936"/>
          <a:ext cx="8890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0" name="フローチャート : 判断 689"/>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1" name="テキスト ボックス 690"/>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82480</xdr:rowOff>
    </xdr:from>
    <xdr:to>
      <xdr:col>19</xdr:col>
      <xdr:colOff>644525</xdr:colOff>
      <xdr:row>95</xdr:row>
      <xdr:rowOff>70221</xdr:rowOff>
    </xdr:to>
    <xdr:cxnSp macro="">
      <xdr:nvCxnSpPr>
        <xdr:cNvPr id="692" name="直線コネクタ 691"/>
        <xdr:cNvCxnSpPr/>
      </xdr:nvCxnSpPr>
      <xdr:spPr>
        <a:xfrm>
          <a:off x="12814300" y="16198780"/>
          <a:ext cx="889000" cy="1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3" name="フローチャート : 判断 692"/>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4" name="テキスト ボックス 693"/>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5" name="フローチャート : 判断 694"/>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696" name="テキスト ボックス 695"/>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71608</xdr:rowOff>
    </xdr:from>
    <xdr:to>
      <xdr:col>23</xdr:col>
      <xdr:colOff>568325</xdr:colOff>
      <xdr:row>98</xdr:row>
      <xdr:rowOff>1758</xdr:rowOff>
    </xdr:to>
    <xdr:sp macro="" textlink="">
      <xdr:nvSpPr>
        <xdr:cNvPr id="702" name="円/楕円 701"/>
        <xdr:cNvSpPr/>
      </xdr:nvSpPr>
      <xdr:spPr>
        <a:xfrm>
          <a:off x="162687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94485</xdr:rowOff>
    </xdr:from>
    <xdr:ext cx="599010" cy="259045"/>
    <xdr:sp macro="" textlink="">
      <xdr:nvSpPr>
        <xdr:cNvPr id="703" name="公債費該当値テキスト"/>
        <xdr:cNvSpPr txBox="1"/>
      </xdr:nvSpPr>
      <xdr:spPr>
        <a:xfrm>
          <a:off x="16370300" y="165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134955</xdr:rowOff>
    </xdr:from>
    <xdr:to>
      <xdr:col>22</xdr:col>
      <xdr:colOff>415925</xdr:colOff>
      <xdr:row>96</xdr:row>
      <xdr:rowOff>65105</xdr:rowOff>
    </xdr:to>
    <xdr:sp macro="" textlink="">
      <xdr:nvSpPr>
        <xdr:cNvPr id="704" name="円/楕円 703"/>
        <xdr:cNvSpPr/>
      </xdr:nvSpPr>
      <xdr:spPr>
        <a:xfrm>
          <a:off x="15430500" y="164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81632</xdr:rowOff>
    </xdr:from>
    <xdr:ext cx="599010" cy="259045"/>
    <xdr:sp macro="" textlink="">
      <xdr:nvSpPr>
        <xdr:cNvPr id="705" name="テキスト ボックス 704"/>
        <xdr:cNvSpPr txBox="1"/>
      </xdr:nvSpPr>
      <xdr:spPr>
        <a:xfrm>
          <a:off x="15181794" y="161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138836</xdr:rowOff>
    </xdr:from>
    <xdr:to>
      <xdr:col>21</xdr:col>
      <xdr:colOff>212725</xdr:colOff>
      <xdr:row>95</xdr:row>
      <xdr:rowOff>68986</xdr:rowOff>
    </xdr:to>
    <xdr:sp macro="" textlink="">
      <xdr:nvSpPr>
        <xdr:cNvPr id="706" name="円/楕円 705"/>
        <xdr:cNvSpPr/>
      </xdr:nvSpPr>
      <xdr:spPr>
        <a:xfrm>
          <a:off x="14541500" y="162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85513</xdr:rowOff>
    </xdr:from>
    <xdr:ext cx="599010" cy="259045"/>
    <xdr:sp macro="" textlink="">
      <xdr:nvSpPr>
        <xdr:cNvPr id="707" name="テキスト ボックス 706"/>
        <xdr:cNvSpPr txBox="1"/>
      </xdr:nvSpPr>
      <xdr:spPr>
        <a:xfrm>
          <a:off x="14292794" y="1603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19421</xdr:rowOff>
    </xdr:from>
    <xdr:to>
      <xdr:col>20</xdr:col>
      <xdr:colOff>9525</xdr:colOff>
      <xdr:row>95</xdr:row>
      <xdr:rowOff>121021</xdr:rowOff>
    </xdr:to>
    <xdr:sp macro="" textlink="">
      <xdr:nvSpPr>
        <xdr:cNvPr id="708" name="円/楕円 707"/>
        <xdr:cNvSpPr/>
      </xdr:nvSpPr>
      <xdr:spPr>
        <a:xfrm>
          <a:off x="13652500" y="163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137548</xdr:rowOff>
    </xdr:from>
    <xdr:ext cx="599010" cy="259045"/>
    <xdr:sp macro="" textlink="">
      <xdr:nvSpPr>
        <xdr:cNvPr id="709" name="テキスト ボックス 708"/>
        <xdr:cNvSpPr txBox="1"/>
      </xdr:nvSpPr>
      <xdr:spPr>
        <a:xfrm>
          <a:off x="13403794" y="1608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31680</xdr:rowOff>
    </xdr:from>
    <xdr:to>
      <xdr:col>18</xdr:col>
      <xdr:colOff>492125</xdr:colOff>
      <xdr:row>94</xdr:row>
      <xdr:rowOff>133280</xdr:rowOff>
    </xdr:to>
    <xdr:sp macro="" textlink="">
      <xdr:nvSpPr>
        <xdr:cNvPr id="710" name="円/楕円 709"/>
        <xdr:cNvSpPr/>
      </xdr:nvSpPr>
      <xdr:spPr>
        <a:xfrm>
          <a:off x="12763500" y="16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149807</xdr:rowOff>
    </xdr:from>
    <xdr:ext cx="599010" cy="259045"/>
    <xdr:sp macro="" textlink="">
      <xdr:nvSpPr>
        <xdr:cNvPr id="711" name="テキスト ボックス 710"/>
        <xdr:cNvSpPr txBox="1"/>
      </xdr:nvSpPr>
      <xdr:spPr>
        <a:xfrm>
          <a:off x="12514794" y="159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3" name="直線コネクタ 732"/>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36"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37" name="直線コネクタ 736"/>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39"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0" name="フローチャート : 判断 739"/>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2" name="フローチャート : 判断 741"/>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3" name="テキスト ボックス 742"/>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5" name="フローチャート : 判断 744"/>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46" name="テキスト ボックス 745"/>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48" name="フローチャート : 判断 747"/>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49" name="テキスト ボックス 748"/>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0" name="フローチャート : 判断 749"/>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1" name="テキスト ボックス 750"/>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7" name="円/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58"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9" name="円/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0" name="テキスト ボックス 75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1" name="円/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2" name="テキスト ボックス 76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3" name="円/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4" name="テキスト ボックス 76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5" name="円/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6" name="テキスト ボックス 76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主な構成項目である商工費は、住民一人当たり</a:t>
          </a:r>
          <a:r>
            <a:rPr kumimoji="1" lang="en-US" altLang="ja-JP" sz="1300">
              <a:latin typeface="ＭＳ Ｐゴシック"/>
            </a:rPr>
            <a:t>476,705</a:t>
          </a:r>
          <a:r>
            <a:rPr kumimoji="1" lang="ja-JP" altLang="en-US" sz="1300">
              <a:latin typeface="ＭＳ Ｐゴシック"/>
            </a:rPr>
            <a:t>円となっている。本村の主産業は観光であることから、大きなウエイトを占めている。近年は</a:t>
          </a:r>
          <a:r>
            <a:rPr kumimoji="1" lang="en-US" altLang="ja-JP" sz="1300">
              <a:latin typeface="ＭＳ Ｐゴシック"/>
            </a:rPr>
            <a:t>400,000</a:t>
          </a:r>
          <a:r>
            <a:rPr kumimoji="1" lang="ja-JP" altLang="en-US" sz="1300">
              <a:latin typeface="ＭＳ Ｐゴシック"/>
            </a:rPr>
            <a:t>円から</a:t>
          </a:r>
          <a:r>
            <a:rPr kumimoji="1" lang="en-US" altLang="ja-JP" sz="1300">
              <a:latin typeface="ＭＳ Ｐゴシック"/>
            </a:rPr>
            <a:t>600,000</a:t>
          </a:r>
          <a:r>
            <a:rPr kumimoji="1" lang="ja-JP" altLang="en-US" sz="1300">
              <a:latin typeface="ＭＳ Ｐゴシック"/>
            </a:rPr>
            <a:t>円の間で推移している。</a:t>
          </a:r>
          <a:endParaRPr kumimoji="1" lang="en-US" altLang="ja-JP" sz="1300">
            <a:latin typeface="ＭＳ Ｐゴシック"/>
          </a:endParaRPr>
        </a:p>
        <a:p>
          <a:r>
            <a:rPr kumimoji="1" lang="ja-JP" altLang="en-US" sz="1300">
              <a:latin typeface="ＭＳ Ｐゴシック"/>
            </a:rPr>
            <a:t>消防費については、防災対策事業を実施したことにより大きく上昇した。衛生費についても、診療所の改修事業を行ったことが上昇の要因である。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財政調整基金の残高は、適切な財源の確保と歳出の精査により増加している。実質収支比率についても毎年増減はあるものの、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％の範囲以内で推移しているところである。今後も健全な財政運営に努める。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全ての会計において、黒字となってる。観光施設事業や下水道事業については、適正な運営を図るなど繰入金の抑制に努めていく。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1957698</v>
      </c>
      <c r="BO4" s="409"/>
      <c r="BP4" s="409"/>
      <c r="BQ4" s="409"/>
      <c r="BR4" s="409"/>
      <c r="BS4" s="409"/>
      <c r="BT4" s="409"/>
      <c r="BU4" s="410"/>
      <c r="BV4" s="408">
        <v>2015188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8.8000000000000007</v>
      </c>
      <c r="CU4" s="586"/>
      <c r="CV4" s="586"/>
      <c r="CW4" s="586"/>
      <c r="CX4" s="586"/>
      <c r="CY4" s="586"/>
      <c r="CZ4" s="586"/>
      <c r="DA4" s="587"/>
      <c r="DB4" s="585">
        <v>10.199999999999999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1861367</v>
      </c>
      <c r="BO5" s="414"/>
      <c r="BP5" s="414"/>
      <c r="BQ5" s="414"/>
      <c r="BR5" s="414"/>
      <c r="BS5" s="414"/>
      <c r="BT5" s="414"/>
      <c r="BU5" s="415"/>
      <c r="BV5" s="413">
        <v>1910129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70.5</v>
      </c>
      <c r="CU5" s="384"/>
      <c r="CV5" s="384"/>
      <c r="CW5" s="384"/>
      <c r="CX5" s="384"/>
      <c r="CY5" s="384"/>
      <c r="CZ5" s="384"/>
      <c r="DA5" s="385"/>
      <c r="DB5" s="383">
        <v>61.5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96331</v>
      </c>
      <c r="BO6" s="414"/>
      <c r="BP6" s="414"/>
      <c r="BQ6" s="414"/>
      <c r="BR6" s="414"/>
      <c r="BS6" s="414"/>
      <c r="BT6" s="414"/>
      <c r="BU6" s="415"/>
      <c r="BV6" s="413">
        <v>105059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75.099999999999994</v>
      </c>
      <c r="CU6" s="560"/>
      <c r="CV6" s="560"/>
      <c r="CW6" s="560"/>
      <c r="CX6" s="560"/>
      <c r="CY6" s="560"/>
      <c r="CZ6" s="560"/>
      <c r="DA6" s="561"/>
      <c r="DB6" s="559">
        <v>65.900000000000006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5857</v>
      </c>
      <c r="BO7" s="414"/>
      <c r="BP7" s="414"/>
      <c r="BQ7" s="414"/>
      <c r="BR7" s="414"/>
      <c r="BS7" s="414"/>
      <c r="BT7" s="414"/>
      <c r="BU7" s="415"/>
      <c r="BV7" s="413">
        <v>1371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1029175</v>
      </c>
      <c r="CU7" s="414"/>
      <c r="CV7" s="414"/>
      <c r="CW7" s="414"/>
      <c r="CX7" s="414"/>
      <c r="CY7" s="414"/>
      <c r="CZ7" s="414"/>
      <c r="DA7" s="415"/>
      <c r="DB7" s="413">
        <v>1020550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90474</v>
      </c>
      <c r="BO8" s="414"/>
      <c r="BP8" s="414"/>
      <c r="BQ8" s="414"/>
      <c r="BR8" s="414"/>
      <c r="BS8" s="414"/>
      <c r="BT8" s="414"/>
      <c r="BU8" s="415"/>
      <c r="BV8" s="413">
        <v>103688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615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-13214</v>
      </c>
      <c r="BO9" s="414"/>
      <c r="BP9" s="414"/>
      <c r="BQ9" s="414"/>
      <c r="BR9" s="414"/>
      <c r="BS9" s="414"/>
      <c r="BT9" s="414"/>
      <c r="BU9" s="415"/>
      <c r="BV9" s="413">
        <v>33034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6.2</v>
      </c>
      <c r="CU9" s="384"/>
      <c r="CV9" s="384"/>
      <c r="CW9" s="384"/>
      <c r="CX9" s="384"/>
      <c r="CY9" s="384"/>
      <c r="CZ9" s="384"/>
      <c r="DA9" s="385"/>
      <c r="DB9" s="383">
        <v>12.9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636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595</v>
      </c>
      <c r="BO10" s="414"/>
      <c r="BP10" s="414"/>
      <c r="BQ10" s="414"/>
      <c r="BR10" s="414"/>
      <c r="BS10" s="414"/>
      <c r="BT10" s="414"/>
      <c r="BU10" s="415"/>
      <c r="BV10" s="413">
        <v>675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102694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588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v>38000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586</v>
      </c>
      <c r="S13" s="515"/>
      <c r="T13" s="515"/>
      <c r="U13" s="515"/>
      <c r="V13" s="516"/>
      <c r="W13" s="502" t="s">
        <v>118</v>
      </c>
      <c r="X13" s="426"/>
      <c r="Y13" s="426"/>
      <c r="Z13" s="426"/>
      <c r="AA13" s="426"/>
      <c r="AB13" s="427"/>
      <c r="AC13" s="389">
        <v>10</v>
      </c>
      <c r="AD13" s="390"/>
      <c r="AE13" s="390"/>
      <c r="AF13" s="390"/>
      <c r="AG13" s="391"/>
      <c r="AH13" s="389">
        <v>7</v>
      </c>
      <c r="AI13" s="390"/>
      <c r="AJ13" s="390"/>
      <c r="AK13" s="390"/>
      <c r="AL13" s="392"/>
      <c r="AM13" s="482" t="s">
        <v>119</v>
      </c>
      <c r="AN13" s="387"/>
      <c r="AO13" s="387"/>
      <c r="AP13" s="387"/>
      <c r="AQ13" s="387"/>
      <c r="AR13" s="387"/>
      <c r="AS13" s="387"/>
      <c r="AT13" s="388"/>
      <c r="AU13" s="470" t="s">
        <v>101</v>
      </c>
      <c r="AV13" s="471"/>
      <c r="AW13" s="471"/>
      <c r="AX13" s="471"/>
      <c r="AY13" s="393" t="s">
        <v>120</v>
      </c>
      <c r="AZ13" s="394"/>
      <c r="BA13" s="394"/>
      <c r="BB13" s="394"/>
      <c r="BC13" s="394"/>
      <c r="BD13" s="394"/>
      <c r="BE13" s="394"/>
      <c r="BF13" s="394"/>
      <c r="BG13" s="394"/>
      <c r="BH13" s="394"/>
      <c r="BI13" s="394"/>
      <c r="BJ13" s="394"/>
      <c r="BK13" s="394"/>
      <c r="BL13" s="394"/>
      <c r="BM13" s="395"/>
      <c r="BN13" s="413">
        <v>-12619</v>
      </c>
      <c r="BO13" s="414"/>
      <c r="BP13" s="414"/>
      <c r="BQ13" s="414"/>
      <c r="BR13" s="414"/>
      <c r="BS13" s="414"/>
      <c r="BT13" s="414"/>
      <c r="BU13" s="415"/>
      <c r="BV13" s="413">
        <v>98403</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-2.5</v>
      </c>
      <c r="CU13" s="384"/>
      <c r="CV13" s="384"/>
      <c r="CW13" s="384"/>
      <c r="CX13" s="384"/>
      <c r="CY13" s="384"/>
      <c r="CZ13" s="384"/>
      <c r="DA13" s="385"/>
      <c r="DB13" s="383">
        <v>-1.2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603</v>
      </c>
      <c r="S14" s="515"/>
      <c r="T14" s="515"/>
      <c r="U14" s="515"/>
      <c r="V14" s="516"/>
      <c r="W14" s="517"/>
      <c r="X14" s="429"/>
      <c r="Y14" s="429"/>
      <c r="Z14" s="429"/>
      <c r="AA14" s="429"/>
      <c r="AB14" s="430"/>
      <c r="AC14" s="507">
        <v>2.8</v>
      </c>
      <c r="AD14" s="508"/>
      <c r="AE14" s="508"/>
      <c r="AF14" s="508"/>
      <c r="AG14" s="509"/>
      <c r="AH14" s="507">
        <v>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601</v>
      </c>
      <c r="S15" s="515"/>
      <c r="T15" s="515"/>
      <c r="U15" s="515"/>
      <c r="V15" s="516"/>
      <c r="W15" s="502" t="s">
        <v>124</v>
      </c>
      <c r="X15" s="426"/>
      <c r="Y15" s="426"/>
      <c r="Z15" s="426"/>
      <c r="AA15" s="426"/>
      <c r="AB15" s="427"/>
      <c r="AC15" s="389">
        <v>13</v>
      </c>
      <c r="AD15" s="390"/>
      <c r="AE15" s="390"/>
      <c r="AF15" s="390"/>
      <c r="AG15" s="391"/>
      <c r="AH15" s="389">
        <v>22</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311316</v>
      </c>
      <c r="BO15" s="409"/>
      <c r="BP15" s="409"/>
      <c r="BQ15" s="409"/>
      <c r="BR15" s="409"/>
      <c r="BS15" s="409"/>
      <c r="BT15" s="409"/>
      <c r="BU15" s="410"/>
      <c r="BV15" s="408">
        <v>317825</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3.7</v>
      </c>
      <c r="AD16" s="508"/>
      <c r="AE16" s="508"/>
      <c r="AF16" s="508"/>
      <c r="AG16" s="509"/>
      <c r="AH16" s="507">
        <v>5.3</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864804</v>
      </c>
      <c r="BO16" s="414"/>
      <c r="BP16" s="414"/>
      <c r="BQ16" s="414"/>
      <c r="BR16" s="414"/>
      <c r="BS16" s="414"/>
      <c r="BT16" s="414"/>
      <c r="BU16" s="415"/>
      <c r="BV16" s="413">
        <v>845702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328</v>
      </c>
      <c r="AD17" s="390"/>
      <c r="AE17" s="390"/>
      <c r="AF17" s="390"/>
      <c r="AG17" s="391"/>
      <c r="AH17" s="389">
        <v>387</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408664</v>
      </c>
      <c r="BO17" s="414"/>
      <c r="BP17" s="414"/>
      <c r="BQ17" s="414"/>
      <c r="BR17" s="414"/>
      <c r="BS17" s="414"/>
      <c r="BT17" s="414"/>
      <c r="BU17" s="415"/>
      <c r="BV17" s="413">
        <v>419583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133</v>
      </c>
      <c r="C18" s="476"/>
      <c r="D18" s="476"/>
      <c r="E18" s="477"/>
      <c r="F18" s="477"/>
      <c r="G18" s="477"/>
      <c r="H18" s="477"/>
      <c r="I18" s="477"/>
      <c r="J18" s="477"/>
      <c r="K18" s="477"/>
      <c r="L18" s="478">
        <v>390.46</v>
      </c>
      <c r="M18" s="478"/>
      <c r="N18" s="478"/>
      <c r="O18" s="478"/>
      <c r="P18" s="478"/>
      <c r="Q18" s="478"/>
      <c r="R18" s="479"/>
      <c r="S18" s="479"/>
      <c r="T18" s="479"/>
      <c r="U18" s="479"/>
      <c r="V18" s="480"/>
      <c r="W18" s="494"/>
      <c r="X18" s="495"/>
      <c r="Y18" s="495"/>
      <c r="Z18" s="495"/>
      <c r="AA18" s="495"/>
      <c r="AB18" s="503"/>
      <c r="AC18" s="377">
        <v>93.4</v>
      </c>
      <c r="AD18" s="378"/>
      <c r="AE18" s="378"/>
      <c r="AF18" s="378"/>
      <c r="AG18" s="481"/>
      <c r="AH18" s="377">
        <v>93</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790563</v>
      </c>
      <c r="BO18" s="414"/>
      <c r="BP18" s="414"/>
      <c r="BQ18" s="414"/>
      <c r="BR18" s="414"/>
      <c r="BS18" s="414"/>
      <c r="BT18" s="414"/>
      <c r="BU18" s="415"/>
      <c r="BV18" s="413">
        <v>684203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135</v>
      </c>
      <c r="C19" s="476"/>
      <c r="D19" s="476"/>
      <c r="E19" s="477"/>
      <c r="F19" s="477"/>
      <c r="G19" s="477"/>
      <c r="H19" s="477"/>
      <c r="I19" s="477"/>
      <c r="J19" s="477"/>
      <c r="K19" s="477"/>
      <c r="L19" s="483">
        <v>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1309965</v>
      </c>
      <c r="BO19" s="414"/>
      <c r="BP19" s="414"/>
      <c r="BQ19" s="414"/>
      <c r="BR19" s="414"/>
      <c r="BS19" s="414"/>
      <c r="BT19" s="414"/>
      <c r="BU19" s="415"/>
      <c r="BV19" s="413">
        <v>1323463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137</v>
      </c>
      <c r="C20" s="476"/>
      <c r="D20" s="476"/>
      <c r="E20" s="477"/>
      <c r="F20" s="477"/>
      <c r="G20" s="477"/>
      <c r="H20" s="477"/>
      <c r="I20" s="477"/>
      <c r="J20" s="477"/>
      <c r="K20" s="477"/>
      <c r="L20" s="483">
        <v>257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2109533</v>
      </c>
      <c r="BO23" s="414"/>
      <c r="BP23" s="414"/>
      <c r="BQ23" s="414"/>
      <c r="BR23" s="414"/>
      <c r="BS23" s="414"/>
      <c r="BT23" s="414"/>
      <c r="BU23" s="415"/>
      <c r="BV23" s="413">
        <v>1715099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146</v>
      </c>
      <c r="F24" s="387"/>
      <c r="G24" s="387"/>
      <c r="H24" s="387"/>
      <c r="I24" s="387"/>
      <c r="J24" s="387"/>
      <c r="K24" s="388"/>
      <c r="L24" s="389">
        <v>1</v>
      </c>
      <c r="M24" s="390"/>
      <c r="N24" s="390"/>
      <c r="O24" s="390"/>
      <c r="P24" s="391"/>
      <c r="Q24" s="389">
        <v>7280</v>
      </c>
      <c r="R24" s="390"/>
      <c r="S24" s="390"/>
      <c r="T24" s="390"/>
      <c r="U24" s="390"/>
      <c r="V24" s="391"/>
      <c r="W24" s="455"/>
      <c r="X24" s="446"/>
      <c r="Y24" s="447"/>
      <c r="Z24" s="386" t="s">
        <v>147</v>
      </c>
      <c r="AA24" s="387"/>
      <c r="AB24" s="387"/>
      <c r="AC24" s="387"/>
      <c r="AD24" s="387"/>
      <c r="AE24" s="387"/>
      <c r="AF24" s="387"/>
      <c r="AG24" s="388"/>
      <c r="AH24" s="389">
        <v>36</v>
      </c>
      <c r="AI24" s="390"/>
      <c r="AJ24" s="390"/>
      <c r="AK24" s="390"/>
      <c r="AL24" s="391"/>
      <c r="AM24" s="389">
        <v>96516</v>
      </c>
      <c r="AN24" s="390"/>
      <c r="AO24" s="390"/>
      <c r="AP24" s="390"/>
      <c r="AQ24" s="390"/>
      <c r="AR24" s="391"/>
      <c r="AS24" s="389">
        <v>2681</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857423</v>
      </c>
      <c r="BO24" s="414"/>
      <c r="BP24" s="414"/>
      <c r="BQ24" s="414"/>
      <c r="BR24" s="414"/>
      <c r="BS24" s="414"/>
      <c r="BT24" s="414"/>
      <c r="BU24" s="415"/>
      <c r="BV24" s="413">
        <v>745599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149</v>
      </c>
      <c r="F25" s="387"/>
      <c r="G25" s="387"/>
      <c r="H25" s="387"/>
      <c r="I25" s="387"/>
      <c r="J25" s="387"/>
      <c r="K25" s="388"/>
      <c r="L25" s="389">
        <v>1</v>
      </c>
      <c r="M25" s="390"/>
      <c r="N25" s="390"/>
      <c r="O25" s="390"/>
      <c r="P25" s="391"/>
      <c r="Q25" s="389">
        <v>5820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1330</v>
      </c>
      <c r="BO25" s="409"/>
      <c r="BP25" s="409"/>
      <c r="BQ25" s="409"/>
      <c r="BR25" s="409"/>
      <c r="BS25" s="409"/>
      <c r="BT25" s="409"/>
      <c r="BU25" s="410"/>
      <c r="BV25" s="408">
        <v>2330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5530</v>
      </c>
      <c r="R26" s="390"/>
      <c r="S26" s="390"/>
      <c r="T26" s="390"/>
      <c r="U26" s="390"/>
      <c r="V26" s="391"/>
      <c r="W26" s="455"/>
      <c r="X26" s="446"/>
      <c r="Y26" s="447"/>
      <c r="Z26" s="386" t="s">
        <v>154</v>
      </c>
      <c r="AA26" s="468"/>
      <c r="AB26" s="468"/>
      <c r="AC26" s="468"/>
      <c r="AD26" s="468"/>
      <c r="AE26" s="468"/>
      <c r="AF26" s="468"/>
      <c r="AG26" s="469"/>
      <c r="AH26" s="389">
        <v>3</v>
      </c>
      <c r="AI26" s="390"/>
      <c r="AJ26" s="390"/>
      <c r="AK26" s="390"/>
      <c r="AL26" s="391"/>
      <c r="AM26" s="389">
        <v>7461</v>
      </c>
      <c r="AN26" s="390"/>
      <c r="AO26" s="390"/>
      <c r="AP26" s="390"/>
      <c r="AQ26" s="390"/>
      <c r="AR26" s="391"/>
      <c r="AS26" s="389">
        <v>2487</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2910</v>
      </c>
      <c r="R27" s="390"/>
      <c r="S27" s="390"/>
      <c r="T27" s="390"/>
      <c r="U27" s="390"/>
      <c r="V27" s="391"/>
      <c r="W27" s="455"/>
      <c r="X27" s="446"/>
      <c r="Y27" s="447"/>
      <c r="Z27" s="386" t="s">
        <v>157</v>
      </c>
      <c r="AA27" s="387"/>
      <c r="AB27" s="387"/>
      <c r="AC27" s="387"/>
      <c r="AD27" s="387"/>
      <c r="AE27" s="387"/>
      <c r="AF27" s="387"/>
      <c r="AG27" s="388"/>
      <c r="AH27" s="389" t="s">
        <v>151</v>
      </c>
      <c r="AI27" s="390"/>
      <c r="AJ27" s="390"/>
      <c r="AK27" s="390"/>
      <c r="AL27" s="391"/>
      <c r="AM27" s="389" t="s">
        <v>151</v>
      </c>
      <c r="AN27" s="390"/>
      <c r="AO27" s="390"/>
      <c r="AP27" s="390"/>
      <c r="AQ27" s="390"/>
      <c r="AR27" s="391"/>
      <c r="AS27" s="389" t="s">
        <v>151</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5000</v>
      </c>
      <c r="BO27" s="417"/>
      <c r="BP27" s="417"/>
      <c r="BQ27" s="417"/>
      <c r="BR27" s="417"/>
      <c r="BS27" s="417"/>
      <c r="BT27" s="417"/>
      <c r="BU27" s="418"/>
      <c r="BV27" s="416">
        <v>5000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2250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924131</v>
      </c>
      <c r="BO28" s="409"/>
      <c r="BP28" s="409"/>
      <c r="BQ28" s="409"/>
      <c r="BR28" s="409"/>
      <c r="BS28" s="409"/>
      <c r="BT28" s="409"/>
      <c r="BU28" s="410"/>
      <c r="BV28" s="408">
        <v>871536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6</v>
      </c>
      <c r="M29" s="390"/>
      <c r="N29" s="390"/>
      <c r="O29" s="390"/>
      <c r="P29" s="391"/>
      <c r="Q29" s="389">
        <v>2030</v>
      </c>
      <c r="R29" s="390"/>
      <c r="S29" s="390"/>
      <c r="T29" s="390"/>
      <c r="U29" s="390"/>
      <c r="V29" s="391"/>
      <c r="W29" s="456"/>
      <c r="X29" s="457"/>
      <c r="Y29" s="458"/>
      <c r="Z29" s="386" t="s">
        <v>164</v>
      </c>
      <c r="AA29" s="387"/>
      <c r="AB29" s="387"/>
      <c r="AC29" s="387"/>
      <c r="AD29" s="387"/>
      <c r="AE29" s="387"/>
      <c r="AF29" s="387"/>
      <c r="AG29" s="388"/>
      <c r="AH29" s="389">
        <v>36</v>
      </c>
      <c r="AI29" s="390"/>
      <c r="AJ29" s="390"/>
      <c r="AK29" s="390"/>
      <c r="AL29" s="391"/>
      <c r="AM29" s="389">
        <v>96516</v>
      </c>
      <c r="AN29" s="390"/>
      <c r="AO29" s="390"/>
      <c r="AP29" s="390"/>
      <c r="AQ29" s="390"/>
      <c r="AR29" s="391"/>
      <c r="AS29" s="389">
        <v>2681</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1234685</v>
      </c>
      <c r="BO29" s="414"/>
      <c r="BP29" s="414"/>
      <c r="BQ29" s="414"/>
      <c r="BR29" s="414"/>
      <c r="BS29" s="414"/>
      <c r="BT29" s="414"/>
      <c r="BU29" s="415"/>
      <c r="BV29" s="413">
        <v>1231604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95.1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2822859</v>
      </c>
      <c r="BO30" s="417"/>
      <c r="BP30" s="417"/>
      <c r="BQ30" s="417"/>
      <c r="BR30" s="417"/>
      <c r="BS30" s="417"/>
      <c r="BT30" s="417"/>
      <c r="BU30" s="418"/>
      <c r="BV30" s="416">
        <v>2572653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南会津地方広域市町村圏組合（計）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温泉・特産事業特別会計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　・ふるさと市町村圏事業特別会計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IF('各会計、関係団体の財政状況及び健全化判断比率'!B34="","",'各会計、関係団体の財政状況及び健全化判断比率'!B34)</f>
        <v>観光施設事業特別会計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　・地域医療支援センター特別会計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　・あいづふるさと基金事業特別会計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福島県後期高齢者医療広域連合(計）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　・特別会計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福島県市町村総合事務組合（計）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15.95</v>
      </c>
      <c r="G34" s="33">
        <v>13.07</v>
      </c>
      <c r="H34" s="33">
        <v>5.83</v>
      </c>
      <c r="I34" s="33">
        <v>11.66</v>
      </c>
      <c r="J34" s="34">
        <v>8.7899999999999991</v>
      </c>
      <c r="K34" s="22"/>
      <c r="L34" s="22"/>
      <c r="M34" s="22"/>
      <c r="N34" s="22"/>
      <c r="O34" s="22"/>
      <c r="P34" s="22"/>
    </row>
    <row r="35" spans="1:16" ht="39" customHeight="1">
      <c r="A35" s="22"/>
      <c r="B35" s="35"/>
      <c r="C35" s="1175" t="s">
        <v>527</v>
      </c>
      <c r="D35" s="1176"/>
      <c r="E35" s="1177"/>
      <c r="F35" s="36">
        <v>0.66</v>
      </c>
      <c r="G35" s="37">
        <v>0.46</v>
      </c>
      <c r="H35" s="37">
        <v>0.05</v>
      </c>
      <c r="I35" s="37">
        <v>0</v>
      </c>
      <c r="J35" s="38">
        <v>1.2</v>
      </c>
      <c r="K35" s="22"/>
      <c r="L35" s="22"/>
      <c r="M35" s="22"/>
      <c r="N35" s="22"/>
      <c r="O35" s="22"/>
      <c r="P35" s="22"/>
    </row>
    <row r="36" spans="1:16" ht="39" customHeight="1">
      <c r="A36" s="22"/>
      <c r="B36" s="35"/>
      <c r="C36" s="1175" t="s">
        <v>528</v>
      </c>
      <c r="D36" s="1176"/>
      <c r="E36" s="1177"/>
      <c r="F36" s="36">
        <v>0.26</v>
      </c>
      <c r="G36" s="37">
        <v>0.17</v>
      </c>
      <c r="H36" s="37">
        <v>0.15</v>
      </c>
      <c r="I36" s="37">
        <v>0.16</v>
      </c>
      <c r="J36" s="38">
        <v>0.3</v>
      </c>
      <c r="K36" s="22"/>
      <c r="L36" s="22"/>
      <c r="M36" s="22"/>
      <c r="N36" s="22"/>
      <c r="O36" s="22"/>
      <c r="P36" s="22"/>
    </row>
    <row r="37" spans="1:16" ht="39" customHeight="1">
      <c r="A37" s="22"/>
      <c r="B37" s="35"/>
      <c r="C37" s="1175" t="s">
        <v>529</v>
      </c>
      <c r="D37" s="1176"/>
      <c r="E37" s="1177"/>
      <c r="F37" s="36">
        <v>0.7</v>
      </c>
      <c r="G37" s="37">
        <v>0.56000000000000005</v>
      </c>
      <c r="H37" s="37">
        <v>0.3</v>
      </c>
      <c r="I37" s="37">
        <v>0.31</v>
      </c>
      <c r="J37" s="38">
        <v>0.27</v>
      </c>
      <c r="K37" s="22"/>
      <c r="L37" s="22"/>
      <c r="M37" s="22"/>
      <c r="N37" s="22"/>
      <c r="O37" s="22"/>
      <c r="P37" s="22"/>
    </row>
    <row r="38" spans="1:16" ht="39" customHeight="1">
      <c r="A38" s="22"/>
      <c r="B38" s="35"/>
      <c r="C38" s="1175" t="s">
        <v>530</v>
      </c>
      <c r="D38" s="1176"/>
      <c r="E38" s="1177"/>
      <c r="F38" s="36">
        <v>0.14000000000000001</v>
      </c>
      <c r="G38" s="37">
        <v>0.06</v>
      </c>
      <c r="H38" s="37">
        <v>0.12</v>
      </c>
      <c r="I38" s="37">
        <v>0.17</v>
      </c>
      <c r="J38" s="38">
        <v>0.18</v>
      </c>
      <c r="K38" s="22"/>
      <c r="L38" s="22"/>
      <c r="M38" s="22"/>
      <c r="N38" s="22"/>
      <c r="O38" s="22"/>
      <c r="P38" s="22"/>
    </row>
    <row r="39" spans="1:16" ht="39" customHeight="1">
      <c r="A39" s="22"/>
      <c r="B39" s="35"/>
      <c r="C39" s="1175" t="s">
        <v>531</v>
      </c>
      <c r="D39" s="1176"/>
      <c r="E39" s="1177"/>
      <c r="F39" s="36">
        <v>0</v>
      </c>
      <c r="G39" s="37">
        <v>0</v>
      </c>
      <c r="H39" s="37">
        <v>0</v>
      </c>
      <c r="I39" s="37" t="s">
        <v>532</v>
      </c>
      <c r="J39" s="38">
        <v>0</v>
      </c>
      <c r="K39" s="22"/>
      <c r="L39" s="22"/>
      <c r="M39" s="22"/>
      <c r="N39" s="22"/>
      <c r="O39" s="22"/>
      <c r="P39" s="22"/>
    </row>
    <row r="40" spans="1:16" ht="39" customHeight="1">
      <c r="A40" s="22"/>
      <c r="B40" s="35"/>
      <c r="C40" s="1175" t="s">
        <v>533</v>
      </c>
      <c r="D40" s="1176"/>
      <c r="E40" s="1177"/>
      <c r="F40" s="36">
        <v>0</v>
      </c>
      <c r="G40" s="37">
        <v>0</v>
      </c>
      <c r="H40" s="37">
        <v>0</v>
      </c>
      <c r="I40" s="37">
        <v>0</v>
      </c>
      <c r="J40" s="38">
        <v>0</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122</v>
      </c>
      <c r="L45" s="60">
        <v>91</v>
      </c>
      <c r="M45" s="60">
        <v>77</v>
      </c>
      <c r="N45" s="60">
        <v>70</v>
      </c>
      <c r="O45" s="61">
        <v>82</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83</v>
      </c>
      <c r="L48" s="64">
        <v>58</v>
      </c>
      <c r="M48" s="64">
        <v>56</v>
      </c>
      <c r="N48" s="64">
        <v>44</v>
      </c>
      <c r="O48" s="65">
        <v>17</v>
      </c>
      <c r="P48" s="48"/>
      <c r="Q48" s="48"/>
      <c r="R48" s="48"/>
      <c r="S48" s="48"/>
      <c r="T48" s="48"/>
      <c r="U48" s="48"/>
    </row>
    <row r="49" spans="1:21" ht="30.75" customHeight="1">
      <c r="A49" s="48"/>
      <c r="B49" s="1193"/>
      <c r="C49" s="1194"/>
      <c r="D49" s="62"/>
      <c r="E49" s="1185" t="s">
        <v>15</v>
      </c>
      <c r="F49" s="1185"/>
      <c r="G49" s="1185"/>
      <c r="H49" s="1185"/>
      <c r="I49" s="1185"/>
      <c r="J49" s="1186"/>
      <c r="K49" s="63" t="s">
        <v>480</v>
      </c>
      <c r="L49" s="64" t="s">
        <v>480</v>
      </c>
      <c r="M49" s="64" t="s">
        <v>480</v>
      </c>
      <c r="N49" s="64" t="s">
        <v>480</v>
      </c>
      <c r="O49" s="65" t="s">
        <v>480</v>
      </c>
      <c r="P49" s="48"/>
      <c r="Q49" s="48"/>
      <c r="R49" s="48"/>
      <c r="S49" s="48"/>
      <c r="T49" s="48"/>
      <c r="U49" s="48"/>
    </row>
    <row r="50" spans="1:21" ht="30.75" customHeight="1">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174</v>
      </c>
      <c r="L52" s="64">
        <v>145</v>
      </c>
      <c r="M52" s="64">
        <v>145</v>
      </c>
      <c r="N52" s="64">
        <v>137</v>
      </c>
      <c r="O52" s="65">
        <v>132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31</v>
      </c>
      <c r="L53" s="69">
        <v>4</v>
      </c>
      <c r="M53" s="69">
        <v>-12</v>
      </c>
      <c r="N53" s="69">
        <v>-23</v>
      </c>
      <c r="O53" s="70">
        <v>-33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1155</v>
      </c>
      <c r="J41" s="83">
        <v>1328</v>
      </c>
      <c r="K41" s="83">
        <v>1469</v>
      </c>
      <c r="L41" s="83">
        <v>1721</v>
      </c>
      <c r="M41" s="84">
        <v>2110</v>
      </c>
    </row>
    <row r="42" spans="2:13" ht="27.75" customHeight="1">
      <c r="B42" s="1201"/>
      <c r="C42" s="1202"/>
      <c r="D42" s="85"/>
      <c r="E42" s="1205" t="s">
        <v>25</v>
      </c>
      <c r="F42" s="1205"/>
      <c r="G42" s="1205"/>
      <c r="H42" s="1206"/>
      <c r="I42" s="86" t="s">
        <v>480</v>
      </c>
      <c r="J42" s="87" t="s">
        <v>480</v>
      </c>
      <c r="K42" s="87" t="s">
        <v>480</v>
      </c>
      <c r="L42" s="87" t="s">
        <v>480</v>
      </c>
      <c r="M42" s="88" t="s">
        <v>480</v>
      </c>
    </row>
    <row r="43" spans="2:13" ht="27.75" customHeight="1">
      <c r="B43" s="1201"/>
      <c r="C43" s="1202"/>
      <c r="D43" s="85"/>
      <c r="E43" s="1205" t="s">
        <v>26</v>
      </c>
      <c r="F43" s="1205"/>
      <c r="G43" s="1205"/>
      <c r="H43" s="1206"/>
      <c r="I43" s="86">
        <v>366</v>
      </c>
      <c r="J43" s="87">
        <v>305</v>
      </c>
      <c r="K43" s="87">
        <v>275</v>
      </c>
      <c r="L43" s="87">
        <v>250</v>
      </c>
      <c r="M43" s="88">
        <v>207</v>
      </c>
    </row>
    <row r="44" spans="2:13" ht="27.75" customHeight="1">
      <c r="B44" s="1201"/>
      <c r="C44" s="1202"/>
      <c r="D44" s="85"/>
      <c r="E44" s="1205" t="s">
        <v>27</v>
      </c>
      <c r="F44" s="1205"/>
      <c r="G44" s="1205"/>
      <c r="H44" s="1206"/>
      <c r="I44" s="86" t="s">
        <v>480</v>
      </c>
      <c r="J44" s="87" t="s">
        <v>480</v>
      </c>
      <c r="K44" s="87" t="s">
        <v>480</v>
      </c>
      <c r="L44" s="87" t="s">
        <v>480</v>
      </c>
      <c r="M44" s="88" t="s">
        <v>480</v>
      </c>
    </row>
    <row r="45" spans="2:13" ht="27.75" customHeight="1">
      <c r="B45" s="1201"/>
      <c r="C45" s="1202"/>
      <c r="D45" s="85"/>
      <c r="E45" s="1205" t="s">
        <v>28</v>
      </c>
      <c r="F45" s="1205"/>
      <c r="G45" s="1205"/>
      <c r="H45" s="1206"/>
      <c r="I45" s="86">
        <v>183</v>
      </c>
      <c r="J45" s="87">
        <v>164</v>
      </c>
      <c r="K45" s="87">
        <v>109</v>
      </c>
      <c r="L45" s="87">
        <v>266</v>
      </c>
      <c r="M45" s="88">
        <v>43</v>
      </c>
    </row>
    <row r="46" spans="2:13" ht="27.75" customHeight="1">
      <c r="B46" s="1201"/>
      <c r="C46" s="1202"/>
      <c r="D46" s="85"/>
      <c r="E46" s="1205" t="s">
        <v>29</v>
      </c>
      <c r="F46" s="1205"/>
      <c r="G46" s="1205"/>
      <c r="H46" s="1206"/>
      <c r="I46" s="86" t="s">
        <v>480</v>
      </c>
      <c r="J46" s="87" t="s">
        <v>480</v>
      </c>
      <c r="K46" s="87" t="s">
        <v>480</v>
      </c>
      <c r="L46" s="87" t="s">
        <v>480</v>
      </c>
      <c r="M46" s="88" t="s">
        <v>480</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3707</v>
      </c>
      <c r="J49" s="87">
        <v>4117</v>
      </c>
      <c r="K49" s="87">
        <v>4204</v>
      </c>
      <c r="L49" s="87">
        <v>4261</v>
      </c>
      <c r="M49" s="88">
        <v>4907</v>
      </c>
    </row>
    <row r="50" spans="2:13" ht="27.75" customHeight="1">
      <c r="B50" s="1201"/>
      <c r="C50" s="1202"/>
      <c r="D50" s="85"/>
      <c r="E50" s="1205" t="s">
        <v>34</v>
      </c>
      <c r="F50" s="1205"/>
      <c r="G50" s="1205"/>
      <c r="H50" s="1206"/>
      <c r="I50" s="86">
        <v>7</v>
      </c>
      <c r="J50" s="87">
        <v>5</v>
      </c>
      <c r="K50" s="87">
        <v>3</v>
      </c>
      <c r="L50" s="87">
        <v>2</v>
      </c>
      <c r="M50" s="88" t="s">
        <v>480</v>
      </c>
    </row>
    <row r="51" spans="2:13" ht="27.75" customHeight="1">
      <c r="B51" s="1203"/>
      <c r="C51" s="1204"/>
      <c r="D51" s="85"/>
      <c r="E51" s="1205" t="s">
        <v>35</v>
      </c>
      <c r="F51" s="1205"/>
      <c r="G51" s="1205"/>
      <c r="H51" s="1206"/>
      <c r="I51" s="86">
        <v>1363</v>
      </c>
      <c r="J51" s="87">
        <v>1483</v>
      </c>
      <c r="K51" s="87">
        <v>1686</v>
      </c>
      <c r="L51" s="87">
        <v>1719</v>
      </c>
      <c r="M51" s="88">
        <v>2184</v>
      </c>
    </row>
    <row r="52" spans="2:13" ht="27.75" customHeight="1" thickBot="1">
      <c r="B52" s="1207" t="s">
        <v>36</v>
      </c>
      <c r="C52" s="1208"/>
      <c r="D52" s="90"/>
      <c r="E52" s="1209" t="s">
        <v>37</v>
      </c>
      <c r="F52" s="1209"/>
      <c r="G52" s="1209"/>
      <c r="H52" s="1210"/>
      <c r="I52" s="91">
        <v>-3373</v>
      </c>
      <c r="J52" s="92">
        <v>-3808</v>
      </c>
      <c r="K52" s="92">
        <v>-4041</v>
      </c>
      <c r="L52" s="92">
        <v>-3744</v>
      </c>
      <c r="M52" s="93">
        <v>-4732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K71" sqref="K7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553</v>
      </c>
      <c r="H51" s="1240"/>
      <c r="I51" s="1245" t="s">
        <v>554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556</v>
      </c>
      <c r="H55" s="1220"/>
      <c r="I55" s="1225" t="s">
        <v>554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7" t="s">
        <v>561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553</v>
      </c>
      <c r="H73" s="1240"/>
      <c r="I73" s="1245" t="s">
        <v>554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560</v>
      </c>
      <c r="J75" s="1225"/>
      <c r="K75" s="1247">
        <v>7.4</v>
      </c>
      <c r="L75" s="1247">
        <v>4</v>
      </c>
      <c r="M75" s="1247">
        <v>1.1000000000000001</v>
      </c>
      <c r="N75" s="1247">
        <v>-1.2</v>
      </c>
      <c r="O75" s="1247">
        <v>-2.5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556</v>
      </c>
      <c r="H77" s="1220"/>
      <c r="I77" s="1225" t="s">
        <v>554</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560</v>
      </c>
      <c r="J79" s="1217"/>
      <c r="K79" s="1218">
        <v>10.8</v>
      </c>
      <c r="L79" s="1218">
        <v>9.6999999999999993</v>
      </c>
      <c r="M79" s="1218">
        <v>8.6</v>
      </c>
      <c r="N79" s="1218">
        <v>7.7</v>
      </c>
      <c r="O79" s="1218">
        <v>6.4</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328542</v>
      </c>
      <c r="E3" s="116"/>
      <c r="F3" s="117">
        <v>203567</v>
      </c>
      <c r="G3" s="118"/>
      <c r="H3" s="119"/>
    </row>
    <row r="4" spans="1:8">
      <c r="A4" s="120"/>
      <c r="B4" s="121"/>
      <c r="C4" s="122"/>
      <c r="D4" s="123">
        <v>223837</v>
      </c>
      <c r="E4" s="124"/>
      <c r="F4" s="125">
        <v>121137</v>
      </c>
      <c r="G4" s="126"/>
      <c r="H4" s="127"/>
    </row>
    <row r="5" spans="1:8">
      <c r="A5" s="108" t="s">
        <v>514</v>
      </c>
      <c r="B5" s="113"/>
      <c r="C5" s="114"/>
      <c r="D5" s="115">
        <v>549903</v>
      </c>
      <c r="E5" s="116"/>
      <c r="F5" s="117">
        <v>185018</v>
      </c>
      <c r="G5" s="118"/>
      <c r="H5" s="119"/>
    </row>
    <row r="6" spans="1:8">
      <c r="A6" s="120"/>
      <c r="B6" s="121"/>
      <c r="C6" s="122"/>
      <c r="D6" s="123">
        <v>253007</v>
      </c>
      <c r="E6" s="124"/>
      <c r="F6" s="125">
        <v>95064</v>
      </c>
      <c r="G6" s="126"/>
      <c r="H6" s="127"/>
    </row>
    <row r="7" spans="1:8">
      <c r="A7" s="108" t="s">
        <v>515</v>
      </c>
      <c r="B7" s="113"/>
      <c r="C7" s="114"/>
      <c r="D7" s="115">
        <v>512760</v>
      </c>
      <c r="E7" s="116"/>
      <c r="F7" s="117">
        <v>238802</v>
      </c>
      <c r="G7" s="118"/>
      <c r="H7" s="119"/>
    </row>
    <row r="8" spans="1:8">
      <c r="A8" s="120"/>
      <c r="B8" s="121"/>
      <c r="C8" s="122"/>
      <c r="D8" s="123">
        <v>409453</v>
      </c>
      <c r="E8" s="124"/>
      <c r="F8" s="125">
        <v>128562</v>
      </c>
      <c r="G8" s="126"/>
      <c r="H8" s="127"/>
    </row>
    <row r="9" spans="1:8">
      <c r="A9" s="108" t="s">
        <v>516</v>
      </c>
      <c r="B9" s="113"/>
      <c r="C9" s="114"/>
      <c r="D9" s="115">
        <v>751192</v>
      </c>
      <c r="E9" s="116"/>
      <c r="F9" s="117">
        <v>288550</v>
      </c>
      <c r="G9" s="118"/>
      <c r="H9" s="119"/>
    </row>
    <row r="10" spans="1:8">
      <c r="A10" s="120"/>
      <c r="B10" s="121"/>
      <c r="C10" s="122"/>
      <c r="D10" s="123">
        <v>196187</v>
      </c>
      <c r="E10" s="124"/>
      <c r="F10" s="125">
        <v>141525</v>
      </c>
      <c r="G10" s="126"/>
      <c r="H10" s="127"/>
    </row>
    <row r="11" spans="1:8">
      <c r="A11" s="108" t="s">
        <v>517</v>
      </c>
      <c r="B11" s="113"/>
      <c r="C11" s="114"/>
      <c r="D11" s="115">
        <v>750366</v>
      </c>
      <c r="E11" s="116"/>
      <c r="F11" s="117">
        <v>287914</v>
      </c>
      <c r="G11" s="118"/>
      <c r="H11" s="119"/>
    </row>
    <row r="12" spans="1:8">
      <c r="A12" s="120"/>
      <c r="B12" s="121"/>
      <c r="C12" s="128"/>
      <c r="D12" s="123">
        <v>538546</v>
      </c>
      <c r="E12" s="124"/>
      <c r="F12" s="125">
        <v>146531</v>
      </c>
      <c r="G12" s="126"/>
      <c r="H12" s="127"/>
    </row>
    <row r="13" spans="1:8">
      <c r="A13" s="108"/>
      <c r="B13" s="113"/>
      <c r="C13" s="129"/>
      <c r="D13" s="130">
        <v>578553</v>
      </c>
      <c r="E13" s="131"/>
      <c r="F13" s="132">
        <v>240770</v>
      </c>
      <c r="G13" s="133"/>
      <c r="H13" s="119"/>
    </row>
    <row r="14" spans="1:8">
      <c r="A14" s="120"/>
      <c r="B14" s="121"/>
      <c r="C14" s="122"/>
      <c r="D14" s="123">
        <v>324206</v>
      </c>
      <c r="E14" s="124"/>
      <c r="F14" s="125">
        <v>126564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15.95</v>
      </c>
      <c r="C19" s="134">
        <f>ROUND(VALUE(SUBSTITUTE(実質収支比率等に係る経年分析!G$48,"▲","-")),2)</f>
        <v>13.08</v>
      </c>
      <c r="D19" s="134">
        <f>ROUND(VALUE(SUBSTITUTE(実質収支比率等に係る経年分析!H$48,"▲","-")),2)</f>
        <v>5.83</v>
      </c>
      <c r="E19" s="134">
        <f>ROUND(VALUE(SUBSTITUTE(実質収支比率等に係る経年分析!I$48,"▲","-")),2)</f>
        <v>10.16</v>
      </c>
      <c r="F19" s="134">
        <f>ROUND(VALUE(SUBSTITUTE(実質収支比率等に係る経年分析!J$48,"▲","-")),2)</f>
        <v>8.7899999999999991</v>
      </c>
    </row>
    <row r="20" spans="1:11">
      <c r="A20" s="134" t="s">
        <v>42</v>
      </c>
      <c r="B20" s="134">
        <f>ROUND(VALUE(SUBSTITUTE(実質収支比率等に係る経年分析!F$47,"▲","-")),2)</f>
        <v>75.709999999999994</v>
      </c>
      <c r="C20" s="134">
        <f>ROUND(VALUE(SUBSTITUTE(実質収支比率等に係る経年分析!G$47,"▲","-")),2)</f>
        <v>61.24</v>
      </c>
      <c r="D20" s="134">
        <f>ROUND(VALUE(SUBSTITUTE(実質収支比率等に係る経年分析!H$47,"▲","-")),2)</f>
        <v>72.040000000000006</v>
      </c>
      <c r="E20" s="134">
        <f>ROUND(VALUE(SUBSTITUTE(実質収支比率等に係る経年分析!I$47,"▲","-")),2)</f>
        <v>85.4</v>
      </c>
      <c r="F20" s="134">
        <f>ROUND(VALUE(SUBSTITUTE(実質収支比率等に係る経年分析!J$47,"▲","-")),2)</f>
        <v>89.79</v>
      </c>
    </row>
    <row r="21" spans="1:11">
      <c r="A21" s="134" t="s">
        <v>43</v>
      </c>
      <c r="B21" s="134">
        <f>IF(ISNUMBER(VALUE(SUBSTITUTE(実質収支比率等に係る経年分析!F$49,"▲","-"))),ROUND(VALUE(SUBSTITUTE(実質収支比率等に係る経年分析!F$49,"▲","-")),2),NA())</f>
        <v>17.84</v>
      </c>
      <c r="C21" s="134">
        <f>IF(ISNUMBER(VALUE(SUBSTITUTE(実質収支比率等に係る経年分析!G$49,"▲","-"))),ROUND(VALUE(SUBSTITUTE(実質収支比率等に係る経年分析!G$49,"▲","-")),2),NA())</f>
        <v>10.49</v>
      </c>
      <c r="D21" s="134">
        <f>IF(ISNUMBER(VALUE(SUBSTITUTE(実質収支比率等に係る経年分析!H$49,"▲","-"))),ROUND(VALUE(SUBSTITUTE(実質収支比率等に係る経年分析!H$49,"▲","-")),2),NA())</f>
        <v>4.43</v>
      </c>
      <c r="E21" s="134">
        <f>IF(ISNUMBER(VALUE(SUBSTITUTE(実質収支比率等に係る経年分析!I$49,"▲","-"))),ROUND(VALUE(SUBSTITUTE(実質収支比率等に係る経年分析!I$49,"▲","-")),2),NA())</f>
        <v>9.64</v>
      </c>
      <c r="F21" s="134">
        <f>IF(ISNUMBER(VALUE(SUBSTITUTE(実質収支比率等に係る経年分析!J$49,"▲","-"))),ROUND(VALUE(SUBSTITUTE(実質収支比率等に係る経年分析!J$49,"▲","-")),2),NA())</f>
        <v>-1.23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f>IF(ROUND(VALUE(SUBSTITUTE(連結実質赤字比率に係る赤字・黒字の構成分析!I$39,"▲", "-")), 2) &lt; 0, ABS(ROUND(VALUE(SUBSTITUTE(連結実質赤字比率に係る赤字・黒字の構成分析!I$39,"▲", "-")), 2)), NA())</f>
        <v>1.5</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観光施設事業特別会計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8.7899999999999991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174</v>
      </c>
      <c r="E42" s="136"/>
      <c r="F42" s="136"/>
      <c r="G42" s="136">
        <f>'実質公債費比率（分子）の構造'!L$52</f>
        <v>145</v>
      </c>
      <c r="H42" s="136"/>
      <c r="I42" s="136"/>
      <c r="J42" s="136">
        <f>'実質公債費比率（分子）の構造'!M$52</f>
        <v>145</v>
      </c>
      <c r="K42" s="136"/>
      <c r="L42" s="136"/>
      <c r="M42" s="136">
        <f>'実質公債費比率（分子）の構造'!N$52</f>
        <v>137</v>
      </c>
      <c r="N42" s="136"/>
      <c r="O42" s="136"/>
      <c r="P42" s="136">
        <f>'実質公債費比率（分子）の構造'!O$52</f>
        <v>132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83</v>
      </c>
      <c r="C46" s="136"/>
      <c r="D46" s="136"/>
      <c r="E46" s="136">
        <f>'実質公債費比率（分子）の構造'!L$48</f>
        <v>58</v>
      </c>
      <c r="F46" s="136"/>
      <c r="G46" s="136"/>
      <c r="H46" s="136">
        <f>'実質公債費比率（分子）の構造'!M$48</f>
        <v>56</v>
      </c>
      <c r="I46" s="136"/>
      <c r="J46" s="136"/>
      <c r="K46" s="136">
        <f>'実質公債費比率（分子）の構造'!N$48</f>
        <v>44</v>
      </c>
      <c r="L46" s="136"/>
      <c r="M46" s="136"/>
      <c r="N46" s="136">
        <f>'実質公債費比率（分子）の構造'!O$48</f>
        <v>17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122</v>
      </c>
      <c r="C49" s="136"/>
      <c r="D49" s="136"/>
      <c r="E49" s="136">
        <f>'実質公債費比率（分子）の構造'!L$45</f>
        <v>91</v>
      </c>
      <c r="F49" s="136"/>
      <c r="G49" s="136"/>
      <c r="H49" s="136">
        <f>'実質公債費比率（分子）の構造'!M$45</f>
        <v>77</v>
      </c>
      <c r="I49" s="136"/>
      <c r="J49" s="136"/>
      <c r="K49" s="136">
        <f>'実質公債費比率（分子）の構造'!N$45</f>
        <v>70</v>
      </c>
      <c r="L49" s="136"/>
      <c r="M49" s="136"/>
      <c r="N49" s="136">
        <f>'実質公債費比率（分子）の構造'!O$45</f>
        <v>82</v>
      </c>
      <c r="O49" s="136"/>
      <c r="P49" s="136"/>
    </row>
    <row r="50" spans="1:16">
      <c r="A50" s="136" t="s">
        <v>58</v>
      </c>
      <c r="B50" s="136" t="e">
        <f>NA()</f>
        <v>#N/A</v>
      </c>
      <c r="C50" s="136">
        <f>IF(ISNUMBER('実質公債費比率（分子）の構造'!K$53),'実質公債費比率（分子）の構造'!K$53,NA())</f>
        <v>31</v>
      </c>
      <c r="D50" s="136" t="e">
        <f>NA()</f>
        <v>#N/A</v>
      </c>
      <c r="E50" s="136" t="e">
        <f>NA()</f>
        <v>#N/A</v>
      </c>
      <c r="F50" s="136">
        <f>IF(ISNUMBER('実質公債費比率（分子）の構造'!L$53),'実質公債費比率（分子）の構造'!L$53,NA())</f>
        <v>4</v>
      </c>
      <c r="G50" s="136" t="e">
        <f>NA()</f>
        <v>#N/A</v>
      </c>
      <c r="H50" s="136" t="e">
        <f>NA()</f>
        <v>#N/A</v>
      </c>
      <c r="I50" s="136">
        <f>IF(ISNUMBER('実質公債費比率（分子）の構造'!M$53),'実質公債費比率（分子）の構造'!M$53,NA())</f>
        <v>-12</v>
      </c>
      <c r="J50" s="136" t="e">
        <f>NA()</f>
        <v>#N/A</v>
      </c>
      <c r="K50" s="136" t="e">
        <f>NA()</f>
        <v>#N/A</v>
      </c>
      <c r="L50" s="136">
        <f>IF(ISNUMBER('実質公債費比率（分子）の構造'!N$53),'実質公債費比率（分子）の構造'!N$53,NA())</f>
        <v>-23</v>
      </c>
      <c r="M50" s="136" t="e">
        <f>NA()</f>
        <v>#N/A</v>
      </c>
      <c r="N50" s="136" t="e">
        <f>NA()</f>
        <v>#N/A</v>
      </c>
      <c r="O50" s="136">
        <f>IF(ISNUMBER('実質公債費比率（分子）の構造'!O$53),'実質公債費比率（分子）の構造'!O$53,NA())</f>
        <v>-33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1363</v>
      </c>
      <c r="E56" s="135"/>
      <c r="F56" s="135"/>
      <c r="G56" s="135">
        <f>'将来負担比率（分子）の構造'!J$51</f>
        <v>1483</v>
      </c>
      <c r="H56" s="135"/>
      <c r="I56" s="135"/>
      <c r="J56" s="135">
        <f>'将来負担比率（分子）の構造'!K$51</f>
        <v>1686</v>
      </c>
      <c r="K56" s="135"/>
      <c r="L56" s="135"/>
      <c r="M56" s="135">
        <f>'将来負担比率（分子）の構造'!L$51</f>
        <v>1719</v>
      </c>
      <c r="N56" s="135"/>
      <c r="O56" s="135"/>
      <c r="P56" s="135">
        <f>'将来負担比率（分子）の構造'!M$51</f>
        <v>2184</v>
      </c>
    </row>
    <row r="57" spans="1:16">
      <c r="A57" s="135" t="s">
        <v>34</v>
      </c>
      <c r="B57" s="135"/>
      <c r="C57" s="135"/>
      <c r="D57" s="135">
        <f>'将来負担比率（分子）の構造'!I$50</f>
        <v>7</v>
      </c>
      <c r="E57" s="135"/>
      <c r="F57" s="135"/>
      <c r="G57" s="135">
        <f>'将来負担比率（分子）の構造'!J$50</f>
        <v>5</v>
      </c>
      <c r="H57" s="135"/>
      <c r="I57" s="135"/>
      <c r="J57" s="135">
        <f>'将来負担比率（分子）の構造'!K$50</f>
        <v>3</v>
      </c>
      <c r="K57" s="135"/>
      <c r="L57" s="135"/>
      <c r="M57" s="135">
        <f>'将来負担比率（分子）の構造'!L$50</f>
        <v>2</v>
      </c>
      <c r="N57" s="135"/>
      <c r="O57" s="135"/>
      <c r="P57" s="135" t="str">
        <f>'将来負担比率（分子）の構造'!M$50</f>
        <v>-</v>
      </c>
    </row>
    <row r="58" spans="1:16">
      <c r="A58" s="135" t="s">
        <v>33</v>
      </c>
      <c r="B58" s="135"/>
      <c r="C58" s="135"/>
      <c r="D58" s="135">
        <f>'将来負担比率（分子）の構造'!I$49</f>
        <v>3707</v>
      </c>
      <c r="E58" s="135"/>
      <c r="F58" s="135"/>
      <c r="G58" s="135">
        <f>'将来負担比率（分子）の構造'!J$49</f>
        <v>4117</v>
      </c>
      <c r="H58" s="135"/>
      <c r="I58" s="135"/>
      <c r="J58" s="135">
        <f>'将来負担比率（分子）の構造'!K$49</f>
        <v>4204</v>
      </c>
      <c r="K58" s="135"/>
      <c r="L58" s="135"/>
      <c r="M58" s="135">
        <f>'将来負担比率（分子）の構造'!L$49</f>
        <v>4261</v>
      </c>
      <c r="N58" s="135"/>
      <c r="O58" s="135"/>
      <c r="P58" s="135">
        <f>'将来負担比率（分子）の構造'!M$49</f>
        <v>4907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183</v>
      </c>
      <c r="C62" s="135"/>
      <c r="D62" s="135"/>
      <c r="E62" s="135">
        <f>'将来負担比率（分子）の構造'!J$45</f>
        <v>164</v>
      </c>
      <c r="F62" s="135"/>
      <c r="G62" s="135"/>
      <c r="H62" s="135">
        <f>'将来負担比率（分子）の構造'!K$45</f>
        <v>109</v>
      </c>
      <c r="I62" s="135"/>
      <c r="J62" s="135"/>
      <c r="K62" s="135">
        <f>'将来負担比率（分子）の構造'!L$45</f>
        <v>266</v>
      </c>
      <c r="L62" s="135"/>
      <c r="M62" s="135"/>
      <c r="N62" s="135">
        <f>'将来負担比率（分子）の構造'!M$45</f>
        <v>43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366</v>
      </c>
      <c r="C64" s="135"/>
      <c r="D64" s="135"/>
      <c r="E64" s="135">
        <f>'将来負担比率（分子）の構造'!J$43</f>
        <v>305</v>
      </c>
      <c r="F64" s="135"/>
      <c r="G64" s="135"/>
      <c r="H64" s="135">
        <f>'将来負担比率（分子）の構造'!K$43</f>
        <v>275</v>
      </c>
      <c r="I64" s="135"/>
      <c r="J64" s="135"/>
      <c r="K64" s="135">
        <f>'将来負担比率（分子）の構造'!L$43</f>
        <v>250</v>
      </c>
      <c r="L64" s="135"/>
      <c r="M64" s="135"/>
      <c r="N64" s="135">
        <f>'将来負担比率（分子）の構造'!M$43</f>
        <v>207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1155</v>
      </c>
      <c r="C66" s="135"/>
      <c r="D66" s="135"/>
      <c r="E66" s="135">
        <f>'将来負担比率（分子）の構造'!J$41</f>
        <v>1328</v>
      </c>
      <c r="F66" s="135"/>
      <c r="G66" s="135"/>
      <c r="H66" s="135">
        <f>'将来負担比率（分子）の構造'!K$41</f>
        <v>1469</v>
      </c>
      <c r="I66" s="135"/>
      <c r="J66" s="135"/>
      <c r="K66" s="135">
        <f>'将来負担比率（分子）の構造'!L$41</f>
        <v>1721</v>
      </c>
      <c r="L66" s="135"/>
      <c r="M66" s="135"/>
      <c r="N66" s="135">
        <f>'将来負担比率（分子）の構造'!M$41</f>
        <v>2110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202</v>
      </c>
      <c r="C5" s="706"/>
      <c r="D5" s="706"/>
      <c r="E5" s="706"/>
      <c r="F5" s="706"/>
      <c r="G5" s="706"/>
      <c r="H5" s="706"/>
      <c r="I5" s="706"/>
      <c r="J5" s="706"/>
      <c r="K5" s="706"/>
      <c r="L5" s="706"/>
      <c r="M5" s="706"/>
      <c r="N5" s="706"/>
      <c r="O5" s="706"/>
      <c r="P5" s="706"/>
      <c r="Q5" s="707"/>
      <c r="R5" s="668">
        <v>475968</v>
      </c>
      <c r="S5" s="669"/>
      <c r="T5" s="669"/>
      <c r="U5" s="669"/>
      <c r="V5" s="669"/>
      <c r="W5" s="669"/>
      <c r="X5" s="669"/>
      <c r="Y5" s="716"/>
      <c r="Z5" s="729">
        <v>24.3</v>
      </c>
      <c r="AA5" s="729"/>
      <c r="AB5" s="729"/>
      <c r="AC5" s="729"/>
      <c r="AD5" s="730">
        <v>475906</v>
      </c>
      <c r="AE5" s="730"/>
      <c r="AF5" s="730"/>
      <c r="AG5" s="730"/>
      <c r="AH5" s="730"/>
      <c r="AI5" s="730"/>
      <c r="AJ5" s="730"/>
      <c r="AK5" s="730"/>
      <c r="AL5" s="717">
        <v>45.2</v>
      </c>
      <c r="AM5" s="686"/>
      <c r="AN5" s="686"/>
      <c r="AO5" s="718"/>
      <c r="AP5" s="705" t="s">
        <v>203</v>
      </c>
      <c r="AQ5" s="706"/>
      <c r="AR5" s="706"/>
      <c r="AS5" s="706"/>
      <c r="AT5" s="706"/>
      <c r="AU5" s="706"/>
      <c r="AV5" s="706"/>
      <c r="AW5" s="706"/>
      <c r="AX5" s="706"/>
      <c r="AY5" s="706"/>
      <c r="AZ5" s="706"/>
      <c r="BA5" s="706"/>
      <c r="BB5" s="706"/>
      <c r="BC5" s="706"/>
      <c r="BD5" s="706"/>
      <c r="BE5" s="706"/>
      <c r="BF5" s="707"/>
      <c r="BG5" s="618">
        <v>466814</v>
      </c>
      <c r="BH5" s="619"/>
      <c r="BI5" s="619"/>
      <c r="BJ5" s="619"/>
      <c r="BK5" s="619"/>
      <c r="BL5" s="619"/>
      <c r="BM5" s="619"/>
      <c r="BN5" s="620"/>
      <c r="BO5" s="671">
        <v>98.1</v>
      </c>
      <c r="BP5" s="671"/>
      <c r="BQ5" s="671"/>
      <c r="BR5" s="671"/>
      <c r="BS5" s="672">
        <v>76945</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c r="B6" s="615" t="s">
        <v>207</v>
      </c>
      <c r="C6" s="616"/>
      <c r="D6" s="616"/>
      <c r="E6" s="616"/>
      <c r="F6" s="616"/>
      <c r="G6" s="616"/>
      <c r="H6" s="616"/>
      <c r="I6" s="616"/>
      <c r="J6" s="616"/>
      <c r="K6" s="616"/>
      <c r="L6" s="616"/>
      <c r="M6" s="616"/>
      <c r="N6" s="616"/>
      <c r="O6" s="616"/>
      <c r="P6" s="616"/>
      <c r="Q6" s="617"/>
      <c r="R6" s="618">
        <v>8799</v>
      </c>
      <c r="S6" s="619"/>
      <c r="T6" s="619"/>
      <c r="U6" s="619"/>
      <c r="V6" s="619"/>
      <c r="W6" s="619"/>
      <c r="X6" s="619"/>
      <c r="Y6" s="620"/>
      <c r="Z6" s="671">
        <v>0.4</v>
      </c>
      <c r="AA6" s="671"/>
      <c r="AB6" s="671"/>
      <c r="AC6" s="671"/>
      <c r="AD6" s="672">
        <v>8799</v>
      </c>
      <c r="AE6" s="672"/>
      <c r="AF6" s="672"/>
      <c r="AG6" s="672"/>
      <c r="AH6" s="672"/>
      <c r="AI6" s="672"/>
      <c r="AJ6" s="672"/>
      <c r="AK6" s="672"/>
      <c r="AL6" s="641">
        <v>0.8</v>
      </c>
      <c r="AM6" s="673"/>
      <c r="AN6" s="673"/>
      <c r="AO6" s="674"/>
      <c r="AP6" s="615" t="s">
        <v>208</v>
      </c>
      <c r="AQ6" s="616"/>
      <c r="AR6" s="616"/>
      <c r="AS6" s="616"/>
      <c r="AT6" s="616"/>
      <c r="AU6" s="616"/>
      <c r="AV6" s="616"/>
      <c r="AW6" s="616"/>
      <c r="AX6" s="616"/>
      <c r="AY6" s="616"/>
      <c r="AZ6" s="616"/>
      <c r="BA6" s="616"/>
      <c r="BB6" s="616"/>
      <c r="BC6" s="616"/>
      <c r="BD6" s="616"/>
      <c r="BE6" s="616"/>
      <c r="BF6" s="617"/>
      <c r="BG6" s="618">
        <v>466814</v>
      </c>
      <c r="BH6" s="619"/>
      <c r="BI6" s="619"/>
      <c r="BJ6" s="619"/>
      <c r="BK6" s="619"/>
      <c r="BL6" s="619"/>
      <c r="BM6" s="619"/>
      <c r="BN6" s="620"/>
      <c r="BO6" s="671">
        <v>98.1</v>
      </c>
      <c r="BP6" s="671"/>
      <c r="BQ6" s="671"/>
      <c r="BR6" s="671"/>
      <c r="BS6" s="672">
        <v>76945</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42651</v>
      </c>
      <c r="CS6" s="619"/>
      <c r="CT6" s="619"/>
      <c r="CU6" s="619"/>
      <c r="CV6" s="619"/>
      <c r="CW6" s="619"/>
      <c r="CX6" s="619"/>
      <c r="CY6" s="620"/>
      <c r="CZ6" s="671">
        <v>2.2999999999999998</v>
      </c>
      <c r="DA6" s="671"/>
      <c r="DB6" s="671"/>
      <c r="DC6" s="671"/>
      <c r="DD6" s="624" t="s">
        <v>210</v>
      </c>
      <c r="DE6" s="619"/>
      <c r="DF6" s="619"/>
      <c r="DG6" s="619"/>
      <c r="DH6" s="619"/>
      <c r="DI6" s="619"/>
      <c r="DJ6" s="619"/>
      <c r="DK6" s="619"/>
      <c r="DL6" s="619"/>
      <c r="DM6" s="619"/>
      <c r="DN6" s="619"/>
      <c r="DO6" s="619"/>
      <c r="DP6" s="620"/>
      <c r="DQ6" s="624">
        <v>42651</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79</v>
      </c>
      <c r="S7" s="619"/>
      <c r="T7" s="619"/>
      <c r="U7" s="619"/>
      <c r="V7" s="619"/>
      <c r="W7" s="619"/>
      <c r="X7" s="619"/>
      <c r="Y7" s="620"/>
      <c r="Z7" s="671">
        <v>0</v>
      </c>
      <c r="AA7" s="671"/>
      <c r="AB7" s="671"/>
      <c r="AC7" s="671"/>
      <c r="AD7" s="672">
        <v>79</v>
      </c>
      <c r="AE7" s="672"/>
      <c r="AF7" s="672"/>
      <c r="AG7" s="672"/>
      <c r="AH7" s="672"/>
      <c r="AI7" s="672"/>
      <c r="AJ7" s="672"/>
      <c r="AK7" s="672"/>
      <c r="AL7" s="641">
        <v>0</v>
      </c>
      <c r="AM7" s="673"/>
      <c r="AN7" s="673"/>
      <c r="AO7" s="674"/>
      <c r="AP7" s="615" t="s">
        <v>212</v>
      </c>
      <c r="AQ7" s="616"/>
      <c r="AR7" s="616"/>
      <c r="AS7" s="616"/>
      <c r="AT7" s="616"/>
      <c r="AU7" s="616"/>
      <c r="AV7" s="616"/>
      <c r="AW7" s="616"/>
      <c r="AX7" s="616"/>
      <c r="AY7" s="616"/>
      <c r="AZ7" s="616"/>
      <c r="BA7" s="616"/>
      <c r="BB7" s="616"/>
      <c r="BC7" s="616"/>
      <c r="BD7" s="616"/>
      <c r="BE7" s="616"/>
      <c r="BF7" s="617"/>
      <c r="BG7" s="618">
        <v>23253</v>
      </c>
      <c r="BH7" s="619"/>
      <c r="BI7" s="619"/>
      <c r="BJ7" s="619"/>
      <c r="BK7" s="619"/>
      <c r="BL7" s="619"/>
      <c r="BM7" s="619"/>
      <c r="BN7" s="620"/>
      <c r="BO7" s="671">
        <v>4.9000000000000004</v>
      </c>
      <c r="BP7" s="671"/>
      <c r="BQ7" s="671"/>
      <c r="BR7" s="671"/>
      <c r="BS7" s="672" t="s">
        <v>210</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572877</v>
      </c>
      <c r="CS7" s="619"/>
      <c r="CT7" s="619"/>
      <c r="CU7" s="619"/>
      <c r="CV7" s="619"/>
      <c r="CW7" s="619"/>
      <c r="CX7" s="619"/>
      <c r="CY7" s="620"/>
      <c r="CZ7" s="671">
        <v>30.8</v>
      </c>
      <c r="DA7" s="671"/>
      <c r="DB7" s="671"/>
      <c r="DC7" s="671"/>
      <c r="DD7" s="624">
        <v>10181</v>
      </c>
      <c r="DE7" s="619"/>
      <c r="DF7" s="619"/>
      <c r="DG7" s="619"/>
      <c r="DH7" s="619"/>
      <c r="DI7" s="619"/>
      <c r="DJ7" s="619"/>
      <c r="DK7" s="619"/>
      <c r="DL7" s="619"/>
      <c r="DM7" s="619"/>
      <c r="DN7" s="619"/>
      <c r="DO7" s="619"/>
      <c r="DP7" s="620"/>
      <c r="DQ7" s="624">
        <v>497199</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198</v>
      </c>
      <c r="S8" s="619"/>
      <c r="T8" s="619"/>
      <c r="U8" s="619"/>
      <c r="V8" s="619"/>
      <c r="W8" s="619"/>
      <c r="X8" s="619"/>
      <c r="Y8" s="620"/>
      <c r="Z8" s="671">
        <v>0</v>
      </c>
      <c r="AA8" s="671"/>
      <c r="AB8" s="671"/>
      <c r="AC8" s="671"/>
      <c r="AD8" s="672">
        <v>198</v>
      </c>
      <c r="AE8" s="672"/>
      <c r="AF8" s="672"/>
      <c r="AG8" s="672"/>
      <c r="AH8" s="672"/>
      <c r="AI8" s="672"/>
      <c r="AJ8" s="672"/>
      <c r="AK8" s="672"/>
      <c r="AL8" s="641">
        <v>0</v>
      </c>
      <c r="AM8" s="673"/>
      <c r="AN8" s="673"/>
      <c r="AO8" s="674"/>
      <c r="AP8" s="615" t="s">
        <v>215</v>
      </c>
      <c r="AQ8" s="616"/>
      <c r="AR8" s="616"/>
      <c r="AS8" s="616"/>
      <c r="AT8" s="616"/>
      <c r="AU8" s="616"/>
      <c r="AV8" s="616"/>
      <c r="AW8" s="616"/>
      <c r="AX8" s="616"/>
      <c r="AY8" s="616"/>
      <c r="AZ8" s="616"/>
      <c r="BA8" s="616"/>
      <c r="BB8" s="616"/>
      <c r="BC8" s="616"/>
      <c r="BD8" s="616"/>
      <c r="BE8" s="616"/>
      <c r="BF8" s="617"/>
      <c r="BG8" s="618">
        <v>953</v>
      </c>
      <c r="BH8" s="619"/>
      <c r="BI8" s="619"/>
      <c r="BJ8" s="619"/>
      <c r="BK8" s="619"/>
      <c r="BL8" s="619"/>
      <c r="BM8" s="619"/>
      <c r="BN8" s="620"/>
      <c r="BO8" s="671">
        <v>0.2</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109416</v>
      </c>
      <c r="CS8" s="619"/>
      <c r="CT8" s="619"/>
      <c r="CU8" s="619"/>
      <c r="CV8" s="619"/>
      <c r="CW8" s="619"/>
      <c r="CX8" s="619"/>
      <c r="CY8" s="620"/>
      <c r="CZ8" s="671">
        <v>5.9</v>
      </c>
      <c r="DA8" s="671"/>
      <c r="DB8" s="671"/>
      <c r="DC8" s="671"/>
      <c r="DD8" s="624" t="s">
        <v>210</v>
      </c>
      <c r="DE8" s="619"/>
      <c r="DF8" s="619"/>
      <c r="DG8" s="619"/>
      <c r="DH8" s="619"/>
      <c r="DI8" s="619"/>
      <c r="DJ8" s="619"/>
      <c r="DK8" s="619"/>
      <c r="DL8" s="619"/>
      <c r="DM8" s="619"/>
      <c r="DN8" s="619"/>
      <c r="DO8" s="619"/>
      <c r="DP8" s="620"/>
      <c r="DQ8" s="624">
        <v>96655</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160</v>
      </c>
      <c r="S9" s="619"/>
      <c r="T9" s="619"/>
      <c r="U9" s="619"/>
      <c r="V9" s="619"/>
      <c r="W9" s="619"/>
      <c r="X9" s="619"/>
      <c r="Y9" s="620"/>
      <c r="Z9" s="671">
        <v>0</v>
      </c>
      <c r="AA9" s="671"/>
      <c r="AB9" s="671"/>
      <c r="AC9" s="671"/>
      <c r="AD9" s="672">
        <v>160</v>
      </c>
      <c r="AE9" s="672"/>
      <c r="AF9" s="672"/>
      <c r="AG9" s="672"/>
      <c r="AH9" s="672"/>
      <c r="AI9" s="672"/>
      <c r="AJ9" s="672"/>
      <c r="AK9" s="672"/>
      <c r="AL9" s="641">
        <v>0</v>
      </c>
      <c r="AM9" s="673"/>
      <c r="AN9" s="673"/>
      <c r="AO9" s="674"/>
      <c r="AP9" s="615" t="s">
        <v>218</v>
      </c>
      <c r="AQ9" s="616"/>
      <c r="AR9" s="616"/>
      <c r="AS9" s="616"/>
      <c r="AT9" s="616"/>
      <c r="AU9" s="616"/>
      <c r="AV9" s="616"/>
      <c r="AW9" s="616"/>
      <c r="AX9" s="616"/>
      <c r="AY9" s="616"/>
      <c r="AZ9" s="616"/>
      <c r="BA9" s="616"/>
      <c r="BB9" s="616"/>
      <c r="BC9" s="616"/>
      <c r="BD9" s="616"/>
      <c r="BE9" s="616"/>
      <c r="BF9" s="617"/>
      <c r="BG9" s="618">
        <v>18835</v>
      </c>
      <c r="BH9" s="619"/>
      <c r="BI9" s="619"/>
      <c r="BJ9" s="619"/>
      <c r="BK9" s="619"/>
      <c r="BL9" s="619"/>
      <c r="BM9" s="619"/>
      <c r="BN9" s="620"/>
      <c r="BO9" s="671">
        <v>4</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248816</v>
      </c>
      <c r="CS9" s="619"/>
      <c r="CT9" s="619"/>
      <c r="CU9" s="619"/>
      <c r="CV9" s="619"/>
      <c r="CW9" s="619"/>
      <c r="CX9" s="619"/>
      <c r="CY9" s="620"/>
      <c r="CZ9" s="671">
        <v>13.4</v>
      </c>
      <c r="DA9" s="671"/>
      <c r="DB9" s="671"/>
      <c r="DC9" s="671"/>
      <c r="DD9" s="624">
        <v>118846</v>
      </c>
      <c r="DE9" s="619"/>
      <c r="DF9" s="619"/>
      <c r="DG9" s="619"/>
      <c r="DH9" s="619"/>
      <c r="DI9" s="619"/>
      <c r="DJ9" s="619"/>
      <c r="DK9" s="619"/>
      <c r="DL9" s="619"/>
      <c r="DM9" s="619"/>
      <c r="DN9" s="619"/>
      <c r="DO9" s="619"/>
      <c r="DP9" s="620"/>
      <c r="DQ9" s="624">
        <v>82003</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13856</v>
      </c>
      <c r="S10" s="619"/>
      <c r="T10" s="619"/>
      <c r="U10" s="619"/>
      <c r="V10" s="619"/>
      <c r="W10" s="619"/>
      <c r="X10" s="619"/>
      <c r="Y10" s="620"/>
      <c r="Z10" s="671">
        <v>0.7</v>
      </c>
      <c r="AA10" s="671"/>
      <c r="AB10" s="671"/>
      <c r="AC10" s="671"/>
      <c r="AD10" s="672">
        <v>13856</v>
      </c>
      <c r="AE10" s="672"/>
      <c r="AF10" s="672"/>
      <c r="AG10" s="672"/>
      <c r="AH10" s="672"/>
      <c r="AI10" s="672"/>
      <c r="AJ10" s="672"/>
      <c r="AK10" s="672"/>
      <c r="AL10" s="641">
        <v>1.3</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2213</v>
      </c>
      <c r="BH10" s="619"/>
      <c r="BI10" s="619"/>
      <c r="BJ10" s="619"/>
      <c r="BK10" s="619"/>
      <c r="BL10" s="619"/>
      <c r="BM10" s="619"/>
      <c r="BN10" s="620"/>
      <c r="BO10" s="671">
        <v>0.5</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1252</v>
      </c>
      <c r="BH11" s="619"/>
      <c r="BI11" s="619"/>
      <c r="BJ11" s="619"/>
      <c r="BK11" s="619"/>
      <c r="BL11" s="619"/>
      <c r="BM11" s="619"/>
      <c r="BN11" s="620"/>
      <c r="BO11" s="671">
        <v>0.3</v>
      </c>
      <c r="BP11" s="671"/>
      <c r="BQ11" s="671"/>
      <c r="BR11" s="671"/>
      <c r="BS11" s="624" t="s">
        <v>108</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44790</v>
      </c>
      <c r="CS11" s="619"/>
      <c r="CT11" s="619"/>
      <c r="CU11" s="619"/>
      <c r="CV11" s="619"/>
      <c r="CW11" s="619"/>
      <c r="CX11" s="619"/>
      <c r="CY11" s="620"/>
      <c r="CZ11" s="671">
        <v>2.4</v>
      </c>
      <c r="DA11" s="671"/>
      <c r="DB11" s="671"/>
      <c r="DC11" s="671"/>
      <c r="DD11" s="624">
        <v>11541</v>
      </c>
      <c r="DE11" s="619"/>
      <c r="DF11" s="619"/>
      <c r="DG11" s="619"/>
      <c r="DH11" s="619"/>
      <c r="DI11" s="619"/>
      <c r="DJ11" s="619"/>
      <c r="DK11" s="619"/>
      <c r="DL11" s="619"/>
      <c r="DM11" s="619"/>
      <c r="DN11" s="619"/>
      <c r="DO11" s="619"/>
      <c r="DP11" s="620"/>
      <c r="DQ11" s="624">
        <v>32215</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441165</v>
      </c>
      <c r="BH12" s="619"/>
      <c r="BI12" s="619"/>
      <c r="BJ12" s="619"/>
      <c r="BK12" s="619"/>
      <c r="BL12" s="619"/>
      <c r="BM12" s="619"/>
      <c r="BN12" s="620"/>
      <c r="BO12" s="671">
        <v>92.7</v>
      </c>
      <c r="BP12" s="671"/>
      <c r="BQ12" s="671"/>
      <c r="BR12" s="671"/>
      <c r="BS12" s="624">
        <v>76945</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280303</v>
      </c>
      <c r="CS12" s="619"/>
      <c r="CT12" s="619"/>
      <c r="CU12" s="619"/>
      <c r="CV12" s="619"/>
      <c r="CW12" s="619"/>
      <c r="CX12" s="619"/>
      <c r="CY12" s="620"/>
      <c r="CZ12" s="671">
        <v>15.1</v>
      </c>
      <c r="DA12" s="671"/>
      <c r="DB12" s="671"/>
      <c r="DC12" s="671"/>
      <c r="DD12" s="624">
        <v>76284</v>
      </c>
      <c r="DE12" s="619"/>
      <c r="DF12" s="619"/>
      <c r="DG12" s="619"/>
      <c r="DH12" s="619"/>
      <c r="DI12" s="619"/>
      <c r="DJ12" s="619"/>
      <c r="DK12" s="619"/>
      <c r="DL12" s="619"/>
      <c r="DM12" s="619"/>
      <c r="DN12" s="619"/>
      <c r="DO12" s="619"/>
      <c r="DP12" s="620"/>
      <c r="DQ12" s="624">
        <v>163898</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1592</v>
      </c>
      <c r="S13" s="619"/>
      <c r="T13" s="619"/>
      <c r="U13" s="619"/>
      <c r="V13" s="619"/>
      <c r="W13" s="619"/>
      <c r="X13" s="619"/>
      <c r="Y13" s="620"/>
      <c r="Z13" s="671">
        <v>0.1</v>
      </c>
      <c r="AA13" s="671"/>
      <c r="AB13" s="671"/>
      <c r="AC13" s="671"/>
      <c r="AD13" s="672">
        <v>1592</v>
      </c>
      <c r="AE13" s="672"/>
      <c r="AF13" s="672"/>
      <c r="AG13" s="672"/>
      <c r="AH13" s="672"/>
      <c r="AI13" s="672"/>
      <c r="AJ13" s="672"/>
      <c r="AK13" s="672"/>
      <c r="AL13" s="641">
        <v>0.2</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437193</v>
      </c>
      <c r="BH13" s="619"/>
      <c r="BI13" s="619"/>
      <c r="BJ13" s="619"/>
      <c r="BK13" s="619"/>
      <c r="BL13" s="619"/>
      <c r="BM13" s="619"/>
      <c r="BN13" s="620"/>
      <c r="BO13" s="671">
        <v>91.9</v>
      </c>
      <c r="BP13" s="671"/>
      <c r="BQ13" s="671"/>
      <c r="BR13" s="671"/>
      <c r="BS13" s="624">
        <v>76945</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90584</v>
      </c>
      <c r="CS13" s="619"/>
      <c r="CT13" s="619"/>
      <c r="CU13" s="619"/>
      <c r="CV13" s="619"/>
      <c r="CW13" s="619"/>
      <c r="CX13" s="619"/>
      <c r="CY13" s="620"/>
      <c r="CZ13" s="671">
        <v>4.9000000000000004</v>
      </c>
      <c r="DA13" s="671"/>
      <c r="DB13" s="671"/>
      <c r="DC13" s="671"/>
      <c r="DD13" s="624">
        <v>4686</v>
      </c>
      <c r="DE13" s="619"/>
      <c r="DF13" s="619"/>
      <c r="DG13" s="619"/>
      <c r="DH13" s="619"/>
      <c r="DI13" s="619"/>
      <c r="DJ13" s="619"/>
      <c r="DK13" s="619"/>
      <c r="DL13" s="619"/>
      <c r="DM13" s="619"/>
      <c r="DN13" s="619"/>
      <c r="DO13" s="619"/>
      <c r="DP13" s="620"/>
      <c r="DQ13" s="624">
        <v>74153</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806</v>
      </c>
      <c r="BH14" s="619"/>
      <c r="BI14" s="619"/>
      <c r="BJ14" s="619"/>
      <c r="BK14" s="619"/>
      <c r="BL14" s="619"/>
      <c r="BM14" s="619"/>
      <c r="BN14" s="620"/>
      <c r="BO14" s="671">
        <v>0.2</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274306</v>
      </c>
      <c r="CS14" s="619"/>
      <c r="CT14" s="619"/>
      <c r="CU14" s="619"/>
      <c r="CV14" s="619"/>
      <c r="CW14" s="619"/>
      <c r="CX14" s="619"/>
      <c r="CY14" s="620"/>
      <c r="CZ14" s="671">
        <v>14.7</v>
      </c>
      <c r="DA14" s="671"/>
      <c r="DB14" s="671"/>
      <c r="DC14" s="671"/>
      <c r="DD14" s="624">
        <v>207377</v>
      </c>
      <c r="DE14" s="619"/>
      <c r="DF14" s="619"/>
      <c r="DG14" s="619"/>
      <c r="DH14" s="619"/>
      <c r="DI14" s="619"/>
      <c r="DJ14" s="619"/>
      <c r="DK14" s="619"/>
      <c r="DL14" s="619"/>
      <c r="DM14" s="619"/>
      <c r="DN14" s="619"/>
      <c r="DO14" s="619"/>
      <c r="DP14" s="620"/>
      <c r="DQ14" s="624">
        <v>47786</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16</v>
      </c>
      <c r="S15" s="619"/>
      <c r="T15" s="619"/>
      <c r="U15" s="619"/>
      <c r="V15" s="619"/>
      <c r="W15" s="619"/>
      <c r="X15" s="619"/>
      <c r="Y15" s="620"/>
      <c r="Z15" s="671">
        <v>0</v>
      </c>
      <c r="AA15" s="671"/>
      <c r="AB15" s="671"/>
      <c r="AC15" s="671"/>
      <c r="AD15" s="672">
        <v>16</v>
      </c>
      <c r="AE15" s="672"/>
      <c r="AF15" s="672"/>
      <c r="AG15" s="672"/>
      <c r="AH15" s="672"/>
      <c r="AI15" s="672"/>
      <c r="AJ15" s="672"/>
      <c r="AK15" s="672"/>
      <c r="AL15" s="641">
        <v>0</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1590</v>
      </c>
      <c r="BH15" s="619"/>
      <c r="BI15" s="619"/>
      <c r="BJ15" s="619"/>
      <c r="BK15" s="619"/>
      <c r="BL15" s="619"/>
      <c r="BM15" s="619"/>
      <c r="BN15" s="620"/>
      <c r="BO15" s="671">
        <v>0.3</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115847</v>
      </c>
      <c r="CS15" s="619"/>
      <c r="CT15" s="619"/>
      <c r="CU15" s="619"/>
      <c r="CV15" s="619"/>
      <c r="CW15" s="619"/>
      <c r="CX15" s="619"/>
      <c r="CY15" s="620"/>
      <c r="CZ15" s="671">
        <v>6.2</v>
      </c>
      <c r="DA15" s="671"/>
      <c r="DB15" s="671"/>
      <c r="DC15" s="671"/>
      <c r="DD15" s="624">
        <v>12300</v>
      </c>
      <c r="DE15" s="619"/>
      <c r="DF15" s="619"/>
      <c r="DG15" s="619"/>
      <c r="DH15" s="619"/>
      <c r="DI15" s="619"/>
      <c r="DJ15" s="619"/>
      <c r="DK15" s="619"/>
      <c r="DL15" s="619"/>
      <c r="DM15" s="619"/>
      <c r="DN15" s="619"/>
      <c r="DO15" s="619"/>
      <c r="DP15" s="620"/>
      <c r="DQ15" s="624">
        <v>95607</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611233</v>
      </c>
      <c r="S16" s="619"/>
      <c r="T16" s="619"/>
      <c r="U16" s="619"/>
      <c r="V16" s="619"/>
      <c r="W16" s="619"/>
      <c r="X16" s="619"/>
      <c r="Y16" s="620"/>
      <c r="Z16" s="671">
        <v>31.2</v>
      </c>
      <c r="AA16" s="671"/>
      <c r="AB16" s="671"/>
      <c r="AC16" s="671"/>
      <c r="AD16" s="672">
        <v>552476</v>
      </c>
      <c r="AE16" s="672"/>
      <c r="AF16" s="672"/>
      <c r="AG16" s="672"/>
      <c r="AH16" s="672"/>
      <c r="AI16" s="672"/>
      <c r="AJ16" s="672"/>
      <c r="AK16" s="672"/>
      <c r="AL16" s="641">
        <v>52.5</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552476</v>
      </c>
      <c r="S17" s="619"/>
      <c r="T17" s="619"/>
      <c r="U17" s="619"/>
      <c r="V17" s="619"/>
      <c r="W17" s="619"/>
      <c r="X17" s="619"/>
      <c r="Y17" s="620"/>
      <c r="Z17" s="671">
        <v>28.2</v>
      </c>
      <c r="AA17" s="671"/>
      <c r="AB17" s="671"/>
      <c r="AC17" s="671"/>
      <c r="AD17" s="672">
        <v>552476</v>
      </c>
      <c r="AE17" s="672"/>
      <c r="AF17" s="672"/>
      <c r="AG17" s="672"/>
      <c r="AH17" s="672"/>
      <c r="AI17" s="672"/>
      <c r="AJ17" s="672"/>
      <c r="AK17" s="672"/>
      <c r="AL17" s="641">
        <v>52.5</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81777</v>
      </c>
      <c r="CS17" s="619"/>
      <c r="CT17" s="619"/>
      <c r="CU17" s="619"/>
      <c r="CV17" s="619"/>
      <c r="CW17" s="619"/>
      <c r="CX17" s="619"/>
      <c r="CY17" s="620"/>
      <c r="CZ17" s="671">
        <v>4.4000000000000004</v>
      </c>
      <c r="DA17" s="671"/>
      <c r="DB17" s="671"/>
      <c r="DC17" s="671"/>
      <c r="DD17" s="624" t="s">
        <v>108</v>
      </c>
      <c r="DE17" s="619"/>
      <c r="DF17" s="619"/>
      <c r="DG17" s="619"/>
      <c r="DH17" s="619"/>
      <c r="DI17" s="619"/>
      <c r="DJ17" s="619"/>
      <c r="DK17" s="619"/>
      <c r="DL17" s="619"/>
      <c r="DM17" s="619"/>
      <c r="DN17" s="619"/>
      <c r="DO17" s="619"/>
      <c r="DP17" s="620"/>
      <c r="DQ17" s="624">
        <v>81467</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56695</v>
      </c>
      <c r="S18" s="619"/>
      <c r="T18" s="619"/>
      <c r="U18" s="619"/>
      <c r="V18" s="619"/>
      <c r="W18" s="619"/>
      <c r="X18" s="619"/>
      <c r="Y18" s="620"/>
      <c r="Z18" s="671">
        <v>2.9</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2062</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9154</v>
      </c>
      <c r="BH19" s="619"/>
      <c r="BI19" s="619"/>
      <c r="BJ19" s="619"/>
      <c r="BK19" s="619"/>
      <c r="BL19" s="619"/>
      <c r="BM19" s="619"/>
      <c r="BN19" s="620"/>
      <c r="BO19" s="671">
        <v>1.9</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1111901</v>
      </c>
      <c r="S20" s="619"/>
      <c r="T20" s="619"/>
      <c r="U20" s="619"/>
      <c r="V20" s="619"/>
      <c r="W20" s="619"/>
      <c r="X20" s="619"/>
      <c r="Y20" s="620"/>
      <c r="Z20" s="671">
        <v>56.8</v>
      </c>
      <c r="AA20" s="671"/>
      <c r="AB20" s="671"/>
      <c r="AC20" s="671"/>
      <c r="AD20" s="672">
        <v>1053082</v>
      </c>
      <c r="AE20" s="672"/>
      <c r="AF20" s="672"/>
      <c r="AG20" s="672"/>
      <c r="AH20" s="672"/>
      <c r="AI20" s="672"/>
      <c r="AJ20" s="672"/>
      <c r="AK20" s="672"/>
      <c r="AL20" s="641">
        <v>100</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9154</v>
      </c>
      <c r="BH20" s="619"/>
      <c r="BI20" s="619"/>
      <c r="BJ20" s="619"/>
      <c r="BK20" s="619"/>
      <c r="BL20" s="619"/>
      <c r="BM20" s="619"/>
      <c r="BN20" s="620"/>
      <c r="BO20" s="671">
        <v>1.9</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1861367</v>
      </c>
      <c r="CS20" s="619"/>
      <c r="CT20" s="619"/>
      <c r="CU20" s="619"/>
      <c r="CV20" s="619"/>
      <c r="CW20" s="619"/>
      <c r="CX20" s="619"/>
      <c r="CY20" s="620"/>
      <c r="CZ20" s="671">
        <v>100</v>
      </c>
      <c r="DA20" s="671"/>
      <c r="DB20" s="671"/>
      <c r="DC20" s="671"/>
      <c r="DD20" s="624">
        <v>441215</v>
      </c>
      <c r="DE20" s="619"/>
      <c r="DF20" s="619"/>
      <c r="DG20" s="619"/>
      <c r="DH20" s="619"/>
      <c r="DI20" s="619"/>
      <c r="DJ20" s="619"/>
      <c r="DK20" s="619"/>
      <c r="DL20" s="619"/>
      <c r="DM20" s="619"/>
      <c r="DN20" s="619"/>
      <c r="DO20" s="619"/>
      <c r="DP20" s="620"/>
      <c r="DQ20" s="624">
        <v>1213634</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9154</v>
      </c>
      <c r="BH21" s="619"/>
      <c r="BI21" s="619"/>
      <c r="BJ21" s="619"/>
      <c r="BK21" s="619"/>
      <c r="BL21" s="619"/>
      <c r="BM21" s="619"/>
      <c r="BN21" s="620"/>
      <c r="BO21" s="671">
        <v>1.9</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1017</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16168</v>
      </c>
      <c r="S23" s="619"/>
      <c r="T23" s="619"/>
      <c r="U23" s="619"/>
      <c r="V23" s="619"/>
      <c r="W23" s="619"/>
      <c r="X23" s="619"/>
      <c r="Y23" s="620"/>
      <c r="Z23" s="671">
        <v>0.8</v>
      </c>
      <c r="AA23" s="671"/>
      <c r="AB23" s="671"/>
      <c r="AC23" s="671"/>
      <c r="AD23" s="672" t="s">
        <v>108</v>
      </c>
      <c r="AE23" s="672"/>
      <c r="AF23" s="672"/>
      <c r="AG23" s="672"/>
      <c r="AH23" s="672"/>
      <c r="AI23" s="672"/>
      <c r="AJ23" s="672"/>
      <c r="AK23" s="672"/>
      <c r="AL23" s="641" t="s">
        <v>108</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455</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443036</v>
      </c>
      <c r="CS24" s="669"/>
      <c r="CT24" s="669"/>
      <c r="CU24" s="669"/>
      <c r="CV24" s="669"/>
      <c r="CW24" s="669"/>
      <c r="CX24" s="669"/>
      <c r="CY24" s="716"/>
      <c r="CZ24" s="720">
        <v>23.8</v>
      </c>
      <c r="DA24" s="721"/>
      <c r="DB24" s="721"/>
      <c r="DC24" s="722"/>
      <c r="DD24" s="715">
        <v>431834</v>
      </c>
      <c r="DE24" s="669"/>
      <c r="DF24" s="669"/>
      <c r="DG24" s="669"/>
      <c r="DH24" s="669"/>
      <c r="DI24" s="669"/>
      <c r="DJ24" s="669"/>
      <c r="DK24" s="716"/>
      <c r="DL24" s="715">
        <v>427622</v>
      </c>
      <c r="DM24" s="669"/>
      <c r="DN24" s="669"/>
      <c r="DO24" s="669"/>
      <c r="DP24" s="669"/>
      <c r="DQ24" s="669"/>
      <c r="DR24" s="669"/>
      <c r="DS24" s="669"/>
      <c r="DT24" s="669"/>
      <c r="DU24" s="669"/>
      <c r="DV24" s="716"/>
      <c r="DW24" s="717">
        <v>38.1</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87726</v>
      </c>
      <c r="S25" s="619"/>
      <c r="T25" s="619"/>
      <c r="U25" s="619"/>
      <c r="V25" s="619"/>
      <c r="W25" s="619"/>
      <c r="X25" s="619"/>
      <c r="Y25" s="620"/>
      <c r="Z25" s="671">
        <v>4.5</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349520</v>
      </c>
      <c r="CS25" s="637"/>
      <c r="CT25" s="637"/>
      <c r="CU25" s="637"/>
      <c r="CV25" s="637"/>
      <c r="CW25" s="637"/>
      <c r="CX25" s="637"/>
      <c r="CY25" s="638"/>
      <c r="CZ25" s="621">
        <v>18.8</v>
      </c>
      <c r="DA25" s="639"/>
      <c r="DB25" s="639"/>
      <c r="DC25" s="640"/>
      <c r="DD25" s="624">
        <v>344321</v>
      </c>
      <c r="DE25" s="637"/>
      <c r="DF25" s="637"/>
      <c r="DG25" s="637"/>
      <c r="DH25" s="637"/>
      <c r="DI25" s="637"/>
      <c r="DJ25" s="637"/>
      <c r="DK25" s="638"/>
      <c r="DL25" s="624">
        <v>340109</v>
      </c>
      <c r="DM25" s="637"/>
      <c r="DN25" s="637"/>
      <c r="DO25" s="637"/>
      <c r="DP25" s="637"/>
      <c r="DQ25" s="637"/>
      <c r="DR25" s="637"/>
      <c r="DS25" s="637"/>
      <c r="DT25" s="637"/>
      <c r="DU25" s="637"/>
      <c r="DV25" s="638"/>
      <c r="DW25" s="641">
        <v>30.3</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188240</v>
      </c>
      <c r="CS26" s="619"/>
      <c r="CT26" s="619"/>
      <c r="CU26" s="619"/>
      <c r="CV26" s="619"/>
      <c r="CW26" s="619"/>
      <c r="CX26" s="619"/>
      <c r="CY26" s="620"/>
      <c r="CZ26" s="621">
        <v>10.1</v>
      </c>
      <c r="DA26" s="639"/>
      <c r="DB26" s="639"/>
      <c r="DC26" s="640"/>
      <c r="DD26" s="624">
        <v>184202</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88163</v>
      </c>
      <c r="S27" s="619"/>
      <c r="T27" s="619"/>
      <c r="U27" s="619"/>
      <c r="V27" s="619"/>
      <c r="W27" s="619"/>
      <c r="X27" s="619"/>
      <c r="Y27" s="620"/>
      <c r="Z27" s="671">
        <v>4.5</v>
      </c>
      <c r="AA27" s="671"/>
      <c r="AB27" s="671"/>
      <c r="AC27" s="671"/>
      <c r="AD27" s="672" t="s">
        <v>108</v>
      </c>
      <c r="AE27" s="672"/>
      <c r="AF27" s="672"/>
      <c r="AG27" s="672"/>
      <c r="AH27" s="672"/>
      <c r="AI27" s="672"/>
      <c r="AJ27" s="672"/>
      <c r="AK27" s="672"/>
      <c r="AL27" s="641" t="s">
        <v>108</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475968</v>
      </c>
      <c r="BH27" s="619"/>
      <c r="BI27" s="619"/>
      <c r="BJ27" s="619"/>
      <c r="BK27" s="619"/>
      <c r="BL27" s="619"/>
      <c r="BM27" s="619"/>
      <c r="BN27" s="620"/>
      <c r="BO27" s="671">
        <v>100</v>
      </c>
      <c r="BP27" s="671"/>
      <c r="BQ27" s="671"/>
      <c r="BR27" s="671"/>
      <c r="BS27" s="624">
        <v>76945</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11739</v>
      </c>
      <c r="CS27" s="637"/>
      <c r="CT27" s="637"/>
      <c r="CU27" s="637"/>
      <c r="CV27" s="637"/>
      <c r="CW27" s="637"/>
      <c r="CX27" s="637"/>
      <c r="CY27" s="638"/>
      <c r="CZ27" s="621">
        <v>0.6</v>
      </c>
      <c r="DA27" s="639"/>
      <c r="DB27" s="639"/>
      <c r="DC27" s="640"/>
      <c r="DD27" s="624">
        <v>6046</v>
      </c>
      <c r="DE27" s="637"/>
      <c r="DF27" s="637"/>
      <c r="DG27" s="637"/>
      <c r="DH27" s="637"/>
      <c r="DI27" s="637"/>
      <c r="DJ27" s="637"/>
      <c r="DK27" s="638"/>
      <c r="DL27" s="624">
        <v>6046</v>
      </c>
      <c r="DM27" s="637"/>
      <c r="DN27" s="637"/>
      <c r="DO27" s="637"/>
      <c r="DP27" s="637"/>
      <c r="DQ27" s="637"/>
      <c r="DR27" s="637"/>
      <c r="DS27" s="637"/>
      <c r="DT27" s="637"/>
      <c r="DU27" s="637"/>
      <c r="DV27" s="638"/>
      <c r="DW27" s="641">
        <v>0.5</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17024</v>
      </c>
      <c r="S28" s="619"/>
      <c r="T28" s="619"/>
      <c r="U28" s="619"/>
      <c r="V28" s="619"/>
      <c r="W28" s="619"/>
      <c r="X28" s="619"/>
      <c r="Y28" s="620"/>
      <c r="Z28" s="671">
        <v>0.9</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81777</v>
      </c>
      <c r="CS28" s="619"/>
      <c r="CT28" s="619"/>
      <c r="CU28" s="619"/>
      <c r="CV28" s="619"/>
      <c r="CW28" s="619"/>
      <c r="CX28" s="619"/>
      <c r="CY28" s="620"/>
      <c r="CZ28" s="621">
        <v>4.4000000000000004</v>
      </c>
      <c r="DA28" s="639"/>
      <c r="DB28" s="639"/>
      <c r="DC28" s="640"/>
      <c r="DD28" s="624">
        <v>81467</v>
      </c>
      <c r="DE28" s="619"/>
      <c r="DF28" s="619"/>
      <c r="DG28" s="619"/>
      <c r="DH28" s="619"/>
      <c r="DI28" s="619"/>
      <c r="DJ28" s="619"/>
      <c r="DK28" s="620"/>
      <c r="DL28" s="624">
        <v>81467</v>
      </c>
      <c r="DM28" s="619"/>
      <c r="DN28" s="619"/>
      <c r="DO28" s="619"/>
      <c r="DP28" s="619"/>
      <c r="DQ28" s="619"/>
      <c r="DR28" s="619"/>
      <c r="DS28" s="619"/>
      <c r="DT28" s="619"/>
      <c r="DU28" s="619"/>
      <c r="DV28" s="620"/>
      <c r="DW28" s="641">
        <v>7.3</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1755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81777</v>
      </c>
      <c r="CS29" s="637"/>
      <c r="CT29" s="637"/>
      <c r="CU29" s="637"/>
      <c r="CV29" s="637"/>
      <c r="CW29" s="637"/>
      <c r="CX29" s="637"/>
      <c r="CY29" s="638"/>
      <c r="CZ29" s="621">
        <v>4.4000000000000004</v>
      </c>
      <c r="DA29" s="639"/>
      <c r="DB29" s="639"/>
      <c r="DC29" s="640"/>
      <c r="DD29" s="624">
        <v>81467</v>
      </c>
      <c r="DE29" s="637"/>
      <c r="DF29" s="637"/>
      <c r="DG29" s="637"/>
      <c r="DH29" s="637"/>
      <c r="DI29" s="637"/>
      <c r="DJ29" s="637"/>
      <c r="DK29" s="638"/>
      <c r="DL29" s="624">
        <v>81467</v>
      </c>
      <c r="DM29" s="637"/>
      <c r="DN29" s="637"/>
      <c r="DO29" s="637"/>
      <c r="DP29" s="637"/>
      <c r="DQ29" s="637"/>
      <c r="DR29" s="637"/>
      <c r="DS29" s="637"/>
      <c r="DT29" s="637"/>
      <c r="DU29" s="637"/>
      <c r="DV29" s="638"/>
      <c r="DW29" s="641">
        <v>7.3</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54793</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100</v>
      </c>
      <c r="BH30" s="685"/>
      <c r="BI30" s="685"/>
      <c r="BJ30" s="685"/>
      <c r="BK30" s="685"/>
      <c r="BL30" s="685"/>
      <c r="BM30" s="686">
        <v>100</v>
      </c>
      <c r="BN30" s="685"/>
      <c r="BO30" s="685"/>
      <c r="BP30" s="685"/>
      <c r="BQ30" s="687"/>
      <c r="BR30" s="684">
        <v>100</v>
      </c>
      <c r="BS30" s="685"/>
      <c r="BT30" s="685"/>
      <c r="BU30" s="685"/>
      <c r="BV30" s="685"/>
      <c r="BW30" s="685"/>
      <c r="BX30" s="686">
        <v>100</v>
      </c>
      <c r="BY30" s="685"/>
      <c r="BZ30" s="685"/>
      <c r="CA30" s="685"/>
      <c r="CB30" s="687"/>
      <c r="CD30" s="690"/>
      <c r="CE30" s="691"/>
      <c r="CF30" s="655" t="s">
        <v>287</v>
      </c>
      <c r="CG30" s="652"/>
      <c r="CH30" s="652"/>
      <c r="CI30" s="652"/>
      <c r="CJ30" s="652"/>
      <c r="CK30" s="652"/>
      <c r="CL30" s="652"/>
      <c r="CM30" s="652"/>
      <c r="CN30" s="652"/>
      <c r="CO30" s="652"/>
      <c r="CP30" s="652"/>
      <c r="CQ30" s="653"/>
      <c r="CR30" s="618">
        <v>70301</v>
      </c>
      <c r="CS30" s="619"/>
      <c r="CT30" s="619"/>
      <c r="CU30" s="619"/>
      <c r="CV30" s="619"/>
      <c r="CW30" s="619"/>
      <c r="CX30" s="619"/>
      <c r="CY30" s="620"/>
      <c r="CZ30" s="621">
        <v>3.8</v>
      </c>
      <c r="DA30" s="639"/>
      <c r="DB30" s="639"/>
      <c r="DC30" s="640"/>
      <c r="DD30" s="624">
        <v>69991</v>
      </c>
      <c r="DE30" s="619"/>
      <c r="DF30" s="619"/>
      <c r="DG30" s="619"/>
      <c r="DH30" s="619"/>
      <c r="DI30" s="619"/>
      <c r="DJ30" s="619"/>
      <c r="DK30" s="620"/>
      <c r="DL30" s="624">
        <v>69991</v>
      </c>
      <c r="DM30" s="619"/>
      <c r="DN30" s="619"/>
      <c r="DO30" s="619"/>
      <c r="DP30" s="619"/>
      <c r="DQ30" s="619"/>
      <c r="DR30" s="619"/>
      <c r="DS30" s="619"/>
      <c r="DT30" s="619"/>
      <c r="DU30" s="619"/>
      <c r="DV30" s="620"/>
      <c r="DW30" s="641">
        <v>6.2</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53059</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100</v>
      </c>
      <c r="BH31" s="637"/>
      <c r="BI31" s="637"/>
      <c r="BJ31" s="637"/>
      <c r="BK31" s="637"/>
      <c r="BL31" s="637"/>
      <c r="BM31" s="673">
        <v>100</v>
      </c>
      <c r="BN31" s="683"/>
      <c r="BO31" s="683"/>
      <c r="BP31" s="683"/>
      <c r="BQ31" s="647"/>
      <c r="BR31" s="682">
        <v>100</v>
      </c>
      <c r="BS31" s="637"/>
      <c r="BT31" s="637"/>
      <c r="BU31" s="637"/>
      <c r="BV31" s="637"/>
      <c r="BW31" s="637"/>
      <c r="BX31" s="673">
        <v>100</v>
      </c>
      <c r="BY31" s="683"/>
      <c r="BZ31" s="683"/>
      <c r="CA31" s="683"/>
      <c r="CB31" s="647"/>
      <c r="CD31" s="690"/>
      <c r="CE31" s="691"/>
      <c r="CF31" s="655" t="s">
        <v>291</v>
      </c>
      <c r="CG31" s="652"/>
      <c r="CH31" s="652"/>
      <c r="CI31" s="652"/>
      <c r="CJ31" s="652"/>
      <c r="CK31" s="652"/>
      <c r="CL31" s="652"/>
      <c r="CM31" s="652"/>
      <c r="CN31" s="652"/>
      <c r="CO31" s="652"/>
      <c r="CP31" s="652"/>
      <c r="CQ31" s="653"/>
      <c r="CR31" s="618">
        <v>11476</v>
      </c>
      <c r="CS31" s="637"/>
      <c r="CT31" s="637"/>
      <c r="CU31" s="637"/>
      <c r="CV31" s="637"/>
      <c r="CW31" s="637"/>
      <c r="CX31" s="637"/>
      <c r="CY31" s="638"/>
      <c r="CZ31" s="621">
        <v>0.6</v>
      </c>
      <c r="DA31" s="639"/>
      <c r="DB31" s="639"/>
      <c r="DC31" s="640"/>
      <c r="DD31" s="624">
        <v>11476</v>
      </c>
      <c r="DE31" s="637"/>
      <c r="DF31" s="637"/>
      <c r="DG31" s="637"/>
      <c r="DH31" s="637"/>
      <c r="DI31" s="637"/>
      <c r="DJ31" s="637"/>
      <c r="DK31" s="638"/>
      <c r="DL31" s="624">
        <v>11476</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60902</v>
      </c>
      <c r="S32" s="619"/>
      <c r="T32" s="619"/>
      <c r="U32" s="619"/>
      <c r="V32" s="619"/>
      <c r="W32" s="619"/>
      <c r="X32" s="619"/>
      <c r="Y32" s="620"/>
      <c r="Z32" s="671">
        <v>3.1</v>
      </c>
      <c r="AA32" s="671"/>
      <c r="AB32" s="671"/>
      <c r="AC32" s="671"/>
      <c r="AD32" s="672">
        <v>39</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100</v>
      </c>
      <c r="BH32" s="603"/>
      <c r="BI32" s="603"/>
      <c r="BJ32" s="603"/>
      <c r="BK32" s="603"/>
      <c r="BL32" s="603"/>
      <c r="BM32" s="666">
        <v>100</v>
      </c>
      <c r="BN32" s="603"/>
      <c r="BO32" s="603"/>
      <c r="BP32" s="603"/>
      <c r="BQ32" s="660"/>
      <c r="BR32" s="681">
        <v>100</v>
      </c>
      <c r="BS32" s="603"/>
      <c r="BT32" s="603"/>
      <c r="BU32" s="603"/>
      <c r="BV32" s="603"/>
      <c r="BW32" s="603"/>
      <c r="BX32" s="666">
        <v>100</v>
      </c>
      <c r="BY32" s="603"/>
      <c r="BZ32" s="603"/>
      <c r="CA32" s="603"/>
      <c r="CB32" s="660"/>
      <c r="CD32" s="692"/>
      <c r="CE32" s="693"/>
      <c r="CF32" s="655" t="s">
        <v>294</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464735</v>
      </c>
      <c r="S33" s="619"/>
      <c r="T33" s="619"/>
      <c r="U33" s="619"/>
      <c r="V33" s="619"/>
      <c r="W33" s="619"/>
      <c r="X33" s="619"/>
      <c r="Y33" s="620"/>
      <c r="Z33" s="671">
        <v>23.7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977116</v>
      </c>
      <c r="CS33" s="637"/>
      <c r="CT33" s="637"/>
      <c r="CU33" s="637"/>
      <c r="CV33" s="637"/>
      <c r="CW33" s="637"/>
      <c r="CX33" s="637"/>
      <c r="CY33" s="638"/>
      <c r="CZ33" s="621">
        <v>52.5</v>
      </c>
      <c r="DA33" s="639"/>
      <c r="DB33" s="639"/>
      <c r="DC33" s="640"/>
      <c r="DD33" s="624">
        <v>754044</v>
      </c>
      <c r="DE33" s="637"/>
      <c r="DF33" s="637"/>
      <c r="DG33" s="637"/>
      <c r="DH33" s="637"/>
      <c r="DI33" s="637"/>
      <c r="DJ33" s="637"/>
      <c r="DK33" s="638"/>
      <c r="DL33" s="624">
        <v>362941</v>
      </c>
      <c r="DM33" s="637"/>
      <c r="DN33" s="637"/>
      <c r="DO33" s="637"/>
      <c r="DP33" s="637"/>
      <c r="DQ33" s="637"/>
      <c r="DR33" s="637"/>
      <c r="DS33" s="637"/>
      <c r="DT33" s="637"/>
      <c r="DU33" s="637"/>
      <c r="DV33" s="638"/>
      <c r="DW33" s="641">
        <v>32.4</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311782</v>
      </c>
      <c r="CS34" s="619"/>
      <c r="CT34" s="619"/>
      <c r="CU34" s="619"/>
      <c r="CV34" s="619"/>
      <c r="CW34" s="619"/>
      <c r="CX34" s="619"/>
      <c r="CY34" s="620"/>
      <c r="CZ34" s="621">
        <v>16.8</v>
      </c>
      <c r="DA34" s="639"/>
      <c r="DB34" s="639"/>
      <c r="DC34" s="640"/>
      <c r="DD34" s="624">
        <v>210162</v>
      </c>
      <c r="DE34" s="619"/>
      <c r="DF34" s="619"/>
      <c r="DG34" s="619"/>
      <c r="DH34" s="619"/>
      <c r="DI34" s="619"/>
      <c r="DJ34" s="619"/>
      <c r="DK34" s="620"/>
      <c r="DL34" s="624">
        <v>184875</v>
      </c>
      <c r="DM34" s="619"/>
      <c r="DN34" s="619"/>
      <c r="DO34" s="619"/>
      <c r="DP34" s="619"/>
      <c r="DQ34" s="619"/>
      <c r="DR34" s="619"/>
      <c r="DS34" s="619"/>
      <c r="DT34" s="619"/>
      <c r="DU34" s="619"/>
      <c r="DV34" s="620"/>
      <c r="DW34" s="641">
        <v>16.5</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68035</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302</v>
      </c>
      <c r="AR35" s="676"/>
      <c r="AS35" s="676"/>
      <c r="AT35" s="676"/>
      <c r="AU35" s="676"/>
      <c r="AV35" s="676"/>
      <c r="AW35" s="676"/>
      <c r="AX35" s="676"/>
      <c r="AY35" s="677"/>
      <c r="AZ35" s="668">
        <v>153379</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12448</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31077</v>
      </c>
      <c r="CS35" s="637"/>
      <c r="CT35" s="637"/>
      <c r="CU35" s="637"/>
      <c r="CV35" s="637"/>
      <c r="CW35" s="637"/>
      <c r="CX35" s="637"/>
      <c r="CY35" s="638"/>
      <c r="CZ35" s="621">
        <v>1.7</v>
      </c>
      <c r="DA35" s="639"/>
      <c r="DB35" s="639"/>
      <c r="DC35" s="640"/>
      <c r="DD35" s="624">
        <v>22400</v>
      </c>
      <c r="DE35" s="637"/>
      <c r="DF35" s="637"/>
      <c r="DG35" s="637"/>
      <c r="DH35" s="637"/>
      <c r="DI35" s="637"/>
      <c r="DJ35" s="637"/>
      <c r="DK35" s="638"/>
      <c r="DL35" s="624">
        <v>15206</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1957698</v>
      </c>
      <c r="S36" s="659"/>
      <c r="T36" s="659"/>
      <c r="U36" s="659"/>
      <c r="V36" s="659"/>
      <c r="W36" s="659"/>
      <c r="X36" s="659"/>
      <c r="Y36" s="662"/>
      <c r="Z36" s="663">
        <v>100</v>
      </c>
      <c r="AA36" s="663"/>
      <c r="AB36" s="663"/>
      <c r="AC36" s="663"/>
      <c r="AD36" s="664">
        <v>1053121</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81712</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12233</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172387</v>
      </c>
      <c r="CS36" s="619"/>
      <c r="CT36" s="619"/>
      <c r="CU36" s="619"/>
      <c r="CV36" s="619"/>
      <c r="CW36" s="619"/>
      <c r="CX36" s="619"/>
      <c r="CY36" s="620"/>
      <c r="CZ36" s="621">
        <v>9.3000000000000007</v>
      </c>
      <c r="DA36" s="639"/>
      <c r="DB36" s="639"/>
      <c r="DC36" s="640"/>
      <c r="DD36" s="624">
        <v>137065</v>
      </c>
      <c r="DE36" s="619"/>
      <c r="DF36" s="619"/>
      <c r="DG36" s="619"/>
      <c r="DH36" s="619"/>
      <c r="DI36" s="619"/>
      <c r="DJ36" s="619"/>
      <c r="DK36" s="620"/>
      <c r="DL36" s="624">
        <v>119227</v>
      </c>
      <c r="DM36" s="619"/>
      <c r="DN36" s="619"/>
      <c r="DO36" s="619"/>
      <c r="DP36" s="619"/>
      <c r="DQ36" s="619"/>
      <c r="DR36" s="619"/>
      <c r="DS36" s="619"/>
      <c r="DT36" s="619"/>
      <c r="DU36" s="619"/>
      <c r="DV36" s="620"/>
      <c r="DW36" s="641">
        <v>10.6</v>
      </c>
      <c r="DX36" s="642"/>
      <c r="DY36" s="642"/>
      <c r="DZ36" s="642"/>
      <c r="EA36" s="642"/>
      <c r="EB36" s="642"/>
      <c r="EC36" s="643"/>
    </row>
    <row r="37" spans="2:133" ht="11.25" customHeight="1">
      <c r="AQ37" s="644" t="s">
        <v>309</v>
      </c>
      <c r="AR37" s="645"/>
      <c r="AS37" s="645"/>
      <c r="AT37" s="645"/>
      <c r="AU37" s="645"/>
      <c r="AV37" s="645"/>
      <c r="AW37" s="645"/>
      <c r="AX37" s="645"/>
      <c r="AY37" s="646"/>
      <c r="AZ37" s="618">
        <v>33155</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93</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67672</v>
      </c>
      <c r="CS37" s="637"/>
      <c r="CT37" s="637"/>
      <c r="CU37" s="637"/>
      <c r="CV37" s="637"/>
      <c r="CW37" s="637"/>
      <c r="CX37" s="637"/>
      <c r="CY37" s="638"/>
      <c r="CZ37" s="621">
        <v>3.6</v>
      </c>
      <c r="DA37" s="639"/>
      <c r="DB37" s="639"/>
      <c r="DC37" s="640"/>
      <c r="DD37" s="624">
        <v>48472</v>
      </c>
      <c r="DE37" s="637"/>
      <c r="DF37" s="637"/>
      <c r="DG37" s="637"/>
      <c r="DH37" s="637"/>
      <c r="DI37" s="637"/>
      <c r="DJ37" s="637"/>
      <c r="DK37" s="638"/>
      <c r="DL37" s="624">
        <v>48199</v>
      </c>
      <c r="DM37" s="637"/>
      <c r="DN37" s="637"/>
      <c r="DO37" s="637"/>
      <c r="DP37" s="637"/>
      <c r="DQ37" s="637"/>
      <c r="DR37" s="637"/>
      <c r="DS37" s="637"/>
      <c r="DT37" s="637"/>
      <c r="DU37" s="637"/>
      <c r="DV37" s="638"/>
      <c r="DW37" s="641">
        <v>4.3</v>
      </c>
      <c r="DX37" s="642"/>
      <c r="DY37" s="642"/>
      <c r="DZ37" s="642"/>
      <c r="EA37" s="642"/>
      <c r="EB37" s="642"/>
      <c r="EC37" s="643"/>
    </row>
    <row r="38" spans="2:133" ht="11.25" customHeight="1">
      <c r="AQ38" s="644" t="s">
        <v>312</v>
      </c>
      <c r="AR38" s="645"/>
      <c r="AS38" s="645"/>
      <c r="AT38" s="645"/>
      <c r="AU38" s="645"/>
      <c r="AV38" s="645"/>
      <c r="AW38" s="645"/>
      <c r="AX38" s="645"/>
      <c r="AY38" s="646"/>
      <c r="AZ38" s="618">
        <v>1403</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184</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153379</v>
      </c>
      <c r="CS38" s="619"/>
      <c r="CT38" s="619"/>
      <c r="CU38" s="619"/>
      <c r="CV38" s="619"/>
      <c r="CW38" s="619"/>
      <c r="CX38" s="619"/>
      <c r="CY38" s="620"/>
      <c r="CZ38" s="621">
        <v>8.1999999999999993</v>
      </c>
      <c r="DA38" s="639"/>
      <c r="DB38" s="639"/>
      <c r="DC38" s="640"/>
      <c r="DD38" s="624">
        <v>119520</v>
      </c>
      <c r="DE38" s="619"/>
      <c r="DF38" s="619"/>
      <c r="DG38" s="619"/>
      <c r="DH38" s="619"/>
      <c r="DI38" s="619"/>
      <c r="DJ38" s="619"/>
      <c r="DK38" s="620"/>
      <c r="DL38" s="624">
        <v>43633</v>
      </c>
      <c r="DM38" s="619"/>
      <c r="DN38" s="619"/>
      <c r="DO38" s="619"/>
      <c r="DP38" s="619"/>
      <c r="DQ38" s="619"/>
      <c r="DR38" s="619"/>
      <c r="DS38" s="619"/>
      <c r="DT38" s="619"/>
      <c r="DU38" s="619"/>
      <c r="DV38" s="620"/>
      <c r="DW38" s="641">
        <v>3.9</v>
      </c>
      <c r="DX38" s="642"/>
      <c r="DY38" s="642"/>
      <c r="DZ38" s="642"/>
      <c r="EA38" s="642"/>
      <c r="EB38" s="642"/>
      <c r="EC38" s="643"/>
    </row>
    <row r="39" spans="2:133" ht="11.25" customHeight="1">
      <c r="AQ39" s="644" t="s">
        <v>315</v>
      </c>
      <c r="AR39" s="645"/>
      <c r="AS39" s="645"/>
      <c r="AT39" s="645"/>
      <c r="AU39" s="645"/>
      <c r="AV39" s="645"/>
      <c r="AW39" s="645"/>
      <c r="AX39" s="645"/>
      <c r="AY39" s="646"/>
      <c r="AZ39" s="618" t="s">
        <v>108</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73</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308491</v>
      </c>
      <c r="CS39" s="637"/>
      <c r="CT39" s="637"/>
      <c r="CU39" s="637"/>
      <c r="CV39" s="637"/>
      <c r="CW39" s="637"/>
      <c r="CX39" s="637"/>
      <c r="CY39" s="638"/>
      <c r="CZ39" s="621">
        <v>16.600000000000001</v>
      </c>
      <c r="DA39" s="639"/>
      <c r="DB39" s="639"/>
      <c r="DC39" s="640"/>
      <c r="DD39" s="624">
        <v>264897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10583</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94</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26526</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216</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441215</v>
      </c>
      <c r="CS42" s="619"/>
      <c r="CT42" s="619"/>
      <c r="CU42" s="619"/>
      <c r="CV42" s="619"/>
      <c r="CW42" s="619"/>
      <c r="CX42" s="619"/>
      <c r="CY42" s="620"/>
      <c r="CZ42" s="621">
        <v>23.7</v>
      </c>
      <c r="DA42" s="622"/>
      <c r="DB42" s="622"/>
      <c r="DC42" s="623"/>
      <c r="DD42" s="624">
        <v>27756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t="s">
        <v>151</v>
      </c>
      <c r="CS43" s="637"/>
      <c r="CT43" s="637"/>
      <c r="CU43" s="637"/>
      <c r="CV43" s="637"/>
      <c r="CW43" s="637"/>
      <c r="CX43" s="637"/>
      <c r="CY43" s="638"/>
      <c r="CZ43" s="621" t="s">
        <v>151</v>
      </c>
      <c r="DA43" s="639"/>
      <c r="DB43" s="639"/>
      <c r="DC43" s="640"/>
      <c r="DD43" s="624" t="s">
        <v>151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441215</v>
      </c>
      <c r="CS44" s="619"/>
      <c r="CT44" s="619"/>
      <c r="CU44" s="619"/>
      <c r="CV44" s="619"/>
      <c r="CW44" s="619"/>
      <c r="CX44" s="619"/>
      <c r="CY44" s="620"/>
      <c r="CZ44" s="621">
        <v>23.7</v>
      </c>
      <c r="DA44" s="622"/>
      <c r="DB44" s="622"/>
      <c r="DC44" s="623"/>
      <c r="DD44" s="624">
        <v>27756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123550</v>
      </c>
      <c r="CS45" s="637"/>
      <c r="CT45" s="637"/>
      <c r="CU45" s="637"/>
      <c r="CV45" s="637"/>
      <c r="CW45" s="637"/>
      <c r="CX45" s="637"/>
      <c r="CY45" s="638"/>
      <c r="CZ45" s="621">
        <v>6.6</v>
      </c>
      <c r="DA45" s="639"/>
      <c r="DB45" s="639"/>
      <c r="DC45" s="640"/>
      <c r="DD45" s="624">
        <v>2603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316665</v>
      </c>
      <c r="CS46" s="619"/>
      <c r="CT46" s="619"/>
      <c r="CU46" s="619"/>
      <c r="CV46" s="619"/>
      <c r="CW46" s="619"/>
      <c r="CX46" s="619"/>
      <c r="CY46" s="620"/>
      <c r="CZ46" s="621">
        <v>17</v>
      </c>
      <c r="DA46" s="622"/>
      <c r="DB46" s="622"/>
      <c r="DC46" s="623"/>
      <c r="DD46" s="624">
        <v>24153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t="s">
        <v>151</v>
      </c>
      <c r="CS47" s="637"/>
      <c r="CT47" s="637"/>
      <c r="CU47" s="637"/>
      <c r="CV47" s="637"/>
      <c r="CW47" s="637"/>
      <c r="CX47" s="637"/>
      <c r="CY47" s="638"/>
      <c r="CZ47" s="621" t="s">
        <v>151</v>
      </c>
      <c r="DA47" s="639"/>
      <c r="DB47" s="639"/>
      <c r="DC47" s="640"/>
      <c r="DD47" s="624" t="s">
        <v>151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1861367</v>
      </c>
      <c r="CS49" s="603"/>
      <c r="CT49" s="603"/>
      <c r="CU49" s="603"/>
      <c r="CV49" s="603"/>
      <c r="CW49" s="603"/>
      <c r="CX49" s="603"/>
      <c r="CY49" s="604"/>
      <c r="CZ49" s="605">
        <v>100</v>
      </c>
      <c r="DA49" s="606"/>
      <c r="DB49" s="606"/>
      <c r="DC49" s="607"/>
      <c r="DD49" s="608">
        <v>1213634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AP80" sqref="AP80:AT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358</v>
      </c>
      <c r="C7" s="1077"/>
      <c r="D7" s="1077"/>
      <c r="E7" s="1077"/>
      <c r="F7" s="1077"/>
      <c r="G7" s="1077"/>
      <c r="H7" s="1077"/>
      <c r="I7" s="1077"/>
      <c r="J7" s="1077"/>
      <c r="K7" s="1077"/>
      <c r="L7" s="1077"/>
      <c r="M7" s="1077"/>
      <c r="N7" s="1077"/>
      <c r="O7" s="1077"/>
      <c r="P7" s="1078"/>
      <c r="Q7" s="1130"/>
      <c r="R7" s="1131"/>
      <c r="S7" s="1131"/>
      <c r="T7" s="1131"/>
      <c r="U7" s="1131"/>
      <c r="V7" s="1131"/>
      <c r="W7" s="1131"/>
      <c r="X7" s="1131"/>
      <c r="Y7" s="1131"/>
      <c r="Z7" s="1131"/>
      <c r="AA7" s="1131"/>
      <c r="AB7" s="1131"/>
      <c r="AC7" s="1131"/>
      <c r="AD7" s="1131"/>
      <c r="AE7" s="1132"/>
      <c r="AF7" s="1133">
        <v>90</v>
      </c>
      <c r="AG7" s="1134"/>
      <c r="AH7" s="1134"/>
      <c r="AI7" s="1134"/>
      <c r="AJ7" s="1135"/>
      <c r="AK7" s="1117"/>
      <c r="AL7" s="1118"/>
      <c r="AM7" s="1118"/>
      <c r="AN7" s="1118"/>
      <c r="AO7" s="1118"/>
      <c r="AP7" s="1118"/>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359</v>
      </c>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t="s">
        <v>108</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90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c r="R28" s="1080"/>
      <c r="S28" s="1080"/>
      <c r="T28" s="1080"/>
      <c r="U28" s="1080"/>
      <c r="V28" s="1080"/>
      <c r="W28" s="1080"/>
      <c r="X28" s="1080"/>
      <c r="Y28" s="1080"/>
      <c r="Z28" s="1080"/>
      <c r="AA28" s="1080"/>
      <c r="AB28" s="1080"/>
      <c r="AC28" s="1080"/>
      <c r="AD28" s="1080"/>
      <c r="AE28" s="1081"/>
      <c r="AF28" s="1082">
        <v>12</v>
      </c>
      <c r="AG28" s="1080"/>
      <c r="AH28" s="1080"/>
      <c r="AI28" s="1080"/>
      <c r="AJ28" s="1083"/>
      <c r="AK28" s="1084"/>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374</v>
      </c>
      <c r="C29" s="1064"/>
      <c r="D29" s="1064"/>
      <c r="E29" s="1064"/>
      <c r="F29" s="1064"/>
      <c r="G29" s="1064"/>
      <c r="H29" s="1064"/>
      <c r="I29" s="1064"/>
      <c r="J29" s="1064"/>
      <c r="K29" s="1064"/>
      <c r="L29" s="1064"/>
      <c r="M29" s="1064"/>
      <c r="N29" s="1064"/>
      <c r="O29" s="1064"/>
      <c r="P29" s="1065"/>
      <c r="Q29" s="1069"/>
      <c r="R29" s="1070"/>
      <c r="S29" s="1070"/>
      <c r="T29" s="1070"/>
      <c r="U29" s="1070"/>
      <c r="V29" s="1070"/>
      <c r="W29" s="1070"/>
      <c r="X29" s="1070"/>
      <c r="Y29" s="1070"/>
      <c r="Z29" s="1070"/>
      <c r="AA29" s="1070"/>
      <c r="AB29" s="1070"/>
      <c r="AC29" s="1070"/>
      <c r="AD29" s="1070"/>
      <c r="AE29" s="1071"/>
      <c r="AF29" s="1045">
        <v>3</v>
      </c>
      <c r="AG29" s="1046"/>
      <c r="AH29" s="1046"/>
      <c r="AI29" s="1046"/>
      <c r="AJ29" s="1047"/>
      <c r="AK29" s="1006"/>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375</v>
      </c>
      <c r="C30" s="1064"/>
      <c r="D30" s="1064"/>
      <c r="E30" s="1064"/>
      <c r="F30" s="1064"/>
      <c r="G30" s="1064"/>
      <c r="H30" s="1064"/>
      <c r="I30" s="1064"/>
      <c r="J30" s="1064"/>
      <c r="K30" s="1064"/>
      <c r="L30" s="1064"/>
      <c r="M30" s="1064"/>
      <c r="N30" s="1064"/>
      <c r="O30" s="1064"/>
      <c r="P30" s="1065"/>
      <c r="Q30" s="1069"/>
      <c r="R30" s="1070"/>
      <c r="S30" s="1070"/>
      <c r="T30" s="1070"/>
      <c r="U30" s="1070"/>
      <c r="V30" s="1070"/>
      <c r="W30" s="1070"/>
      <c r="X30" s="1070"/>
      <c r="Y30" s="1070"/>
      <c r="Z30" s="1070"/>
      <c r="AA30" s="1070"/>
      <c r="AB30" s="1070"/>
      <c r="AC30" s="1070"/>
      <c r="AD30" s="1070"/>
      <c r="AE30" s="1071"/>
      <c r="AF30" s="1045" t="s">
        <v>376</v>
      </c>
      <c r="AG30" s="1046"/>
      <c r="AH30" s="1046"/>
      <c r="AI30" s="1046"/>
      <c r="AJ30" s="1047"/>
      <c r="AK30" s="1006"/>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c r="R31" s="1070"/>
      <c r="S31" s="1070"/>
      <c r="T31" s="1070"/>
      <c r="U31" s="1070"/>
      <c r="V31" s="1070"/>
      <c r="W31" s="1070"/>
      <c r="X31" s="1070"/>
      <c r="Y31" s="1070"/>
      <c r="Z31" s="1070"/>
      <c r="AA31" s="1070"/>
      <c r="AB31" s="1070"/>
      <c r="AC31" s="1070"/>
      <c r="AD31" s="1070"/>
      <c r="AE31" s="1071"/>
      <c r="AF31" s="1045">
        <v>2</v>
      </c>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t="s">
        <v>376</v>
      </c>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t="s">
        <v>376</v>
      </c>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t="s">
        <v>378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v>3</v>
      </c>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t="s">
        <v>378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386</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f>SUM(Q69:U72)</f>
        <v>1289</v>
      </c>
      <c r="R68" s="1008"/>
      <c r="S68" s="1008"/>
      <c r="T68" s="1008"/>
      <c r="U68" s="1008"/>
      <c r="V68" s="1008">
        <f>SUM(V69:Z72)</f>
        <v>1263</v>
      </c>
      <c r="W68" s="1008"/>
      <c r="X68" s="1008"/>
      <c r="Y68" s="1008"/>
      <c r="Z68" s="1008"/>
      <c r="AA68" s="1008">
        <f>SUM(AA69:AE72)</f>
        <v>26</v>
      </c>
      <c r="AB68" s="1008"/>
      <c r="AC68" s="1008"/>
      <c r="AD68" s="1008"/>
      <c r="AE68" s="1008"/>
      <c r="AF68" s="1008">
        <f>SUM(AF69:AJ72)</f>
        <v>26</v>
      </c>
      <c r="AG68" s="1008"/>
      <c r="AH68" s="1008"/>
      <c r="AI68" s="1008"/>
      <c r="AJ68" s="1008"/>
      <c r="AK68" s="1008">
        <f>SUM(AK69:AO72)</f>
        <v>7</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1233</v>
      </c>
      <c r="R69" s="997"/>
      <c r="S69" s="997"/>
      <c r="T69" s="997"/>
      <c r="U69" s="997"/>
      <c r="V69" s="997">
        <v>1213</v>
      </c>
      <c r="W69" s="997"/>
      <c r="X69" s="997"/>
      <c r="Y69" s="997"/>
      <c r="Z69" s="997"/>
      <c r="AA69" s="997">
        <f>Q69-V69</f>
        <v>20</v>
      </c>
      <c r="AB69" s="997"/>
      <c r="AC69" s="997"/>
      <c r="AD69" s="997"/>
      <c r="AE69" s="997"/>
      <c r="AF69" s="997">
        <f>AA69</f>
        <v>20</v>
      </c>
      <c r="AG69" s="997"/>
      <c r="AH69" s="997"/>
      <c r="AI69" s="997"/>
      <c r="AJ69" s="997"/>
      <c r="AK69" s="997">
        <v>5</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v>
      </c>
      <c r="R70" s="997"/>
      <c r="S70" s="997"/>
      <c r="T70" s="997"/>
      <c r="U70" s="997"/>
      <c r="V70" s="997">
        <v>6</v>
      </c>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46</v>
      </c>
      <c r="R71" s="997"/>
      <c r="S71" s="997"/>
      <c r="T71" s="997"/>
      <c r="U71" s="997"/>
      <c r="V71" s="997">
        <v>40</v>
      </c>
      <c r="W71" s="997"/>
      <c r="X71" s="997"/>
      <c r="Y71" s="997"/>
      <c r="Z71" s="997"/>
      <c r="AA71" s="997">
        <f t="shared" ref="AA71" si="0">Q71-V71</f>
        <v>6</v>
      </c>
      <c r="AB71" s="997"/>
      <c r="AC71" s="997"/>
      <c r="AD71" s="997"/>
      <c r="AE71" s="997"/>
      <c r="AF71" s="997">
        <f t="shared" ref="AF71" si="1">AA71</f>
        <v>6</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4</v>
      </c>
      <c r="R72" s="997"/>
      <c r="S72" s="997"/>
      <c r="T72" s="997"/>
      <c r="U72" s="997"/>
      <c r="V72" s="997">
        <v>4</v>
      </c>
      <c r="W72" s="997"/>
      <c r="X72" s="997"/>
      <c r="Y72" s="997"/>
      <c r="Z72" s="997"/>
      <c r="AA72" s="997"/>
      <c r="AB72" s="997"/>
      <c r="AC72" s="997"/>
      <c r="AD72" s="997"/>
      <c r="AE72" s="997"/>
      <c r="AF72" s="997"/>
      <c r="AG72" s="997"/>
      <c r="AH72" s="997"/>
      <c r="AI72" s="997"/>
      <c r="AJ72" s="997"/>
      <c r="AK72" s="997">
        <v>2</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f>SUM(Q74:U75)</f>
        <v>251672</v>
      </c>
      <c r="R73" s="997"/>
      <c r="S73" s="997"/>
      <c r="T73" s="997"/>
      <c r="U73" s="997"/>
      <c r="V73" s="997">
        <f t="shared" ref="V73" si="2">SUM(V74:Z75)</f>
        <v>240066</v>
      </c>
      <c r="W73" s="997"/>
      <c r="X73" s="997"/>
      <c r="Y73" s="997"/>
      <c r="Z73" s="997"/>
      <c r="AA73" s="997">
        <f t="shared" ref="AA73" si="3">SUM(AA74:AE75)</f>
        <v>11606</v>
      </c>
      <c r="AB73" s="997"/>
      <c r="AC73" s="997"/>
      <c r="AD73" s="997"/>
      <c r="AE73" s="997"/>
      <c r="AF73" s="997">
        <f t="shared" ref="AF73" si="4">SUM(AF74:AJ75)</f>
        <v>11606</v>
      </c>
      <c r="AG73" s="997"/>
      <c r="AH73" s="997"/>
      <c r="AI73" s="997"/>
      <c r="AJ73" s="997"/>
      <c r="AK73" s="997">
        <f t="shared" ref="AK73" si="5">SUM(AK74:AO75)</f>
        <v>726</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03">
        <v>729</v>
      </c>
      <c r="R74" s="997"/>
      <c r="S74" s="997"/>
      <c r="T74" s="997"/>
      <c r="U74" s="997"/>
      <c r="V74" s="997">
        <v>688</v>
      </c>
      <c r="W74" s="997"/>
      <c r="X74" s="997"/>
      <c r="Y74" s="997"/>
      <c r="Z74" s="997"/>
      <c r="AA74" s="997">
        <f>+Q74-V74</f>
        <v>41</v>
      </c>
      <c r="AB74" s="997"/>
      <c r="AC74" s="997"/>
      <c r="AD74" s="997"/>
      <c r="AE74" s="997"/>
      <c r="AF74" s="997">
        <f>+Q74-V74</f>
        <v>41</v>
      </c>
      <c r="AG74" s="997"/>
      <c r="AH74" s="997"/>
      <c r="AI74" s="997"/>
      <c r="AJ74" s="997"/>
      <c r="AK74" s="997">
        <v>0</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250943</v>
      </c>
      <c r="R75" s="1005"/>
      <c r="S75" s="1005"/>
      <c r="T75" s="1005"/>
      <c r="U75" s="1006"/>
      <c r="V75" s="1007">
        <v>239378</v>
      </c>
      <c r="W75" s="1005"/>
      <c r="X75" s="1005"/>
      <c r="Y75" s="1005"/>
      <c r="Z75" s="1006"/>
      <c r="AA75" s="1007">
        <f>+Q75-V75</f>
        <v>11565</v>
      </c>
      <c r="AB75" s="1005"/>
      <c r="AC75" s="1005"/>
      <c r="AD75" s="1005"/>
      <c r="AE75" s="1006"/>
      <c r="AF75" s="1007">
        <f>+Q75-V75</f>
        <v>11565</v>
      </c>
      <c r="AG75" s="1005"/>
      <c r="AH75" s="1005"/>
      <c r="AI75" s="1005"/>
      <c r="AJ75" s="1006"/>
      <c r="AK75" s="1007">
        <v>726</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544</v>
      </c>
      <c r="C76" s="1001"/>
      <c r="D76" s="1001"/>
      <c r="E76" s="1001"/>
      <c r="F76" s="1001"/>
      <c r="G76" s="1001"/>
      <c r="H76" s="1001"/>
      <c r="I76" s="1001"/>
      <c r="J76" s="1001"/>
      <c r="K76" s="1001"/>
      <c r="L76" s="1001"/>
      <c r="M76" s="1001"/>
      <c r="N76" s="1001"/>
      <c r="O76" s="1001"/>
      <c r="P76" s="1002"/>
      <c r="Q76" s="1004">
        <f>SUM(Q77:U81)</f>
        <v>11505</v>
      </c>
      <c r="R76" s="1005"/>
      <c r="S76" s="1005"/>
      <c r="T76" s="1005"/>
      <c r="U76" s="1006"/>
      <c r="V76" s="1007">
        <f t="shared" ref="V76" si="6">SUM(V77:Z81)</f>
        <v>10199</v>
      </c>
      <c r="W76" s="1005"/>
      <c r="X76" s="1005"/>
      <c r="Y76" s="1005"/>
      <c r="Z76" s="1006"/>
      <c r="AA76" s="1007">
        <f t="shared" ref="AA76" si="7">SUM(AA77:AE81)</f>
        <v>1306</v>
      </c>
      <c r="AB76" s="1005"/>
      <c r="AC76" s="1005"/>
      <c r="AD76" s="1005"/>
      <c r="AE76" s="1006"/>
      <c r="AF76" s="1007"/>
      <c r="AG76" s="1005"/>
      <c r="AH76" s="1005"/>
      <c r="AI76" s="1005"/>
      <c r="AJ76" s="1006"/>
      <c r="AK76" s="1007">
        <f t="shared" ref="AK76" si="8">SUM(AK77:AO81)</f>
        <v>28</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538</v>
      </c>
      <c r="C77" s="1001"/>
      <c r="D77" s="1001"/>
      <c r="E77" s="1001"/>
      <c r="F77" s="1001"/>
      <c r="G77" s="1001"/>
      <c r="H77" s="1001"/>
      <c r="I77" s="1001"/>
      <c r="J77" s="1001"/>
      <c r="K77" s="1001"/>
      <c r="L77" s="1001"/>
      <c r="M77" s="1001"/>
      <c r="N77" s="1001"/>
      <c r="O77" s="1001"/>
      <c r="P77" s="1002"/>
      <c r="Q77" s="1004">
        <v>10258</v>
      </c>
      <c r="R77" s="1005"/>
      <c r="S77" s="1005"/>
      <c r="T77" s="1005"/>
      <c r="U77" s="1006"/>
      <c r="V77" s="1007">
        <v>8973</v>
      </c>
      <c r="W77" s="1005"/>
      <c r="X77" s="1005"/>
      <c r="Y77" s="1005"/>
      <c r="Z77" s="1006"/>
      <c r="AA77" s="1007">
        <v>1285</v>
      </c>
      <c r="AB77" s="1005"/>
      <c r="AC77" s="1005"/>
      <c r="AD77" s="1005"/>
      <c r="AE77" s="1006"/>
      <c r="AF77" s="1007"/>
      <c r="AG77" s="1005"/>
      <c r="AH77" s="1005"/>
      <c r="AI77" s="1005"/>
      <c r="AJ77" s="1006"/>
      <c r="AK77" s="1007">
        <v>16</v>
      </c>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545</v>
      </c>
      <c r="C78" s="1001"/>
      <c r="D78" s="1001"/>
      <c r="E78" s="1001"/>
      <c r="F78" s="1001"/>
      <c r="G78" s="1001"/>
      <c r="H78" s="1001"/>
      <c r="I78" s="1001"/>
      <c r="J78" s="1001"/>
      <c r="K78" s="1001"/>
      <c r="L78" s="1001"/>
      <c r="M78" s="1001"/>
      <c r="N78" s="1001"/>
      <c r="O78" s="1001"/>
      <c r="P78" s="1002"/>
      <c r="Q78" s="1004">
        <v>1171</v>
      </c>
      <c r="R78" s="1005"/>
      <c r="S78" s="1005"/>
      <c r="T78" s="1005"/>
      <c r="U78" s="1006"/>
      <c r="V78" s="1007">
        <v>1170</v>
      </c>
      <c r="W78" s="1005"/>
      <c r="X78" s="1005"/>
      <c r="Y78" s="1005"/>
      <c r="Z78" s="1006"/>
      <c r="AA78" s="1007">
        <v>1</v>
      </c>
      <c r="AB78" s="1005"/>
      <c r="AC78" s="1005"/>
      <c r="AD78" s="1005"/>
      <c r="AE78" s="1006"/>
      <c r="AF78" s="1007"/>
      <c r="AG78" s="1005"/>
      <c r="AH78" s="1005"/>
      <c r="AI78" s="1005"/>
      <c r="AJ78" s="1006"/>
      <c r="AK78" s="1007"/>
      <c r="AL78" s="1005"/>
      <c r="AM78" s="1005"/>
      <c r="AN78" s="1005"/>
      <c r="AO78" s="1006"/>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546</v>
      </c>
      <c r="C79" s="1001"/>
      <c r="D79" s="1001"/>
      <c r="E79" s="1001"/>
      <c r="F79" s="1001"/>
      <c r="G79" s="1001"/>
      <c r="H79" s="1001"/>
      <c r="I79" s="1001"/>
      <c r="J79" s="1001"/>
      <c r="K79" s="1001"/>
      <c r="L79" s="1001"/>
      <c r="M79" s="1001"/>
      <c r="N79" s="1001"/>
      <c r="O79" s="1001"/>
      <c r="P79" s="1002"/>
      <c r="Q79" s="1004">
        <v>1</v>
      </c>
      <c r="R79" s="1005"/>
      <c r="S79" s="1005"/>
      <c r="T79" s="1005"/>
      <c r="U79" s="1006"/>
      <c r="V79" s="1007">
        <v>0</v>
      </c>
      <c r="W79" s="1005"/>
      <c r="X79" s="1005"/>
      <c r="Y79" s="1005"/>
      <c r="Z79" s="1006"/>
      <c r="AA79" s="1007">
        <v>1</v>
      </c>
      <c r="AB79" s="1005"/>
      <c r="AC79" s="1005"/>
      <c r="AD79" s="1005"/>
      <c r="AE79" s="1006"/>
      <c r="AF79" s="1007"/>
      <c r="AG79" s="1005"/>
      <c r="AH79" s="1005"/>
      <c r="AI79" s="1005"/>
      <c r="AJ79" s="1006"/>
      <c r="AK79" s="1007"/>
      <c r="AL79" s="1005"/>
      <c r="AM79" s="1005"/>
      <c r="AN79" s="1005"/>
      <c r="AO79" s="1006"/>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547</v>
      </c>
      <c r="C80" s="1001"/>
      <c r="D80" s="1001"/>
      <c r="E80" s="1001"/>
      <c r="F80" s="1001"/>
      <c r="G80" s="1001"/>
      <c r="H80" s="1001"/>
      <c r="I80" s="1001"/>
      <c r="J80" s="1001"/>
      <c r="K80" s="1001"/>
      <c r="L80" s="1001"/>
      <c r="M80" s="1001"/>
      <c r="N80" s="1001"/>
      <c r="O80" s="1001"/>
      <c r="P80" s="1002"/>
      <c r="Q80" s="1004">
        <v>47</v>
      </c>
      <c r="R80" s="1005"/>
      <c r="S80" s="1005"/>
      <c r="T80" s="1005"/>
      <c r="U80" s="1006"/>
      <c r="V80" s="1007">
        <v>34</v>
      </c>
      <c r="W80" s="1005"/>
      <c r="X80" s="1005"/>
      <c r="Y80" s="1005"/>
      <c r="Z80" s="1006"/>
      <c r="AA80" s="1007">
        <v>13</v>
      </c>
      <c r="AB80" s="1005"/>
      <c r="AC80" s="1005"/>
      <c r="AD80" s="1005"/>
      <c r="AE80" s="1006"/>
      <c r="AF80" s="1007"/>
      <c r="AG80" s="1005"/>
      <c r="AH80" s="1005"/>
      <c r="AI80" s="1005"/>
      <c r="AJ80" s="1006"/>
      <c r="AK80" s="1007"/>
      <c r="AL80" s="1005"/>
      <c r="AM80" s="1005"/>
      <c r="AN80" s="1005"/>
      <c r="AO80" s="1006"/>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548</v>
      </c>
      <c r="C81" s="1001"/>
      <c r="D81" s="1001"/>
      <c r="E81" s="1001"/>
      <c r="F81" s="1001"/>
      <c r="G81" s="1001"/>
      <c r="H81" s="1001"/>
      <c r="I81" s="1001"/>
      <c r="J81" s="1001"/>
      <c r="K81" s="1001"/>
      <c r="L81" s="1001"/>
      <c r="M81" s="1001"/>
      <c r="N81" s="1001"/>
      <c r="O81" s="1001"/>
      <c r="P81" s="1002"/>
      <c r="Q81" s="1004">
        <v>28</v>
      </c>
      <c r="R81" s="1005"/>
      <c r="S81" s="1005"/>
      <c r="T81" s="1005"/>
      <c r="U81" s="1006"/>
      <c r="V81" s="1007">
        <v>22</v>
      </c>
      <c r="W81" s="1005"/>
      <c r="X81" s="1005"/>
      <c r="Y81" s="1005"/>
      <c r="Z81" s="1006"/>
      <c r="AA81" s="1007">
        <v>6</v>
      </c>
      <c r="AB81" s="1005"/>
      <c r="AC81" s="1005"/>
      <c r="AD81" s="1005"/>
      <c r="AE81" s="1006"/>
      <c r="AF81" s="1007"/>
      <c r="AG81" s="1005"/>
      <c r="AH81" s="1005"/>
      <c r="AI81" s="1005"/>
      <c r="AJ81" s="1006"/>
      <c r="AK81" s="1007">
        <v>12</v>
      </c>
      <c r="AL81" s="1005"/>
      <c r="AM81" s="1005"/>
      <c r="AN81" s="1005"/>
      <c r="AO81" s="1006"/>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281</v>
      </c>
      <c r="AG109" s="918"/>
      <c r="AH109" s="918"/>
      <c r="AI109" s="918"/>
      <c r="AJ109" s="919"/>
      <c r="AK109" s="920" t="s">
        <v>280</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281</v>
      </c>
      <c r="BW109" s="918"/>
      <c r="BX109" s="918"/>
      <c r="BY109" s="918"/>
      <c r="BZ109" s="919"/>
      <c r="CA109" s="920" t="s">
        <v>280</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281</v>
      </c>
      <c r="DM109" s="918"/>
      <c r="DN109" s="918"/>
      <c r="DO109" s="918"/>
      <c r="DP109" s="919"/>
      <c r="DQ109" s="920" t="s">
        <v>280</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76848</v>
      </c>
      <c r="AB110" s="903"/>
      <c r="AC110" s="903"/>
      <c r="AD110" s="903"/>
      <c r="AE110" s="904"/>
      <c r="AF110" s="905">
        <v>69657</v>
      </c>
      <c r="AG110" s="903"/>
      <c r="AH110" s="903"/>
      <c r="AI110" s="903"/>
      <c r="AJ110" s="904"/>
      <c r="AK110" s="905">
        <v>81777</v>
      </c>
      <c r="AL110" s="903"/>
      <c r="AM110" s="903"/>
      <c r="AN110" s="903"/>
      <c r="AO110" s="904"/>
      <c r="AP110" s="906">
        <v>9.1</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1468899</v>
      </c>
      <c r="BR110" s="830"/>
      <c r="BS110" s="830"/>
      <c r="BT110" s="830"/>
      <c r="BU110" s="830"/>
      <c r="BV110" s="830">
        <v>1721499</v>
      </c>
      <c r="BW110" s="830"/>
      <c r="BX110" s="830"/>
      <c r="BY110" s="830"/>
      <c r="BZ110" s="830"/>
      <c r="CA110" s="830">
        <v>2109533</v>
      </c>
      <c r="CB110" s="830"/>
      <c r="CC110" s="830"/>
      <c r="CD110" s="830"/>
      <c r="CE110" s="830"/>
      <c r="CF110" s="891">
        <v>235</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404</v>
      </c>
      <c r="BR111" s="801"/>
      <c r="BS111" s="801"/>
      <c r="BT111" s="801"/>
      <c r="BU111" s="801"/>
      <c r="BV111" s="801" t="s">
        <v>404</v>
      </c>
      <c r="BW111" s="801"/>
      <c r="BX111" s="801"/>
      <c r="BY111" s="801"/>
      <c r="BZ111" s="801"/>
      <c r="CA111" s="801" t="s">
        <v>404</v>
      </c>
      <c r="CB111" s="801"/>
      <c r="CC111" s="801"/>
      <c r="CD111" s="801"/>
      <c r="CE111" s="801"/>
      <c r="CF111" s="878" t="s">
        <v>404</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274904</v>
      </c>
      <c r="BR112" s="801"/>
      <c r="BS112" s="801"/>
      <c r="BT112" s="801"/>
      <c r="BU112" s="801"/>
      <c r="BV112" s="801">
        <v>250380</v>
      </c>
      <c r="BW112" s="801"/>
      <c r="BX112" s="801"/>
      <c r="BY112" s="801"/>
      <c r="BZ112" s="801"/>
      <c r="CA112" s="801">
        <v>206918</v>
      </c>
      <c r="CB112" s="801"/>
      <c r="CC112" s="801"/>
      <c r="CD112" s="801"/>
      <c r="CE112" s="801"/>
      <c r="CF112" s="878">
        <v>23</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55502</v>
      </c>
      <c r="AB113" s="939"/>
      <c r="AC113" s="939"/>
      <c r="AD113" s="939"/>
      <c r="AE113" s="940"/>
      <c r="AF113" s="941">
        <v>43590</v>
      </c>
      <c r="AG113" s="939"/>
      <c r="AH113" s="939"/>
      <c r="AI113" s="939"/>
      <c r="AJ113" s="940"/>
      <c r="AK113" s="941">
        <v>17347</v>
      </c>
      <c r="AL113" s="939"/>
      <c r="AM113" s="939"/>
      <c r="AN113" s="939"/>
      <c r="AO113" s="940"/>
      <c r="AP113" s="942">
        <v>1.9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409</v>
      </c>
      <c r="BR113" s="801"/>
      <c r="BS113" s="801"/>
      <c r="BT113" s="801"/>
      <c r="BU113" s="801"/>
      <c r="BV113" s="801" t="s">
        <v>409</v>
      </c>
      <c r="BW113" s="801"/>
      <c r="BX113" s="801"/>
      <c r="BY113" s="801"/>
      <c r="BZ113" s="801"/>
      <c r="CA113" s="801" t="s">
        <v>409</v>
      </c>
      <c r="CB113" s="801"/>
      <c r="CC113" s="801"/>
      <c r="CD113" s="801"/>
      <c r="CE113" s="801"/>
      <c r="CF113" s="878" t="s">
        <v>409</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409</v>
      </c>
      <c r="AB114" s="814"/>
      <c r="AC114" s="814"/>
      <c r="AD114" s="814"/>
      <c r="AE114" s="815"/>
      <c r="AF114" s="816" t="s">
        <v>409</v>
      </c>
      <c r="AG114" s="814"/>
      <c r="AH114" s="814"/>
      <c r="AI114" s="814"/>
      <c r="AJ114" s="815"/>
      <c r="AK114" s="816" t="s">
        <v>409</v>
      </c>
      <c r="AL114" s="814"/>
      <c r="AM114" s="814"/>
      <c r="AN114" s="814"/>
      <c r="AO114" s="815"/>
      <c r="AP114" s="784" t="s">
        <v>409</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109274</v>
      </c>
      <c r="BR114" s="801"/>
      <c r="BS114" s="801"/>
      <c r="BT114" s="801"/>
      <c r="BU114" s="801"/>
      <c r="BV114" s="801">
        <v>265630</v>
      </c>
      <c r="BW114" s="801"/>
      <c r="BX114" s="801"/>
      <c r="BY114" s="801"/>
      <c r="BZ114" s="801"/>
      <c r="CA114" s="801">
        <v>43079</v>
      </c>
      <c r="CB114" s="801"/>
      <c r="CC114" s="801"/>
      <c r="CD114" s="801"/>
      <c r="CE114" s="801"/>
      <c r="CF114" s="878">
        <v>4.8</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132350</v>
      </c>
      <c r="AB117" s="925"/>
      <c r="AC117" s="925"/>
      <c r="AD117" s="925"/>
      <c r="AE117" s="926"/>
      <c r="AF117" s="928">
        <v>113247</v>
      </c>
      <c r="AG117" s="925"/>
      <c r="AH117" s="925"/>
      <c r="AI117" s="925"/>
      <c r="AJ117" s="926"/>
      <c r="AK117" s="928">
        <v>99124</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281</v>
      </c>
      <c r="AG118" s="918"/>
      <c r="AH118" s="918"/>
      <c r="AI118" s="918"/>
      <c r="AJ118" s="919"/>
      <c r="AK118" s="920" t="s">
        <v>280</v>
      </c>
      <c r="AL118" s="918"/>
      <c r="AM118" s="918"/>
      <c r="AN118" s="918"/>
      <c r="AO118" s="919"/>
      <c r="AP118" s="921" t="s">
        <v>397</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427</v>
      </c>
      <c r="BP118" s="868"/>
      <c r="BQ118" s="887">
        <v>1853077</v>
      </c>
      <c r="BR118" s="888"/>
      <c r="BS118" s="888"/>
      <c r="BT118" s="888"/>
      <c r="BU118" s="888"/>
      <c r="BV118" s="888">
        <v>2237509</v>
      </c>
      <c r="BW118" s="888"/>
      <c r="BX118" s="888"/>
      <c r="BY118" s="888"/>
      <c r="BZ118" s="888"/>
      <c r="CA118" s="888">
        <v>2359530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4204125</v>
      </c>
      <c r="BR119" s="830"/>
      <c r="BS119" s="830"/>
      <c r="BT119" s="830"/>
      <c r="BU119" s="830"/>
      <c r="BV119" s="830">
        <v>4261193</v>
      </c>
      <c r="BW119" s="830"/>
      <c r="BX119" s="830"/>
      <c r="BY119" s="830"/>
      <c r="BZ119" s="830"/>
      <c r="CA119" s="830">
        <v>4906896</v>
      </c>
      <c r="CB119" s="830"/>
      <c r="CC119" s="830"/>
      <c r="CD119" s="830"/>
      <c r="CE119" s="830"/>
      <c r="CF119" s="891">
        <v>546.5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3426</v>
      </c>
      <c r="BR120" s="801"/>
      <c r="BS120" s="801"/>
      <c r="BT120" s="801"/>
      <c r="BU120" s="801"/>
      <c r="BV120" s="801">
        <v>1563</v>
      </c>
      <c r="BW120" s="801"/>
      <c r="BX120" s="801"/>
      <c r="BY120" s="801"/>
      <c r="BZ120" s="801"/>
      <c r="CA120" s="801" t="s">
        <v>108</v>
      </c>
      <c r="CB120" s="801"/>
      <c r="CC120" s="801"/>
      <c r="CD120" s="801"/>
      <c r="CE120" s="801"/>
      <c r="CF120" s="878" t="s">
        <v>108</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233592</v>
      </c>
      <c r="DH120" s="830"/>
      <c r="DI120" s="830"/>
      <c r="DJ120" s="830"/>
      <c r="DK120" s="830"/>
      <c r="DL120" s="830">
        <v>209068</v>
      </c>
      <c r="DM120" s="830"/>
      <c r="DN120" s="830"/>
      <c r="DO120" s="830"/>
      <c r="DP120" s="830"/>
      <c r="DQ120" s="830">
        <v>206918</v>
      </c>
      <c r="DR120" s="830"/>
      <c r="DS120" s="830"/>
      <c r="DT120" s="830"/>
      <c r="DU120" s="830"/>
      <c r="DV120" s="831">
        <v>23</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1686200</v>
      </c>
      <c r="BR121" s="888"/>
      <c r="BS121" s="888"/>
      <c r="BT121" s="888"/>
      <c r="BU121" s="888"/>
      <c r="BV121" s="888">
        <v>1719008</v>
      </c>
      <c r="BW121" s="888"/>
      <c r="BX121" s="888"/>
      <c r="BY121" s="888"/>
      <c r="BZ121" s="888"/>
      <c r="CA121" s="888">
        <v>2184265</v>
      </c>
      <c r="CB121" s="888"/>
      <c r="CC121" s="888"/>
      <c r="CD121" s="888"/>
      <c r="CE121" s="888"/>
      <c r="CF121" s="889">
        <v>243.3</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41312</v>
      </c>
      <c r="DH121" s="801"/>
      <c r="DI121" s="801"/>
      <c r="DJ121" s="801"/>
      <c r="DK121" s="801"/>
      <c r="DL121" s="801">
        <v>41312</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438</v>
      </c>
      <c r="BP122" s="868"/>
      <c r="BQ122" s="869">
        <v>5893751</v>
      </c>
      <c r="BR122" s="870"/>
      <c r="BS122" s="870"/>
      <c r="BT122" s="870"/>
      <c r="BU122" s="870"/>
      <c r="BV122" s="870">
        <v>5981764</v>
      </c>
      <c r="BW122" s="870"/>
      <c r="BX122" s="870"/>
      <c r="BY122" s="870"/>
      <c r="BZ122" s="870"/>
      <c r="CA122" s="870">
        <v>7091161</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1474</v>
      </c>
      <c r="AB128" s="754"/>
      <c r="AC128" s="754"/>
      <c r="AD128" s="754"/>
      <c r="AE128" s="755"/>
      <c r="AF128" s="756">
        <v>1375</v>
      </c>
      <c r="AG128" s="754"/>
      <c r="AH128" s="754"/>
      <c r="AI128" s="754"/>
      <c r="AJ128" s="755"/>
      <c r="AK128" s="756">
        <v>310</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1211614</v>
      </c>
      <c r="AB129" s="814"/>
      <c r="AC129" s="814"/>
      <c r="AD129" s="814"/>
      <c r="AE129" s="815"/>
      <c r="AF129" s="816">
        <v>1020550</v>
      </c>
      <c r="AG129" s="814"/>
      <c r="AH129" s="814"/>
      <c r="AI129" s="814"/>
      <c r="AJ129" s="815"/>
      <c r="AK129" s="816">
        <v>1029175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-2.5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143888</v>
      </c>
      <c r="AB130" s="814"/>
      <c r="AC130" s="814"/>
      <c r="AD130" s="814"/>
      <c r="AE130" s="815"/>
      <c r="AF130" s="816">
        <v>135749</v>
      </c>
      <c r="AG130" s="814"/>
      <c r="AH130" s="814"/>
      <c r="AI130" s="814"/>
      <c r="AJ130" s="815"/>
      <c r="AK130" s="816">
        <v>131349</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1067726</v>
      </c>
      <c r="AB131" s="747"/>
      <c r="AC131" s="747"/>
      <c r="AD131" s="747"/>
      <c r="AE131" s="748"/>
      <c r="AF131" s="749">
        <v>884801</v>
      </c>
      <c r="AG131" s="747"/>
      <c r="AH131" s="747"/>
      <c r="AI131" s="747"/>
      <c r="AJ131" s="748"/>
      <c r="AK131" s="749">
        <v>897826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-1.218664714</v>
      </c>
      <c r="AB132" s="770"/>
      <c r="AC132" s="770"/>
      <c r="AD132" s="770"/>
      <c r="AE132" s="771"/>
      <c r="AF132" s="772">
        <v>-2.6985728990000002</v>
      </c>
      <c r="AG132" s="770"/>
      <c r="AH132" s="770"/>
      <c r="AI132" s="770"/>
      <c r="AJ132" s="771"/>
      <c r="AK132" s="772">
        <v>-3.623753378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1.1000000000000001</v>
      </c>
      <c r="AB133" s="779"/>
      <c r="AC133" s="779"/>
      <c r="AD133" s="779"/>
      <c r="AE133" s="780"/>
      <c r="AF133" s="778">
        <v>-1.2</v>
      </c>
      <c r="AG133" s="779"/>
      <c r="AH133" s="779"/>
      <c r="AI133" s="779"/>
      <c r="AJ133" s="780"/>
      <c r="AK133" s="778">
        <v>-2.5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N95" sqref="N95"/>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47" sqref="A4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349520</v>
      </c>
      <c r="L9" s="264">
        <v>594422</v>
      </c>
      <c r="M9" s="265">
        <v>199380</v>
      </c>
      <c r="N9" s="266">
        <v>198.1</v>
      </c>
    </row>
    <row r="10" spans="1:16">
      <c r="A10" s="248"/>
      <c r="B10" s="244"/>
      <c r="C10" s="244"/>
      <c r="D10" s="244"/>
      <c r="E10" s="244"/>
      <c r="F10" s="244"/>
      <c r="G10" s="1163" t="s">
        <v>477</v>
      </c>
      <c r="H10" s="1164"/>
      <c r="I10" s="1164"/>
      <c r="J10" s="1165"/>
      <c r="K10" s="267">
        <v>29869</v>
      </c>
      <c r="L10" s="268">
        <v>50798</v>
      </c>
      <c r="M10" s="269">
        <v>22805</v>
      </c>
      <c r="N10" s="270">
        <v>122.7</v>
      </c>
    </row>
    <row r="11" spans="1:16" ht="13.5" customHeight="1">
      <c r="A11" s="248"/>
      <c r="B11" s="244"/>
      <c r="C11" s="244"/>
      <c r="D11" s="244"/>
      <c r="E11" s="244"/>
      <c r="F11" s="244"/>
      <c r="G11" s="1163" t="s">
        <v>478</v>
      </c>
      <c r="H11" s="1164"/>
      <c r="I11" s="1164"/>
      <c r="J11" s="1165"/>
      <c r="K11" s="267">
        <v>41485</v>
      </c>
      <c r="L11" s="268">
        <v>70553</v>
      </c>
      <c r="M11" s="269">
        <v>22815</v>
      </c>
      <c r="N11" s="270">
        <v>209.2</v>
      </c>
    </row>
    <row r="12" spans="1:16" ht="13.5" customHeight="1">
      <c r="A12" s="248"/>
      <c r="B12" s="244"/>
      <c r="C12" s="244"/>
      <c r="D12" s="244"/>
      <c r="E12" s="244"/>
      <c r="F12" s="244"/>
      <c r="G12" s="1163" t="s">
        <v>479</v>
      </c>
      <c r="H12" s="1164"/>
      <c r="I12" s="1164"/>
      <c r="J12" s="1165"/>
      <c r="K12" s="267" t="s">
        <v>480</v>
      </c>
      <c r="L12" s="268" t="s">
        <v>480</v>
      </c>
      <c r="M12" s="269">
        <v>3768</v>
      </c>
      <c r="N12" s="270" t="s">
        <v>480</v>
      </c>
    </row>
    <row r="13" spans="1:16" ht="13.5" customHeight="1">
      <c r="A13" s="248"/>
      <c r="B13" s="244"/>
      <c r="C13" s="244"/>
      <c r="D13" s="244"/>
      <c r="E13" s="244"/>
      <c r="F13" s="244"/>
      <c r="G13" s="1163" t="s">
        <v>481</v>
      </c>
      <c r="H13" s="1164"/>
      <c r="I13" s="1164"/>
      <c r="J13" s="1165"/>
      <c r="K13" s="267" t="s">
        <v>480</v>
      </c>
      <c r="L13" s="268" t="s">
        <v>480</v>
      </c>
      <c r="M13" s="269" t="s">
        <v>480</v>
      </c>
      <c r="N13" s="270" t="s">
        <v>480</v>
      </c>
    </row>
    <row r="14" spans="1:16" ht="13.5" customHeight="1">
      <c r="A14" s="248"/>
      <c r="B14" s="244"/>
      <c r="C14" s="244"/>
      <c r="D14" s="244"/>
      <c r="E14" s="244"/>
      <c r="F14" s="244"/>
      <c r="G14" s="1163" t="s">
        <v>482</v>
      </c>
      <c r="H14" s="1164"/>
      <c r="I14" s="1164"/>
      <c r="J14" s="1165"/>
      <c r="K14" s="267">
        <v>51616</v>
      </c>
      <c r="L14" s="268">
        <v>87782</v>
      </c>
      <c r="M14" s="269">
        <v>8560</v>
      </c>
      <c r="N14" s="270">
        <v>925.5</v>
      </c>
    </row>
    <row r="15" spans="1:16" ht="13.5" customHeight="1">
      <c r="A15" s="248"/>
      <c r="B15" s="244"/>
      <c r="C15" s="244"/>
      <c r="D15" s="244"/>
      <c r="E15" s="244"/>
      <c r="F15" s="244"/>
      <c r="G15" s="1163" t="s">
        <v>483</v>
      </c>
      <c r="H15" s="1164"/>
      <c r="I15" s="1164"/>
      <c r="J15" s="1165"/>
      <c r="K15" s="267" t="s">
        <v>480</v>
      </c>
      <c r="L15" s="268" t="s">
        <v>480</v>
      </c>
      <c r="M15" s="269">
        <v>4570</v>
      </c>
      <c r="N15" s="270" t="s">
        <v>480</v>
      </c>
    </row>
    <row r="16" spans="1:16">
      <c r="A16" s="248"/>
      <c r="B16" s="244"/>
      <c r="C16" s="244"/>
      <c r="D16" s="244"/>
      <c r="E16" s="244"/>
      <c r="F16" s="244"/>
      <c r="G16" s="1166" t="s">
        <v>484</v>
      </c>
      <c r="H16" s="1167"/>
      <c r="I16" s="1167"/>
      <c r="J16" s="1168"/>
      <c r="K16" s="268">
        <v>-34139</v>
      </c>
      <c r="L16" s="268">
        <v>-58060</v>
      </c>
      <c r="M16" s="269">
        <v>-19939</v>
      </c>
      <c r="N16" s="270">
        <v>191.2</v>
      </c>
    </row>
    <row r="17" spans="1:16">
      <c r="A17" s="248"/>
      <c r="B17" s="244"/>
      <c r="C17" s="244"/>
      <c r="D17" s="244"/>
      <c r="E17" s="244"/>
      <c r="F17" s="244"/>
      <c r="G17" s="1166" t="s">
        <v>164</v>
      </c>
      <c r="H17" s="1167"/>
      <c r="I17" s="1167"/>
      <c r="J17" s="1168"/>
      <c r="K17" s="268">
        <v>438351</v>
      </c>
      <c r="L17" s="268">
        <v>745495</v>
      </c>
      <c r="M17" s="269">
        <v>241959</v>
      </c>
      <c r="N17" s="270">
        <v>208.1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61.22</v>
      </c>
      <c r="L21" s="281">
        <v>22.44</v>
      </c>
      <c r="M21" s="282">
        <v>38.78</v>
      </c>
      <c r="N21" s="249"/>
      <c r="O21" s="283"/>
      <c r="P21" s="279"/>
    </row>
    <row r="22" spans="1:16" s="284" customFormat="1">
      <c r="A22" s="279"/>
      <c r="B22" s="249"/>
      <c r="C22" s="249"/>
      <c r="D22" s="249"/>
      <c r="E22" s="249"/>
      <c r="F22" s="249"/>
      <c r="G22" s="1160" t="s">
        <v>490</v>
      </c>
      <c r="H22" s="1161"/>
      <c r="I22" s="1161"/>
      <c r="J22" s="1162"/>
      <c r="K22" s="285">
        <v>95.1</v>
      </c>
      <c r="L22" s="286">
        <v>94.5</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81777</v>
      </c>
      <c r="L32" s="294">
        <v>139077</v>
      </c>
      <c r="M32" s="295">
        <v>119365</v>
      </c>
      <c r="N32" s="296">
        <v>16.5</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v>50</v>
      </c>
      <c r="N34" s="296" t="s">
        <v>480</v>
      </c>
    </row>
    <row r="35" spans="1:16" ht="27" customHeight="1">
      <c r="A35" s="248"/>
      <c r="B35" s="244"/>
      <c r="C35" s="244"/>
      <c r="D35" s="244"/>
      <c r="E35" s="244"/>
      <c r="F35" s="244"/>
      <c r="G35" s="1151" t="s">
        <v>497</v>
      </c>
      <c r="H35" s="1152"/>
      <c r="I35" s="1152"/>
      <c r="J35" s="1153"/>
      <c r="K35" s="294">
        <v>17347</v>
      </c>
      <c r="L35" s="294">
        <v>29502</v>
      </c>
      <c r="M35" s="295">
        <v>29529</v>
      </c>
      <c r="N35" s="296">
        <v>-0.1</v>
      </c>
    </row>
    <row r="36" spans="1:16" ht="27" customHeight="1">
      <c r="A36" s="248"/>
      <c r="B36" s="244"/>
      <c r="C36" s="244"/>
      <c r="D36" s="244"/>
      <c r="E36" s="244"/>
      <c r="F36" s="244"/>
      <c r="G36" s="1151" t="s">
        <v>498</v>
      </c>
      <c r="H36" s="1152"/>
      <c r="I36" s="1152"/>
      <c r="J36" s="1153"/>
      <c r="K36" s="294" t="s">
        <v>480</v>
      </c>
      <c r="L36" s="294" t="s">
        <v>480</v>
      </c>
      <c r="M36" s="295">
        <v>4818</v>
      </c>
      <c r="N36" s="296" t="s">
        <v>480</v>
      </c>
    </row>
    <row r="37" spans="1:16" ht="13.5" customHeight="1">
      <c r="A37" s="248"/>
      <c r="B37" s="244"/>
      <c r="C37" s="244"/>
      <c r="D37" s="244"/>
      <c r="E37" s="244"/>
      <c r="F37" s="244"/>
      <c r="G37" s="1151" t="s">
        <v>499</v>
      </c>
      <c r="H37" s="1152"/>
      <c r="I37" s="1152"/>
      <c r="J37" s="1153"/>
      <c r="K37" s="294" t="s">
        <v>480</v>
      </c>
      <c r="L37" s="294" t="s">
        <v>480</v>
      </c>
      <c r="M37" s="295">
        <v>1119</v>
      </c>
      <c r="N37" s="296" t="s">
        <v>480</v>
      </c>
    </row>
    <row r="38" spans="1:16" ht="27" customHeight="1">
      <c r="A38" s="248"/>
      <c r="B38" s="244"/>
      <c r="C38" s="244"/>
      <c r="D38" s="244"/>
      <c r="E38" s="244"/>
      <c r="F38" s="244"/>
      <c r="G38" s="1154" t="s">
        <v>500</v>
      </c>
      <c r="H38" s="1155"/>
      <c r="I38" s="1155"/>
      <c r="J38" s="1156"/>
      <c r="K38" s="297" t="s">
        <v>480</v>
      </c>
      <c r="L38" s="297" t="s">
        <v>480</v>
      </c>
      <c r="M38" s="298">
        <v>49</v>
      </c>
      <c r="N38" s="299" t="s">
        <v>480</v>
      </c>
      <c r="O38" s="293"/>
    </row>
    <row r="39" spans="1:16">
      <c r="A39" s="248"/>
      <c r="B39" s="244"/>
      <c r="C39" s="244"/>
      <c r="D39" s="244"/>
      <c r="E39" s="244"/>
      <c r="F39" s="244"/>
      <c r="G39" s="1154" t="s">
        <v>501</v>
      </c>
      <c r="H39" s="1155"/>
      <c r="I39" s="1155"/>
      <c r="J39" s="1156"/>
      <c r="K39" s="300">
        <v>-310</v>
      </c>
      <c r="L39" s="300">
        <v>-527</v>
      </c>
      <c r="M39" s="301">
        <v>-6027</v>
      </c>
      <c r="N39" s="302">
        <v>-91.3</v>
      </c>
      <c r="O39" s="293"/>
    </row>
    <row r="40" spans="1:16" ht="27" customHeight="1">
      <c r="A40" s="248"/>
      <c r="B40" s="244"/>
      <c r="C40" s="244"/>
      <c r="D40" s="244"/>
      <c r="E40" s="244"/>
      <c r="F40" s="244"/>
      <c r="G40" s="1151" t="s">
        <v>502</v>
      </c>
      <c r="H40" s="1152"/>
      <c r="I40" s="1152"/>
      <c r="J40" s="1153"/>
      <c r="K40" s="300">
        <v>-131349</v>
      </c>
      <c r="L40" s="300">
        <v>-223383</v>
      </c>
      <c r="M40" s="301">
        <v>-114844</v>
      </c>
      <c r="N40" s="302">
        <v>94.5</v>
      </c>
      <c r="O40" s="293"/>
    </row>
    <row r="41" spans="1:16">
      <c r="A41" s="248"/>
      <c r="B41" s="244"/>
      <c r="C41" s="244"/>
      <c r="D41" s="244"/>
      <c r="E41" s="244"/>
      <c r="F41" s="244"/>
      <c r="G41" s="1157" t="s">
        <v>275</v>
      </c>
      <c r="H41" s="1158"/>
      <c r="I41" s="1158"/>
      <c r="J41" s="1159"/>
      <c r="K41" s="294">
        <v>-32535</v>
      </c>
      <c r="L41" s="300">
        <v>-55332</v>
      </c>
      <c r="M41" s="301">
        <v>34058</v>
      </c>
      <c r="N41" s="302">
        <v>-262.5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197125</v>
      </c>
      <c r="J51" s="320">
        <v>328542</v>
      </c>
      <c r="K51" s="321">
        <v>11.2</v>
      </c>
      <c r="L51" s="322">
        <v>203567</v>
      </c>
      <c r="M51" s="323">
        <v>-37.5</v>
      </c>
      <c r="N51" s="324">
        <v>48.7</v>
      </c>
    </row>
    <row r="52" spans="1:14">
      <c r="A52" s="248"/>
      <c r="B52" s="244"/>
      <c r="C52" s="244"/>
      <c r="D52" s="244"/>
      <c r="E52" s="244"/>
      <c r="F52" s="244"/>
      <c r="G52" s="325"/>
      <c r="H52" s="326" t="s">
        <v>513</v>
      </c>
      <c r="I52" s="327">
        <v>134302</v>
      </c>
      <c r="J52" s="328">
        <v>223837</v>
      </c>
      <c r="K52" s="329">
        <v>24</v>
      </c>
      <c r="L52" s="330">
        <v>121137</v>
      </c>
      <c r="M52" s="331">
        <v>-26.6</v>
      </c>
      <c r="N52" s="332">
        <v>50.6</v>
      </c>
    </row>
    <row r="53" spans="1:14">
      <c r="A53" s="248"/>
      <c r="B53" s="244"/>
      <c r="C53" s="244"/>
      <c r="D53" s="244"/>
      <c r="E53" s="244"/>
      <c r="F53" s="244"/>
      <c r="G53" s="310" t="s">
        <v>514</v>
      </c>
      <c r="H53" s="311"/>
      <c r="I53" s="319">
        <v>323893</v>
      </c>
      <c r="J53" s="320">
        <v>549903</v>
      </c>
      <c r="K53" s="321">
        <v>67.400000000000006</v>
      </c>
      <c r="L53" s="322">
        <v>185018</v>
      </c>
      <c r="M53" s="323">
        <v>-9.1</v>
      </c>
      <c r="N53" s="324">
        <v>76.5</v>
      </c>
    </row>
    <row r="54" spans="1:14">
      <c r="A54" s="248"/>
      <c r="B54" s="244"/>
      <c r="C54" s="244"/>
      <c r="D54" s="244"/>
      <c r="E54" s="244"/>
      <c r="F54" s="244"/>
      <c r="G54" s="325"/>
      <c r="H54" s="326" t="s">
        <v>513</v>
      </c>
      <c r="I54" s="327">
        <v>149021</v>
      </c>
      <c r="J54" s="328">
        <v>253007</v>
      </c>
      <c r="K54" s="329">
        <v>13</v>
      </c>
      <c r="L54" s="330">
        <v>95064</v>
      </c>
      <c r="M54" s="331">
        <v>-21.5</v>
      </c>
      <c r="N54" s="332">
        <v>34.5</v>
      </c>
    </row>
    <row r="55" spans="1:14">
      <c r="A55" s="248"/>
      <c r="B55" s="244"/>
      <c r="C55" s="244"/>
      <c r="D55" s="244"/>
      <c r="E55" s="244"/>
      <c r="F55" s="244"/>
      <c r="G55" s="310" t="s">
        <v>515</v>
      </c>
      <c r="H55" s="311"/>
      <c r="I55" s="319">
        <v>307656</v>
      </c>
      <c r="J55" s="320">
        <v>512760</v>
      </c>
      <c r="K55" s="321">
        <v>-6.8</v>
      </c>
      <c r="L55" s="322">
        <v>238802</v>
      </c>
      <c r="M55" s="323">
        <v>29.1</v>
      </c>
      <c r="N55" s="324">
        <v>-35.9</v>
      </c>
    </row>
    <row r="56" spans="1:14">
      <c r="A56" s="248"/>
      <c r="B56" s="244"/>
      <c r="C56" s="244"/>
      <c r="D56" s="244"/>
      <c r="E56" s="244"/>
      <c r="F56" s="244"/>
      <c r="G56" s="325"/>
      <c r="H56" s="326" t="s">
        <v>513</v>
      </c>
      <c r="I56" s="327">
        <v>245672</v>
      </c>
      <c r="J56" s="328">
        <v>409453</v>
      </c>
      <c r="K56" s="329">
        <v>61.8</v>
      </c>
      <c r="L56" s="330">
        <v>128562</v>
      </c>
      <c r="M56" s="331">
        <v>35.200000000000003</v>
      </c>
      <c r="N56" s="332">
        <v>26.6</v>
      </c>
    </row>
    <row r="57" spans="1:14">
      <c r="A57" s="248"/>
      <c r="B57" s="244"/>
      <c r="C57" s="244"/>
      <c r="D57" s="244"/>
      <c r="E57" s="244"/>
      <c r="F57" s="244"/>
      <c r="G57" s="310" t="s">
        <v>516</v>
      </c>
      <c r="H57" s="311"/>
      <c r="I57" s="319">
        <v>452969</v>
      </c>
      <c r="J57" s="320">
        <v>751192</v>
      </c>
      <c r="K57" s="321">
        <v>46.5</v>
      </c>
      <c r="L57" s="322">
        <v>288550</v>
      </c>
      <c r="M57" s="323">
        <v>20.8</v>
      </c>
      <c r="N57" s="324">
        <v>25.7</v>
      </c>
    </row>
    <row r="58" spans="1:14">
      <c r="A58" s="248"/>
      <c r="B58" s="244"/>
      <c r="C58" s="244"/>
      <c r="D58" s="244"/>
      <c r="E58" s="244"/>
      <c r="F58" s="244"/>
      <c r="G58" s="325"/>
      <c r="H58" s="326" t="s">
        <v>513</v>
      </c>
      <c r="I58" s="327">
        <v>118301</v>
      </c>
      <c r="J58" s="328">
        <v>196187</v>
      </c>
      <c r="K58" s="329">
        <v>-52.1</v>
      </c>
      <c r="L58" s="330">
        <v>141525</v>
      </c>
      <c r="M58" s="331">
        <v>10.1</v>
      </c>
      <c r="N58" s="332">
        <v>-62.2</v>
      </c>
    </row>
    <row r="59" spans="1:14">
      <c r="A59" s="248"/>
      <c r="B59" s="244"/>
      <c r="C59" s="244"/>
      <c r="D59" s="244"/>
      <c r="E59" s="244"/>
      <c r="F59" s="244"/>
      <c r="G59" s="310" t="s">
        <v>517</v>
      </c>
      <c r="H59" s="311"/>
      <c r="I59" s="319">
        <v>441215</v>
      </c>
      <c r="J59" s="320">
        <v>750366</v>
      </c>
      <c r="K59" s="321">
        <v>-0.1</v>
      </c>
      <c r="L59" s="322">
        <v>287914</v>
      </c>
      <c r="M59" s="323">
        <v>-0.2</v>
      </c>
      <c r="N59" s="324">
        <v>0.1</v>
      </c>
    </row>
    <row r="60" spans="1:14">
      <c r="A60" s="248"/>
      <c r="B60" s="244"/>
      <c r="C60" s="244"/>
      <c r="D60" s="244"/>
      <c r="E60" s="244"/>
      <c r="F60" s="244"/>
      <c r="G60" s="325"/>
      <c r="H60" s="326" t="s">
        <v>513</v>
      </c>
      <c r="I60" s="333">
        <v>316665</v>
      </c>
      <c r="J60" s="328">
        <v>538546</v>
      </c>
      <c r="K60" s="329">
        <v>174.5</v>
      </c>
      <c r="L60" s="330">
        <v>146531</v>
      </c>
      <c r="M60" s="331">
        <v>3.5</v>
      </c>
      <c r="N60" s="332">
        <v>171</v>
      </c>
    </row>
    <row r="61" spans="1:14">
      <c r="A61" s="248"/>
      <c r="B61" s="244"/>
      <c r="C61" s="244"/>
      <c r="D61" s="244"/>
      <c r="E61" s="244"/>
      <c r="F61" s="244"/>
      <c r="G61" s="310" t="s">
        <v>518</v>
      </c>
      <c r="H61" s="334"/>
      <c r="I61" s="335">
        <v>344572</v>
      </c>
      <c r="J61" s="336">
        <v>578553</v>
      </c>
      <c r="K61" s="337">
        <v>23.6</v>
      </c>
      <c r="L61" s="338">
        <v>240770</v>
      </c>
      <c r="M61" s="339">
        <v>0.6</v>
      </c>
      <c r="N61" s="324">
        <v>23</v>
      </c>
    </row>
    <row r="62" spans="1:14">
      <c r="A62" s="248"/>
      <c r="B62" s="244"/>
      <c r="C62" s="244"/>
      <c r="D62" s="244"/>
      <c r="E62" s="244"/>
      <c r="F62" s="244"/>
      <c r="G62" s="325"/>
      <c r="H62" s="326" t="s">
        <v>513</v>
      </c>
      <c r="I62" s="327">
        <v>192792</v>
      </c>
      <c r="J62" s="328">
        <v>324206</v>
      </c>
      <c r="K62" s="329">
        <v>44.2</v>
      </c>
      <c r="L62" s="330">
        <v>126564</v>
      </c>
      <c r="M62" s="331">
        <v>0.1</v>
      </c>
      <c r="N62" s="332">
        <v>44.1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H132"/>
  <sheetViews>
    <sheetView showGridLines="0" zoomScaleNormal="100" zoomScaleSheetLayoutView="55" workbookViewId="0">
      <selection activeCell="I102" sqref="I10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87" sqref="I8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75.709999999999994</v>
      </c>
      <c r="G47" s="12">
        <v>61.24</v>
      </c>
      <c r="H47" s="12">
        <v>72.040000000000006</v>
      </c>
      <c r="I47" s="12">
        <v>85.4</v>
      </c>
      <c r="J47" s="13">
        <v>89.79</v>
      </c>
    </row>
    <row r="48" spans="2:10" ht="57.75" customHeight="1">
      <c r="B48" s="14"/>
      <c r="C48" s="1171" t="s">
        <v>4</v>
      </c>
      <c r="D48" s="1171"/>
      <c r="E48" s="1172"/>
      <c r="F48" s="15">
        <v>15.95</v>
      </c>
      <c r="G48" s="16">
        <v>13.08</v>
      </c>
      <c r="H48" s="16">
        <v>5.83</v>
      </c>
      <c r="I48" s="16">
        <v>10.16</v>
      </c>
      <c r="J48" s="17">
        <v>8.7899999999999991</v>
      </c>
    </row>
    <row r="49" spans="2:10" ht="57.75" customHeight="1" thickBot="1">
      <c r="B49" s="18"/>
      <c r="C49" s="1173" t="s">
        <v>5</v>
      </c>
      <c r="D49" s="1173"/>
      <c r="E49" s="1174"/>
      <c r="F49" s="19">
        <v>17.84</v>
      </c>
      <c r="G49" s="20">
        <v>10.49</v>
      </c>
      <c r="H49" s="20">
        <v>4.43</v>
      </c>
      <c r="I49" s="20">
        <v>9.64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2017-03-03T06:33:26Z</cp:lastPrinted>
  <dcterms:created xsi:type="dcterms:W3CDTF">2017-02-15T16:10:42Z</dcterms:created>
  <dcterms:modified xsi:type="dcterms:W3CDTF">2017-05-23T04:25:01Z</dcterms:modified>
  <cp:category/>
</cp:coreProperties>
</file>