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C36" i="9"/>
  <c r="CO35" i="9"/>
  <c r="BE35" i="9"/>
  <c r="C35" i="9"/>
  <c r="CO34" i="9"/>
  <c r="BW34" i="9"/>
  <c r="BW35" i="9" s="1"/>
  <c r="BW36" i="9" s="1"/>
  <c r="BW37" i="9" s="1"/>
  <c r="BW38" i="9" s="1"/>
  <c r="BW39" i="9" s="1"/>
  <c r="BW40" i="9" s="1"/>
  <c r="BW41" i="9" s="1"/>
  <c r="BW42" i="9" s="1"/>
  <c r="C34" i="9"/>
  <c r="AM34" i="9" l="1"/>
  <c r="AM35" i="9" s="1"/>
  <c r="AM36"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<sst xmlns="http://schemas.openxmlformats.org/spreadsheetml/2006/main" count="1005" uniqueCount="568">
  <si>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</si>
  <si>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</si>
  <si>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</si>
  <si>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</si>
  <si>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</si>
  <si>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</si>
  <si>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</si>
  <si>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</si>
  <si>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</si>
  <si>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</si>
  <si>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</si>
  <si>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</si>
  <si>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</si>
  <si>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</si>
  <si>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</si>
  <si>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</si>
  <si>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</si>
  <si>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</si>
  <si>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</si>
  <si>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</si>
  <si>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</si>
  <si>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</si>
  <si>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</si>
  <si>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</si>
  <si>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</si>
  <si>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</si>
  <si>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</si>
  <si>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</si>
  <si>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</si>
  <si>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</si>
  <si>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</si>
  <si>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</si>
  <si>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</si>
  <si>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</si>
  <si>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</si>
  <si>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</si>
  <si>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</si>
  <si>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</si>
  <si>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</si>
  <si>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</si>
  <si>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</si>
  <si>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</si>
  <si>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</si>
  <si>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</si>
  <si>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</si>
  <si>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</si>
  <si>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</si>
  <si>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</si>
  <si>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</si>
  <si>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</si>
  <si>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</si>
  <si>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</si>
  <si>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</si>
  <si>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</si>
  <si>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</si>
  <si>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</si>
  <si>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</si>
  <si>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</si>
  <si>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</si>
  <si>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</si>
  <si>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</si>
  <si>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</si>
  <si>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</si>
  <si>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</si>
  <si>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</si>
  <si>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</si>
  <si>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</si>
  <si>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</si>
  <si>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</si>
  <si>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</si>
  <si>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</si>
  <si>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</si>
  <si>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</si>
  <si>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</si>
  <si>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</si>
  <si>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</si>
  <si>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</si>
  <si>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</si>
  <si>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</si>
  <si>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</si>
  <si>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</si>
  <si>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</si>
  <si>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泉崎村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</si>
  <si>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</si>
  <si>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</si>
  <si>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</si>
  <si>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</si>
  <si>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</si>
  <si>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</si>
  <si>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</si>
  <si>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</si>
  <si>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</si>
  <si>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</si>
  <si>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</si>
  <si>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</si>
  <si>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</si>
  <si>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</si>
  <si>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</si>
  <si>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</si>
  <si>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</si>
  <si>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</si>
  <si>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</si>
  <si>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</si>
  <si>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</si>
  <si>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</si>
  <si>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</si>
  <si>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</si>
  <si>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</si>
  <si>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</si>
  <si>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</si>
  <si>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</si>
  <si>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</si>
  <si>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</si>
  <si>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</si>
  <si>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</si>
  <si>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</si>
  <si>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</si>
  <si>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</si>
  <si>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</si>
  <si>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</si>
  <si>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</si>
  <si>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</si>
  <si>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</si>
  <si>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</si>
  <si>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</si>
  <si>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</si>
  <si>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</si>
  <si>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</si>
  <si>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</si>
  <si>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</si>
  <si>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</si>
  <si>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</si>
  <si>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</si>
  <si>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</si>
  <si>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</si>
  <si>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</si>
  <si>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</si>
  <si>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</si>
  <si>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</si>
  <si>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</si>
  <si>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</si>
  <si>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</si>
  <si>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</si>
  <si>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</si>
  <si>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</si>
  <si>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</si>
  <si>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</si>
  <si>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</si>
  <si>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</si>
  <si>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</si>
  <si>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</si>
  <si>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</si>
  <si>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</si>
  <si>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</si>
  <si>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</si>
  <si>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</si>
  <si>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</si>
  <si>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</si>
  <si>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</si>
  <si>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</si>
  <si>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</si>
  <si>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</si>
  <si>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</si>
  <si>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</si>
  <si>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</si>
  <si>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</si>
  <si>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</si>
  <si>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</si>
  <si>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</si>
  <si>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</si>
  <si>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</si>
  <si>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</si>
  <si>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</si>
  <si>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</si>
  <si>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</si>
  <si>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</si>
  <si>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</si>
  <si>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</si>
  <si>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</si>
  <si>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</si>
  <si>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</si>
  <si>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</si>
  <si>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</si>
  <si>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</si>
  <si>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</si>
  <si>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</si>
  <si>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</si>
  <si>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</si>
  <si>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</si>
  <si>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</si>
  <si>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</si>
  <si>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</si>
  <si>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</si>
  <si>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福島県泉崎村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</si>
  <si>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</si>
  <si>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</si>
  <si>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</si>
  <si>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</si>
  <si>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</si>
  <si>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</si>
  <si>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</si>
  <si>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</si>
  <si>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</si>
  <si>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</si>
  <si>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</si>
  <si>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</si>
  <si>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</si>
  <si>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</si>
  <si>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</si>
  <si>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</si>
  <si>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</si>
  <si>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</si>
  <si>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</si>
  <si>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</si>
  <si>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</si>
  <si>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</si>
  <si>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</si>
  <si>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</si>
  <si>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</si>
  <si>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</si>
  <si>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</si>
  <si>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</si>
  <si>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</si>
  <si>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</si>
  <si>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</si>
  <si>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</si>
  <si>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</si>
  <si>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</si>
  <si>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</si>
  <si>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</si>
  <si>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</si>
  <si>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</si>
  <si>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</si>
  <si>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</si>
  <si>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</si>
  <si>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</si>
  <si>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</si>
  <si>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</si>
  <si>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</si>
  <si>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</si>
  <si>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</si>
  <si>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</si>
  <si>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</si>
  <si>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</si>
  <si>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</si>
  <si>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</si>
  <si>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</si>
  <si>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</si>
  <si>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</si>
  <si>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</si>
  <si>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</si>
  <si>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</si>
  <si>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</si>
  <si>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</si>
  <si>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</si>
  <si>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</si>
  <si>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</si>
  <si>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</si>
  <si>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</si>
  <si>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</si>
  <si>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</si>
  <si>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</si>
  <si>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</si>
  <si>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</si>
  <si>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</si>
  <si>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</si>
  <si>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</si>
  <si>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</si>
  <si>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</si>
  <si>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</si>
  <si>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</si>
  <si>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</si>
  <si>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</si>
  <si>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</si>
  <si>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</si>
  <si>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</si>
  <si>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</si>
  <si>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</si>
  <si>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</si>
  <si>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</si>
  <si>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</si>
  <si>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</si>
  <si>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</si>
  <si>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</si>
  <si>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</si>
  <si>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</si>
  <si>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</si>
  <si>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</si>
  <si>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</si>
  <si>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</si>
  <si>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</si>
  <si>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</si>
  <si>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</si>
  <si>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</si>
  <si>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</si>
  <si>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</si>
  <si>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</si>
  <si>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</si>
  <si>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</si>
  <si>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</si>
  <si>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</si>
  <si>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</si>
  <si>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</si>
  <si>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</si>
  <si>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</si>
  <si>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</si>
  <si>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</si>
  <si>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</si>
  <si>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</si>
  <si>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</si>
  <si>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</si>
  <si>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</si>
  <si>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</si>
  <si>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</si>
  <si>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</si>
  <si>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</si>
  <si>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</si>
  <si>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</si>
  <si>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</si>
  <si>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</si>
  <si>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</si>
  <si>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</si>
  <si>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</si>
  <si>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</si>
  <si>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</si>
  <si>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</si>
  <si>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</si>
  <si>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</si>
  <si>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</si>
  <si>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</si>
  <si>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</si>
  <si>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</si>
  <si>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</si>
  <si>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</si>
  <si>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</si>
  <si>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</si>
  <si>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</si>
  <si>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</si>
  <si>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</si>
  <si>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</si>
  <si>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</si>
  <si>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福島県泉崎村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</si>
  <si>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</si>
  <si>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</si>
  <si>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</si>
  <si>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</si>
  <si>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</si>
  <si>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</si>
  <si>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</si>
  <si>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</si>
  <si>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</si>
  <si>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</si>
  <si>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</si>
  <si>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</si>
  <si>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</si>
  <si>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</si>
  <si>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</si>
  <si>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</si>
  <si>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</si>
  <si>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</si>
  <si>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</si>
  <si>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</si>
  <si>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</si>
  <si>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</si>
  <si>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</si>
  <si>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</si>
  <si>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</si>
  <si>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</si>
  <si>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</si>
  <si>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</si>
  <si>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</si>
  <si>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</si>
  <si>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</si>
  <si>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</si>
  <si>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</si>
  <si>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</si>
  <si>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</si>
  <si>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</si>
  <si>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</si>
  <si>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介護老人保健施設特別会計</t>
    <phoneticPr fontId="5"/>
  </si>
  <si>
    <t>水道事業会計</t>
    <phoneticPr fontId="5"/>
  </si>
  <si>
    <t>法適用企業</t>
    <phoneticPr fontId="5"/>
  </si>
  <si>
    <t>工業用地造成事業会計</t>
    <phoneticPr fontId="5"/>
  </si>
  <si>
    <t>住宅用地造成事業会計</t>
    <phoneticPr fontId="5"/>
  </si>
  <si>
    <t>農業集落排水処理事業特別会計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</si>
  <si>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</si>
  <si>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</si>
  <si>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</si>
  <si>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</si>
  <si>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</si>
  <si>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</si>
  <si>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</si>
  <si>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</si>
  <si>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</si>
  <si>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</si>
  <si>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</si>
  <si>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</si>
  <si>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</si>
  <si>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</si>
  <si>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</si>
  <si>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</si>
  <si>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</si>
  <si>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</si>
  <si>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</si>
  <si>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</si>
  <si>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</si>
  <si>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</si>
  <si>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</si>
  <si>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</si>
  <si>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</si>
  <si>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</si>
  <si>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</si>
  <si>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</si>
  <si>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</si>
  <si>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</si>
  <si>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</si>
  <si>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</si>
  <si>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</si>
  <si>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</si>
  <si>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</si>
  <si>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</si>
  <si>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</si>
  <si>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</si>
  <si>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</si>
  <si>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</si>
  <si>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</si>
  <si>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</si>
  <si>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</si>
  <si>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</si>
  <si>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</si>
  <si>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</si>
  <si>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</si>
  <si>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</si>
  <si>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</si>
  <si>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</si>
  <si>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</si>
  <si>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</si>
  <si>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</si>
  <si>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</si>
  <si>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</si>
  <si>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</si>
  <si>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</si>
  <si>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</si>
  <si>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</si>
  <si>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</si>
  <si>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</si>
  <si>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</si>
  <si>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</si>
  <si>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</si>
  <si>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</si>
  <si>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介護老人保健施設特別会計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</si>
  <si>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</si>
  <si>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</si>
  <si>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</si>
  <si>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</si>
  <si>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</si>
  <si>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</si>
  <si>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</si>
  <si>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</si>
  <si>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</si>
  <si>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</si>
  <si>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</si>
  <si>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</si>
  <si>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</si>
  <si>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</si>
  <si>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</si>
  <si>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</si>
  <si>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</si>
  <si>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</si>
  <si>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</si>
  <si>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</si>
  <si>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</si>
  <si>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</si>
  <si>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</si>
  <si>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</si>
  <si>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</si>
  <si>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</si>
  <si>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</si>
  <si>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</si>
  <si>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</si>
  <si>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</si>
  <si>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</si>
  <si>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</si>
  <si>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</si>
  <si>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</si>
  <si>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</si>
  <si>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</si>
  <si>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</si>
  <si>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</si>
  <si>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</si>
  <si>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</si>
  <si>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</si>
  <si>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</si>
  <si>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</si>
  <si>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</si>
  <si>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</si>
  <si>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</si>
  <si>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</si>
  <si>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</si>
  <si>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</si>
  <si>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</si>
  <si>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</si>
  <si>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</si>
  <si>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</si>
  <si>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</si>
  <si>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</si>
  <si>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</si>
  <si>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</si>
  <si>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</si>
  <si>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</si>
  <si>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</si>
  <si>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</si>
  <si>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</si>
  <si>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</si>
  <si>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</si>
  <si>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</si>
  <si>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</si>
  <si>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</si>
  <si>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</si>
  <si>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</si>
  <si>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</si>
  <si>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</si>
  <si>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</si>
  <si>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</si>
  <si>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</si>
  <si>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</si>
  <si>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</si>
  <si>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</si>
  <si>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</si>
  <si>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</si>
  <si>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</si>
  <si>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1.50</t>
  </si>
  <si>
    <t>工業用地造成事業会計</t>
  </si>
  <si>
    <t>一般会計</t>
  </si>
  <si>
    <t>住宅用地造成事業会計</t>
  </si>
  <si>
    <t>水道事業会計</t>
  </si>
  <si>
    <t>介護保険特別会計</t>
  </si>
  <si>
    <t>農業集落排水処理事業特別会計</t>
  </si>
  <si>
    <t>国民健康保険特別会計</t>
  </si>
  <si>
    <t>後期高齢者医療特別会計</t>
  </si>
  <si>
    <t>その他会計（赤字）</t>
  </si>
  <si>
    <t>その他会計（黒字）</t>
  </si>
  <si>
    <t>－</t>
  </si>
  <si>
    <t>－</t>
    <phoneticPr fontId="2"/>
  </si>
  <si>
    <t>白河地方広域市町村圏整備組合　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5"/>
  </si>
  <si>
    <t>白河地方広域市町村圏整備組合　水道用水供給事業会計</t>
    <rPh sb="15" eb="17">
      <t>スイドウ</t>
    </rPh>
    <rPh sb="17" eb="19">
      <t>ヨウスイ</t>
    </rPh>
    <rPh sb="19" eb="21">
      <t>キョウキュウ</t>
    </rPh>
    <rPh sb="21" eb="23">
      <t>ジギョウ</t>
    </rPh>
    <rPh sb="23" eb="25">
      <t>カイケイ</t>
    </rPh>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</si>
  <si>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</si>
  <si>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</si>
  <si>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5"/>
  </si>
  <si>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8">
      <t>ホショウトウ</t>
    </rPh>
    <rPh sb="18" eb="20">
      <t>トクベツ</t>
    </rPh>
    <rPh sb="20" eb="22">
      <t>カイケイ</t>
    </rPh>
    <phoneticPr fontId="5"/>
  </si>
  <si>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5"/>
  </si>
  <si>
    <t>福島県市町村総合事務組合　非常勤職員公務災害補償特別会計</t>
    <rPh sb="0" eb="3">
      <t>フクシマケン</t>
    </rPh>
    <rPh sb="3" eb="6">
      <t>シチョウソン</t>
    </rPh>
    <rPh sb="6" eb="12">
      <t>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</si>
  <si>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　自治会館管理特別会計</t>
    <rPh sb="0" eb="3">
      <t>フクシマケン</t>
    </rPh>
    <rPh sb="3" eb="6">
      <t>シチョウソン</t>
    </rPh>
    <rPh sb="6" eb="12">
      <t>ソウゴウジムクミアイ</t>
    </rPh>
    <rPh sb="13" eb="15">
      <t>ジチ</t>
    </rPh>
    <rPh sb="15" eb="17">
      <t>カイカン</t>
    </rPh>
    <rPh sb="17" eb="19">
      <t>カンリ</t>
    </rPh>
    <rPh sb="19" eb="21">
      <t>トクベツ</t>
    </rPh>
    <rPh sb="21" eb="23">
      <t>カイケイ</t>
    </rPh>
    <phoneticPr fontId="5"/>
  </si>
  <si>
    <t>泉崎観光株式会社</t>
    <rPh sb="0" eb="2">
      <t>イズミザキ</t>
    </rPh>
    <rPh sb="2" eb="4">
      <t>カンコウ</t>
    </rPh>
    <rPh sb="4" eb="6">
      <t>カブシキ</t>
    </rPh>
    <rPh sb="6" eb="8">
      <t>カイシャ</t>
    </rPh>
    <phoneticPr fontId="2"/>
  </si>
  <si>
    <t>法適用企業</t>
    <rPh sb="0" eb="1">
      <t>ホウ</t>
    </rPh>
    <rPh sb="1" eb="3">
      <t>テキヨウ</t>
    </rPh>
    <rPh sb="3" eb="5">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</si>
  <si>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</si>
  <si>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</si>
  <si>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</si>
  <si>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</si>
  <si>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</si>
  <si>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</si>
  <si>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</si>
  <si>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</si>
  <si>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</si>
  <si>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</si>
  <si>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将来負担比率については、類似団体平均値と比較して４１％高く、実質公債費比率は0.7％高い。これは、財政規模に対する負債や返済額の大きい事が考えられることから、今後も健全な財政運営及
び財源確保に努めていく。</t>
    <rPh sb="0" eb="2">
      <t>ショウライ</t>
    </rPh>
    <rPh sb="2" eb="4">
      <t>フタン</t>
    </rPh>
    <rPh sb="4" eb="6">
      <t>ヒリツ</t>
    </rPh>
    <rPh sb="12" eb="14">
      <t>ルイジ</t>
    </rPh>
    <rPh sb="14" eb="16">
      <t>ダンタイ</t>
    </rPh>
    <rPh sb="16" eb="19">
      <t>ヘイキンチ</t>
    </rPh>
    <rPh sb="20" eb="22">
      <t>ヒカク</t>
    </rPh>
    <rPh sb="27" eb="28">
      <t>タカ</t>
    </rPh>
    <rPh sb="30" eb="32">
      <t>ジッシツ</t>
    </rPh>
    <rPh sb="32" eb="35">
      <t>コウサイヒ</t>
    </rPh>
    <rPh sb="35" eb="37">
      <t>ヒリツ</t>
    </rPh>
    <rPh sb="42" eb="43">
      <t>タカ</t>
    </rPh>
    <rPh sb="49" eb="51">
      <t>ザイセイ</t>
    </rPh>
    <rPh sb="51" eb="53">
      <t>キボ</t>
    </rPh>
    <rPh sb="54" eb="55">
      <t>タイ</t>
    </rPh>
    <rPh sb="57" eb="59">
      <t>フサイ</t>
    </rPh>
    <rPh sb="60" eb="62">
      <t>ヘンサイ</t>
    </rPh>
    <rPh sb="62" eb="63">
      <t>ガク</t>
    </rPh>
    <rPh sb="64" eb="65">
      <t>オオ</t>
    </rPh>
    <rPh sb="67" eb="68">
      <t>コト</t>
    </rPh>
    <rPh sb="69" eb="70">
      <t>カンガ</t>
    </rPh>
    <rPh sb="79" eb="81">
      <t>コンゴ</t>
    </rPh>
    <rPh sb="82" eb="84">
      <t>ケンゼン</t>
    </rPh>
    <rPh sb="85" eb="87">
      <t>ザイセイ</t>
    </rPh>
    <rPh sb="87" eb="89">
      <t>ウンエイ</t>
    </rPh>
    <rPh sb="89" eb="90">
      <t>オヨ</t>
    </rPh>
    <rPh sb="92" eb="94">
      <t>ザイゲン</t>
    </rPh>
    <rPh sb="94" eb="96">
      <t>カクホ</t>
    </rPh>
    <rPh sb="97" eb="98">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</si>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</sst>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96333</c:v>
                </c:pt>
                <c:pt idx="1">
                  <c:v>117673</c:v>
                </c:pt>
                <c:pt idx="2">
                  <c:v>118223</c:v>
                </c:pt>
                <c:pt idx="3">
                  <c:v>128485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10357</c:v>
                </c:pt>
                <c:pt idx="1">
                  <c:v>14569</c:v>
                </c:pt>
                <c:pt idx="2">
                  <c:v>76169</c:v>
                </c:pt>
                <c:pt idx="3">
                  <c:v>47602</c:v>
                </c:pt>
                <c:pt idx="4">
                  <c:v>187331</c:v>
                </c:pt>
              </c:numCache>
            </c:numRef>
          </c:val>
          <c:smooth val="0"/>
        </c:ser>
        <c:dLbls>
          <c:showLegendKey val="0"/>
          <c:showVal val="0"/>
          <c:showCatName val="0"/>
          <c:showSerName val="0"/>
          <c:showPercent val="0"/>
          <c:showBubbleSize val="0"/>
        </c:dLbls>
        <c:marker val="1"/>
        <c:smooth val="0"/>
        <c:axId val="97392896"/>
        <c:axId val="97411456"/>
      </c:lineChart>
      <c:catAx>
        <c:axId val="97392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411456"/>
        <c:crosses val="autoZero"/>
        <c:auto val="1"/>
        <c:lblAlgn val="ctr"/>
        <c:lblOffset val="100"/>
        <c:tickLblSkip val="1"/>
        <c:tickMarkSkip val="1"/>
        <c:noMultiLvlLbl val="0"/>
      </c:catAx>
      <c:valAx>
        <c:axId val="9741145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392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6.61</c:v>
                </c:pt>
                <c:pt idx="1">
                  <c:v>9.43</c:v>
                </c:pt>
                <c:pt idx="2">
                  <c:v>5.49</c:v>
                </c:pt>
                <c:pt idx="3">
                  <c:v>10.23</c:v>
                </c:pt>
                <c:pt idx="4">
                  <c:v>18.36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9.1199999999999992</c:v>
                </c:pt>
                <c:pt idx="1">
                  <c:v>9.15</c:v>
                </c:pt>
                <c:pt idx="2">
                  <c:v>11.6</c:v>
                </c:pt>
                <c:pt idx="3">
                  <c:v>21.39</c:v>
                </c:pt>
                <c:pt idx="4">
                  <c:v>20.66</c:v>
                </c:pt>
              </c:numCache>
            </c:numRef>
          </c:val>
        </c:ser>
        <c:dLbls>
          <c:showLegendKey val="0"/>
          <c:showVal val="0"/>
          <c:showCatName val="0"/>
          <c:showSerName val="0"/>
          <c:showPercent val="0"/>
          <c:showBubbleSize val="0"/>
        </c:dLbls>
        <c:gapWidth val="250"/>
        <c:overlap val="100"/>
        <c:axId val="115087616"/>
        <c:axId val="115089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0.78</c:v>
                </c:pt>
                <c:pt idx="1">
                  <c:v>2.81</c:v>
                </c:pt>
                <c:pt idx="2">
                  <c:v>-1.5</c:v>
                </c:pt>
                <c:pt idx="3">
                  <c:v>14.35</c:v>
                </c:pt>
                <c:pt idx="4">
                  <c:v>8.4700000000000006</c:v>
                </c:pt>
              </c:numCache>
            </c:numRef>
          </c:val>
          <c:smooth val="0"/>
        </c:ser>
        <c:dLbls>
          <c:showLegendKey val="0"/>
          <c:showVal val="0"/>
          <c:showCatName val="0"/>
          <c:showSerName val="0"/>
          <c:showPercent val="0"/>
          <c:showBubbleSize val="0"/>
        </c:dLbls>
        <c:marker val="1"/>
        <c:smooth val="0"/>
        <c:axId val="115087616"/>
        <c:axId val="115089792"/>
      </c:lineChart>
      <c:catAx>
        <c:axId val="11508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089792"/>
        <c:crosses val="autoZero"/>
        <c:auto val="1"/>
        <c:lblAlgn val="ctr"/>
        <c:lblOffset val="100"/>
        <c:tickLblSkip val="1"/>
        <c:tickMarkSkip val="1"/>
        <c:noMultiLvlLbl val="0"/>
      </c:catAx>
      <c:valAx>
        <c:axId val="115089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8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14.35</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0.09</c:v>
                </c:pt>
                <c:pt idx="2">
                  <c:v>#N/A</c:v>
                </c:pt>
                <c:pt idx="3">
                  <c:v>0.14000000000000001</c:v>
                </c:pt>
                <c:pt idx="4">
                  <c:v>#N/A</c:v>
                </c:pt>
                <c:pt idx="5">
                  <c:v>0.31</c:v>
                </c:pt>
                <c:pt idx="6">
                  <c:v>#N/A</c:v>
                </c:pt>
                <c:pt idx="7">
                  <c:v>0.14000000000000001</c:v>
                </c:pt>
                <c:pt idx="8">
                  <c:v>#N/A</c:v>
                </c:pt>
                <c:pt idx="9">
                  <c:v>0.13</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3.01</c:v>
                </c:pt>
                <c:pt idx="2">
                  <c:v>#N/A</c:v>
                </c:pt>
                <c:pt idx="3">
                  <c:v>2.59</c:v>
                </c:pt>
                <c:pt idx="4">
                  <c:v>#N/A</c:v>
                </c:pt>
                <c:pt idx="5">
                  <c:v>2.08</c:v>
                </c:pt>
                <c:pt idx="6">
                  <c:v>#N/A</c:v>
                </c:pt>
                <c:pt idx="7">
                  <c:v>0.47</c:v>
                </c:pt>
                <c:pt idx="8">
                  <c:v>#N/A</c:v>
                </c:pt>
                <c:pt idx="9">
                  <c:v>0.23</c:v>
                </c:pt>
              </c:numCache>
            </c:numRef>
          </c:val>
        </c:ser>
        <c:ser>
          <c:idx val="4"/>
          <c:order val="4"/>
          <c:tx>
            <c:strRef>
              <c:f>データシート!$A$31</c:f>
              <c:strCache>
                <c:ptCount val="1"/>
                <c:pt idx="0">
                  <c:v>農業集落排水処理事業特別会計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0.36</c:v>
                </c:pt>
                <c:pt idx="2">
                  <c:v>#N/A</c:v>
                </c:pt>
                <c:pt idx="3">
                  <c:v>1.62</c:v>
                </c:pt>
                <c:pt idx="4">
                  <c:v>#N/A</c:v>
                </c:pt>
                <c:pt idx="5">
                  <c:v>0.46</c:v>
                </c:pt>
                <c:pt idx="6">
                  <c:v>#N/A</c:v>
                </c:pt>
                <c:pt idx="7">
                  <c:v>0.73</c:v>
                </c:pt>
                <c:pt idx="8">
                  <c:v>#N/A</c:v>
                </c:pt>
                <c:pt idx="9">
                  <c:v>0.27</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1.27</c:v>
                </c:pt>
                <c:pt idx="2">
                  <c:v>#N/A</c:v>
                </c:pt>
                <c:pt idx="3">
                  <c:v>0.67</c:v>
                </c:pt>
                <c:pt idx="4">
                  <c:v>#N/A</c:v>
                </c:pt>
                <c:pt idx="5">
                  <c:v>0.61</c:v>
                </c:pt>
                <c:pt idx="6">
                  <c:v>#N/A</c:v>
                </c:pt>
                <c:pt idx="7">
                  <c:v>1.1499999999999999</c:v>
                </c:pt>
                <c:pt idx="8">
                  <c:v>#N/A</c:v>
                </c:pt>
                <c:pt idx="9">
                  <c:v>1.39</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7.99</c:v>
                </c:pt>
                <c:pt idx="2">
                  <c:v>#N/A</c:v>
                </c:pt>
                <c:pt idx="3">
                  <c:v>8.3000000000000007</c:v>
                </c:pt>
                <c:pt idx="4">
                  <c:v>#N/A</c:v>
                </c:pt>
                <c:pt idx="5">
                  <c:v>8.3699999999999992</c:v>
                </c:pt>
                <c:pt idx="6">
                  <c:v>#N/A</c:v>
                </c:pt>
                <c:pt idx="7">
                  <c:v>7.81</c:v>
                </c:pt>
                <c:pt idx="8">
                  <c:v>#N/A</c:v>
                </c:pt>
                <c:pt idx="9">
                  <c:v>6.15</c:v>
                </c:pt>
              </c:numCache>
            </c:numRef>
          </c:val>
        </c:ser>
        <c:ser>
          <c:idx val="7"/>
          <c:order val="7"/>
          <c:tx>
            <c:strRef>
              <c:f>データシート!$A$34</c:f>
              <c:strCache>
                <c:ptCount val="1"/>
                <c:pt idx="0">
                  <c:v>住宅用地造成事業会計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11.05</c:v>
                </c:pt>
                <c:pt idx="2">
                  <c:v>#N/A</c:v>
                </c:pt>
                <c:pt idx="3">
                  <c:v>4.2300000000000004</c:v>
                </c:pt>
                <c:pt idx="4">
                  <c:v>#N/A</c:v>
                </c:pt>
                <c:pt idx="5">
                  <c:v>2.99</c:v>
                </c:pt>
                <c:pt idx="6">
                  <c:v>#N/A</c:v>
                </c:pt>
                <c:pt idx="7">
                  <c:v>12.67</c:v>
                </c:pt>
                <c:pt idx="8">
                  <c:v>#N/A</c:v>
                </c:pt>
                <c:pt idx="9">
                  <c:v>11.29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6.05</c:v>
                </c:pt>
                <c:pt idx="2">
                  <c:v>#N/A</c:v>
                </c:pt>
                <c:pt idx="3">
                  <c:v>9.43</c:v>
                </c:pt>
                <c:pt idx="4">
                  <c:v>#N/A</c:v>
                </c:pt>
                <c:pt idx="5">
                  <c:v>5.49</c:v>
                </c:pt>
                <c:pt idx="6">
                  <c:v>#N/A</c:v>
                </c:pt>
                <c:pt idx="7">
                  <c:v>10.23</c:v>
                </c:pt>
                <c:pt idx="8">
                  <c:v>#N/A</c:v>
                </c:pt>
                <c:pt idx="9">
                  <c:v>18.350000000000001</c:v>
                </c:pt>
              </c:numCache>
            </c:numRef>
          </c:val>
        </c:ser>
        <c:ser>
          <c:idx val="9"/>
          <c:order val="9"/>
          <c:tx>
            <c:strRef>
              <c:f>データシート!$A$36</c:f>
              <c:strCache>
                <c:ptCount val="1"/>
                <c:pt idx="0">
                  <c:v>工業用地造成事業会計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30.96</c:v>
                </c:pt>
                <c:pt idx="2">
                  <c:v>#N/A</c:v>
                </c:pt>
                <c:pt idx="3">
                  <c:v>30.59</c:v>
                </c:pt>
                <c:pt idx="4">
                  <c:v>#N/A</c:v>
                </c:pt>
                <c:pt idx="5">
                  <c:v>24.39</c:v>
                </c:pt>
                <c:pt idx="6">
                  <c:v>#N/A</c:v>
                </c:pt>
                <c:pt idx="7">
                  <c:v>27.63</c:v>
                </c:pt>
                <c:pt idx="8">
                  <c:v>#N/A</c:v>
                </c:pt>
                <c:pt idx="9">
                  <c:v>27.46</c:v>
                </c:pt>
              </c:numCache>
            </c:numRef>
          </c:val>
        </c:ser>
        <c:dLbls>
          <c:showLegendKey val="0"/>
          <c:showVal val="0"/>
          <c:showCatName val="0"/>
          <c:showSerName val="0"/>
          <c:showPercent val="0"/>
          <c:showBubbleSize val="0"/>
        </c:dLbls>
        <c:gapWidth val="150"/>
        <c:overlap val="100"/>
        <c:axId val="115200384"/>
        <c:axId val="115201920"/>
      </c:barChart>
      <c:catAx>
        <c:axId val="11520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201920"/>
        <c:crosses val="autoZero"/>
        <c:auto val="1"/>
        <c:lblAlgn val="ctr"/>
        <c:lblOffset val="100"/>
        <c:tickLblSkip val="1"/>
        <c:tickMarkSkip val="1"/>
        <c:noMultiLvlLbl val="0"/>
      </c:catAx>
      <c:valAx>
        <c:axId val="115201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200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353</c:v>
                </c:pt>
                <c:pt idx="5">
                  <c:v>349</c:v>
                </c:pt>
                <c:pt idx="8">
                  <c:v>338</c:v>
                </c:pt>
                <c:pt idx="11">
                  <c:v>351</c:v>
                </c:pt>
                <c:pt idx="14">
                  <c:v>340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53</c:v>
                </c:pt>
                <c:pt idx="3">
                  <c:v>6</c:v>
                </c:pt>
                <c:pt idx="6">
                  <c:v>6</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21</c:v>
                </c:pt>
                <c:pt idx="3">
                  <c:v>11</c:v>
                </c:pt>
                <c:pt idx="6">
                  <c:v>12</c:v>
                </c:pt>
                <c:pt idx="9">
                  <c:v>13</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71</c:v>
                </c:pt>
                <c:pt idx="3">
                  <c:v>144</c:v>
                </c:pt>
                <c:pt idx="6">
                  <c:v>138</c:v>
                </c:pt>
                <c:pt idx="9">
                  <c:v>152</c:v>
                </c:pt>
                <c:pt idx="12">
                  <c:v>149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32</c:v>
                </c:pt>
                <c:pt idx="3">
                  <c:v>32</c:v>
                </c:pt>
                <c:pt idx="6">
                  <c:v>32</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366</c:v>
                </c:pt>
                <c:pt idx="3">
                  <c:v>367</c:v>
                </c:pt>
                <c:pt idx="6">
                  <c:v>354</c:v>
                </c:pt>
                <c:pt idx="9">
                  <c:v>374</c:v>
                </c:pt>
                <c:pt idx="12">
                  <c:v>363</c:v>
                </c:pt>
              </c:numCache>
            </c:numRef>
          </c:val>
        </c:ser>
        <c:dLbls>
          <c:showLegendKey val="0"/>
          <c:showVal val="0"/>
          <c:showCatName val="0"/>
          <c:showSerName val="0"/>
          <c:showPercent val="0"/>
          <c:showBubbleSize val="0"/>
        </c:dLbls>
        <c:gapWidth val="100"/>
        <c:overlap val="100"/>
        <c:axId val="107540480"/>
        <c:axId val="107542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190</c:v>
                </c:pt>
                <c:pt idx="2">
                  <c:v>#N/A</c:v>
                </c:pt>
                <c:pt idx="3">
                  <c:v>#N/A</c:v>
                </c:pt>
                <c:pt idx="4">
                  <c:v>211</c:v>
                </c:pt>
                <c:pt idx="5">
                  <c:v>#N/A</c:v>
                </c:pt>
                <c:pt idx="6">
                  <c:v>#N/A</c:v>
                </c:pt>
                <c:pt idx="7">
                  <c:v>204</c:v>
                </c:pt>
                <c:pt idx="8">
                  <c:v>#N/A</c:v>
                </c:pt>
                <c:pt idx="9">
                  <c:v>#N/A</c:v>
                </c:pt>
                <c:pt idx="10">
                  <c:v>189</c:v>
                </c:pt>
                <c:pt idx="11">
                  <c:v>#N/A</c:v>
                </c:pt>
                <c:pt idx="12">
                  <c:v>#N/A</c:v>
                </c:pt>
                <c:pt idx="13">
                  <c:v>188</c:v>
                </c:pt>
                <c:pt idx="14">
                  <c:v>#N/A</c:v>
                </c:pt>
              </c:numCache>
            </c:numRef>
          </c:val>
          <c:smooth val="0"/>
        </c:ser>
        <c:dLbls>
          <c:showLegendKey val="0"/>
          <c:showVal val="0"/>
          <c:showCatName val="0"/>
          <c:showSerName val="0"/>
          <c:showPercent val="0"/>
          <c:showBubbleSize val="0"/>
        </c:dLbls>
        <c:marker val="1"/>
        <c:smooth val="0"/>
        <c:axId val="107540480"/>
        <c:axId val="107542400"/>
      </c:lineChart>
      <c:catAx>
        <c:axId val="10754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542400"/>
        <c:crosses val="autoZero"/>
        <c:auto val="1"/>
        <c:lblAlgn val="ctr"/>
        <c:lblOffset val="100"/>
        <c:tickLblSkip val="1"/>
        <c:tickMarkSkip val="1"/>
        <c:noMultiLvlLbl val="0"/>
      </c:catAx>
      <c:valAx>
        <c:axId val="107542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54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3536</c:v>
                </c:pt>
                <c:pt idx="5">
                  <c:v>3668</c:v>
                </c:pt>
                <c:pt idx="8">
                  <c:v>3441</c:v>
                </c:pt>
                <c:pt idx="11">
                  <c:v>3574</c:v>
                </c:pt>
                <c:pt idx="14">
                  <c:v>3796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830</c:v>
                </c:pt>
                <c:pt idx="5">
                  <c:v>407</c:v>
                </c:pt>
                <c:pt idx="8">
                  <c:v>83</c:v>
                </c:pt>
                <c:pt idx="11">
                  <c:v>58</c:v>
                </c:pt>
                <c:pt idx="14">
                  <c:v>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851</c:v>
                </c:pt>
                <c:pt idx="5">
                  <c:v>895</c:v>
                </c:pt>
                <c:pt idx="8">
                  <c:v>903</c:v>
                </c:pt>
                <c:pt idx="11">
                  <c:v>839</c:v>
                </c:pt>
                <c:pt idx="14">
                  <c:v>1009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97</c:v>
                </c:pt>
                <c:pt idx="3">
                  <c:v>90</c:v>
                </c:pt>
                <c:pt idx="6">
                  <c:v>28</c:v>
                </c:pt>
                <c:pt idx="9">
                  <c:v>76</c:v>
                </c:pt>
                <c:pt idx="12">
                  <c:v>23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817</c:v>
                </c:pt>
                <c:pt idx="3">
                  <c:v>794</c:v>
                </c:pt>
                <c:pt idx="6">
                  <c:v>717</c:v>
                </c:pt>
                <c:pt idx="9">
                  <c:v>485</c:v>
                </c:pt>
                <c:pt idx="12">
                  <c:v>314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91</c:v>
                </c:pt>
                <c:pt idx="3">
                  <c:v>83</c:v>
                </c:pt>
                <c:pt idx="6">
                  <c:v>78</c:v>
                </c:pt>
                <c:pt idx="9">
                  <c:v>62</c:v>
                </c:pt>
                <c:pt idx="12">
                  <c:v>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1417</c:v>
                </c:pt>
                <c:pt idx="3">
                  <c:v>1301</c:v>
                </c:pt>
                <c:pt idx="6">
                  <c:v>1123</c:v>
                </c:pt>
                <c:pt idx="9">
                  <c:v>1302</c:v>
                </c:pt>
                <c:pt idx="12">
                  <c:v>1200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c:v>
                </c:pt>
                <c:pt idx="3">
                  <c:v>2</c:v>
                </c:pt>
                <c:pt idx="6">
                  <c:v>2</c:v>
                </c:pt>
                <c:pt idx="9">
                  <c:v>1</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4583</c:v>
                </c:pt>
                <c:pt idx="3">
                  <c:v>4125</c:v>
                </c:pt>
                <c:pt idx="6">
                  <c:v>3890</c:v>
                </c:pt>
                <c:pt idx="9">
                  <c:v>3791</c:v>
                </c:pt>
                <c:pt idx="12">
                  <c:v>4198</c:v>
                </c:pt>
              </c:numCache>
            </c:numRef>
          </c:val>
        </c:ser>
        <c:dLbls>
          <c:showLegendKey val="0"/>
          <c:showVal val="0"/>
          <c:showCatName val="0"/>
          <c:showSerName val="0"/>
          <c:showPercent val="0"/>
          <c:showBubbleSize val="0"/>
        </c:dLbls>
        <c:gapWidth val="100"/>
        <c:overlap val="100"/>
        <c:axId val="4691840"/>
        <c:axId val="4702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1796</c:v>
                </c:pt>
                <c:pt idx="2">
                  <c:v>#N/A</c:v>
                </c:pt>
                <c:pt idx="3">
                  <c:v>#N/A</c:v>
                </c:pt>
                <c:pt idx="4">
                  <c:v>1425</c:v>
                </c:pt>
                <c:pt idx="5">
                  <c:v>#N/A</c:v>
                </c:pt>
                <c:pt idx="6">
                  <c:v>#N/A</c:v>
                </c:pt>
                <c:pt idx="7">
                  <c:v>1411</c:v>
                </c:pt>
                <c:pt idx="8">
                  <c:v>#N/A</c:v>
                </c:pt>
                <c:pt idx="9">
                  <c:v>#N/A</c:v>
                </c:pt>
                <c:pt idx="10">
                  <c:v>1247</c:v>
                </c:pt>
                <c:pt idx="11">
                  <c:v>#N/A</c:v>
                </c:pt>
                <c:pt idx="12">
                  <c:v>#N/A</c:v>
                </c:pt>
                <c:pt idx="13">
                  <c:v>937</c:v>
                </c:pt>
                <c:pt idx="14">
                  <c:v>#N/A</c:v>
                </c:pt>
              </c:numCache>
            </c:numRef>
          </c:val>
          <c:smooth val="0"/>
        </c:ser>
        <c:dLbls>
          <c:showLegendKey val="0"/>
          <c:showVal val="0"/>
          <c:showCatName val="0"/>
          <c:showSerName val="0"/>
          <c:showPercent val="0"/>
          <c:showBubbleSize val="0"/>
        </c:dLbls>
        <c:marker val="1"/>
        <c:smooth val="0"/>
        <c:axId val="4691840"/>
        <c:axId val="4702208"/>
      </c:lineChart>
      <c:catAx>
        <c:axId val="469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02208"/>
        <c:crosses val="autoZero"/>
        <c:auto val="1"/>
        <c:lblAlgn val="ctr"/>
        <c:lblOffset val="100"/>
        <c:tickLblSkip val="1"/>
        <c:tickMarkSkip val="1"/>
        <c:noMultiLvlLbl val="0"/>
      </c:catAx>
      <c:valAx>
        <c:axId val="4702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{3F762C7E-CB9F-40C7-AF2F-DC15BB1978A2}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{50A1D89E-16ED-4810-8983-C42D7D6DE0DC}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{2E4A3BD3-C265-47AE-8C65-62CAA54E4BFE}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{348F3FA2-92B6-412D-9FC3-0804380536E7}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{FB00926A-6B15-491C-9684-0E07A1E97D8B}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{9344636F-6829-4FAC-9B48-B6D9F26D77E6}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{6BA68CD6-AA38-44C4-981C-26F3FCB49DE4}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{00B5C508-D20F-4167-BC11-A7A7454DF8C6}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{E6E1A535-E0F3-4118-BBC4-15D10AE71E5B}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{E0744535-CBD6-498F-9ED7-02EBD081A16E}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631936"/>
        <c:axId val="4634112"/>
      </c:scatterChart>
      <c:valAx>
        <c:axId val="46319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34112"/>
        <c:crosses val="autoZero"/>
        <c:crossBetween val="midCat"/>
      </c:valAx>
      <c:valAx>
        <c:axId val="46341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31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{AA58927E-7759-44CE-A875-33FB3CF8C574}</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{A2BD0D33-0050-44B7-9A3D-5D9C25D0BF26}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{17BC76B2-6891-4D10-B403-AB655BC12F14}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{C315C07E-518E-4EF6-9C23-A3778D7AFC5D}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{4116C324-249D-497E-82C7-94578E16D4AA}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13.6</c:v>
                </c:pt>
                <c:pt idx="1">
                  <c:v>12.3</c:v>
                </c:pt>
                <c:pt idx="2">
                  <c:v>9.1999999999999993</c:v>
                </c:pt>
                <c:pt idx="3">
                  <c:v>9.1999999999999993</c:v>
                </c:pt>
                <c:pt idx="4">
                  <c:v>8.8000000000000007</c:v>
                </c:pt>
              </c:numCache>
            </c:numRef>
          </c:xVal>
          <c:yVal>
            <c:numRef>
              <c:f>公会計指標分析・財政指標組合せ分析表!$K$73:$O$73</c:f>
              <c:numCache>
                <c:formatCode>#,##0.0;"▲ "#,##0.0</c:formatCode>
                <c:ptCount val="5"/>
                <c:pt idx="0">
                  <c:v>82.4</c:v>
                </c:pt>
                <c:pt idx="1">
                  <c:v>65.5</c:v>
                </c:pt>
                <c:pt idx="2">
                  <c:v>64.599999999999994</c:v>
                </c:pt>
                <c:pt idx="3">
                  <c:v>58.1</c:v>
                </c:pt>
                <c:pt idx="4">
                  <c:v>41.8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{745E682D-5A55-4512-B1D6-73338DFA07F0}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{15380138-F5AF-461B-AF6B-87A06B43B928}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{D4E255F8-EB2B-4B09-B1CD-B163B15F7150}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{43DCB17F-D038-4503-963F-E6381A609FBF}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{C093EB88-FD53-49AD-83B1-21D8E5B5B99C}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11.9</c:v>
                </c:pt>
                <c:pt idx="1">
                  <c:v>10.7</c:v>
                </c:pt>
                <c:pt idx="2">
                  <c:v>10</c:v>
                </c:pt>
                <c:pt idx="3">
                  <c:v>9.5</c:v>
                </c:pt>
                <c:pt idx="4">
                  <c:v>8.1</c:v>
                </c:pt>
              </c:numCache>
            </c:numRef>
          </c:xVal>
          <c:yVal>
            <c:numRef>
              <c:f>公会計指標分析・財政指標組合せ分析表!$K$77:$O$77</c:f>
              <c:numCache>
                <c:formatCode>#,##0.0;"▲ "#,##0.0</c:formatCode>
                <c:ptCount val="5"/>
                <c:pt idx="0">
                  <c:v>27.1</c:v>
                </c:pt>
                <c:pt idx="1">
                  <c:v>18.7</c:v>
                </c:pt>
                <c:pt idx="2">
                  <c:v>12.9</c:v>
                </c:pt>
                <c:pt idx="3">
                  <c:v>22.6</c:v>
                </c:pt>
                <c:pt idx="4">
                  <c:v>0.8</c:v>
                </c:pt>
              </c:numCache>
            </c:numRef>
          </c:yVal>
          <c:smooth val="0"/>
        </c:ser>
        <c:dLbls>
          <c:showLegendKey val="0"/>
          <c:showVal val="0"/>
          <c:showCatName val="0"/>
          <c:showSerName val="0"/>
          <c:showPercent val="0"/>
          <c:showBubbleSize val="0"/>
        </c:dLbls>
        <c:axId val="116075136"/>
        <c:axId val="116093696"/>
      </c:scatterChart>
      <c:valAx>
        <c:axId val="116075136"/>
        <c:scaling>
          <c:orientation val="minMax"/>
          <c:max val="14.1"/>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093696"/>
        <c:crosses val="autoZero"/>
        <c:crossBetween val="midCat"/>
      </c:valAx>
      <c:valAx>
        <c:axId val="116093696"/>
        <c:scaling>
          <c:orientation val="minMax"/>
          <c:max val="96"/>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075136"/>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「公営企業債の元利償還金に対する繰入金」は東日本大震災に係る災害復旧に要する経費の控除がなくなったことや「満期一括償還地方債に係る年度割相当額」の減少により、前年より減少となった。</a:t>
          </a:r>
          <a:endParaRPr lang="ja-JP" altLang="ja-JP" sz="1400">
            <a:effectLst/>
          </a:endParaRPr>
        </a:p>
        <a:p>
          <a:pPr rtl="0"/>
          <a:r>
            <a:rPr lang="ja-JP" altLang="ja-JP" sz="1400" b="0" i="0" baseline="0">
              <a:solidFill>
                <a:schemeClr val="dk1"/>
              </a:solidFill>
              <a:effectLst/>
              <a:latin typeface="+mn-lt"/>
              <a:ea typeface="+mn-ea"/>
              <a:cs typeface="+mn-cs"/>
            </a:rPr>
            <a:t>　今後については、元利償還金等が償還</a:t>
          </a:r>
          <a:r>
            <a:rPr lang="ja-JP" altLang="en-US" sz="1400" b="0" i="0" baseline="0">
              <a:solidFill>
                <a:schemeClr val="dk1"/>
              </a:solidFill>
              <a:effectLst/>
              <a:latin typeface="+mn-lt"/>
              <a:ea typeface="+mn-ea"/>
              <a:cs typeface="+mn-cs"/>
            </a:rPr>
            <a:t>開始</a:t>
          </a:r>
          <a:r>
            <a:rPr lang="ja-JP" altLang="ja-JP" sz="1400" b="0" i="0" baseline="0">
              <a:solidFill>
                <a:schemeClr val="dk1"/>
              </a:solidFill>
              <a:effectLst/>
              <a:latin typeface="+mn-lt"/>
              <a:ea typeface="+mn-ea"/>
              <a:cs typeface="+mn-cs"/>
            </a:rPr>
            <a:t>により徐々に</a:t>
          </a:r>
          <a:r>
            <a:rPr lang="ja-JP" altLang="en-US" sz="1400" b="0" i="0" baseline="0">
              <a:solidFill>
                <a:schemeClr val="dk1"/>
              </a:solidFill>
              <a:effectLst/>
              <a:latin typeface="+mn-lt"/>
              <a:ea typeface="+mn-ea"/>
              <a:cs typeface="+mn-cs"/>
            </a:rPr>
            <a:t>増加</a:t>
          </a:r>
          <a:r>
            <a:rPr lang="ja-JP" altLang="ja-JP" sz="1400" b="0" i="0" baseline="0">
              <a:solidFill>
                <a:schemeClr val="dk1"/>
              </a:solidFill>
              <a:effectLst/>
              <a:latin typeface="+mn-lt"/>
              <a:ea typeface="+mn-ea"/>
              <a:cs typeface="+mn-cs"/>
            </a:rPr>
            <a:t>していくことが見込まれる。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「一般会計等に係る地方債の現在高」は、</a:t>
          </a:r>
          <a:r>
            <a:rPr lang="ja-JP" altLang="en-US" sz="1400" b="0" i="0" baseline="0">
              <a:solidFill>
                <a:schemeClr val="dk1"/>
              </a:solidFill>
              <a:effectLst/>
              <a:latin typeface="+mn-lt"/>
              <a:ea typeface="+mn-ea"/>
              <a:cs typeface="+mn-cs"/>
            </a:rPr>
            <a:t>役場新庁舎建設（被災施設復旧関連事業債）</a:t>
          </a:r>
          <a:r>
            <a:rPr lang="ja-JP" altLang="ja-JP" sz="1400" b="0" i="0" baseline="0">
              <a:solidFill>
                <a:schemeClr val="dk1"/>
              </a:solidFill>
              <a:effectLst/>
              <a:latin typeface="+mn-lt"/>
              <a:ea typeface="+mn-ea"/>
              <a:cs typeface="+mn-cs"/>
            </a:rPr>
            <a:t>により</a:t>
          </a:r>
          <a:r>
            <a:rPr lang="ja-JP" altLang="en-US" sz="1400" b="0" i="0" baseline="0">
              <a:solidFill>
                <a:schemeClr val="dk1"/>
              </a:solidFill>
              <a:effectLst/>
              <a:latin typeface="+mn-lt"/>
              <a:ea typeface="+mn-ea"/>
              <a:cs typeface="+mn-cs"/>
            </a:rPr>
            <a:t>４０７</a:t>
          </a:r>
          <a:r>
            <a:rPr lang="ja-JP" altLang="ja-JP" sz="1400" b="0" i="0" baseline="0">
              <a:solidFill>
                <a:schemeClr val="dk1"/>
              </a:solidFill>
              <a:effectLst/>
              <a:latin typeface="+mn-lt"/>
              <a:ea typeface="+mn-ea"/>
              <a:cs typeface="+mn-cs"/>
            </a:rPr>
            <a:t>百万円</a:t>
          </a:r>
          <a:r>
            <a:rPr lang="ja-JP" altLang="en-US" sz="1400" b="0" i="0" baseline="0">
              <a:solidFill>
                <a:schemeClr val="dk1"/>
              </a:solidFill>
              <a:effectLst/>
              <a:latin typeface="+mn-lt"/>
              <a:ea typeface="+mn-ea"/>
              <a:cs typeface="+mn-cs"/>
            </a:rPr>
            <a:t>増加</a:t>
          </a:r>
          <a:r>
            <a:rPr lang="ja-JP" altLang="ja-JP" sz="1400" b="0" i="0" baseline="0">
              <a:solidFill>
                <a:schemeClr val="dk1"/>
              </a:solidFill>
              <a:effectLst/>
              <a:latin typeface="+mn-lt"/>
              <a:ea typeface="+mn-ea"/>
              <a:cs typeface="+mn-cs"/>
            </a:rPr>
            <a:t>した。</a:t>
          </a:r>
          <a:endParaRPr lang="ja-JP" altLang="ja-JP" sz="1400">
            <a:effectLst/>
          </a:endParaRPr>
        </a:p>
        <a:p>
          <a:pPr rtl="0"/>
          <a:r>
            <a:rPr lang="ja-JP" altLang="ja-JP" sz="1400" b="0" i="0" baseline="0">
              <a:solidFill>
                <a:schemeClr val="dk1"/>
              </a:solidFill>
              <a:effectLst/>
              <a:latin typeface="+mn-lt"/>
              <a:ea typeface="+mn-ea"/>
              <a:cs typeface="+mn-cs"/>
            </a:rPr>
            <a:t>　「公営企業債等繰入見込額」は、繰入割合</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数値が</a:t>
          </a:r>
          <a:r>
            <a:rPr lang="ja-JP" altLang="en-US" sz="1400" b="0" i="0" baseline="0">
              <a:solidFill>
                <a:schemeClr val="dk1"/>
              </a:solidFill>
              <a:effectLst/>
              <a:latin typeface="+mn-lt"/>
              <a:ea typeface="+mn-ea"/>
              <a:cs typeface="+mn-cs"/>
            </a:rPr>
            <a:t>１０２</a:t>
          </a:r>
          <a:r>
            <a:rPr lang="ja-JP" altLang="ja-JP" sz="1400" b="0" i="0" baseline="0">
              <a:solidFill>
                <a:schemeClr val="dk1"/>
              </a:solidFill>
              <a:effectLst/>
              <a:latin typeface="+mn-lt"/>
              <a:ea typeface="+mn-ea"/>
              <a:cs typeface="+mn-cs"/>
            </a:rPr>
            <a:t>百万円</a:t>
          </a:r>
          <a:r>
            <a:rPr lang="ja-JP" altLang="en-US" sz="1400" b="0" i="0" baseline="0">
              <a:solidFill>
                <a:schemeClr val="dk1"/>
              </a:solidFill>
              <a:effectLst/>
              <a:latin typeface="+mn-lt"/>
              <a:ea typeface="+mn-ea"/>
              <a:cs typeface="+mn-cs"/>
            </a:rPr>
            <a:t>減少</a:t>
          </a:r>
          <a:r>
            <a:rPr lang="ja-JP" altLang="ja-JP" sz="1400" b="0" i="0" baseline="0">
              <a:solidFill>
                <a:schemeClr val="dk1"/>
              </a:solidFill>
              <a:effectLst/>
              <a:latin typeface="+mn-lt"/>
              <a:ea typeface="+mn-ea"/>
              <a:cs typeface="+mn-cs"/>
            </a:rPr>
            <a:t>した。</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「設立法人等の負債額等負担見込額」は、</a:t>
          </a:r>
          <a:r>
            <a:rPr lang="ja-JP" altLang="en-US" sz="1400" b="0" i="0" baseline="0">
              <a:solidFill>
                <a:schemeClr val="dk1"/>
              </a:solidFill>
              <a:effectLst/>
              <a:latin typeface="+mn-lt"/>
              <a:ea typeface="+mn-ea"/>
              <a:cs typeface="+mn-cs"/>
            </a:rPr>
            <a:t>カントリーヴィレッジの修繕</a:t>
          </a:r>
          <a:r>
            <a:rPr lang="ja-JP" altLang="ja-JP" sz="1400" b="0" i="0" baseline="0">
              <a:solidFill>
                <a:schemeClr val="dk1"/>
              </a:solidFill>
              <a:effectLst/>
              <a:latin typeface="+mn-lt"/>
              <a:ea typeface="+mn-ea"/>
              <a:cs typeface="+mn-cs"/>
            </a:rPr>
            <a:t>費が</a:t>
          </a:r>
          <a:r>
            <a:rPr lang="ja-JP" altLang="en-US" sz="1400" b="0" i="0" baseline="0">
              <a:solidFill>
                <a:schemeClr val="dk1"/>
              </a:solidFill>
              <a:effectLst/>
              <a:latin typeface="+mn-lt"/>
              <a:ea typeface="+mn-ea"/>
              <a:cs typeface="+mn-cs"/>
            </a:rPr>
            <a:t>減少</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５３</a:t>
          </a:r>
          <a:r>
            <a:rPr lang="ja-JP" altLang="ja-JP" sz="1400" b="0" i="0" baseline="0">
              <a:solidFill>
                <a:schemeClr val="dk1"/>
              </a:solidFill>
              <a:effectLst/>
              <a:latin typeface="+mn-lt"/>
              <a:ea typeface="+mn-ea"/>
              <a:cs typeface="+mn-cs"/>
            </a:rPr>
            <a:t>百万円</a:t>
          </a:r>
          <a:r>
            <a:rPr lang="ja-JP" altLang="en-US" sz="1400" b="0" i="0" baseline="0">
              <a:solidFill>
                <a:schemeClr val="dk1"/>
              </a:solidFill>
              <a:effectLst/>
              <a:latin typeface="+mn-lt"/>
              <a:ea typeface="+mn-ea"/>
              <a:cs typeface="+mn-cs"/>
            </a:rPr>
            <a:t>減少</a:t>
          </a:r>
          <a:r>
            <a:rPr lang="ja-JP" altLang="ja-JP" sz="1400" b="0" i="0" baseline="0">
              <a:solidFill>
                <a:schemeClr val="dk1"/>
              </a:solidFill>
              <a:effectLst/>
              <a:latin typeface="+mn-lt"/>
              <a:ea typeface="+mn-ea"/>
              <a:cs typeface="+mn-cs"/>
            </a:rPr>
            <a:t>した。</a:t>
          </a:r>
          <a:endParaRPr lang="ja-JP" altLang="ja-JP" sz="1400">
            <a:effectLst/>
          </a:endParaRPr>
        </a:p>
        <a:p>
          <a:pPr rtl="0"/>
          <a:r>
            <a:rPr lang="ja-JP" altLang="ja-JP" sz="1400" b="0" i="0" baseline="0">
              <a:solidFill>
                <a:schemeClr val="dk1"/>
              </a:solidFill>
              <a:effectLst/>
              <a:latin typeface="+mn-lt"/>
              <a:ea typeface="+mn-ea"/>
              <a:cs typeface="+mn-cs"/>
            </a:rPr>
            <a:t>　「充当可能特定歳入」は、</a:t>
          </a:r>
          <a:r>
            <a:rPr lang="ja-JP" altLang="en-US" sz="1400" b="0" i="0" baseline="0">
              <a:solidFill>
                <a:schemeClr val="dk1"/>
              </a:solidFill>
              <a:effectLst/>
              <a:latin typeface="+mn-lt"/>
              <a:ea typeface="+mn-ea"/>
              <a:cs typeface="+mn-cs"/>
            </a:rPr>
            <a:t>公営住宅の賃貸料</a:t>
          </a:r>
          <a:r>
            <a:rPr lang="ja-JP" altLang="ja-JP" sz="1400" b="0" i="0" baseline="0">
              <a:solidFill>
                <a:schemeClr val="dk1"/>
              </a:solidFill>
              <a:effectLst/>
              <a:latin typeface="+mn-lt"/>
              <a:ea typeface="+mn-ea"/>
              <a:cs typeface="+mn-cs"/>
            </a:rPr>
            <a:t>等</a:t>
          </a:r>
          <a:r>
            <a:rPr lang="ja-JP" altLang="en-US" sz="1400" b="0" i="0" baseline="0">
              <a:solidFill>
                <a:schemeClr val="dk1"/>
              </a:solidFill>
              <a:effectLst/>
              <a:latin typeface="+mn-lt"/>
              <a:ea typeface="+mn-ea"/>
              <a:cs typeface="+mn-cs"/>
            </a:rPr>
            <a:t>の減</a:t>
          </a:r>
          <a:r>
            <a:rPr lang="ja-JP" altLang="ja-JP" sz="1400" b="0" i="0" baseline="0">
              <a:solidFill>
                <a:schemeClr val="dk1"/>
              </a:solidFill>
              <a:effectLst/>
              <a:latin typeface="+mn-lt"/>
              <a:ea typeface="+mn-ea"/>
              <a:cs typeface="+mn-cs"/>
            </a:rPr>
            <a:t>により</a:t>
          </a:r>
          <a:r>
            <a:rPr lang="ja-JP" altLang="en-US" sz="1400" b="0" i="0" baseline="0">
              <a:solidFill>
                <a:schemeClr val="dk1"/>
              </a:solidFill>
              <a:effectLst/>
              <a:latin typeface="+mn-lt"/>
              <a:ea typeface="+mn-ea"/>
              <a:cs typeface="+mn-cs"/>
            </a:rPr>
            <a:t>１４</a:t>
          </a:r>
          <a:r>
            <a:rPr lang="ja-JP" altLang="ja-JP" sz="1400" b="0" i="0" baseline="0">
              <a:solidFill>
                <a:schemeClr val="dk1"/>
              </a:solidFill>
              <a:effectLst/>
              <a:latin typeface="+mn-lt"/>
              <a:ea typeface="+mn-ea"/>
              <a:cs typeface="+mn-cs"/>
            </a:rPr>
            <a:t>百万円</a:t>
          </a:r>
          <a:r>
            <a:rPr lang="ja-JP" altLang="en-US" sz="1400" b="0" i="0" baseline="0">
              <a:solidFill>
                <a:schemeClr val="dk1"/>
              </a:solidFill>
              <a:effectLst/>
              <a:latin typeface="+mn-lt"/>
              <a:ea typeface="+mn-ea"/>
              <a:cs typeface="+mn-cs"/>
            </a:rPr>
            <a:t>減少</a:t>
          </a:r>
          <a:r>
            <a:rPr lang="ja-JP" altLang="ja-JP" sz="1400" b="0" i="0" baseline="0">
              <a:solidFill>
                <a:schemeClr val="dk1"/>
              </a:solidFill>
              <a:effectLst/>
              <a:latin typeface="+mn-lt"/>
              <a:ea typeface="+mn-ea"/>
              <a:cs typeface="+mn-cs"/>
            </a:rPr>
            <a:t>している。</a:t>
          </a:r>
          <a:r>
            <a:rPr lang="en-US" altLang="ja-JP" sz="1400" b="0" i="0" baseline="0">
              <a:solidFill>
                <a:schemeClr val="dk1"/>
              </a:solidFill>
              <a:effectLst/>
              <a:latin typeface="+mn-lt"/>
              <a:ea typeface="+mn-ea"/>
              <a:cs typeface="+mn-cs"/>
            </a:rPr>
            <a:t/>
          </a:r>
          <a:br>
            <a:rPr lang="en-US" altLang="ja-JP" sz="1400" b="0" i="0" baseline="0">
              <a:solidFill>
                <a:schemeClr val="dk1"/>
              </a:solidFill>
              <a:effectLst/>
              <a:latin typeface="+mn-lt"/>
              <a:ea typeface="+mn-ea"/>
              <a:cs typeface="+mn-cs"/>
            </a:rPr>
          </a:br>
          <a:r>
            <a:rPr lang="ja-JP" altLang="ja-JP" sz="1400" b="0" i="0" baseline="0">
              <a:solidFill>
                <a:schemeClr val="dk1"/>
              </a:solidFill>
              <a:effectLst/>
              <a:latin typeface="+mn-lt"/>
              <a:ea typeface="+mn-ea"/>
              <a:cs typeface="+mn-cs"/>
            </a:rPr>
            <a:t>　今後については、</a:t>
          </a:r>
          <a:r>
            <a:rPr lang="ja-JP" altLang="en-US" sz="1400" b="0" i="0" baseline="0">
              <a:solidFill>
                <a:schemeClr val="dk1"/>
              </a:solidFill>
              <a:effectLst/>
              <a:latin typeface="+mn-lt"/>
              <a:ea typeface="+mn-ea"/>
              <a:cs typeface="+mn-cs"/>
            </a:rPr>
            <a:t>県振興基金完了により</a:t>
          </a:r>
          <a:r>
            <a:rPr lang="ja-JP" altLang="ja-JP" sz="1400" b="0" i="0" baseline="0">
              <a:solidFill>
                <a:schemeClr val="dk1"/>
              </a:solidFill>
              <a:effectLst/>
              <a:latin typeface="+mn-lt"/>
              <a:ea typeface="+mn-ea"/>
              <a:cs typeface="+mn-cs"/>
            </a:rPr>
            <a:t>地方債の発行を抑制してい</a:t>
          </a:r>
          <a:r>
            <a:rPr lang="ja-JP" altLang="en-US" sz="1400" b="0" i="0" baseline="0">
              <a:solidFill>
                <a:schemeClr val="dk1"/>
              </a:solidFill>
              <a:effectLst/>
              <a:latin typeface="+mn-lt"/>
              <a:ea typeface="+mn-ea"/>
              <a:cs typeface="+mn-cs"/>
            </a:rPr>
            <a:t>たが</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泉崎駅東口開発等により</a:t>
          </a:r>
          <a:r>
            <a:rPr lang="ja-JP" altLang="ja-JP" sz="1400" b="0" i="0" baseline="0">
              <a:solidFill>
                <a:schemeClr val="dk1"/>
              </a:solidFill>
              <a:effectLst/>
              <a:latin typeface="+mn-lt"/>
              <a:ea typeface="+mn-ea"/>
              <a:cs typeface="+mn-cs"/>
            </a:rPr>
            <a:t>徐々に</a:t>
          </a:r>
          <a:r>
            <a:rPr lang="ja-JP" altLang="en-US" sz="1400" b="0" i="0" baseline="0">
              <a:solidFill>
                <a:schemeClr val="dk1"/>
              </a:solidFill>
              <a:effectLst/>
              <a:latin typeface="+mn-lt"/>
              <a:ea typeface="+mn-ea"/>
              <a:cs typeface="+mn-cs"/>
            </a:rPr>
            <a:t>増加</a:t>
          </a:r>
          <a:r>
            <a:rPr lang="ja-JP" altLang="ja-JP" sz="1400" b="0" i="0" baseline="0">
              <a:solidFill>
                <a:schemeClr val="dk1"/>
              </a:solidFill>
              <a:effectLst/>
              <a:latin typeface="+mn-lt"/>
              <a:ea typeface="+mn-ea"/>
              <a:cs typeface="+mn-cs"/>
            </a:rPr>
            <a:t>していく見込みである。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福島県泉崎村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6,675
6,596
35.43
6,625,837
6,108,764
469,274
2,556,376
4,049,030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41.8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福島県泉崎村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6,675
6,596
35.43
6,625,837
6,108,764
469,274
2,556,376
4,049,030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41.8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福島県泉崎村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6,675
6,596
35.43
6,625,837
6,108,764
469,274
2,556,376
4,049,030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41.8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福島県泉崎村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6,675
6,596
35.43
6,625,837
6,108,764
469,274
2,556,376
4,049,030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41.8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年度の財政力指数は、前年度との比較では</a:t>
          </a:r>
          <a:r>
            <a:rPr lang="ja-JP" altLang="en-US" sz="1100" b="0" i="0" baseline="0">
              <a:solidFill>
                <a:schemeClr val="dk1"/>
              </a:solidFill>
              <a:effectLst/>
              <a:latin typeface="+mn-lt"/>
              <a:ea typeface="+mn-ea"/>
              <a:cs typeface="+mn-cs"/>
            </a:rPr>
            <a:t>０．０１</a:t>
          </a:r>
          <a:r>
            <a:rPr lang="ja-JP" altLang="ja-JP" sz="1100" b="0" i="0" baseline="0">
              <a:solidFill>
                <a:schemeClr val="dk1"/>
              </a:solidFill>
              <a:effectLst/>
              <a:latin typeface="+mn-lt"/>
              <a:ea typeface="+mn-ea"/>
              <a:cs typeface="+mn-cs"/>
            </a:rPr>
            <a:t>ポイント下降し</a:t>
          </a:r>
          <a:r>
            <a:rPr lang="ja-JP" altLang="en-US" sz="1100" b="0" i="0" baseline="0">
              <a:solidFill>
                <a:schemeClr val="dk1"/>
              </a:solidFill>
              <a:effectLst/>
              <a:latin typeface="+mn-lt"/>
              <a:ea typeface="+mn-ea"/>
              <a:cs typeface="+mn-cs"/>
            </a:rPr>
            <a:t>０．５４</a:t>
          </a:r>
          <a:r>
            <a:rPr lang="ja-JP" altLang="ja-JP" sz="1100" b="0" i="0" baseline="0">
              <a:solidFill>
                <a:schemeClr val="dk1"/>
              </a:solidFill>
              <a:effectLst/>
              <a:latin typeface="+mn-lt"/>
              <a:ea typeface="+mn-ea"/>
              <a:cs typeface="+mn-cs"/>
            </a:rPr>
            <a:t>となっているが、平成</a:t>
          </a:r>
          <a:r>
            <a:rPr lang="ja-JP" altLang="en-US" sz="1100" b="0" i="0" baseline="0">
              <a:solidFill>
                <a:schemeClr val="dk1"/>
              </a:solidFill>
              <a:effectLst/>
              <a:latin typeface="+mn-lt"/>
              <a:ea typeface="+mn-ea"/>
              <a:cs typeface="+mn-cs"/>
            </a:rPr>
            <a:t>２０</a:t>
          </a:r>
          <a:r>
            <a:rPr lang="ja-JP" altLang="ja-JP" sz="1100" b="0" i="0" baseline="0">
              <a:solidFill>
                <a:schemeClr val="dk1"/>
              </a:solidFill>
              <a:effectLst/>
              <a:latin typeface="+mn-lt"/>
              <a:ea typeface="+mn-ea"/>
              <a:cs typeface="+mn-cs"/>
            </a:rPr>
            <a:t>年度以降、安定した数値を示している。これまで進めてきた企業誘致、住宅地の分譲等により、固定資産税、法人村民税の収入が安定していること。また、職員退職者の不補充（平成</a:t>
          </a:r>
          <a:r>
            <a:rPr lang="ja-JP" altLang="en-US" sz="1100" b="0" i="0" baseline="0">
              <a:solidFill>
                <a:schemeClr val="dk1"/>
              </a:solidFill>
              <a:effectLst/>
              <a:latin typeface="+mn-lt"/>
              <a:ea typeface="+mn-ea"/>
              <a:cs typeface="+mn-cs"/>
            </a:rPr>
            <a:t>２３</a:t>
          </a:r>
          <a:r>
            <a:rPr lang="ja-JP" altLang="ja-JP" sz="1100" b="0" i="0" baseline="0">
              <a:solidFill>
                <a:schemeClr val="dk1"/>
              </a:solidFill>
              <a:effectLst/>
              <a:latin typeface="+mn-lt"/>
              <a:ea typeface="+mn-ea"/>
              <a:cs typeface="+mn-cs"/>
            </a:rPr>
            <a:t>年度から</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年間で</a:t>
          </a:r>
          <a:r>
            <a:rPr lang="ja-JP" altLang="en-US" sz="1100" b="0" i="0" baseline="0">
              <a:solidFill>
                <a:schemeClr val="dk1"/>
              </a:solidFill>
              <a:effectLst/>
              <a:latin typeface="+mn-lt"/>
              <a:ea typeface="+mn-ea"/>
              <a:cs typeface="+mn-cs"/>
            </a:rPr>
            <a:t>１９</a:t>
          </a:r>
          <a:r>
            <a:rPr lang="ja-JP" altLang="ja-JP" sz="1100" b="0" i="0" baseline="0">
              <a:solidFill>
                <a:schemeClr val="dk1"/>
              </a:solidFill>
              <a:effectLst/>
              <a:latin typeface="+mn-lt"/>
              <a:ea typeface="+mn-ea"/>
              <a:cs typeface="+mn-cs"/>
            </a:rPr>
            <a:t>人減）など、今後も、定員管理、給与の適正化を図り、経費の抑制に努めるとともに、村税等の徴収率の向上を図り、歳入の確保に努める。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13909</xdr:rowOff>
    </xdr:from>
    <xdr:to>
      <xdr:col>7</xdr:col>
      <xdr:colOff>152400</xdr:colOff>
      <xdr:row>42</xdr:row>
      <xdr:rowOff>25400</xdr:rowOff>
    </xdr:to>
    <xdr:cxnSp macro="">
      <xdr:nvCxnSpPr>
        <xdr:cNvPr id="69" name="直線コネクタ 68"/>
        <xdr:cNvCxnSpPr/>
      </xdr:nvCxnSpPr>
      <xdr:spPr>
        <a:xfrm>
          <a:off x="4114800" y="72148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153505</xdr:rowOff>
    </xdr:from>
    <xdr:ext cx="762000" cy="259045"/>
    <xdr:sp macro="" textlink="">
      <xdr:nvSpPr>
        <xdr:cNvPr id="70" name="財政力平均値テキスト"/>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2419</xdr:rowOff>
    </xdr:from>
    <xdr:to>
      <xdr:col>6</xdr:col>
      <xdr:colOff>0</xdr:colOff>
      <xdr:row>42</xdr:row>
      <xdr:rowOff>13909</xdr:rowOff>
    </xdr:to>
    <xdr:cxnSp macro="">
      <xdr:nvCxnSpPr>
        <xdr:cNvPr id="72" name="直線コネクタ 71"/>
        <xdr:cNvCxnSpPr/>
      </xdr:nvCxnSpPr>
      <xdr:spPr>
        <a:xfrm>
          <a:off x="3225800" y="72033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55941</xdr:rowOff>
    </xdr:from>
    <xdr:to>
      <xdr:col>6</xdr:col>
      <xdr:colOff>50800</xdr:colOff>
      <xdr:row>43</xdr:row>
      <xdr:rowOff>157541</xdr:rowOff>
    </xdr:to>
    <xdr:sp macro="" textlink="">
      <xdr:nvSpPr>
        <xdr:cNvPr id="73" name="フローチャート : 判断 72"/>
        <xdr:cNvSpPr/>
      </xdr:nvSpPr>
      <xdr:spPr>
        <a:xfrm>
          <a:off x="4064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74" name="テキスト ボックス 73"/>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162378</xdr:rowOff>
    </xdr:from>
    <xdr:to>
      <xdr:col>4</xdr:col>
      <xdr:colOff>482600</xdr:colOff>
      <xdr:row>42</xdr:row>
      <xdr:rowOff>2419</xdr:rowOff>
    </xdr:to>
    <xdr:cxnSp macro="">
      <xdr:nvCxnSpPr>
        <xdr:cNvPr id="75" name="直線コネクタ 74"/>
        <xdr:cNvCxnSpPr/>
      </xdr:nvCxnSpPr>
      <xdr:spPr>
        <a:xfrm>
          <a:off x="2336800" y="71918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6" name="フローチャート : 判断 75"/>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77" name="テキスト ボックス 76"/>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139398</xdr:rowOff>
    </xdr:from>
    <xdr:to>
      <xdr:col>3</xdr:col>
      <xdr:colOff>279400</xdr:colOff>
      <xdr:row>41</xdr:row>
      <xdr:rowOff>162378</xdr:rowOff>
    </xdr:to>
    <xdr:cxnSp macro="">
      <xdr:nvCxnSpPr>
        <xdr:cNvPr id="78" name="直線コネクタ 77"/>
        <xdr:cNvCxnSpPr/>
      </xdr:nvCxnSpPr>
      <xdr:spPr>
        <a:xfrm>
          <a:off x="1447800" y="71688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80" name="テキスト ボックス 79"/>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8" name="円/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134559</xdr:rowOff>
    </xdr:from>
    <xdr:to>
      <xdr:col>6</xdr:col>
      <xdr:colOff>50800</xdr:colOff>
      <xdr:row>42</xdr:row>
      <xdr:rowOff>64709</xdr:rowOff>
    </xdr:to>
    <xdr:sp macro="" textlink="">
      <xdr:nvSpPr>
        <xdr:cNvPr id="90" name="円/楕円 89"/>
        <xdr:cNvSpPr/>
      </xdr:nvSpPr>
      <xdr:spPr>
        <a:xfrm>
          <a:off x="4064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74886</xdr:rowOff>
    </xdr:from>
    <xdr:ext cx="736600" cy="259045"/>
    <xdr:sp macro="" textlink="">
      <xdr:nvSpPr>
        <xdr:cNvPr id="91" name="テキスト ボックス 90"/>
        <xdr:cNvSpPr txBox="1"/>
      </xdr:nvSpPr>
      <xdr:spPr>
        <a:xfrm>
          <a:off x="3733800" y="693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123069</xdr:rowOff>
    </xdr:from>
    <xdr:to>
      <xdr:col>4</xdr:col>
      <xdr:colOff>533400</xdr:colOff>
      <xdr:row>42</xdr:row>
      <xdr:rowOff>53219</xdr:rowOff>
    </xdr:to>
    <xdr:sp macro="" textlink="">
      <xdr:nvSpPr>
        <xdr:cNvPr id="92" name="円/楕円 91"/>
        <xdr:cNvSpPr/>
      </xdr:nvSpPr>
      <xdr:spPr>
        <a:xfrm>
          <a:off x="3175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63396</xdr:rowOff>
    </xdr:from>
    <xdr:ext cx="762000" cy="259045"/>
    <xdr:sp macro="" textlink="">
      <xdr:nvSpPr>
        <xdr:cNvPr id="93" name="テキスト ボックス 92"/>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111578</xdr:rowOff>
    </xdr:from>
    <xdr:to>
      <xdr:col>3</xdr:col>
      <xdr:colOff>330200</xdr:colOff>
      <xdr:row>42</xdr:row>
      <xdr:rowOff>41728</xdr:rowOff>
    </xdr:to>
    <xdr:sp macro="" textlink="">
      <xdr:nvSpPr>
        <xdr:cNvPr id="94" name="円/楕円 93"/>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51905</xdr:rowOff>
    </xdr:from>
    <xdr:ext cx="762000" cy="259045"/>
    <xdr:sp macro="" textlink="">
      <xdr:nvSpPr>
        <xdr:cNvPr id="95" name="テキスト ボックス 94"/>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88598</xdr:rowOff>
    </xdr:from>
    <xdr:to>
      <xdr:col>2</xdr:col>
      <xdr:colOff>127000</xdr:colOff>
      <xdr:row>42</xdr:row>
      <xdr:rowOff>18748</xdr:rowOff>
    </xdr:to>
    <xdr:sp macro="" textlink="">
      <xdr:nvSpPr>
        <xdr:cNvPr id="96" name="円/楕円 95"/>
        <xdr:cNvSpPr/>
      </xdr:nvSpPr>
      <xdr:spPr>
        <a:xfrm>
          <a:off x="1397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28925</xdr:rowOff>
    </xdr:from>
    <xdr:ext cx="762000" cy="259045"/>
    <xdr:sp macro="" textlink="">
      <xdr:nvSpPr>
        <xdr:cNvPr id="97" name="テキスト ボックス 96"/>
        <xdr:cNvSpPr txBox="1"/>
      </xdr:nvSpPr>
      <xdr:spPr>
        <a:xfrm>
          <a:off x="1066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経常収支比率は、</a:t>
          </a:r>
          <a:r>
            <a:rPr lang="ja-JP" altLang="en-US" sz="1100" b="0" i="0" baseline="0">
              <a:solidFill>
                <a:schemeClr val="dk1"/>
              </a:solidFill>
              <a:effectLst/>
              <a:latin typeface="+mn-lt"/>
              <a:ea typeface="+mn-ea"/>
              <a:cs typeface="+mn-cs"/>
            </a:rPr>
            <a:t>７７．９</a:t>
          </a:r>
          <a:r>
            <a:rPr lang="ja-JP" altLang="ja-JP" sz="1100" b="0" i="0" baseline="0">
              <a:solidFill>
                <a:schemeClr val="dk1"/>
              </a:solidFill>
              <a:effectLst/>
              <a:latin typeface="+mn-lt"/>
              <a:ea typeface="+mn-ea"/>
              <a:cs typeface="+mn-cs"/>
            </a:rPr>
            <a:t>％と類似団体内平均値を大きく下回っています</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前年比</a:t>
          </a:r>
          <a:r>
            <a:rPr lang="ja-JP" altLang="en-US" sz="1100" b="0" i="0" baseline="0">
              <a:solidFill>
                <a:schemeClr val="dk1"/>
              </a:solidFill>
              <a:effectLst/>
              <a:latin typeface="+mn-lt"/>
              <a:ea typeface="+mn-ea"/>
              <a:cs typeface="+mn-cs"/>
            </a:rPr>
            <a:t>１．５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となり弾力性を</a:t>
          </a:r>
          <a:r>
            <a:rPr lang="ja-JP" altLang="en-US" sz="1100" b="0" i="0" baseline="0">
              <a:solidFill>
                <a:schemeClr val="dk1"/>
              </a:solidFill>
              <a:effectLst/>
              <a:latin typeface="+mn-lt"/>
              <a:ea typeface="+mn-ea"/>
              <a:cs typeface="+mn-cs"/>
            </a:rPr>
            <a:t>若干回復し</a:t>
          </a:r>
          <a:r>
            <a:rPr lang="ja-JP" altLang="ja-JP" sz="1100" b="0" i="0" baseline="0">
              <a:solidFill>
                <a:schemeClr val="dk1"/>
              </a:solidFill>
              <a:effectLst/>
              <a:latin typeface="+mn-lt"/>
              <a:ea typeface="+mn-ea"/>
              <a:cs typeface="+mn-cs"/>
            </a:rPr>
            <a:t>つつある数値となっている。平成１９年度からは、財政再建期間中につき延納してきた退職手当負担金の納入再開、平成２０年度から平成２９年度までは、延納分の退職手当負担金、約６億３，９００万円の分割納入が始まっていることから経常収支比率への影響が懸念されるため、一般財源を確保すべく税の収納率向上を図る。人件費の削減については、退職者不補充（平成</a:t>
          </a:r>
          <a:r>
            <a:rPr lang="ja-JP" altLang="en-US" sz="1100" b="0" i="0" baseline="0">
              <a:solidFill>
                <a:schemeClr val="dk1"/>
              </a:solidFill>
              <a:effectLst/>
              <a:latin typeface="+mn-lt"/>
              <a:ea typeface="+mn-ea"/>
              <a:cs typeface="+mn-cs"/>
            </a:rPr>
            <a:t>２４</a:t>
          </a:r>
          <a:r>
            <a:rPr lang="ja-JP" altLang="ja-JP" sz="1100" b="0" i="0" baseline="0">
              <a:solidFill>
                <a:schemeClr val="dk1"/>
              </a:solidFill>
              <a:effectLst/>
              <a:latin typeface="+mn-lt"/>
              <a:ea typeface="+mn-ea"/>
              <a:cs typeface="+mn-cs"/>
            </a:rPr>
            <a:t>年度から</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年間で</a:t>
          </a:r>
          <a:r>
            <a:rPr lang="ja-JP" altLang="en-US" sz="1100" b="0" i="0" baseline="0">
              <a:solidFill>
                <a:schemeClr val="dk1"/>
              </a:solidFill>
              <a:effectLst/>
              <a:latin typeface="+mn-lt"/>
              <a:ea typeface="+mn-ea"/>
              <a:cs typeface="+mn-cs"/>
            </a:rPr>
            <a:t>２３</a:t>
          </a:r>
          <a:r>
            <a:rPr lang="ja-JP" altLang="ja-JP" sz="1100" b="0" i="0" baseline="0">
              <a:solidFill>
                <a:schemeClr val="dk1"/>
              </a:solidFill>
              <a:effectLst/>
              <a:latin typeface="+mn-lt"/>
              <a:ea typeface="+mn-ea"/>
              <a:cs typeface="+mn-cs"/>
            </a:rPr>
            <a:t>人の減員の見込み）により、経常収支の悪化を抑制する。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80645</xdr:rowOff>
    </xdr:from>
    <xdr:to>
      <xdr:col>7</xdr:col>
      <xdr:colOff>152400</xdr:colOff>
      <xdr:row>62</xdr:row>
      <xdr:rowOff>140970</xdr:rowOff>
    </xdr:to>
    <xdr:cxnSp macro="">
      <xdr:nvCxnSpPr>
        <xdr:cNvPr id="132" name="直線コネクタ 131"/>
        <xdr:cNvCxnSpPr/>
      </xdr:nvCxnSpPr>
      <xdr:spPr>
        <a:xfrm flipV="1">
          <a:off x="4114800" y="1071054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47642</xdr:rowOff>
    </xdr:from>
    <xdr:ext cx="762000" cy="259045"/>
    <xdr:sp macro="" textlink="">
      <xdr:nvSpPr>
        <xdr:cNvPr id="133" name="財政構造の弾力性平均値テキスト"/>
        <xdr:cNvSpPr txBox="1"/>
      </xdr:nvSpPr>
      <xdr:spPr>
        <a:xfrm>
          <a:off x="5041900" y="10848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162137</xdr:rowOff>
    </xdr:from>
    <xdr:to>
      <xdr:col>6</xdr:col>
      <xdr:colOff>0</xdr:colOff>
      <xdr:row>62</xdr:row>
      <xdr:rowOff>140970</xdr:rowOff>
    </xdr:to>
    <xdr:cxnSp macro="">
      <xdr:nvCxnSpPr>
        <xdr:cNvPr id="135" name="直線コネクタ 134"/>
        <xdr:cNvCxnSpPr/>
      </xdr:nvCxnSpPr>
      <xdr:spPr>
        <a:xfrm>
          <a:off x="3225800" y="1044913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155998</xdr:rowOff>
    </xdr:from>
    <xdr:to>
      <xdr:col>6</xdr:col>
      <xdr:colOff>50800</xdr:colOff>
      <xdr:row>64</xdr:row>
      <xdr:rowOff>86148</xdr:rowOff>
    </xdr:to>
    <xdr:sp macro="" textlink="">
      <xdr:nvSpPr>
        <xdr:cNvPr id="136" name="フローチャート : 判断 135"/>
        <xdr:cNvSpPr/>
      </xdr:nvSpPr>
      <xdr:spPr>
        <a:xfrm>
          <a:off x="4064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70925</xdr:rowOff>
    </xdr:from>
    <xdr:ext cx="736600" cy="259045"/>
    <xdr:sp macro="" textlink="">
      <xdr:nvSpPr>
        <xdr:cNvPr id="137" name="テキスト ボックス 136"/>
        <xdr:cNvSpPr txBox="1"/>
      </xdr:nvSpPr>
      <xdr:spPr>
        <a:xfrm>
          <a:off x="3733800" y="1104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162137</xdr:rowOff>
    </xdr:from>
    <xdr:to>
      <xdr:col>4</xdr:col>
      <xdr:colOff>482600</xdr:colOff>
      <xdr:row>60</xdr:row>
      <xdr:rowOff>162137</xdr:rowOff>
    </xdr:to>
    <xdr:cxnSp macro="">
      <xdr:nvCxnSpPr>
        <xdr:cNvPr id="138" name="直線コネクタ 137"/>
        <xdr:cNvCxnSpPr/>
      </xdr:nvCxnSpPr>
      <xdr:spPr>
        <a:xfrm>
          <a:off x="2336800" y="10449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9" name="フローチャート : 判断 138"/>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40" name="テキスト ボックス 139"/>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93769</xdr:rowOff>
    </xdr:from>
    <xdr:to>
      <xdr:col>3</xdr:col>
      <xdr:colOff>279400</xdr:colOff>
      <xdr:row>60</xdr:row>
      <xdr:rowOff>162137</xdr:rowOff>
    </xdr:to>
    <xdr:cxnSp macro="">
      <xdr:nvCxnSpPr>
        <xdr:cNvPr id="141" name="直線コネクタ 140"/>
        <xdr:cNvCxnSpPr/>
      </xdr:nvCxnSpPr>
      <xdr:spPr>
        <a:xfrm>
          <a:off x="1447800" y="10380769"/>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2" name="フローチャート : 判断 141"/>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43" name="テキスト ボックス 142"/>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59479</xdr:rowOff>
    </xdr:from>
    <xdr:to>
      <xdr:col>2</xdr:col>
      <xdr:colOff>127000</xdr:colOff>
      <xdr:row>63</xdr:row>
      <xdr:rowOff>161079</xdr:rowOff>
    </xdr:to>
    <xdr:sp macro="" textlink="">
      <xdr:nvSpPr>
        <xdr:cNvPr id="144" name="フローチャート : 判断 143"/>
        <xdr:cNvSpPr/>
      </xdr:nvSpPr>
      <xdr:spPr>
        <a:xfrm>
          <a:off x="1397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145856</xdr:rowOff>
    </xdr:from>
    <xdr:ext cx="762000" cy="259045"/>
    <xdr:sp macro="" textlink="">
      <xdr:nvSpPr>
        <xdr:cNvPr id="145" name="テキスト ボックス 144"/>
        <xdr:cNvSpPr txBox="1"/>
      </xdr:nvSpPr>
      <xdr:spPr>
        <a:xfrm>
          <a:off x="1066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29845</xdr:rowOff>
    </xdr:from>
    <xdr:to>
      <xdr:col>7</xdr:col>
      <xdr:colOff>203200</xdr:colOff>
      <xdr:row>62</xdr:row>
      <xdr:rowOff>131445</xdr:rowOff>
    </xdr:to>
    <xdr:sp macro="" textlink="">
      <xdr:nvSpPr>
        <xdr:cNvPr id="151" name="円/楕円 150"/>
        <xdr:cNvSpPr/>
      </xdr:nvSpPr>
      <xdr:spPr>
        <a:xfrm>
          <a:off x="4902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46372</xdr:rowOff>
    </xdr:from>
    <xdr:ext cx="762000" cy="259045"/>
    <xdr:sp macro="" textlink="">
      <xdr:nvSpPr>
        <xdr:cNvPr id="152" name="財政構造の弾力性該当値テキスト"/>
        <xdr:cNvSpPr txBox="1"/>
      </xdr:nvSpPr>
      <xdr:spPr>
        <a:xfrm>
          <a:off x="50419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90170</xdr:rowOff>
    </xdr:from>
    <xdr:to>
      <xdr:col>6</xdr:col>
      <xdr:colOff>50800</xdr:colOff>
      <xdr:row>63</xdr:row>
      <xdr:rowOff>20320</xdr:rowOff>
    </xdr:to>
    <xdr:sp macro="" textlink="">
      <xdr:nvSpPr>
        <xdr:cNvPr id="153" name="円/楕円 152"/>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30497</xdr:rowOff>
    </xdr:from>
    <xdr:ext cx="736600" cy="259045"/>
    <xdr:sp macro="" textlink="">
      <xdr:nvSpPr>
        <xdr:cNvPr id="154" name="テキスト ボックス 153"/>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111337</xdr:rowOff>
    </xdr:from>
    <xdr:to>
      <xdr:col>4</xdr:col>
      <xdr:colOff>533400</xdr:colOff>
      <xdr:row>61</xdr:row>
      <xdr:rowOff>41487</xdr:rowOff>
    </xdr:to>
    <xdr:sp macro="" textlink="">
      <xdr:nvSpPr>
        <xdr:cNvPr id="155" name="円/楕円 154"/>
        <xdr:cNvSpPr/>
      </xdr:nvSpPr>
      <xdr:spPr>
        <a:xfrm>
          <a:off x="3175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51664</xdr:rowOff>
    </xdr:from>
    <xdr:ext cx="762000" cy="259045"/>
    <xdr:sp macro="" textlink="">
      <xdr:nvSpPr>
        <xdr:cNvPr id="156" name="テキスト ボックス 155"/>
        <xdr:cNvSpPr txBox="1"/>
      </xdr:nvSpPr>
      <xdr:spPr>
        <a:xfrm>
          <a:off x="2844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111337</xdr:rowOff>
    </xdr:from>
    <xdr:to>
      <xdr:col>3</xdr:col>
      <xdr:colOff>330200</xdr:colOff>
      <xdr:row>61</xdr:row>
      <xdr:rowOff>41487</xdr:rowOff>
    </xdr:to>
    <xdr:sp macro="" textlink="">
      <xdr:nvSpPr>
        <xdr:cNvPr id="157" name="円/楕円 156"/>
        <xdr:cNvSpPr/>
      </xdr:nvSpPr>
      <xdr:spPr>
        <a:xfrm>
          <a:off x="2286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51664</xdr:rowOff>
    </xdr:from>
    <xdr:ext cx="762000" cy="259045"/>
    <xdr:sp macro="" textlink="">
      <xdr:nvSpPr>
        <xdr:cNvPr id="158" name="テキスト ボックス 157"/>
        <xdr:cNvSpPr txBox="1"/>
      </xdr:nvSpPr>
      <xdr:spPr>
        <a:xfrm>
          <a:off x="1955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42969</xdr:rowOff>
    </xdr:from>
    <xdr:to>
      <xdr:col>2</xdr:col>
      <xdr:colOff>127000</xdr:colOff>
      <xdr:row>60</xdr:row>
      <xdr:rowOff>144569</xdr:rowOff>
    </xdr:to>
    <xdr:sp macro="" textlink="">
      <xdr:nvSpPr>
        <xdr:cNvPr id="159" name="円/楕円 158"/>
        <xdr:cNvSpPr/>
      </xdr:nvSpPr>
      <xdr:spPr>
        <a:xfrm>
          <a:off x="1397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154746</xdr:rowOff>
    </xdr:from>
    <xdr:ext cx="762000" cy="259045"/>
    <xdr:sp macro="" textlink="">
      <xdr:nvSpPr>
        <xdr:cNvPr id="160" name="テキスト ボックス 159"/>
        <xdr:cNvSpPr txBox="1"/>
      </xdr:nvSpPr>
      <xdr:spPr>
        <a:xfrm>
          <a:off x="1066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[449,682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類似団体平均と比較して</a:t>
          </a:r>
          <a:r>
            <a:rPr lang="ja-JP" altLang="en-US" sz="1100" b="0" i="0" baseline="0">
              <a:solidFill>
                <a:schemeClr val="dk1"/>
              </a:solidFill>
              <a:effectLst/>
              <a:latin typeface="+mn-lt"/>
              <a:ea typeface="+mn-ea"/>
              <a:cs typeface="+mn-cs"/>
            </a:rPr>
            <a:t>２３</a:t>
          </a:r>
          <a:r>
            <a:rPr lang="ja-JP" altLang="ja-JP" sz="1100" b="0" i="0" baseline="0">
              <a:solidFill>
                <a:schemeClr val="dk1"/>
              </a:solidFill>
              <a:effectLst/>
              <a:latin typeface="+mn-lt"/>
              <a:ea typeface="+mn-ea"/>
              <a:cs typeface="+mn-cs"/>
            </a:rPr>
            <a:t>万</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千円あまり高くなっている。これは、物件費において、平成</a:t>
          </a:r>
          <a:r>
            <a:rPr lang="ja-JP" altLang="en-US" sz="1100" b="0" i="0" baseline="0">
              <a:solidFill>
                <a:schemeClr val="dk1"/>
              </a:solidFill>
              <a:effectLst/>
              <a:latin typeface="+mn-lt"/>
              <a:ea typeface="+mn-ea"/>
              <a:cs typeface="+mn-cs"/>
            </a:rPr>
            <a:t>２６</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２</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３１８</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４３９</a:t>
          </a:r>
          <a:r>
            <a:rPr lang="ja-JP" altLang="ja-JP" sz="1100" b="0" i="0" baseline="0">
              <a:solidFill>
                <a:schemeClr val="dk1"/>
              </a:solidFill>
              <a:effectLst/>
              <a:latin typeface="+mn-lt"/>
              <a:ea typeface="+mn-ea"/>
              <a:cs typeface="+mn-cs"/>
            </a:rPr>
            <a:t>千円だったが、平成</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１</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７６７</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１７９</a:t>
          </a:r>
          <a:r>
            <a:rPr lang="ja-JP" altLang="ja-JP" sz="1100" b="0" i="0" baseline="0">
              <a:solidFill>
                <a:schemeClr val="dk1"/>
              </a:solidFill>
              <a:effectLst/>
              <a:latin typeface="+mn-lt"/>
              <a:ea typeface="+mn-ea"/>
              <a:cs typeface="+mn-cs"/>
            </a:rPr>
            <a:t>千円となっており、</a:t>
          </a:r>
          <a:r>
            <a:rPr lang="ja-JP" altLang="en-US" sz="1100" b="0" i="0" baseline="0">
              <a:solidFill>
                <a:schemeClr val="dk1"/>
              </a:solidFill>
              <a:effectLst/>
              <a:latin typeface="+mn-lt"/>
              <a:ea typeface="+mn-ea"/>
              <a:cs typeface="+mn-cs"/>
            </a:rPr>
            <a:t>前年度と比較して減少したのは、</a:t>
          </a:r>
          <a:r>
            <a:rPr lang="ja-JP" altLang="ja-JP" sz="1100" b="0" i="0" baseline="0">
              <a:solidFill>
                <a:schemeClr val="dk1"/>
              </a:solidFill>
              <a:effectLst/>
              <a:latin typeface="+mn-lt"/>
              <a:ea typeface="+mn-ea"/>
              <a:cs typeface="+mn-cs"/>
            </a:rPr>
            <a:t>臨時的経費の除染に関する繰越</a:t>
          </a:r>
          <a:r>
            <a:rPr lang="ja-JP" altLang="en-US" sz="1100" b="0" i="0" baseline="0">
              <a:solidFill>
                <a:schemeClr val="dk1"/>
              </a:solidFill>
              <a:effectLst/>
              <a:latin typeface="+mn-lt"/>
              <a:ea typeface="+mn-ea"/>
              <a:cs typeface="+mn-cs"/>
            </a:rPr>
            <a:t>が減ったためで</a:t>
          </a:r>
          <a:r>
            <a:rPr lang="ja-JP" altLang="ja-JP" sz="1100" b="0" i="0" baseline="0">
              <a:solidFill>
                <a:schemeClr val="dk1"/>
              </a:solidFill>
              <a:effectLst/>
              <a:latin typeface="+mn-lt"/>
              <a:ea typeface="+mn-ea"/>
              <a:cs typeface="+mn-cs"/>
            </a:rPr>
            <a:t>ある。</a:t>
          </a:r>
          <a:endParaRPr lang="ja-JP" altLang="ja-JP" sz="1400">
            <a:effectLst/>
          </a:endParaRPr>
        </a:p>
        <a:p>
          <a:pPr rtl="0"/>
          <a:r>
            <a:rPr lang="ja-JP" altLang="ja-JP" sz="1100" b="0" i="0" baseline="0">
              <a:solidFill>
                <a:schemeClr val="dk1"/>
              </a:solidFill>
              <a:effectLst/>
              <a:latin typeface="+mn-lt"/>
              <a:ea typeface="+mn-ea"/>
              <a:cs typeface="+mn-cs"/>
            </a:rPr>
            <a:t>　当村は、自主的財政再建計画に基づく退職者不補充により着実に職員数が減り（平成</a:t>
          </a:r>
          <a:r>
            <a:rPr lang="ja-JP" altLang="en-US" sz="1100" b="0" i="0" baseline="0">
              <a:solidFill>
                <a:schemeClr val="dk1"/>
              </a:solidFill>
              <a:effectLst/>
              <a:latin typeface="+mn-lt"/>
              <a:ea typeface="+mn-ea"/>
              <a:cs typeface="+mn-cs"/>
            </a:rPr>
            <a:t>２３</a:t>
          </a:r>
          <a:r>
            <a:rPr lang="ja-JP" altLang="ja-JP" sz="1100" b="0" i="0" baseline="0">
              <a:solidFill>
                <a:schemeClr val="dk1"/>
              </a:solidFill>
              <a:effectLst/>
              <a:latin typeface="+mn-lt"/>
              <a:ea typeface="+mn-ea"/>
              <a:cs typeface="+mn-cs"/>
            </a:rPr>
            <a:t>年度から</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年間で</a:t>
          </a:r>
          <a:r>
            <a:rPr lang="ja-JP" altLang="en-US" sz="1100" b="0" i="0" baseline="0">
              <a:solidFill>
                <a:schemeClr val="dk1"/>
              </a:solidFill>
              <a:effectLst/>
              <a:latin typeface="+mn-lt"/>
              <a:ea typeface="+mn-ea"/>
              <a:cs typeface="+mn-cs"/>
            </a:rPr>
            <a:t>１９</a:t>
          </a:r>
          <a:r>
            <a:rPr lang="ja-JP" altLang="ja-JP" sz="1100" b="0" i="0" baseline="0">
              <a:solidFill>
                <a:schemeClr val="dk1"/>
              </a:solidFill>
              <a:effectLst/>
              <a:latin typeface="+mn-lt"/>
              <a:ea typeface="+mn-ea"/>
              <a:cs typeface="+mn-cs"/>
            </a:rPr>
            <a:t>人減）、人件費の抑制が図られていること。同様に、物件費についても節減に努めてきたところであるので、さらに適正な定員管理に努めるとともに一層の経費の節減に努めることとする。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131652</xdr:rowOff>
    </xdr:from>
    <xdr:to>
      <xdr:col>7</xdr:col>
      <xdr:colOff>152400</xdr:colOff>
      <xdr:row>86</xdr:row>
      <xdr:rowOff>78715</xdr:rowOff>
    </xdr:to>
    <xdr:cxnSp macro="">
      <xdr:nvCxnSpPr>
        <xdr:cNvPr id="194" name="直線コネクタ 193"/>
        <xdr:cNvCxnSpPr/>
      </xdr:nvCxnSpPr>
      <xdr:spPr>
        <a:xfrm flipV="1">
          <a:off x="4114800" y="14704902"/>
          <a:ext cx="838200" cy="11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145215</xdr:rowOff>
    </xdr:from>
    <xdr:ext cx="762000" cy="259045"/>
    <xdr:sp macro="" textlink="">
      <xdr:nvSpPr>
        <xdr:cNvPr id="195" name="人件費・物件費等の状況平均値テキスト"/>
        <xdr:cNvSpPr txBox="1"/>
      </xdr:nvSpPr>
      <xdr:spPr>
        <a:xfrm>
          <a:off x="5041900" y="1403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137123</xdr:rowOff>
    </xdr:from>
    <xdr:to>
      <xdr:col>6</xdr:col>
      <xdr:colOff>0</xdr:colOff>
      <xdr:row>86</xdr:row>
      <xdr:rowOff>78715</xdr:rowOff>
    </xdr:to>
    <xdr:cxnSp macro="">
      <xdr:nvCxnSpPr>
        <xdr:cNvPr id="197" name="直線コネクタ 196"/>
        <xdr:cNvCxnSpPr/>
      </xdr:nvCxnSpPr>
      <xdr:spPr>
        <a:xfrm>
          <a:off x="3225800" y="14710373"/>
          <a:ext cx="889000" cy="11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135133</xdr:rowOff>
    </xdr:from>
    <xdr:to>
      <xdr:col>6</xdr:col>
      <xdr:colOff>50800</xdr:colOff>
      <xdr:row>83</xdr:row>
      <xdr:rowOff>65283</xdr:rowOff>
    </xdr:to>
    <xdr:sp macro="" textlink="">
      <xdr:nvSpPr>
        <xdr:cNvPr id="198" name="フローチャート : 判断 197"/>
        <xdr:cNvSpPr/>
      </xdr:nvSpPr>
      <xdr:spPr>
        <a:xfrm>
          <a:off x="4064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75460</xdr:rowOff>
    </xdr:from>
    <xdr:ext cx="736600" cy="259045"/>
    <xdr:sp macro="" textlink="">
      <xdr:nvSpPr>
        <xdr:cNvPr id="199" name="テキスト ボックス 198"/>
        <xdr:cNvSpPr txBox="1"/>
      </xdr:nvSpPr>
      <xdr:spPr>
        <a:xfrm>
          <a:off x="3733800" y="13962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20376</xdr:rowOff>
    </xdr:from>
    <xdr:to>
      <xdr:col>4</xdr:col>
      <xdr:colOff>482600</xdr:colOff>
      <xdr:row>85</xdr:row>
      <xdr:rowOff>137123</xdr:rowOff>
    </xdr:to>
    <xdr:cxnSp macro="">
      <xdr:nvCxnSpPr>
        <xdr:cNvPr id="200" name="直線コネクタ 199"/>
        <xdr:cNvCxnSpPr/>
      </xdr:nvCxnSpPr>
      <xdr:spPr>
        <a:xfrm>
          <a:off x="2336800" y="14422176"/>
          <a:ext cx="889000" cy="28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109694</xdr:rowOff>
    </xdr:from>
    <xdr:to>
      <xdr:col>4</xdr:col>
      <xdr:colOff>533400</xdr:colOff>
      <xdr:row>83</xdr:row>
      <xdr:rowOff>39844</xdr:rowOff>
    </xdr:to>
    <xdr:sp macro="" textlink="">
      <xdr:nvSpPr>
        <xdr:cNvPr id="201" name="フローチャート : 判断 200"/>
        <xdr:cNvSpPr/>
      </xdr:nvSpPr>
      <xdr:spPr>
        <a:xfrm>
          <a:off x="3175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50021</xdr:rowOff>
    </xdr:from>
    <xdr:ext cx="762000" cy="259045"/>
    <xdr:sp macro="" textlink="">
      <xdr:nvSpPr>
        <xdr:cNvPr id="202" name="テキスト ボックス 201"/>
        <xdr:cNvSpPr txBox="1"/>
      </xdr:nvSpPr>
      <xdr:spPr>
        <a:xfrm>
          <a:off x="2844800" y="139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62920</xdr:rowOff>
    </xdr:from>
    <xdr:to>
      <xdr:col>3</xdr:col>
      <xdr:colOff>279400</xdr:colOff>
      <xdr:row>84</xdr:row>
      <xdr:rowOff>20376</xdr:rowOff>
    </xdr:to>
    <xdr:cxnSp macro="">
      <xdr:nvCxnSpPr>
        <xdr:cNvPr id="203" name="直線コネクタ 202"/>
        <xdr:cNvCxnSpPr/>
      </xdr:nvCxnSpPr>
      <xdr:spPr>
        <a:xfrm>
          <a:off x="1447800" y="14121820"/>
          <a:ext cx="889000" cy="30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100271</xdr:rowOff>
    </xdr:from>
    <xdr:to>
      <xdr:col>3</xdr:col>
      <xdr:colOff>330200</xdr:colOff>
      <xdr:row>83</xdr:row>
      <xdr:rowOff>30421</xdr:rowOff>
    </xdr:to>
    <xdr:sp macro="" textlink="">
      <xdr:nvSpPr>
        <xdr:cNvPr id="204" name="フローチャート : 判断 203"/>
        <xdr:cNvSpPr/>
      </xdr:nvSpPr>
      <xdr:spPr>
        <a:xfrm>
          <a:off x="2286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40598</xdr:rowOff>
    </xdr:from>
    <xdr:ext cx="762000" cy="259045"/>
    <xdr:sp macro="" textlink="">
      <xdr:nvSpPr>
        <xdr:cNvPr id="205" name="テキスト ボックス 204"/>
        <xdr:cNvSpPr txBox="1"/>
      </xdr:nvSpPr>
      <xdr:spPr>
        <a:xfrm>
          <a:off x="1955800" y="1392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85847</xdr:rowOff>
    </xdr:from>
    <xdr:to>
      <xdr:col>2</xdr:col>
      <xdr:colOff>127000</xdr:colOff>
      <xdr:row>83</xdr:row>
      <xdr:rowOff>15997</xdr:rowOff>
    </xdr:to>
    <xdr:sp macro="" textlink="">
      <xdr:nvSpPr>
        <xdr:cNvPr id="206" name="フローチャート : 判断 205"/>
        <xdr:cNvSpPr/>
      </xdr:nvSpPr>
      <xdr:spPr>
        <a:xfrm>
          <a:off x="1397000" y="1414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774</xdr:rowOff>
    </xdr:from>
    <xdr:ext cx="762000" cy="259045"/>
    <xdr:sp macro="" textlink="">
      <xdr:nvSpPr>
        <xdr:cNvPr id="207" name="テキスト ボックス 206"/>
        <xdr:cNvSpPr txBox="1"/>
      </xdr:nvSpPr>
      <xdr:spPr>
        <a:xfrm>
          <a:off x="1066800" y="1423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80852</xdr:rowOff>
    </xdr:from>
    <xdr:to>
      <xdr:col>7</xdr:col>
      <xdr:colOff>203200</xdr:colOff>
      <xdr:row>86</xdr:row>
      <xdr:rowOff>11002</xdr:rowOff>
    </xdr:to>
    <xdr:sp macro="" textlink="">
      <xdr:nvSpPr>
        <xdr:cNvPr id="213" name="円/楕円 212"/>
        <xdr:cNvSpPr/>
      </xdr:nvSpPr>
      <xdr:spPr>
        <a:xfrm>
          <a:off x="4902200" y="1465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52929</xdr:rowOff>
    </xdr:from>
    <xdr:ext cx="762000" cy="259045"/>
    <xdr:sp macro="" textlink="">
      <xdr:nvSpPr>
        <xdr:cNvPr id="214" name="人件費・物件費等の状況該当値テキスト"/>
        <xdr:cNvSpPr txBox="1"/>
      </xdr:nvSpPr>
      <xdr:spPr>
        <a:xfrm>
          <a:off x="5041900" y="14626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449,682</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27915</xdr:rowOff>
    </xdr:from>
    <xdr:to>
      <xdr:col>6</xdr:col>
      <xdr:colOff>50800</xdr:colOff>
      <xdr:row>86</xdr:row>
      <xdr:rowOff>129515</xdr:rowOff>
    </xdr:to>
    <xdr:sp macro="" textlink="">
      <xdr:nvSpPr>
        <xdr:cNvPr id="215" name="円/楕円 214"/>
        <xdr:cNvSpPr/>
      </xdr:nvSpPr>
      <xdr:spPr>
        <a:xfrm>
          <a:off x="4064000" y="1477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114292</xdr:rowOff>
    </xdr:from>
    <xdr:ext cx="736600" cy="259045"/>
    <xdr:sp macro="" textlink="">
      <xdr:nvSpPr>
        <xdr:cNvPr id="216" name="テキスト ボックス 215"/>
        <xdr:cNvSpPr txBox="1"/>
      </xdr:nvSpPr>
      <xdr:spPr>
        <a:xfrm>
          <a:off x="3733800" y="14858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508,619</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86323</xdr:rowOff>
    </xdr:from>
    <xdr:to>
      <xdr:col>4</xdr:col>
      <xdr:colOff>533400</xdr:colOff>
      <xdr:row>86</xdr:row>
      <xdr:rowOff>16473</xdr:rowOff>
    </xdr:to>
    <xdr:sp macro="" textlink="">
      <xdr:nvSpPr>
        <xdr:cNvPr id="217" name="円/楕円 216"/>
        <xdr:cNvSpPr/>
      </xdr:nvSpPr>
      <xdr:spPr>
        <a:xfrm>
          <a:off x="3175000" y="1465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1250</xdr:rowOff>
    </xdr:from>
    <xdr:ext cx="762000" cy="259045"/>
    <xdr:sp macro="" textlink="">
      <xdr:nvSpPr>
        <xdr:cNvPr id="218" name="テキスト ボックス 217"/>
        <xdr:cNvSpPr txBox="1"/>
      </xdr:nvSpPr>
      <xdr:spPr>
        <a:xfrm>
          <a:off x="2844800" y="1474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452,403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141026</xdr:rowOff>
    </xdr:from>
    <xdr:to>
      <xdr:col>3</xdr:col>
      <xdr:colOff>330200</xdr:colOff>
      <xdr:row>84</xdr:row>
      <xdr:rowOff>71176</xdr:rowOff>
    </xdr:to>
    <xdr:sp macro="" textlink="">
      <xdr:nvSpPr>
        <xdr:cNvPr id="219" name="円/楕円 218"/>
        <xdr:cNvSpPr/>
      </xdr:nvSpPr>
      <xdr:spPr>
        <a:xfrm>
          <a:off x="2286000" y="1437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55953</xdr:rowOff>
    </xdr:from>
    <xdr:ext cx="762000" cy="259045"/>
    <xdr:sp macro="" textlink="">
      <xdr:nvSpPr>
        <xdr:cNvPr id="220" name="テキスト ボックス 219"/>
        <xdr:cNvSpPr txBox="1"/>
      </xdr:nvSpPr>
      <xdr:spPr>
        <a:xfrm>
          <a:off x="1955800" y="1445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309,080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12120</xdr:rowOff>
    </xdr:from>
    <xdr:to>
      <xdr:col>2</xdr:col>
      <xdr:colOff>127000</xdr:colOff>
      <xdr:row>82</xdr:row>
      <xdr:rowOff>113720</xdr:rowOff>
    </xdr:to>
    <xdr:sp macro="" textlink="">
      <xdr:nvSpPr>
        <xdr:cNvPr id="221" name="円/楕円 220"/>
        <xdr:cNvSpPr/>
      </xdr:nvSpPr>
      <xdr:spPr>
        <a:xfrm>
          <a:off x="1397000" y="1407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123897</xdr:rowOff>
    </xdr:from>
    <xdr:ext cx="762000" cy="259045"/>
    <xdr:sp macro="" textlink="">
      <xdr:nvSpPr>
        <xdr:cNvPr id="222" name="テキスト ボックス 221"/>
        <xdr:cNvSpPr txBox="1"/>
      </xdr:nvSpPr>
      <xdr:spPr>
        <a:xfrm>
          <a:off x="1066800" y="1383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本村のラスパイレス指数は</a:t>
          </a:r>
          <a:r>
            <a:rPr lang="ja-JP" altLang="en-US" sz="1100" b="0" i="0" baseline="0">
              <a:solidFill>
                <a:schemeClr val="dk1"/>
              </a:solidFill>
              <a:effectLst/>
              <a:latin typeface="+mn-lt"/>
              <a:ea typeface="+mn-ea"/>
              <a:cs typeface="+mn-cs"/>
            </a:rPr>
            <a:t>９５．６</a:t>
          </a:r>
          <a:r>
            <a:rPr lang="ja-JP" altLang="ja-JP" sz="1100" b="0" i="0" baseline="0">
              <a:solidFill>
                <a:schemeClr val="dk1"/>
              </a:solidFill>
              <a:effectLst/>
              <a:latin typeface="+mn-lt"/>
              <a:ea typeface="+mn-ea"/>
              <a:cs typeface="+mn-cs"/>
            </a:rPr>
            <a:t>％で類似団体平均値を０．</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ポイント下回る数値となっている。特殊勤務手当を廃止し、時間外勤務手当についても、振替休暇を基本として抑制を図っていることなどがラスパイレス指数の減少につながっている。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96096</xdr:rowOff>
    </xdr:to>
    <xdr:cxnSp macro="">
      <xdr:nvCxnSpPr>
        <xdr:cNvPr id="256" name="直線コネクタ 255"/>
        <xdr:cNvCxnSpPr/>
      </xdr:nvCxnSpPr>
      <xdr:spPr>
        <a:xfrm flipV="1">
          <a:off x="16179800" y="14653261"/>
          <a:ext cx="8382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71966</xdr:rowOff>
    </xdr:from>
    <xdr:to>
      <xdr:col>23</xdr:col>
      <xdr:colOff>406400</xdr:colOff>
      <xdr:row>85</xdr:row>
      <xdr:rowOff>96096</xdr:rowOff>
    </xdr:to>
    <xdr:cxnSp macro="">
      <xdr:nvCxnSpPr>
        <xdr:cNvPr id="259" name="直線コネクタ 258"/>
        <xdr:cNvCxnSpPr/>
      </xdr:nvCxnSpPr>
      <xdr:spPr>
        <a:xfrm>
          <a:off x="15290800" y="146452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53339</xdr:rowOff>
    </xdr:from>
    <xdr:to>
      <xdr:col>23</xdr:col>
      <xdr:colOff>457200</xdr:colOff>
      <xdr:row>85</xdr:row>
      <xdr:rowOff>154939</xdr:rowOff>
    </xdr:to>
    <xdr:sp macro="" textlink="">
      <xdr:nvSpPr>
        <xdr:cNvPr id="260" name="フローチャート : 判断 259"/>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61" name="テキスト ボックス 260"/>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71966</xdr:rowOff>
    </xdr:from>
    <xdr:to>
      <xdr:col>22</xdr:col>
      <xdr:colOff>203200</xdr:colOff>
      <xdr:row>85</xdr:row>
      <xdr:rowOff>168487</xdr:rowOff>
    </xdr:to>
    <xdr:cxnSp macro="">
      <xdr:nvCxnSpPr>
        <xdr:cNvPr id="262" name="直線コネクタ 261"/>
        <xdr:cNvCxnSpPr/>
      </xdr:nvCxnSpPr>
      <xdr:spPr>
        <a:xfrm flipV="1">
          <a:off x="14401800" y="1464521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21166</xdr:rowOff>
    </xdr:from>
    <xdr:to>
      <xdr:col>22</xdr:col>
      <xdr:colOff>254000</xdr:colOff>
      <xdr:row>85</xdr:row>
      <xdr:rowOff>122766</xdr:rowOff>
    </xdr:to>
    <xdr:sp macro="" textlink="">
      <xdr:nvSpPr>
        <xdr:cNvPr id="263" name="フローチャート : 判断 262"/>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132943</xdr:rowOff>
    </xdr:from>
    <xdr:ext cx="762000" cy="259045"/>
    <xdr:sp macro="" textlink="">
      <xdr:nvSpPr>
        <xdr:cNvPr id="264" name="テキスト ボックス 263"/>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168487</xdr:rowOff>
    </xdr:from>
    <xdr:to>
      <xdr:col>21</xdr:col>
      <xdr:colOff>0</xdr:colOff>
      <xdr:row>86</xdr:row>
      <xdr:rowOff>69427</xdr:rowOff>
    </xdr:to>
    <xdr:cxnSp macro="">
      <xdr:nvCxnSpPr>
        <xdr:cNvPr id="265" name="直線コネクタ 264"/>
        <xdr:cNvCxnSpPr/>
      </xdr:nvCxnSpPr>
      <xdr:spPr>
        <a:xfrm flipV="1">
          <a:off x="13512800" y="147417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6" name="フローチャート : 判断 265"/>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7" name="テキスト ボックス 266"/>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68" name="フローチャート : 判断 267"/>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69" name="テキスト ボックス 268"/>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5" name="円/楕円 274"/>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45738</xdr:rowOff>
    </xdr:from>
    <xdr:ext cx="762000" cy="259045"/>
    <xdr:sp macro="" textlink="">
      <xdr:nvSpPr>
        <xdr:cNvPr id="276"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45296</xdr:rowOff>
    </xdr:from>
    <xdr:to>
      <xdr:col>23</xdr:col>
      <xdr:colOff>457200</xdr:colOff>
      <xdr:row>85</xdr:row>
      <xdr:rowOff>146896</xdr:rowOff>
    </xdr:to>
    <xdr:sp macro="" textlink="">
      <xdr:nvSpPr>
        <xdr:cNvPr id="277" name="円/楕円 276"/>
        <xdr:cNvSpPr/>
      </xdr:nvSpPr>
      <xdr:spPr>
        <a:xfrm>
          <a:off x="16129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157073</xdr:rowOff>
    </xdr:from>
    <xdr:ext cx="736600" cy="259045"/>
    <xdr:sp macro="" textlink="">
      <xdr:nvSpPr>
        <xdr:cNvPr id="278" name="テキスト ボックス 277"/>
        <xdr:cNvSpPr txBox="1"/>
      </xdr:nvSpPr>
      <xdr:spPr>
        <a:xfrm>
          <a:off x="15798800" y="1438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21166</xdr:rowOff>
    </xdr:from>
    <xdr:to>
      <xdr:col>22</xdr:col>
      <xdr:colOff>254000</xdr:colOff>
      <xdr:row>85</xdr:row>
      <xdr:rowOff>122766</xdr:rowOff>
    </xdr:to>
    <xdr:sp macro="" textlink="">
      <xdr:nvSpPr>
        <xdr:cNvPr id="279" name="円/楕円 278"/>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107543</xdr:rowOff>
    </xdr:from>
    <xdr:ext cx="762000" cy="259045"/>
    <xdr:sp macro="" textlink="">
      <xdr:nvSpPr>
        <xdr:cNvPr id="280" name="テキスト ボックス 279"/>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117687</xdr:rowOff>
    </xdr:from>
    <xdr:to>
      <xdr:col>21</xdr:col>
      <xdr:colOff>50800</xdr:colOff>
      <xdr:row>86</xdr:row>
      <xdr:rowOff>47837</xdr:rowOff>
    </xdr:to>
    <xdr:sp macro="" textlink="">
      <xdr:nvSpPr>
        <xdr:cNvPr id="281" name="円/楕円 280"/>
        <xdr:cNvSpPr/>
      </xdr:nvSpPr>
      <xdr:spPr>
        <a:xfrm>
          <a:off x="14351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58014</xdr:rowOff>
    </xdr:from>
    <xdr:ext cx="762000" cy="259045"/>
    <xdr:sp macro="" textlink="">
      <xdr:nvSpPr>
        <xdr:cNvPr id="282" name="テキスト ボックス 281"/>
        <xdr:cNvSpPr txBox="1"/>
      </xdr:nvSpPr>
      <xdr:spPr>
        <a:xfrm>
          <a:off x="14020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83" name="円/楕円 282"/>
        <xdr:cNvSpPr/>
      </xdr:nvSpPr>
      <xdr:spPr>
        <a:xfrm>
          <a:off x="13462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130404</xdr:rowOff>
    </xdr:from>
    <xdr:ext cx="762000" cy="259045"/>
    <xdr:sp macro="" textlink="">
      <xdr:nvSpPr>
        <xdr:cNvPr id="284" name="テキスト ボックス 283"/>
        <xdr:cNvSpPr txBox="1"/>
      </xdr:nvSpPr>
      <xdr:spPr>
        <a:xfrm>
          <a:off x="13131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３．６２</a:t>
          </a:r>
          <a:r>
            <a:rPr lang="ja-JP" altLang="ja-JP" sz="1100" b="0" i="0" baseline="0">
              <a:solidFill>
                <a:schemeClr val="dk1"/>
              </a:solidFill>
              <a:effectLst/>
              <a:latin typeface="+mn-lt"/>
              <a:ea typeface="+mn-ea"/>
              <a:cs typeface="+mn-cs"/>
            </a:rPr>
            <a:t>人下回っている。これまで自主的財政再建計画、集中改革プランの定員適正化計画等に基づき退職者の不補充などにより、職員数の減員を図ってきたことなどによる。　今後も、退職者不補充を基本とし、平成</a:t>
          </a:r>
          <a:r>
            <a:rPr lang="ja-JP" altLang="en-US" sz="1100" b="0" i="0" baseline="0">
              <a:solidFill>
                <a:schemeClr val="dk1"/>
              </a:solidFill>
              <a:effectLst/>
              <a:latin typeface="+mn-lt"/>
              <a:ea typeface="+mn-ea"/>
              <a:cs typeface="+mn-cs"/>
            </a:rPr>
            <a:t>２４</a:t>
          </a:r>
          <a:r>
            <a:rPr lang="ja-JP" altLang="ja-JP" sz="1100" b="0" i="0" baseline="0">
              <a:solidFill>
                <a:schemeClr val="dk1"/>
              </a:solidFill>
              <a:effectLst/>
              <a:latin typeface="+mn-lt"/>
              <a:ea typeface="+mn-ea"/>
              <a:cs typeface="+mn-cs"/>
            </a:rPr>
            <a:t>年度からの</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年間で職員</a:t>
          </a:r>
          <a:r>
            <a:rPr lang="ja-JP" altLang="en-US" sz="1100" b="0" i="0" baseline="0">
              <a:solidFill>
                <a:schemeClr val="dk1"/>
              </a:solidFill>
              <a:effectLst/>
              <a:latin typeface="+mn-lt"/>
              <a:ea typeface="+mn-ea"/>
              <a:cs typeface="+mn-cs"/>
            </a:rPr>
            <a:t>２３</a:t>
          </a:r>
          <a:r>
            <a:rPr lang="ja-JP" altLang="ja-JP" sz="1100" b="0" i="0" baseline="0">
              <a:solidFill>
                <a:schemeClr val="dk1"/>
              </a:solidFill>
              <a:effectLst/>
              <a:latin typeface="+mn-lt"/>
              <a:ea typeface="+mn-ea"/>
              <a:cs typeface="+mn-cs"/>
            </a:rPr>
            <a:t>人</a:t>
          </a:r>
          <a:r>
            <a:rPr lang="ja-JP" altLang="en-US" sz="1100" b="0" i="0" baseline="0">
              <a:solidFill>
                <a:schemeClr val="dk1"/>
              </a:solidFill>
              <a:effectLst/>
              <a:latin typeface="+mn-lt"/>
              <a:ea typeface="+mn-ea"/>
              <a:cs typeface="+mn-cs"/>
            </a:rPr>
            <a:t>の減員の見込に</a:t>
          </a:r>
          <a:r>
            <a:rPr lang="ja-JP" altLang="ja-JP" sz="1100" b="0" i="0" baseline="0">
              <a:solidFill>
                <a:schemeClr val="dk1"/>
              </a:solidFill>
              <a:effectLst/>
              <a:latin typeface="+mn-lt"/>
              <a:ea typeface="+mn-ea"/>
              <a:cs typeface="+mn-cs"/>
            </a:rPr>
            <a:t>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適正な定員管理に努める。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147786</xdr:rowOff>
    </xdr:from>
    <xdr:to>
      <xdr:col>24</xdr:col>
      <xdr:colOff>558800</xdr:colOff>
      <xdr:row>60</xdr:row>
      <xdr:rowOff>20574</xdr:rowOff>
    </xdr:to>
    <xdr:cxnSp macro="">
      <xdr:nvCxnSpPr>
        <xdr:cNvPr id="319" name="直線コネクタ 318"/>
        <xdr:cNvCxnSpPr/>
      </xdr:nvCxnSpPr>
      <xdr:spPr>
        <a:xfrm flipV="1">
          <a:off x="16179800" y="10263336"/>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17332</xdr:rowOff>
    </xdr:from>
    <xdr:ext cx="762000" cy="259045"/>
    <xdr:sp macro="" textlink="">
      <xdr:nvSpPr>
        <xdr:cNvPr id="320" name="定員管理の状況平均値テキスト"/>
        <xdr:cNvSpPr txBox="1"/>
      </xdr:nvSpPr>
      <xdr:spPr>
        <a:xfrm>
          <a:off x="17106900" y="10475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20574</xdr:rowOff>
    </xdr:from>
    <xdr:to>
      <xdr:col>23</xdr:col>
      <xdr:colOff>406400</xdr:colOff>
      <xdr:row>60</xdr:row>
      <xdr:rowOff>50334</xdr:rowOff>
    </xdr:to>
    <xdr:cxnSp macro="">
      <xdr:nvCxnSpPr>
        <xdr:cNvPr id="322" name="直線コネクタ 321"/>
        <xdr:cNvCxnSpPr/>
      </xdr:nvCxnSpPr>
      <xdr:spPr>
        <a:xfrm flipV="1">
          <a:off x="15290800" y="10307574"/>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60537</xdr:rowOff>
    </xdr:from>
    <xdr:to>
      <xdr:col>23</xdr:col>
      <xdr:colOff>457200</xdr:colOff>
      <xdr:row>61</xdr:row>
      <xdr:rowOff>162137</xdr:rowOff>
    </xdr:to>
    <xdr:sp macro="" textlink="">
      <xdr:nvSpPr>
        <xdr:cNvPr id="323" name="フローチャート : 判断 322"/>
        <xdr:cNvSpPr/>
      </xdr:nvSpPr>
      <xdr:spPr>
        <a:xfrm>
          <a:off x="16129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146914</xdr:rowOff>
    </xdr:from>
    <xdr:ext cx="736600" cy="259045"/>
    <xdr:sp macro="" textlink="">
      <xdr:nvSpPr>
        <xdr:cNvPr id="324" name="テキスト ボックス 323"/>
        <xdr:cNvSpPr txBox="1"/>
      </xdr:nvSpPr>
      <xdr:spPr>
        <a:xfrm>
          <a:off x="15798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50334</xdr:rowOff>
    </xdr:from>
    <xdr:to>
      <xdr:col>22</xdr:col>
      <xdr:colOff>203200</xdr:colOff>
      <xdr:row>60</xdr:row>
      <xdr:rowOff>84920</xdr:rowOff>
    </xdr:to>
    <xdr:cxnSp macro="">
      <xdr:nvCxnSpPr>
        <xdr:cNvPr id="325" name="直線コネクタ 324"/>
        <xdr:cNvCxnSpPr/>
      </xdr:nvCxnSpPr>
      <xdr:spPr>
        <a:xfrm flipV="1">
          <a:off x="14401800" y="10337334"/>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46058</xdr:rowOff>
    </xdr:from>
    <xdr:to>
      <xdr:col>22</xdr:col>
      <xdr:colOff>254000</xdr:colOff>
      <xdr:row>61</xdr:row>
      <xdr:rowOff>147658</xdr:rowOff>
    </xdr:to>
    <xdr:sp macro="" textlink="">
      <xdr:nvSpPr>
        <xdr:cNvPr id="326" name="フローチャート : 判断 325"/>
        <xdr:cNvSpPr/>
      </xdr:nvSpPr>
      <xdr:spPr>
        <a:xfrm>
          <a:off x="15240000" y="105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132435</xdr:rowOff>
    </xdr:from>
    <xdr:ext cx="762000" cy="259045"/>
    <xdr:sp macro="" textlink="">
      <xdr:nvSpPr>
        <xdr:cNvPr id="327" name="テキスト ボックス 326"/>
        <xdr:cNvSpPr txBox="1"/>
      </xdr:nvSpPr>
      <xdr:spPr>
        <a:xfrm>
          <a:off x="14909800" y="1059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84920</xdr:rowOff>
    </xdr:from>
    <xdr:to>
      <xdr:col>21</xdr:col>
      <xdr:colOff>0</xdr:colOff>
      <xdr:row>60</xdr:row>
      <xdr:rowOff>157311</xdr:rowOff>
    </xdr:to>
    <xdr:cxnSp macro="">
      <xdr:nvCxnSpPr>
        <xdr:cNvPr id="328" name="直線コネクタ 327"/>
        <xdr:cNvCxnSpPr/>
      </xdr:nvCxnSpPr>
      <xdr:spPr>
        <a:xfrm flipV="1">
          <a:off x="13512800" y="103719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37211</xdr:rowOff>
    </xdr:from>
    <xdr:to>
      <xdr:col>21</xdr:col>
      <xdr:colOff>50800</xdr:colOff>
      <xdr:row>61</xdr:row>
      <xdr:rowOff>138811</xdr:rowOff>
    </xdr:to>
    <xdr:sp macro="" textlink="">
      <xdr:nvSpPr>
        <xdr:cNvPr id="329" name="フローチャート : 判断 328"/>
        <xdr:cNvSpPr/>
      </xdr:nvSpPr>
      <xdr:spPr>
        <a:xfrm>
          <a:off x="14351000" y="104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123588</xdr:rowOff>
    </xdr:from>
    <xdr:ext cx="762000" cy="259045"/>
    <xdr:sp macro="" textlink="">
      <xdr:nvSpPr>
        <xdr:cNvPr id="330" name="テキスト ボックス 329"/>
        <xdr:cNvSpPr txBox="1"/>
      </xdr:nvSpPr>
      <xdr:spPr>
        <a:xfrm>
          <a:off x="14020800" y="1058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38819</xdr:rowOff>
    </xdr:from>
    <xdr:to>
      <xdr:col>19</xdr:col>
      <xdr:colOff>533400</xdr:colOff>
      <xdr:row>61</xdr:row>
      <xdr:rowOff>140419</xdr:rowOff>
    </xdr:to>
    <xdr:sp macro="" textlink="">
      <xdr:nvSpPr>
        <xdr:cNvPr id="331" name="フローチャート : 判断 330"/>
        <xdr:cNvSpPr/>
      </xdr:nvSpPr>
      <xdr:spPr>
        <a:xfrm>
          <a:off x="13462000" y="1049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125196</xdr:rowOff>
    </xdr:from>
    <xdr:ext cx="762000" cy="259045"/>
    <xdr:sp macro="" textlink="">
      <xdr:nvSpPr>
        <xdr:cNvPr id="332" name="テキスト ボックス 331"/>
        <xdr:cNvSpPr txBox="1"/>
      </xdr:nvSpPr>
      <xdr:spPr>
        <a:xfrm>
          <a:off x="13131800" y="1058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96986</xdr:rowOff>
    </xdr:from>
    <xdr:to>
      <xdr:col>24</xdr:col>
      <xdr:colOff>609600</xdr:colOff>
      <xdr:row>60</xdr:row>
      <xdr:rowOff>27136</xdr:rowOff>
    </xdr:to>
    <xdr:sp macro="" textlink="">
      <xdr:nvSpPr>
        <xdr:cNvPr id="338" name="円/楕円 337"/>
        <xdr:cNvSpPr/>
      </xdr:nvSpPr>
      <xdr:spPr>
        <a:xfrm>
          <a:off x="16967200" y="1021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18263</xdr:rowOff>
    </xdr:from>
    <xdr:ext cx="762000" cy="259045"/>
    <xdr:sp macro="" textlink="">
      <xdr:nvSpPr>
        <xdr:cNvPr id="339" name="定員管理の状況該当値テキスト"/>
        <xdr:cNvSpPr txBox="1"/>
      </xdr:nvSpPr>
      <xdr:spPr>
        <a:xfrm>
          <a:off x="17106900" y="101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141224</xdr:rowOff>
    </xdr:from>
    <xdr:to>
      <xdr:col>23</xdr:col>
      <xdr:colOff>457200</xdr:colOff>
      <xdr:row>60</xdr:row>
      <xdr:rowOff>71374</xdr:rowOff>
    </xdr:to>
    <xdr:sp macro="" textlink="">
      <xdr:nvSpPr>
        <xdr:cNvPr id="340" name="円/楕円 339"/>
        <xdr:cNvSpPr/>
      </xdr:nvSpPr>
      <xdr:spPr>
        <a:xfrm>
          <a:off x="16129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81551</xdr:rowOff>
    </xdr:from>
    <xdr:ext cx="736600" cy="259045"/>
    <xdr:sp macro="" textlink="">
      <xdr:nvSpPr>
        <xdr:cNvPr id="341" name="テキスト ボックス 340"/>
        <xdr:cNvSpPr txBox="1"/>
      </xdr:nvSpPr>
      <xdr:spPr>
        <a:xfrm>
          <a:off x="15798800" y="10025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170984</xdr:rowOff>
    </xdr:from>
    <xdr:to>
      <xdr:col>22</xdr:col>
      <xdr:colOff>254000</xdr:colOff>
      <xdr:row>60</xdr:row>
      <xdr:rowOff>101134</xdr:rowOff>
    </xdr:to>
    <xdr:sp macro="" textlink="">
      <xdr:nvSpPr>
        <xdr:cNvPr id="342" name="円/楕円 341"/>
        <xdr:cNvSpPr/>
      </xdr:nvSpPr>
      <xdr:spPr>
        <a:xfrm>
          <a:off x="15240000" y="1028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111311</xdr:rowOff>
    </xdr:from>
    <xdr:ext cx="762000" cy="259045"/>
    <xdr:sp macro="" textlink="">
      <xdr:nvSpPr>
        <xdr:cNvPr id="343" name="テキスト ボックス 342"/>
        <xdr:cNvSpPr txBox="1"/>
      </xdr:nvSpPr>
      <xdr:spPr>
        <a:xfrm>
          <a:off x="14909800" y="1005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34120</xdr:rowOff>
    </xdr:from>
    <xdr:to>
      <xdr:col>21</xdr:col>
      <xdr:colOff>50800</xdr:colOff>
      <xdr:row>60</xdr:row>
      <xdr:rowOff>135720</xdr:rowOff>
    </xdr:to>
    <xdr:sp macro="" textlink="">
      <xdr:nvSpPr>
        <xdr:cNvPr id="344" name="円/楕円 343"/>
        <xdr:cNvSpPr/>
      </xdr:nvSpPr>
      <xdr:spPr>
        <a:xfrm>
          <a:off x="14351000" y="103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145897</xdr:rowOff>
    </xdr:from>
    <xdr:ext cx="762000" cy="259045"/>
    <xdr:sp macro="" textlink="">
      <xdr:nvSpPr>
        <xdr:cNvPr id="345" name="テキスト ボックス 344"/>
        <xdr:cNvSpPr txBox="1"/>
      </xdr:nvSpPr>
      <xdr:spPr>
        <a:xfrm>
          <a:off x="14020800" y="100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106511</xdr:rowOff>
    </xdr:from>
    <xdr:to>
      <xdr:col>19</xdr:col>
      <xdr:colOff>533400</xdr:colOff>
      <xdr:row>61</xdr:row>
      <xdr:rowOff>36661</xdr:rowOff>
    </xdr:to>
    <xdr:sp macro="" textlink="">
      <xdr:nvSpPr>
        <xdr:cNvPr id="346" name="円/楕円 345"/>
        <xdr:cNvSpPr/>
      </xdr:nvSpPr>
      <xdr:spPr>
        <a:xfrm>
          <a:off x="13462000" y="1039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46838</xdr:rowOff>
    </xdr:from>
    <xdr:ext cx="762000" cy="259045"/>
    <xdr:sp macro="" textlink="">
      <xdr:nvSpPr>
        <xdr:cNvPr id="347" name="テキスト ボックス 346"/>
        <xdr:cNvSpPr txBox="1"/>
      </xdr:nvSpPr>
      <xdr:spPr>
        <a:xfrm>
          <a:off x="13131800" y="1016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１２</a:t>
          </a:r>
          <a:r>
            <a:rPr lang="ja-JP" altLang="ja-JP" sz="1100" b="0" i="0" baseline="0">
              <a:solidFill>
                <a:schemeClr val="dk1"/>
              </a:solidFill>
              <a:effectLst/>
              <a:latin typeface="+mn-lt"/>
              <a:ea typeface="+mn-ea"/>
              <a:cs typeface="+mn-cs"/>
            </a:rPr>
            <a:t>年度から実施してきた自主的財政再建計画により投資事業を大幅に抑制してきたことから、元利償還金の増加は抑えられたが、今後は増加するものと見込まれるため、新規発行の抑制に努めていく。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81026</xdr:rowOff>
    </xdr:from>
    <xdr:to>
      <xdr:col>24</xdr:col>
      <xdr:colOff>558800</xdr:colOff>
      <xdr:row>41</xdr:row>
      <xdr:rowOff>119634</xdr:rowOff>
    </xdr:to>
    <xdr:cxnSp macro="">
      <xdr:nvCxnSpPr>
        <xdr:cNvPr id="379" name="直線コネクタ 378"/>
        <xdr:cNvCxnSpPr/>
      </xdr:nvCxnSpPr>
      <xdr:spPr>
        <a:xfrm flipV="1">
          <a:off x="16179800" y="711047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0"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119634</xdr:rowOff>
    </xdr:from>
    <xdr:to>
      <xdr:col>23</xdr:col>
      <xdr:colOff>406400</xdr:colOff>
      <xdr:row>41</xdr:row>
      <xdr:rowOff>119634</xdr:rowOff>
    </xdr:to>
    <xdr:cxnSp macro="">
      <xdr:nvCxnSpPr>
        <xdr:cNvPr id="382" name="直線コネクタ 381"/>
        <xdr:cNvCxnSpPr/>
      </xdr:nvCxnSpPr>
      <xdr:spPr>
        <a:xfrm>
          <a:off x="15290800" y="7149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4" name="テキスト ボックス 383"/>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119634</xdr:rowOff>
    </xdr:from>
    <xdr:to>
      <xdr:col>22</xdr:col>
      <xdr:colOff>203200</xdr:colOff>
      <xdr:row>43</xdr:row>
      <xdr:rowOff>75946</xdr:rowOff>
    </xdr:to>
    <xdr:cxnSp macro="">
      <xdr:nvCxnSpPr>
        <xdr:cNvPr id="385" name="直線コネクタ 384"/>
        <xdr:cNvCxnSpPr/>
      </xdr:nvCxnSpPr>
      <xdr:spPr>
        <a:xfrm flipV="1">
          <a:off x="14401800" y="7149084"/>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146050</xdr:rowOff>
    </xdr:from>
    <xdr:to>
      <xdr:col>22</xdr:col>
      <xdr:colOff>254000</xdr:colOff>
      <xdr:row>42</xdr:row>
      <xdr:rowOff>76200</xdr:rowOff>
    </xdr:to>
    <xdr:sp macro="" textlink="">
      <xdr:nvSpPr>
        <xdr:cNvPr id="386" name="フローチャート : 判断 385"/>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387" name="テキスト ボックス 386"/>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75946</xdr:rowOff>
    </xdr:from>
    <xdr:to>
      <xdr:col>21</xdr:col>
      <xdr:colOff>0</xdr:colOff>
      <xdr:row>44</xdr:row>
      <xdr:rowOff>29972</xdr:rowOff>
    </xdr:to>
    <xdr:cxnSp macro="">
      <xdr:nvCxnSpPr>
        <xdr:cNvPr id="388" name="直線コネクタ 387"/>
        <xdr:cNvCxnSpPr/>
      </xdr:nvCxnSpPr>
      <xdr:spPr>
        <a:xfrm flipV="1">
          <a:off x="13512800" y="744829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9" name="フローチャート : 判断 388"/>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90" name="テキスト ボックス 389"/>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391" name="フローチャート : 判断 390"/>
        <xdr:cNvSpPr/>
      </xdr:nvSpPr>
      <xdr:spPr>
        <a:xfrm>
          <a:off x="13462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98315</xdr:rowOff>
    </xdr:from>
    <xdr:ext cx="762000" cy="259045"/>
    <xdr:sp macro="" textlink="">
      <xdr:nvSpPr>
        <xdr:cNvPr id="392" name="テキスト ボックス 391"/>
        <xdr:cNvSpPr txBox="1"/>
      </xdr:nvSpPr>
      <xdr:spPr>
        <a:xfrm>
          <a:off x="13131800" y="712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30226</xdr:rowOff>
    </xdr:from>
    <xdr:to>
      <xdr:col>24</xdr:col>
      <xdr:colOff>609600</xdr:colOff>
      <xdr:row>41</xdr:row>
      <xdr:rowOff>131826</xdr:rowOff>
    </xdr:to>
    <xdr:sp macro="" textlink="">
      <xdr:nvSpPr>
        <xdr:cNvPr id="398" name="円/楕円 397"/>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2303</xdr:rowOff>
    </xdr:from>
    <xdr:ext cx="762000" cy="259045"/>
    <xdr:sp macro="" textlink="">
      <xdr:nvSpPr>
        <xdr:cNvPr id="399" name="公債費負担の状況該当値テキスト"/>
        <xdr:cNvSpPr txBox="1"/>
      </xdr:nvSpPr>
      <xdr:spPr>
        <a:xfrm>
          <a:off x="17106900" y="703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68834</xdr:rowOff>
    </xdr:from>
    <xdr:to>
      <xdr:col>23</xdr:col>
      <xdr:colOff>457200</xdr:colOff>
      <xdr:row>41</xdr:row>
      <xdr:rowOff>170434</xdr:rowOff>
    </xdr:to>
    <xdr:sp macro="" textlink="">
      <xdr:nvSpPr>
        <xdr:cNvPr id="400" name="円/楕円 399"/>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9161</xdr:rowOff>
    </xdr:from>
    <xdr:ext cx="736600" cy="259045"/>
    <xdr:sp macro="" textlink="">
      <xdr:nvSpPr>
        <xdr:cNvPr id="401" name="テキスト ボックス 400"/>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68834</xdr:rowOff>
    </xdr:from>
    <xdr:to>
      <xdr:col>22</xdr:col>
      <xdr:colOff>254000</xdr:colOff>
      <xdr:row>41</xdr:row>
      <xdr:rowOff>170434</xdr:rowOff>
    </xdr:to>
    <xdr:sp macro="" textlink="">
      <xdr:nvSpPr>
        <xdr:cNvPr id="402" name="円/楕円 401"/>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9161</xdr:rowOff>
    </xdr:from>
    <xdr:ext cx="762000" cy="259045"/>
    <xdr:sp macro="" textlink="">
      <xdr:nvSpPr>
        <xdr:cNvPr id="403" name="テキスト ボックス 402"/>
        <xdr:cNvSpPr txBox="1"/>
      </xdr:nvSpPr>
      <xdr:spPr>
        <a:xfrm>
          <a:off x="14909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25146</xdr:rowOff>
    </xdr:from>
    <xdr:to>
      <xdr:col>21</xdr:col>
      <xdr:colOff>50800</xdr:colOff>
      <xdr:row>43</xdr:row>
      <xdr:rowOff>126746</xdr:rowOff>
    </xdr:to>
    <xdr:sp macro="" textlink="">
      <xdr:nvSpPr>
        <xdr:cNvPr id="404" name="円/楕円 403"/>
        <xdr:cNvSpPr/>
      </xdr:nvSpPr>
      <xdr:spPr>
        <a:xfrm>
          <a:off x="14351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111523</xdr:rowOff>
    </xdr:from>
    <xdr:ext cx="762000" cy="259045"/>
    <xdr:sp macro="" textlink="">
      <xdr:nvSpPr>
        <xdr:cNvPr id="405" name="テキスト ボックス 404"/>
        <xdr:cNvSpPr txBox="1"/>
      </xdr:nvSpPr>
      <xdr:spPr>
        <a:xfrm>
          <a:off x="14020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150622</xdr:rowOff>
    </xdr:from>
    <xdr:to>
      <xdr:col>19</xdr:col>
      <xdr:colOff>533400</xdr:colOff>
      <xdr:row>44</xdr:row>
      <xdr:rowOff>80772</xdr:rowOff>
    </xdr:to>
    <xdr:sp macro="" textlink="">
      <xdr:nvSpPr>
        <xdr:cNvPr id="406" name="円/楕円 405"/>
        <xdr:cNvSpPr/>
      </xdr:nvSpPr>
      <xdr:spPr>
        <a:xfrm>
          <a:off x="13462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65549</xdr:rowOff>
    </xdr:from>
    <xdr:ext cx="762000" cy="259045"/>
    <xdr:sp macro="" textlink="">
      <xdr:nvSpPr>
        <xdr:cNvPr id="407" name="テキスト ボックス 406"/>
        <xdr:cNvSpPr txBox="1"/>
      </xdr:nvSpPr>
      <xdr:spPr>
        <a:xfrm>
          <a:off x="13131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年度の将来負担比率は</a:t>
          </a:r>
          <a:r>
            <a:rPr lang="en-US" altLang="ja-JP" sz="1100">
              <a:solidFill>
                <a:schemeClr val="dk1"/>
              </a:solidFill>
              <a:effectLst/>
              <a:latin typeface="+mn-lt"/>
              <a:ea typeface="+mn-ea"/>
              <a:cs typeface="+mn-cs"/>
            </a:rPr>
            <a:t>41.8%</a:t>
          </a:r>
          <a:r>
            <a:rPr lang="ja-JP" altLang="ja-JP" sz="1100">
              <a:solidFill>
                <a:schemeClr val="dk1"/>
              </a:solidFill>
              <a:effectLst/>
              <a:latin typeface="+mn-lt"/>
              <a:ea typeface="+mn-ea"/>
              <a:cs typeface="+mn-cs"/>
            </a:rPr>
            <a:t>で前年度と比べ</a:t>
          </a:r>
          <a:r>
            <a:rPr lang="en-US" altLang="ja-JP" sz="1100">
              <a:solidFill>
                <a:schemeClr val="dk1"/>
              </a:solidFill>
              <a:effectLst/>
              <a:latin typeface="+mn-lt"/>
              <a:ea typeface="+mn-ea"/>
              <a:cs typeface="+mn-cs"/>
            </a:rPr>
            <a:t>16.3%</a:t>
          </a:r>
          <a:r>
            <a:rPr lang="ja-JP" altLang="ja-JP" sz="1100">
              <a:solidFill>
                <a:schemeClr val="dk1"/>
              </a:solidFill>
              <a:effectLst/>
              <a:latin typeface="+mn-lt"/>
              <a:ea typeface="+mn-ea"/>
              <a:cs typeface="+mn-cs"/>
            </a:rPr>
            <a:t>の減となったが、要因としては、福島県市町村振興基金財政健全化枠の借入及び上水道出資債の償還完了によるものである。</a:t>
          </a:r>
          <a:endParaRPr lang="ja-JP" altLang="ja-JP" sz="1400">
            <a:effectLst/>
          </a:endParaRPr>
        </a:p>
        <a:p>
          <a:pPr rtl="0"/>
          <a:r>
            <a:rPr lang="ja-JP" altLang="ja-JP" sz="1100">
              <a:solidFill>
                <a:schemeClr val="dk1"/>
              </a:solidFill>
              <a:effectLst/>
              <a:latin typeface="+mn-lt"/>
              <a:ea typeface="+mn-ea"/>
              <a:cs typeface="+mn-cs"/>
            </a:rPr>
            <a:t>　今後も公債費等義務的経費の削減を中心に行財政改革を進め、財政の健全化に務める。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111354</xdr:rowOff>
    </xdr:from>
    <xdr:to>
      <xdr:col>24</xdr:col>
      <xdr:colOff>558800</xdr:colOff>
      <xdr:row>17</xdr:row>
      <xdr:rowOff>97231</xdr:rowOff>
    </xdr:to>
    <xdr:cxnSp macro="">
      <xdr:nvCxnSpPr>
        <xdr:cNvPr id="439" name="直線コネクタ 438"/>
        <xdr:cNvCxnSpPr/>
      </xdr:nvCxnSpPr>
      <xdr:spPr>
        <a:xfrm flipV="1">
          <a:off x="16179800" y="2854554"/>
          <a:ext cx="838200" cy="15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80027</xdr:rowOff>
    </xdr:from>
    <xdr:ext cx="762000" cy="259045"/>
    <xdr:sp macro="" textlink="">
      <xdr:nvSpPr>
        <xdr:cNvPr id="440"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1" name="フローチャート : 判断 440"/>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97231</xdr:rowOff>
    </xdr:from>
    <xdr:to>
      <xdr:col>23</xdr:col>
      <xdr:colOff>406400</xdr:colOff>
      <xdr:row>17</xdr:row>
      <xdr:rowOff>159969</xdr:rowOff>
    </xdr:to>
    <xdr:cxnSp macro="">
      <xdr:nvCxnSpPr>
        <xdr:cNvPr id="442" name="直線コネクタ 441"/>
        <xdr:cNvCxnSpPr/>
      </xdr:nvCxnSpPr>
      <xdr:spPr>
        <a:xfrm flipV="1">
          <a:off x="15290800" y="3011881"/>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46685</xdr:rowOff>
    </xdr:from>
    <xdr:to>
      <xdr:col>23</xdr:col>
      <xdr:colOff>457200</xdr:colOff>
      <xdr:row>15</xdr:row>
      <xdr:rowOff>148285</xdr:rowOff>
    </xdr:to>
    <xdr:sp macro="" textlink="">
      <xdr:nvSpPr>
        <xdr:cNvPr id="443" name="フローチャート : 判断 442"/>
        <xdr:cNvSpPr/>
      </xdr:nvSpPr>
      <xdr:spPr>
        <a:xfrm>
          <a:off x="16129000" y="26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158462</xdr:rowOff>
    </xdr:from>
    <xdr:ext cx="736600" cy="259045"/>
    <xdr:sp macro="" textlink="">
      <xdr:nvSpPr>
        <xdr:cNvPr id="444" name="テキスト ボックス 443"/>
        <xdr:cNvSpPr txBox="1"/>
      </xdr:nvSpPr>
      <xdr:spPr>
        <a:xfrm>
          <a:off x="15798800" y="2387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159969</xdr:rowOff>
    </xdr:from>
    <xdr:to>
      <xdr:col>22</xdr:col>
      <xdr:colOff>203200</xdr:colOff>
      <xdr:row>17</xdr:row>
      <xdr:rowOff>168656</xdr:rowOff>
    </xdr:to>
    <xdr:cxnSp macro="">
      <xdr:nvCxnSpPr>
        <xdr:cNvPr id="445" name="直線コネクタ 444"/>
        <xdr:cNvCxnSpPr/>
      </xdr:nvCxnSpPr>
      <xdr:spPr>
        <a:xfrm flipV="1">
          <a:off x="14401800" y="3074619"/>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124511</xdr:rowOff>
    </xdr:from>
    <xdr:to>
      <xdr:col>22</xdr:col>
      <xdr:colOff>254000</xdr:colOff>
      <xdr:row>15</xdr:row>
      <xdr:rowOff>54661</xdr:rowOff>
    </xdr:to>
    <xdr:sp macro="" textlink="">
      <xdr:nvSpPr>
        <xdr:cNvPr id="446" name="フローチャート : 判断 445"/>
        <xdr:cNvSpPr/>
      </xdr:nvSpPr>
      <xdr:spPr>
        <a:xfrm>
          <a:off x="15240000" y="252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64838</xdr:rowOff>
    </xdr:from>
    <xdr:ext cx="762000" cy="259045"/>
    <xdr:sp macro="" textlink="">
      <xdr:nvSpPr>
        <xdr:cNvPr id="447" name="テキスト ボックス 446"/>
        <xdr:cNvSpPr txBox="1"/>
      </xdr:nvSpPr>
      <xdr:spPr>
        <a:xfrm>
          <a:off x="14909800" y="229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168656</xdr:rowOff>
    </xdr:from>
    <xdr:to>
      <xdr:col>21</xdr:col>
      <xdr:colOff>0</xdr:colOff>
      <xdr:row>18</xdr:row>
      <xdr:rowOff>160325</xdr:rowOff>
    </xdr:to>
    <xdr:cxnSp macro="">
      <xdr:nvCxnSpPr>
        <xdr:cNvPr id="448" name="直線コネクタ 447"/>
        <xdr:cNvCxnSpPr/>
      </xdr:nvCxnSpPr>
      <xdr:spPr>
        <a:xfrm flipV="1">
          <a:off x="13512800" y="3083306"/>
          <a:ext cx="889000" cy="16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9042</xdr:rowOff>
    </xdr:from>
    <xdr:to>
      <xdr:col>21</xdr:col>
      <xdr:colOff>50800</xdr:colOff>
      <xdr:row>15</xdr:row>
      <xdr:rowOff>110642</xdr:rowOff>
    </xdr:to>
    <xdr:sp macro="" textlink="">
      <xdr:nvSpPr>
        <xdr:cNvPr id="449" name="フローチャート : 判断 448"/>
        <xdr:cNvSpPr/>
      </xdr:nvSpPr>
      <xdr:spPr>
        <a:xfrm>
          <a:off x="14351000" y="258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120819</xdr:rowOff>
    </xdr:from>
    <xdr:ext cx="762000" cy="259045"/>
    <xdr:sp macro="" textlink="">
      <xdr:nvSpPr>
        <xdr:cNvPr id="450" name="テキスト ボックス 449"/>
        <xdr:cNvSpPr txBox="1"/>
      </xdr:nvSpPr>
      <xdr:spPr>
        <a:xfrm>
          <a:off x="14020800" y="234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90119</xdr:rowOff>
    </xdr:from>
    <xdr:to>
      <xdr:col>19</xdr:col>
      <xdr:colOff>533400</xdr:colOff>
      <xdr:row>16</xdr:row>
      <xdr:rowOff>20269</xdr:rowOff>
    </xdr:to>
    <xdr:sp macro="" textlink="">
      <xdr:nvSpPr>
        <xdr:cNvPr id="451" name="フローチャート : 判断 450"/>
        <xdr:cNvSpPr/>
      </xdr:nvSpPr>
      <xdr:spPr>
        <a:xfrm>
          <a:off x="13462000" y="266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30446</xdr:rowOff>
    </xdr:from>
    <xdr:ext cx="762000" cy="259045"/>
    <xdr:sp macro="" textlink="">
      <xdr:nvSpPr>
        <xdr:cNvPr id="452" name="テキスト ボックス 451"/>
        <xdr:cNvSpPr txBox="1"/>
      </xdr:nvSpPr>
      <xdr:spPr>
        <a:xfrm>
          <a:off x="13131800" y="24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60554</xdr:rowOff>
    </xdr:from>
    <xdr:to>
      <xdr:col>24</xdr:col>
      <xdr:colOff>609600</xdr:colOff>
      <xdr:row>16</xdr:row>
      <xdr:rowOff>162154</xdr:rowOff>
    </xdr:to>
    <xdr:sp macro="" textlink="">
      <xdr:nvSpPr>
        <xdr:cNvPr id="458" name="円/楕円 457"/>
        <xdr:cNvSpPr/>
      </xdr:nvSpPr>
      <xdr:spPr>
        <a:xfrm>
          <a:off x="16967200" y="28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32631</xdr:rowOff>
    </xdr:from>
    <xdr:ext cx="762000" cy="259045"/>
    <xdr:sp macro="" textlink="">
      <xdr:nvSpPr>
        <xdr:cNvPr id="459" name="将来負担の状況該当値テキスト"/>
        <xdr:cNvSpPr txBox="1"/>
      </xdr:nvSpPr>
      <xdr:spPr>
        <a:xfrm>
          <a:off x="17106900" y="277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46431</xdr:rowOff>
    </xdr:from>
    <xdr:to>
      <xdr:col>23</xdr:col>
      <xdr:colOff>457200</xdr:colOff>
      <xdr:row>17</xdr:row>
      <xdr:rowOff>148031</xdr:rowOff>
    </xdr:to>
    <xdr:sp macro="" textlink="">
      <xdr:nvSpPr>
        <xdr:cNvPr id="460" name="円/楕円 459"/>
        <xdr:cNvSpPr/>
      </xdr:nvSpPr>
      <xdr:spPr>
        <a:xfrm>
          <a:off x="16129000" y="296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132808</xdr:rowOff>
    </xdr:from>
    <xdr:ext cx="736600" cy="259045"/>
    <xdr:sp macro="" textlink="">
      <xdr:nvSpPr>
        <xdr:cNvPr id="461" name="テキスト ボックス 460"/>
        <xdr:cNvSpPr txBox="1"/>
      </xdr:nvSpPr>
      <xdr:spPr>
        <a:xfrm>
          <a:off x="15798800" y="304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109169</xdr:rowOff>
    </xdr:from>
    <xdr:to>
      <xdr:col>22</xdr:col>
      <xdr:colOff>254000</xdr:colOff>
      <xdr:row>18</xdr:row>
      <xdr:rowOff>39319</xdr:rowOff>
    </xdr:to>
    <xdr:sp macro="" textlink="">
      <xdr:nvSpPr>
        <xdr:cNvPr id="462" name="円/楕円 461"/>
        <xdr:cNvSpPr/>
      </xdr:nvSpPr>
      <xdr:spPr>
        <a:xfrm>
          <a:off x="15240000" y="302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24096</xdr:rowOff>
    </xdr:from>
    <xdr:ext cx="762000" cy="259045"/>
    <xdr:sp macro="" textlink="">
      <xdr:nvSpPr>
        <xdr:cNvPr id="463" name="テキスト ボックス 462"/>
        <xdr:cNvSpPr txBox="1"/>
      </xdr:nvSpPr>
      <xdr:spPr>
        <a:xfrm>
          <a:off x="14909800" y="311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117856</xdr:rowOff>
    </xdr:from>
    <xdr:to>
      <xdr:col>21</xdr:col>
      <xdr:colOff>50800</xdr:colOff>
      <xdr:row>18</xdr:row>
      <xdr:rowOff>48006</xdr:rowOff>
    </xdr:to>
    <xdr:sp macro="" textlink="">
      <xdr:nvSpPr>
        <xdr:cNvPr id="464" name="円/楕円 463"/>
        <xdr:cNvSpPr/>
      </xdr:nvSpPr>
      <xdr:spPr>
        <a:xfrm>
          <a:off x="14351000" y="30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32783</xdr:rowOff>
    </xdr:from>
    <xdr:ext cx="762000" cy="259045"/>
    <xdr:sp macro="" textlink="">
      <xdr:nvSpPr>
        <xdr:cNvPr id="465" name="テキスト ボックス 464"/>
        <xdr:cNvSpPr txBox="1"/>
      </xdr:nvSpPr>
      <xdr:spPr>
        <a:xfrm>
          <a:off x="14020800" y="31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109525</xdr:rowOff>
    </xdr:from>
    <xdr:to>
      <xdr:col>19</xdr:col>
      <xdr:colOff>533400</xdr:colOff>
      <xdr:row>19</xdr:row>
      <xdr:rowOff>39675</xdr:rowOff>
    </xdr:to>
    <xdr:sp macro="" textlink="">
      <xdr:nvSpPr>
        <xdr:cNvPr id="466" name="円/楕円 465"/>
        <xdr:cNvSpPr/>
      </xdr:nvSpPr>
      <xdr:spPr>
        <a:xfrm>
          <a:off x="13462000" y="319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24452</xdr:rowOff>
    </xdr:from>
    <xdr:ext cx="762000" cy="259045"/>
    <xdr:sp macro="" textlink="">
      <xdr:nvSpPr>
        <xdr:cNvPr id="467" name="テキスト ボックス 466"/>
        <xdr:cNvSpPr txBox="1"/>
      </xdr:nvSpPr>
      <xdr:spPr>
        <a:xfrm>
          <a:off x="13131800" y="328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福島県泉崎村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6,675
6,596
35.43
6,625,837
6,108,764
469,274
2,556,376
4,049,030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41.8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人件費及び人件費に準ずる費用については、人口１人当たりの決算額で類似団体</a:t>
          </a:r>
          <a:r>
            <a:rPr lang="ja-JP" altLang="en-US" sz="1100" b="0" i="0" baseline="0">
              <a:solidFill>
                <a:schemeClr val="dk1"/>
              </a:solidFill>
              <a:effectLst/>
              <a:latin typeface="+mn-lt"/>
              <a:ea typeface="+mn-ea"/>
              <a:cs typeface="+mn-cs"/>
            </a:rPr>
            <a:t>を</a:t>
          </a:r>
          <a:r>
            <a:rPr lang="ja-JP" altLang="en-US" sz="1100" b="0" i="0" baseline="0">
              <a:solidFill>
                <a:sysClr val="windowText" lastClr="000000"/>
              </a:solidFill>
              <a:effectLst/>
              <a:latin typeface="+mn-lt"/>
              <a:ea typeface="+mn-ea"/>
              <a:cs typeface="+mn-cs"/>
            </a:rPr>
            <a:t>５．６</a:t>
          </a:r>
          <a:r>
            <a:rPr lang="ja-JP" altLang="ja-JP" sz="1100" b="0" i="0" baseline="0">
              <a:solidFill>
                <a:sysClr val="windowText" lastClr="000000"/>
              </a:solidFill>
              <a:effectLst/>
              <a:latin typeface="+mn-lt"/>
              <a:ea typeface="+mn-ea"/>
              <a:cs typeface="+mn-cs"/>
            </a:rPr>
            <a:t>ポイント</a:t>
          </a:r>
          <a:r>
            <a:rPr lang="ja-JP" altLang="ja-JP" sz="1100" b="0" i="0" baseline="0">
              <a:solidFill>
                <a:schemeClr val="dk1"/>
              </a:solidFill>
              <a:effectLst/>
              <a:latin typeface="+mn-lt"/>
              <a:ea typeface="+mn-ea"/>
              <a:cs typeface="+mn-cs"/>
            </a:rPr>
            <a:t>下回っている。これは、法非適の公営企業等に対する人件費操出及び事業費支弁に係る職員人件費の支出が無いためである。</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に係る経常収支比率は類似団体を３．３ポイント上回っている。これは、当該年度分の退職手当負担金に加え、延納分負担金の分割納入などにより人件費が増加したことなどによる。今後も人件費の抑制に努めることとす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38</xdr:row>
      <xdr:rowOff>104140</xdr:rowOff>
    </xdr:to>
    <xdr:cxnSp macro="">
      <xdr:nvCxnSpPr>
        <xdr:cNvPr id="66" name="直線コネクタ 65"/>
        <xdr:cNvCxnSpPr/>
      </xdr:nvCxnSpPr>
      <xdr:spPr>
        <a:xfrm flipV="1">
          <a:off x="3987800" y="65278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27940</xdr:rowOff>
    </xdr:from>
    <xdr:to>
      <xdr:col>5</xdr:col>
      <xdr:colOff>549275</xdr:colOff>
      <xdr:row>38</xdr:row>
      <xdr:rowOff>104140</xdr:rowOff>
    </xdr:to>
    <xdr:cxnSp macro="">
      <xdr:nvCxnSpPr>
        <xdr:cNvPr id="69" name="直線コネクタ 68"/>
        <xdr:cNvCxnSpPr/>
      </xdr:nvCxnSpPr>
      <xdr:spPr>
        <a:xfrm>
          <a:off x="3098800" y="6543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70" name="フローチャート :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27940</xdr:rowOff>
    </xdr:from>
    <xdr:to>
      <xdr:col>4</xdr:col>
      <xdr:colOff>346075</xdr:colOff>
      <xdr:row>38</xdr:row>
      <xdr:rowOff>66040</xdr:rowOff>
    </xdr:to>
    <xdr:cxnSp macro="">
      <xdr:nvCxnSpPr>
        <xdr:cNvPr id="72" name="直線コネクタ 71"/>
        <xdr:cNvCxnSpPr/>
      </xdr:nvCxnSpPr>
      <xdr:spPr>
        <a:xfrm flipV="1">
          <a:off x="2209800" y="654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43180</xdr:rowOff>
    </xdr:from>
    <xdr:to>
      <xdr:col>3</xdr:col>
      <xdr:colOff>142875</xdr:colOff>
      <xdr:row>38</xdr:row>
      <xdr:rowOff>66040</xdr:rowOff>
    </xdr:to>
    <xdr:cxnSp macro="">
      <xdr:nvCxnSpPr>
        <xdr:cNvPr id="75" name="直線コネクタ 74"/>
        <xdr:cNvCxnSpPr/>
      </xdr:nvCxnSpPr>
      <xdr:spPr>
        <a:xfrm>
          <a:off x="1320800" y="6558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85" name="円/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53340</xdr:rowOff>
    </xdr:from>
    <xdr:to>
      <xdr:col>5</xdr:col>
      <xdr:colOff>600075</xdr:colOff>
      <xdr:row>38</xdr:row>
      <xdr:rowOff>154940</xdr:rowOff>
    </xdr:to>
    <xdr:sp macro="" textlink="">
      <xdr:nvSpPr>
        <xdr:cNvPr id="87" name="円/楕円 86"/>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139717</xdr:rowOff>
    </xdr:from>
    <xdr:ext cx="736600" cy="259045"/>
    <xdr:sp macro="" textlink="">
      <xdr:nvSpPr>
        <xdr:cNvPr id="88" name="テキスト ボックス 87"/>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148590</xdr:rowOff>
    </xdr:from>
    <xdr:to>
      <xdr:col>4</xdr:col>
      <xdr:colOff>396875</xdr:colOff>
      <xdr:row>38</xdr:row>
      <xdr:rowOff>78740</xdr:rowOff>
    </xdr:to>
    <xdr:sp macro="" textlink="">
      <xdr:nvSpPr>
        <xdr:cNvPr id="89" name="円/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xdr:rowOff>
    </xdr:from>
    <xdr:to>
      <xdr:col>3</xdr:col>
      <xdr:colOff>193675</xdr:colOff>
      <xdr:row>38</xdr:row>
      <xdr:rowOff>116840</xdr:rowOff>
    </xdr:to>
    <xdr:sp macro="" textlink="">
      <xdr:nvSpPr>
        <xdr:cNvPr id="91" name="円/楕円 90"/>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101617</xdr:rowOff>
    </xdr:from>
    <xdr:ext cx="762000" cy="259045"/>
    <xdr:sp macro="" textlink="">
      <xdr:nvSpPr>
        <xdr:cNvPr id="92" name="テキスト ボックス 91"/>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163830</xdr:rowOff>
    </xdr:from>
    <xdr:to>
      <xdr:col>1</xdr:col>
      <xdr:colOff>676275</xdr:colOff>
      <xdr:row>38</xdr:row>
      <xdr:rowOff>93980</xdr:rowOff>
    </xdr:to>
    <xdr:sp macro="" textlink="">
      <xdr:nvSpPr>
        <xdr:cNvPr id="93" name="円/楕円 92"/>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78757</xdr:rowOff>
    </xdr:from>
    <xdr:ext cx="762000" cy="259045"/>
    <xdr:sp macro="" textlink="">
      <xdr:nvSpPr>
        <xdr:cNvPr id="94" name="テキスト ボックス 93"/>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２６</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に県振興基金返済が完了し、経費削減</a:t>
          </a:r>
          <a:r>
            <a:rPr lang="ja-JP" altLang="ja-JP" sz="1100" b="0" i="0" baseline="0">
              <a:solidFill>
                <a:schemeClr val="dk1"/>
              </a:solidFill>
              <a:effectLst/>
              <a:latin typeface="+mn-lt"/>
              <a:ea typeface="+mn-ea"/>
              <a:cs typeface="+mn-cs"/>
            </a:rPr>
            <a:t>を実行してきたところですが、</a:t>
          </a:r>
          <a:r>
            <a:rPr lang="ja-JP" altLang="en-US" sz="1100" b="0" i="0" baseline="0">
              <a:solidFill>
                <a:schemeClr val="dk1"/>
              </a:solidFill>
              <a:effectLst/>
              <a:latin typeface="+mn-lt"/>
              <a:ea typeface="+mn-ea"/>
              <a:cs typeface="+mn-cs"/>
            </a:rPr>
            <a:t>退職者不補充により正職員は減少している一方で、臨時・嘱託職員が増加により、類似団体平均値より１．２％</a:t>
          </a:r>
          <a:r>
            <a:rPr lang="ja-JP" altLang="ja-JP" sz="1100" b="0" i="0" baseline="0">
              <a:solidFill>
                <a:schemeClr val="dk1"/>
              </a:solidFill>
              <a:effectLst/>
              <a:latin typeface="+mn-lt"/>
              <a:ea typeface="+mn-ea"/>
              <a:cs typeface="+mn-cs"/>
            </a:rPr>
            <a:t>上回っている。今後</a:t>
          </a:r>
          <a:r>
            <a:rPr lang="ja-JP" altLang="en-US" sz="1100" b="0" i="0" baseline="0">
              <a:solidFill>
                <a:schemeClr val="dk1"/>
              </a:solidFill>
              <a:effectLst/>
              <a:latin typeface="+mn-lt"/>
              <a:ea typeface="+mn-ea"/>
              <a:cs typeface="+mn-cs"/>
            </a:rPr>
            <a:t>は、より一層</a:t>
          </a:r>
          <a:r>
            <a:rPr lang="ja-JP" altLang="ja-JP" sz="1100" b="0" i="0" baseline="0">
              <a:solidFill>
                <a:schemeClr val="dk1"/>
              </a:solidFill>
              <a:effectLst/>
              <a:latin typeface="+mn-lt"/>
              <a:ea typeface="+mn-ea"/>
              <a:cs typeface="+mn-cs"/>
            </a:rPr>
            <a:t>経費の節減に努めることとする。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66040</xdr:rowOff>
    </xdr:from>
    <xdr:to>
      <xdr:col>24</xdr:col>
      <xdr:colOff>31750</xdr:colOff>
      <xdr:row>17</xdr:row>
      <xdr:rowOff>24130</xdr:rowOff>
    </xdr:to>
    <xdr:cxnSp macro="">
      <xdr:nvCxnSpPr>
        <xdr:cNvPr id="127" name="直線コネクタ 126"/>
        <xdr:cNvCxnSpPr/>
      </xdr:nvCxnSpPr>
      <xdr:spPr>
        <a:xfrm>
          <a:off x="15671800" y="28092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8"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123190</xdr:rowOff>
    </xdr:from>
    <xdr:to>
      <xdr:col>22</xdr:col>
      <xdr:colOff>565150</xdr:colOff>
      <xdr:row>16</xdr:row>
      <xdr:rowOff>66040</xdr:rowOff>
    </xdr:to>
    <xdr:cxnSp macro="">
      <xdr:nvCxnSpPr>
        <xdr:cNvPr id="130" name="直線コネクタ 129"/>
        <xdr:cNvCxnSpPr/>
      </xdr:nvCxnSpPr>
      <xdr:spPr>
        <a:xfrm>
          <a:off x="14782800" y="26949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165100</xdr:rowOff>
    </xdr:from>
    <xdr:to>
      <xdr:col>21</xdr:col>
      <xdr:colOff>361950</xdr:colOff>
      <xdr:row>15</xdr:row>
      <xdr:rowOff>123190</xdr:rowOff>
    </xdr:to>
    <xdr:cxnSp macro="">
      <xdr:nvCxnSpPr>
        <xdr:cNvPr id="133" name="直線コネクタ 132"/>
        <xdr:cNvCxnSpPr/>
      </xdr:nvCxnSpPr>
      <xdr:spPr>
        <a:xfrm>
          <a:off x="13893800" y="25654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4" name="フローチャート : 判断 133"/>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5" name="テキスト ボックス 134"/>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142240</xdr:rowOff>
    </xdr:from>
    <xdr:to>
      <xdr:col>20</xdr:col>
      <xdr:colOff>158750</xdr:colOff>
      <xdr:row>14</xdr:row>
      <xdr:rowOff>165100</xdr:rowOff>
    </xdr:to>
    <xdr:cxnSp macro="">
      <xdr:nvCxnSpPr>
        <xdr:cNvPr id="136" name="直線コネクタ 135"/>
        <xdr:cNvCxnSpPr/>
      </xdr:nvCxnSpPr>
      <xdr:spPr>
        <a:xfrm>
          <a:off x="13004800" y="2542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8" name="テキスト ボックス 137"/>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40" name="テキスト ボックス 139"/>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46" name="円/楕円 145"/>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116857</xdr:rowOff>
    </xdr:from>
    <xdr:ext cx="762000" cy="259045"/>
    <xdr:sp macro="" textlink="">
      <xdr:nvSpPr>
        <xdr:cNvPr id="147"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xdr:rowOff>
    </xdr:from>
    <xdr:to>
      <xdr:col>22</xdr:col>
      <xdr:colOff>615950</xdr:colOff>
      <xdr:row>16</xdr:row>
      <xdr:rowOff>116840</xdr:rowOff>
    </xdr:to>
    <xdr:sp macro="" textlink="">
      <xdr:nvSpPr>
        <xdr:cNvPr id="148" name="円/楕円 147"/>
        <xdr:cNvSpPr/>
      </xdr:nvSpPr>
      <xdr:spPr>
        <a:xfrm>
          <a:off x="15621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127017</xdr:rowOff>
    </xdr:from>
    <xdr:ext cx="736600" cy="259045"/>
    <xdr:sp macro="" textlink="">
      <xdr:nvSpPr>
        <xdr:cNvPr id="149" name="テキスト ボックス 148"/>
        <xdr:cNvSpPr txBox="1"/>
      </xdr:nvSpPr>
      <xdr:spPr>
        <a:xfrm>
          <a:off x="15290800" y="252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72390</xdr:rowOff>
    </xdr:from>
    <xdr:to>
      <xdr:col>21</xdr:col>
      <xdr:colOff>412750</xdr:colOff>
      <xdr:row>16</xdr:row>
      <xdr:rowOff>2540</xdr:rowOff>
    </xdr:to>
    <xdr:sp macro="" textlink="">
      <xdr:nvSpPr>
        <xdr:cNvPr id="150" name="円/楕円 149"/>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12717</xdr:rowOff>
    </xdr:from>
    <xdr:ext cx="762000" cy="259045"/>
    <xdr:sp macro="" textlink="">
      <xdr:nvSpPr>
        <xdr:cNvPr id="151" name="テキスト ボックス 150"/>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114300</xdr:rowOff>
    </xdr:from>
    <xdr:to>
      <xdr:col>20</xdr:col>
      <xdr:colOff>209550</xdr:colOff>
      <xdr:row>15</xdr:row>
      <xdr:rowOff>44450</xdr:rowOff>
    </xdr:to>
    <xdr:sp macro="" textlink="">
      <xdr:nvSpPr>
        <xdr:cNvPr id="152" name="円/楕円 151"/>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54627</xdr:rowOff>
    </xdr:from>
    <xdr:ext cx="762000" cy="259045"/>
    <xdr:sp macro="" textlink="">
      <xdr:nvSpPr>
        <xdr:cNvPr id="153" name="テキスト ボックス 152"/>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91440</xdr:rowOff>
    </xdr:from>
    <xdr:to>
      <xdr:col>19</xdr:col>
      <xdr:colOff>6350</xdr:colOff>
      <xdr:row>15</xdr:row>
      <xdr:rowOff>21590</xdr:rowOff>
    </xdr:to>
    <xdr:sp macro="" textlink="">
      <xdr:nvSpPr>
        <xdr:cNvPr id="154" name="円/楕円 153"/>
        <xdr:cNvSpPr/>
      </xdr:nvSpPr>
      <xdr:spPr>
        <a:xfrm>
          <a:off x="12954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31767</xdr:rowOff>
    </xdr:from>
    <xdr:ext cx="762000" cy="259045"/>
    <xdr:sp macro="" textlink="">
      <xdr:nvSpPr>
        <xdr:cNvPr id="155" name="テキスト ボックス 154"/>
        <xdr:cNvSpPr txBox="1"/>
      </xdr:nvSpPr>
      <xdr:spPr>
        <a:xfrm>
          <a:off x="12623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扶助費に係る経常収支比率は、平成２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年度決算で類似団体平均を０．</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ポイント上回</a:t>
          </a:r>
          <a:r>
            <a:rPr lang="ja-JP" altLang="en-US" sz="1100" b="0" i="0" baseline="0">
              <a:solidFill>
                <a:schemeClr val="dk1"/>
              </a:solidFill>
              <a:effectLst/>
              <a:latin typeface="+mn-lt"/>
              <a:ea typeface="+mn-ea"/>
              <a:cs typeface="+mn-cs"/>
            </a:rPr>
            <a:t>っているが</a:t>
          </a:r>
          <a:r>
            <a:rPr lang="ja-JP" altLang="ja-JP" sz="1100" b="0" i="0" baseline="0">
              <a:solidFill>
                <a:schemeClr val="dk1"/>
              </a:solidFill>
              <a:effectLst/>
              <a:latin typeface="+mn-lt"/>
              <a:ea typeface="+mn-ea"/>
              <a:cs typeface="+mn-cs"/>
            </a:rPr>
            <a:t>、昨年度より０．</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れは、児童福祉費や教育費に係る扶助費が増加傾向にあるもののその他については、すべて、減少傾向にあるためである。今後も高齢化社会の進展、児童医療費の無料化対象年齢の拡充により扶助費の増加も予想されるため、他の経費の節減、歳入の確保に努める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12700</xdr:rowOff>
    </xdr:to>
    <xdr:cxnSp macro="">
      <xdr:nvCxnSpPr>
        <xdr:cNvPr id="188" name="直線コネクタ 187"/>
        <xdr:cNvCxnSpPr/>
      </xdr:nvCxnSpPr>
      <xdr:spPr>
        <a:xfrm flipV="1">
          <a:off x="3987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56</xdr:row>
      <xdr:rowOff>12700</xdr:rowOff>
    </xdr:to>
    <xdr:cxnSp macro="">
      <xdr:nvCxnSpPr>
        <xdr:cNvPr id="191" name="直線コネクタ 190"/>
        <xdr:cNvCxnSpPr/>
      </xdr:nvCxnSpPr>
      <xdr:spPr>
        <a:xfrm>
          <a:off x="3098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2" name="フローチャート :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56</xdr:row>
      <xdr:rowOff>31750</xdr:rowOff>
    </xdr:to>
    <xdr:cxnSp macro="">
      <xdr:nvCxnSpPr>
        <xdr:cNvPr id="194" name="直線コネクタ 193"/>
        <xdr:cNvCxnSpPr/>
      </xdr:nvCxnSpPr>
      <xdr:spPr>
        <a:xfrm flipV="1">
          <a:off x="2209800" y="9518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5" name="フローチャート : 判断 194"/>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196" name="テキスト ボックス 195"/>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31750</xdr:rowOff>
    </xdr:to>
    <xdr:cxnSp macro="">
      <xdr:nvCxnSpPr>
        <xdr:cNvPr id="197" name="直線コネクタ 196"/>
        <xdr:cNvCxnSpPr/>
      </xdr:nvCxnSpPr>
      <xdr:spPr>
        <a:xfrm>
          <a:off x="1320800" y="9575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8" name="フローチャート : 判断 197"/>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199" name="テキスト ボックス 198"/>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00" name="フローチャート : 判断 199"/>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01" name="テキスト ボックス 200"/>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7" name="円/楕円 206"/>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67327</xdr:rowOff>
    </xdr:from>
    <xdr:ext cx="762000" cy="259045"/>
    <xdr:sp macro="" textlink="">
      <xdr:nvSpPr>
        <xdr:cNvPr id="208"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9" name="円/楕円 208"/>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10" name="テキスト ボックス 20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38100</xdr:rowOff>
    </xdr:from>
    <xdr:to>
      <xdr:col>4</xdr:col>
      <xdr:colOff>396875</xdr:colOff>
      <xdr:row>55</xdr:row>
      <xdr:rowOff>139700</xdr:rowOff>
    </xdr:to>
    <xdr:sp macro="" textlink="">
      <xdr:nvSpPr>
        <xdr:cNvPr id="211" name="円/楕円 210"/>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124477</xdr:rowOff>
    </xdr:from>
    <xdr:ext cx="762000" cy="259045"/>
    <xdr:sp macro="" textlink="">
      <xdr:nvSpPr>
        <xdr:cNvPr id="212" name="テキスト ボックス 211"/>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13" name="円/楕円 212"/>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14" name="テキスト ボックス 213"/>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5" name="円/楕円 214"/>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16" name="テキスト ボックス 215"/>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その他に係る経常収支比率については、類似団体平均との比較において、５．</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ポイント下回っており、低い値を示している。今後も、普通会計の負担増加を招かないよう特別会計への操出金等については、充分精査していくこととする。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28702</xdr:rowOff>
    </xdr:from>
    <xdr:to>
      <xdr:col>24</xdr:col>
      <xdr:colOff>31750</xdr:colOff>
      <xdr:row>60</xdr:row>
      <xdr:rowOff>3556</xdr:rowOff>
    </xdr:to>
    <xdr:cxnSp macro="">
      <xdr:nvCxnSpPr>
        <xdr:cNvPr id="241" name="直線コネクタ 240"/>
        <xdr:cNvCxnSpPr/>
      </xdr:nvCxnSpPr>
      <xdr:spPr>
        <a:xfrm flipV="1">
          <a:off x="16510000" y="9458452"/>
          <a:ext cx="0" cy="832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147083</xdr:rowOff>
    </xdr:from>
    <xdr:ext cx="762000" cy="259045"/>
    <xdr:sp macro="" textlink="">
      <xdr:nvSpPr>
        <xdr:cNvPr id="242" name="その他最小値テキスト"/>
        <xdr:cNvSpPr txBox="1"/>
      </xdr:nvSpPr>
      <xdr:spPr>
        <a:xfrm>
          <a:off x="16598900" y="1026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60</xdr:row>
      <xdr:rowOff>3556</xdr:rowOff>
    </xdr:from>
    <xdr:to>
      <xdr:col>24</xdr:col>
      <xdr:colOff>120650</xdr:colOff>
      <xdr:row>60</xdr:row>
      <xdr:rowOff>3556</xdr:rowOff>
    </xdr:to>
    <xdr:cxnSp macro="">
      <xdr:nvCxnSpPr>
        <xdr:cNvPr id="243" name="直線コネクタ 242"/>
        <xdr:cNvCxnSpPr/>
      </xdr:nvCxnSpPr>
      <xdr:spPr>
        <a:xfrm>
          <a:off x="16421100" y="10290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115079</xdr:rowOff>
    </xdr:from>
    <xdr:ext cx="762000" cy="259045"/>
    <xdr:sp macro="" textlink="">
      <xdr:nvSpPr>
        <xdr:cNvPr id="244" name="その他最大値テキスト"/>
        <xdr:cNvSpPr txBox="1"/>
      </xdr:nvSpPr>
      <xdr:spPr>
        <a:xfrm>
          <a:off x="16598900" y="92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55</xdr:row>
      <xdr:rowOff>28702</xdr:rowOff>
    </xdr:from>
    <xdr:to>
      <xdr:col>24</xdr:col>
      <xdr:colOff>120650</xdr:colOff>
      <xdr:row>55</xdr:row>
      <xdr:rowOff>28702</xdr:rowOff>
    </xdr:to>
    <xdr:cxnSp macro="">
      <xdr:nvCxnSpPr>
        <xdr:cNvPr id="245" name="直線コネクタ 244"/>
        <xdr:cNvCxnSpPr/>
      </xdr:nvCxnSpPr>
      <xdr:spPr>
        <a:xfrm>
          <a:off x="16421100" y="945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124714</xdr:rowOff>
    </xdr:from>
    <xdr:to>
      <xdr:col>24</xdr:col>
      <xdr:colOff>31750</xdr:colOff>
      <xdr:row>55</xdr:row>
      <xdr:rowOff>129286</xdr:rowOff>
    </xdr:to>
    <xdr:cxnSp macro="">
      <xdr:nvCxnSpPr>
        <xdr:cNvPr id="246" name="直線コネクタ 245"/>
        <xdr:cNvCxnSpPr/>
      </xdr:nvCxnSpPr>
      <xdr:spPr>
        <a:xfrm flipV="1">
          <a:off x="15671800" y="95544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7"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8" name="フローチャート : 判断 247"/>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149860</xdr:rowOff>
    </xdr:from>
    <xdr:to>
      <xdr:col>22</xdr:col>
      <xdr:colOff>565150</xdr:colOff>
      <xdr:row>55</xdr:row>
      <xdr:rowOff>129286</xdr:rowOff>
    </xdr:to>
    <xdr:cxnSp macro="">
      <xdr:nvCxnSpPr>
        <xdr:cNvPr id="249" name="直線コネクタ 248"/>
        <xdr:cNvCxnSpPr/>
      </xdr:nvCxnSpPr>
      <xdr:spPr>
        <a:xfrm>
          <a:off x="14782800" y="940816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149860</xdr:rowOff>
    </xdr:from>
    <xdr:to>
      <xdr:col>21</xdr:col>
      <xdr:colOff>361950</xdr:colOff>
      <xdr:row>54</xdr:row>
      <xdr:rowOff>154432</xdr:rowOff>
    </xdr:to>
    <xdr:cxnSp macro="">
      <xdr:nvCxnSpPr>
        <xdr:cNvPr id="252" name="直線コネクタ 251"/>
        <xdr:cNvCxnSpPr/>
      </xdr:nvCxnSpPr>
      <xdr:spPr>
        <a:xfrm flipV="1">
          <a:off x="13893800" y="9408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3" name="フローチャート : 判断 252"/>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4" name="テキスト ボックス 253"/>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117856</xdr:rowOff>
    </xdr:from>
    <xdr:to>
      <xdr:col>20</xdr:col>
      <xdr:colOff>158750</xdr:colOff>
      <xdr:row>54</xdr:row>
      <xdr:rowOff>154432</xdr:rowOff>
    </xdr:to>
    <xdr:cxnSp macro="">
      <xdr:nvCxnSpPr>
        <xdr:cNvPr id="255" name="直線コネクタ 254"/>
        <xdr:cNvCxnSpPr/>
      </xdr:nvCxnSpPr>
      <xdr:spPr>
        <a:xfrm>
          <a:off x="13004800" y="93761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6" name="フローチャート :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58" name="フローチャート : 判断 257"/>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158005</xdr:rowOff>
    </xdr:from>
    <xdr:ext cx="762000" cy="259045"/>
    <xdr:sp macro="" textlink="">
      <xdr:nvSpPr>
        <xdr:cNvPr id="259" name="テキスト ボックス 258"/>
        <xdr:cNvSpPr txBox="1"/>
      </xdr:nvSpPr>
      <xdr:spPr>
        <a:xfrm>
          <a:off x="12623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73914</xdr:rowOff>
    </xdr:from>
    <xdr:to>
      <xdr:col>24</xdr:col>
      <xdr:colOff>82550</xdr:colOff>
      <xdr:row>56</xdr:row>
      <xdr:rowOff>4064</xdr:rowOff>
    </xdr:to>
    <xdr:sp macro="" textlink="">
      <xdr:nvSpPr>
        <xdr:cNvPr id="265" name="円/楕円 264"/>
        <xdr:cNvSpPr/>
      </xdr:nvSpPr>
      <xdr:spPr>
        <a:xfrm>
          <a:off x="164592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153941</xdr:rowOff>
    </xdr:from>
    <xdr:ext cx="762000" cy="259045"/>
    <xdr:sp macro="" textlink="">
      <xdr:nvSpPr>
        <xdr:cNvPr id="266" name="その他該当値テキスト"/>
        <xdr:cNvSpPr txBox="1"/>
      </xdr:nvSpPr>
      <xdr:spPr>
        <a:xfrm>
          <a:off x="16598900" y="941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78486</xdr:rowOff>
    </xdr:from>
    <xdr:to>
      <xdr:col>22</xdr:col>
      <xdr:colOff>615950</xdr:colOff>
      <xdr:row>56</xdr:row>
      <xdr:rowOff>8636</xdr:rowOff>
    </xdr:to>
    <xdr:sp macro="" textlink="">
      <xdr:nvSpPr>
        <xdr:cNvPr id="267" name="円/楕円 266"/>
        <xdr:cNvSpPr/>
      </xdr:nvSpPr>
      <xdr:spPr>
        <a:xfrm>
          <a:off x="15621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18813</xdr:rowOff>
    </xdr:from>
    <xdr:ext cx="736600" cy="259045"/>
    <xdr:sp macro="" textlink="">
      <xdr:nvSpPr>
        <xdr:cNvPr id="268" name="テキスト ボックス 267"/>
        <xdr:cNvSpPr txBox="1"/>
      </xdr:nvSpPr>
      <xdr:spPr>
        <a:xfrm>
          <a:off x="15290800" y="927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99060</xdr:rowOff>
    </xdr:from>
    <xdr:to>
      <xdr:col>21</xdr:col>
      <xdr:colOff>412750</xdr:colOff>
      <xdr:row>55</xdr:row>
      <xdr:rowOff>29210</xdr:rowOff>
    </xdr:to>
    <xdr:sp macro="" textlink="">
      <xdr:nvSpPr>
        <xdr:cNvPr id="269" name="円/楕円 268"/>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39387</xdr:rowOff>
    </xdr:from>
    <xdr:ext cx="762000" cy="259045"/>
    <xdr:sp macro="" textlink="">
      <xdr:nvSpPr>
        <xdr:cNvPr id="270" name="テキスト ボックス 269"/>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103632</xdr:rowOff>
    </xdr:from>
    <xdr:to>
      <xdr:col>20</xdr:col>
      <xdr:colOff>209550</xdr:colOff>
      <xdr:row>55</xdr:row>
      <xdr:rowOff>33782</xdr:rowOff>
    </xdr:to>
    <xdr:sp macro="" textlink="">
      <xdr:nvSpPr>
        <xdr:cNvPr id="271" name="円/楕円 270"/>
        <xdr:cNvSpPr/>
      </xdr:nvSpPr>
      <xdr:spPr>
        <a:xfrm>
          <a:off x="13843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43959</xdr:rowOff>
    </xdr:from>
    <xdr:ext cx="762000" cy="259045"/>
    <xdr:sp macro="" textlink="">
      <xdr:nvSpPr>
        <xdr:cNvPr id="272" name="テキスト ボックス 271"/>
        <xdr:cNvSpPr txBox="1"/>
      </xdr:nvSpPr>
      <xdr:spPr>
        <a:xfrm>
          <a:off x="13512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67056</xdr:rowOff>
    </xdr:from>
    <xdr:to>
      <xdr:col>19</xdr:col>
      <xdr:colOff>6350</xdr:colOff>
      <xdr:row>54</xdr:row>
      <xdr:rowOff>168656</xdr:rowOff>
    </xdr:to>
    <xdr:sp macro="" textlink="">
      <xdr:nvSpPr>
        <xdr:cNvPr id="273" name="円/楕円 272"/>
        <xdr:cNvSpPr/>
      </xdr:nvSpPr>
      <xdr:spPr>
        <a:xfrm>
          <a:off x="12954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7383</xdr:rowOff>
    </xdr:from>
    <xdr:ext cx="762000" cy="259045"/>
    <xdr:sp macro="" textlink="">
      <xdr:nvSpPr>
        <xdr:cNvPr id="274" name="テキスト ボックス 273"/>
        <xdr:cNvSpPr txBox="1"/>
      </xdr:nvSpPr>
      <xdr:spPr>
        <a:xfrm>
          <a:off x="12623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補助費等に係る経常収支比率については、類似団体を</a:t>
          </a:r>
          <a:r>
            <a:rPr lang="ja-JP" altLang="en-US" sz="1100" b="0" i="0" baseline="0">
              <a:solidFill>
                <a:schemeClr val="dk1"/>
              </a:solidFill>
              <a:effectLst/>
              <a:latin typeface="+mn-lt"/>
              <a:ea typeface="+mn-ea"/>
              <a:cs typeface="+mn-cs"/>
            </a:rPr>
            <a:t>２．３</a:t>
          </a:r>
          <a:r>
            <a:rPr lang="ja-JP" altLang="ja-JP" sz="1100" b="0" i="0" baseline="0">
              <a:solidFill>
                <a:schemeClr val="dk1"/>
              </a:solidFill>
              <a:effectLst/>
              <a:latin typeface="+mn-lt"/>
              <a:ea typeface="+mn-ea"/>
              <a:cs typeface="+mn-cs"/>
            </a:rPr>
            <a:t>ポイント下回っている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国県に対する負担金、その他負担金及びその他の補助地域開発事業（工業用地造成事業会計、住宅用地造成事業会計）、一部事務組合に対する負担金で類似団体を下回っている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今後も単独補助交付金については、事業内容を詳細に確認し、的確に判断していくこととし、不適当な補助金は見直しや削減を図っていくこととする。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299" name="直線コネクタ 298"/>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0"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1" name="直線コネクタ 300"/>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2"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3" name="直線コネクタ 302"/>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62992</xdr:rowOff>
    </xdr:from>
    <xdr:to>
      <xdr:col>24</xdr:col>
      <xdr:colOff>31750</xdr:colOff>
      <xdr:row>36</xdr:row>
      <xdr:rowOff>108712</xdr:rowOff>
    </xdr:to>
    <xdr:cxnSp macro="">
      <xdr:nvCxnSpPr>
        <xdr:cNvPr id="304" name="直線コネクタ 303"/>
        <xdr:cNvCxnSpPr/>
      </xdr:nvCxnSpPr>
      <xdr:spPr>
        <a:xfrm flipV="1">
          <a:off x="15671800" y="62351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89425</xdr:rowOff>
    </xdr:from>
    <xdr:ext cx="762000" cy="259045"/>
    <xdr:sp macro="" textlink="">
      <xdr:nvSpPr>
        <xdr:cNvPr id="305"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6" name="フローチャート : 判断 305"/>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108712</xdr:rowOff>
    </xdr:to>
    <xdr:cxnSp macro="">
      <xdr:nvCxnSpPr>
        <xdr:cNvPr id="307" name="直線コネクタ 306"/>
        <xdr:cNvCxnSpPr/>
      </xdr:nvCxnSpPr>
      <xdr:spPr>
        <a:xfrm>
          <a:off x="14782800" y="6239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08" name="フローチャート : 判断 307"/>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09" name="テキスト ボックス 308"/>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72136</xdr:rowOff>
    </xdr:to>
    <xdr:cxnSp macro="">
      <xdr:nvCxnSpPr>
        <xdr:cNvPr id="310" name="直線コネクタ 309"/>
        <xdr:cNvCxnSpPr/>
      </xdr:nvCxnSpPr>
      <xdr:spPr>
        <a:xfrm flipV="1">
          <a:off x="13893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12" name="テキスト ボックス 311"/>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72136</xdr:rowOff>
    </xdr:to>
    <xdr:cxnSp macro="">
      <xdr:nvCxnSpPr>
        <xdr:cNvPr id="313" name="直線コネクタ 312"/>
        <xdr:cNvCxnSpPr/>
      </xdr:nvCxnSpPr>
      <xdr:spPr>
        <a:xfrm>
          <a:off x="13004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4" name="フローチャート : 判断 313"/>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15" name="テキスト ボックス 314"/>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16" name="フローチャート : 判断 315"/>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17" name="テキスト ボックス 316"/>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12192</xdr:rowOff>
    </xdr:from>
    <xdr:to>
      <xdr:col>24</xdr:col>
      <xdr:colOff>82550</xdr:colOff>
      <xdr:row>36</xdr:row>
      <xdr:rowOff>113792</xdr:rowOff>
    </xdr:to>
    <xdr:sp macro="" textlink="">
      <xdr:nvSpPr>
        <xdr:cNvPr id="323" name="円/楕円 322"/>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28719</xdr:rowOff>
    </xdr:from>
    <xdr:ext cx="762000" cy="259045"/>
    <xdr:sp macro="" textlink="">
      <xdr:nvSpPr>
        <xdr:cNvPr id="324"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57912</xdr:rowOff>
    </xdr:from>
    <xdr:to>
      <xdr:col>22</xdr:col>
      <xdr:colOff>615950</xdr:colOff>
      <xdr:row>36</xdr:row>
      <xdr:rowOff>159512</xdr:rowOff>
    </xdr:to>
    <xdr:sp macro="" textlink="">
      <xdr:nvSpPr>
        <xdr:cNvPr id="325" name="円/楕円 324"/>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26" name="テキスト ボックス 325"/>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27" name="円/楕円 326"/>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28" name="テキスト ボックス 327"/>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21336</xdr:rowOff>
    </xdr:from>
    <xdr:to>
      <xdr:col>20</xdr:col>
      <xdr:colOff>209550</xdr:colOff>
      <xdr:row>36</xdr:row>
      <xdr:rowOff>122936</xdr:rowOff>
    </xdr:to>
    <xdr:sp macro="" textlink="">
      <xdr:nvSpPr>
        <xdr:cNvPr id="329" name="円/楕円 328"/>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133113</xdr:rowOff>
    </xdr:from>
    <xdr:ext cx="762000" cy="259045"/>
    <xdr:sp macro="" textlink="">
      <xdr:nvSpPr>
        <xdr:cNvPr id="330" name="テキスト ボックス 329"/>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31" name="円/楕円 330"/>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128541</xdr:rowOff>
    </xdr:from>
    <xdr:ext cx="762000" cy="259045"/>
    <xdr:sp macro="" textlink="">
      <xdr:nvSpPr>
        <xdr:cNvPr id="332" name="テキスト ボックス 331"/>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「公営企業に要する経費の財源とする地方債の償還の財源に充てたと認められる繰入金」が前年比</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151,540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149,063</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なっているが</a:t>
          </a:r>
          <a:r>
            <a:rPr lang="ja-JP" altLang="ja-JP" sz="1100" b="0" i="0" baseline="0">
              <a:solidFill>
                <a:schemeClr val="dk1"/>
              </a:solidFill>
              <a:effectLst/>
              <a:latin typeface="+mn-lt"/>
              <a:ea typeface="+mn-ea"/>
              <a:cs typeface="+mn-cs"/>
            </a:rPr>
            <a:t>、「公債費及び公債費に準ずる費用」人口１人当たりの決算額の前年類似団体平均より</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28,012</a:t>
          </a:r>
          <a:r>
            <a:rPr lang="ja-JP" altLang="ja-JP"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28,031</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しかし、本村は</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投資的事業の抑制を図り地方債の発行を最小限としてきたが、今後公債費に係る経常収支比率は上昇していくことが見込まれるため、引き続き地方債の発行を抑制することとする。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57" name="直線コネクタ 356"/>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59" name="直線コネクタ 35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0"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1" name="直線コネクタ 360"/>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131572</xdr:rowOff>
    </xdr:from>
    <xdr:to>
      <xdr:col>7</xdr:col>
      <xdr:colOff>15875</xdr:colOff>
      <xdr:row>76</xdr:row>
      <xdr:rowOff>163576</xdr:rowOff>
    </xdr:to>
    <xdr:cxnSp macro="">
      <xdr:nvCxnSpPr>
        <xdr:cNvPr id="362" name="直線コネクタ 361"/>
        <xdr:cNvCxnSpPr/>
      </xdr:nvCxnSpPr>
      <xdr:spPr>
        <a:xfrm flipV="1">
          <a:off x="3987800" y="131617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3"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4" name="フローチャート : 判断 363"/>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76</xdr:row>
      <xdr:rowOff>163576</xdr:rowOff>
    </xdr:to>
    <xdr:cxnSp macro="">
      <xdr:nvCxnSpPr>
        <xdr:cNvPr id="365" name="直線コネクタ 364"/>
        <xdr:cNvCxnSpPr/>
      </xdr:nvCxnSpPr>
      <xdr:spPr>
        <a:xfrm>
          <a:off x="3098800" y="13157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6" name="フローチャート : 判断 365"/>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67" name="テキスト ボックス 366"/>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76</xdr:row>
      <xdr:rowOff>145287</xdr:rowOff>
    </xdr:to>
    <xdr:cxnSp macro="">
      <xdr:nvCxnSpPr>
        <xdr:cNvPr id="368" name="直線コネクタ 367"/>
        <xdr:cNvCxnSpPr/>
      </xdr:nvCxnSpPr>
      <xdr:spPr>
        <a:xfrm flipV="1">
          <a:off x="2209800" y="131572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69" name="フローチャート : 判断 368"/>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70" name="テキスト ボックス 369"/>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145287</xdr:rowOff>
    </xdr:from>
    <xdr:to>
      <xdr:col>3</xdr:col>
      <xdr:colOff>142875</xdr:colOff>
      <xdr:row>76</xdr:row>
      <xdr:rowOff>149861</xdr:rowOff>
    </xdr:to>
    <xdr:cxnSp macro="">
      <xdr:nvCxnSpPr>
        <xdr:cNvPr id="371" name="直線コネクタ 370"/>
        <xdr:cNvCxnSpPr/>
      </xdr:nvCxnSpPr>
      <xdr:spPr>
        <a:xfrm flipV="1">
          <a:off x="1320800" y="13175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2" name="フローチャート : 判断 371"/>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73" name="テキスト ボックス 372"/>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4" name="フローチャート : 判断 373"/>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5" name="テキスト ボックス 374"/>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80772</xdr:rowOff>
    </xdr:from>
    <xdr:to>
      <xdr:col>7</xdr:col>
      <xdr:colOff>66675</xdr:colOff>
      <xdr:row>77</xdr:row>
      <xdr:rowOff>10922</xdr:rowOff>
    </xdr:to>
    <xdr:sp macro="" textlink="">
      <xdr:nvSpPr>
        <xdr:cNvPr id="381" name="円/楕円 380"/>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97299</xdr:rowOff>
    </xdr:from>
    <xdr:ext cx="762000" cy="259045"/>
    <xdr:sp macro="" textlink="">
      <xdr:nvSpPr>
        <xdr:cNvPr id="382" name="公債費該当値テキスト"/>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112776</xdr:rowOff>
    </xdr:from>
    <xdr:to>
      <xdr:col>5</xdr:col>
      <xdr:colOff>600075</xdr:colOff>
      <xdr:row>77</xdr:row>
      <xdr:rowOff>42926</xdr:rowOff>
    </xdr:to>
    <xdr:sp macro="" textlink="">
      <xdr:nvSpPr>
        <xdr:cNvPr id="383" name="円/楕円 382"/>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53103</xdr:rowOff>
    </xdr:from>
    <xdr:ext cx="736600" cy="259045"/>
    <xdr:sp macro="" textlink="">
      <xdr:nvSpPr>
        <xdr:cNvPr id="384" name="テキスト ボックス 383"/>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76200</xdr:rowOff>
    </xdr:from>
    <xdr:to>
      <xdr:col>4</xdr:col>
      <xdr:colOff>396875</xdr:colOff>
      <xdr:row>77</xdr:row>
      <xdr:rowOff>6350</xdr:rowOff>
    </xdr:to>
    <xdr:sp macro="" textlink="">
      <xdr:nvSpPr>
        <xdr:cNvPr id="385" name="円/楕円 384"/>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86" name="テキスト ボックス 385"/>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94487</xdr:rowOff>
    </xdr:from>
    <xdr:to>
      <xdr:col>3</xdr:col>
      <xdr:colOff>193675</xdr:colOff>
      <xdr:row>77</xdr:row>
      <xdr:rowOff>24637</xdr:rowOff>
    </xdr:to>
    <xdr:sp macro="" textlink="">
      <xdr:nvSpPr>
        <xdr:cNvPr id="387" name="円/楕円 386"/>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34815</xdr:rowOff>
    </xdr:from>
    <xdr:ext cx="762000" cy="259045"/>
    <xdr:sp macro="" textlink="">
      <xdr:nvSpPr>
        <xdr:cNvPr id="388" name="テキスト ボックス 387"/>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89" name="円/楕円 388"/>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90" name="テキスト ボックス 389"/>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公債費以外の経常収支比率については、類似団体平均との比較において、２．７ポイント下回っており、低い値を示している。今後も普通会計の負担を招かないよう取り組んでいくこととする。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5" name="直線コネクタ 40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6" name="テキスト ボックス 40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7" name="直線コネクタ 40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8" name="テキスト ボックス 40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9" name="直線コネクタ 40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0" name="テキスト ボックス 40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1" name="直線コネクタ 41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2" name="テキスト ボックス 41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6" name="直線コネクタ 415"/>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17"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18" name="直線コネクタ 417"/>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19"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0" name="直線コネクタ 419"/>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83565</xdr:rowOff>
    </xdr:from>
    <xdr:to>
      <xdr:col>24</xdr:col>
      <xdr:colOff>31750</xdr:colOff>
      <xdr:row>77</xdr:row>
      <xdr:rowOff>120142</xdr:rowOff>
    </xdr:to>
    <xdr:cxnSp macro="">
      <xdr:nvCxnSpPr>
        <xdr:cNvPr id="421" name="直線コネクタ 420"/>
        <xdr:cNvCxnSpPr/>
      </xdr:nvCxnSpPr>
      <xdr:spPr>
        <a:xfrm flipV="1">
          <a:off x="15671800" y="132852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2"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3" name="フローチャート : 判断 42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133858</xdr:rowOff>
    </xdr:from>
    <xdr:to>
      <xdr:col>22</xdr:col>
      <xdr:colOff>565150</xdr:colOff>
      <xdr:row>77</xdr:row>
      <xdr:rowOff>120142</xdr:rowOff>
    </xdr:to>
    <xdr:cxnSp macro="">
      <xdr:nvCxnSpPr>
        <xdr:cNvPr id="424" name="直線コネクタ 423"/>
        <xdr:cNvCxnSpPr/>
      </xdr:nvCxnSpPr>
      <xdr:spPr>
        <a:xfrm>
          <a:off x="14782800" y="12992608"/>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25" name="フローチャート : 判断 424"/>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107714</xdr:rowOff>
    </xdr:from>
    <xdr:ext cx="736600" cy="259045"/>
    <xdr:sp macro="" textlink="">
      <xdr:nvSpPr>
        <xdr:cNvPr id="426" name="テキスト ボックス 425"/>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115570</xdr:rowOff>
    </xdr:from>
    <xdr:to>
      <xdr:col>21</xdr:col>
      <xdr:colOff>361950</xdr:colOff>
      <xdr:row>75</xdr:row>
      <xdr:rowOff>133858</xdr:rowOff>
    </xdr:to>
    <xdr:cxnSp macro="">
      <xdr:nvCxnSpPr>
        <xdr:cNvPr id="427" name="直線コネクタ 426"/>
        <xdr:cNvCxnSpPr/>
      </xdr:nvCxnSpPr>
      <xdr:spPr>
        <a:xfrm>
          <a:off x="13893800" y="129743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83058</xdr:rowOff>
    </xdr:from>
    <xdr:to>
      <xdr:col>21</xdr:col>
      <xdr:colOff>412750</xdr:colOff>
      <xdr:row>78</xdr:row>
      <xdr:rowOff>13208</xdr:rowOff>
    </xdr:to>
    <xdr:sp macro="" textlink="">
      <xdr:nvSpPr>
        <xdr:cNvPr id="428" name="フローチャート : 判断 427"/>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169435</xdr:rowOff>
    </xdr:from>
    <xdr:ext cx="762000" cy="259045"/>
    <xdr:sp macro="" textlink="">
      <xdr:nvSpPr>
        <xdr:cNvPr id="429" name="テキスト ボックス 428"/>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33274</xdr:rowOff>
    </xdr:from>
    <xdr:to>
      <xdr:col>20</xdr:col>
      <xdr:colOff>158750</xdr:colOff>
      <xdr:row>75</xdr:row>
      <xdr:rowOff>115570</xdr:rowOff>
    </xdr:to>
    <xdr:cxnSp macro="">
      <xdr:nvCxnSpPr>
        <xdr:cNvPr id="430" name="直線コネクタ 429"/>
        <xdr:cNvCxnSpPr/>
      </xdr:nvCxnSpPr>
      <xdr:spPr>
        <a:xfrm>
          <a:off x="13004800" y="128920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37337</xdr:rowOff>
    </xdr:from>
    <xdr:to>
      <xdr:col>20</xdr:col>
      <xdr:colOff>209550</xdr:colOff>
      <xdr:row>77</xdr:row>
      <xdr:rowOff>138937</xdr:rowOff>
    </xdr:to>
    <xdr:sp macro="" textlink="">
      <xdr:nvSpPr>
        <xdr:cNvPr id="431" name="フローチャート : 判断 430"/>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123714</xdr:rowOff>
    </xdr:from>
    <xdr:ext cx="762000" cy="259045"/>
    <xdr:sp macro="" textlink="">
      <xdr:nvSpPr>
        <xdr:cNvPr id="432" name="テキスト ボックス 431"/>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33" name="フローチャート : 判断 432"/>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132859</xdr:rowOff>
    </xdr:from>
    <xdr:ext cx="762000" cy="259045"/>
    <xdr:sp macro="" textlink="">
      <xdr:nvSpPr>
        <xdr:cNvPr id="434" name="テキスト ボックス 433"/>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32765</xdr:rowOff>
    </xdr:from>
    <xdr:to>
      <xdr:col>24</xdr:col>
      <xdr:colOff>82550</xdr:colOff>
      <xdr:row>77</xdr:row>
      <xdr:rowOff>134365</xdr:rowOff>
    </xdr:to>
    <xdr:sp macro="" textlink="">
      <xdr:nvSpPr>
        <xdr:cNvPr id="440" name="円/楕円 439"/>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49292</xdr:rowOff>
    </xdr:from>
    <xdr:ext cx="762000" cy="259045"/>
    <xdr:sp macro="" textlink="">
      <xdr:nvSpPr>
        <xdr:cNvPr id="441" name="公債費以外該当値テキスト"/>
        <xdr:cNvSpPr txBox="1"/>
      </xdr:nvSpPr>
      <xdr:spPr>
        <a:xfrm>
          <a:off x="16598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69342</xdr:rowOff>
    </xdr:from>
    <xdr:to>
      <xdr:col>22</xdr:col>
      <xdr:colOff>615950</xdr:colOff>
      <xdr:row>77</xdr:row>
      <xdr:rowOff>170942</xdr:rowOff>
    </xdr:to>
    <xdr:sp macro="" textlink="">
      <xdr:nvSpPr>
        <xdr:cNvPr id="442" name="円/楕円 441"/>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9669</xdr:rowOff>
    </xdr:from>
    <xdr:ext cx="736600" cy="259045"/>
    <xdr:sp macro="" textlink="">
      <xdr:nvSpPr>
        <xdr:cNvPr id="443" name="テキスト ボックス 442"/>
        <xdr:cNvSpPr txBox="1"/>
      </xdr:nvSpPr>
      <xdr:spPr>
        <a:xfrm>
          <a:off x="15290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83058</xdr:rowOff>
    </xdr:from>
    <xdr:to>
      <xdr:col>21</xdr:col>
      <xdr:colOff>412750</xdr:colOff>
      <xdr:row>76</xdr:row>
      <xdr:rowOff>13208</xdr:rowOff>
    </xdr:to>
    <xdr:sp macro="" textlink="">
      <xdr:nvSpPr>
        <xdr:cNvPr id="444" name="円/楕円 443"/>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23385</xdr:rowOff>
    </xdr:from>
    <xdr:ext cx="762000" cy="259045"/>
    <xdr:sp macro="" textlink="">
      <xdr:nvSpPr>
        <xdr:cNvPr id="445" name="テキスト ボックス 444"/>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64770</xdr:rowOff>
    </xdr:from>
    <xdr:to>
      <xdr:col>20</xdr:col>
      <xdr:colOff>209550</xdr:colOff>
      <xdr:row>75</xdr:row>
      <xdr:rowOff>166370</xdr:rowOff>
    </xdr:to>
    <xdr:sp macro="" textlink="">
      <xdr:nvSpPr>
        <xdr:cNvPr id="446" name="円/楕円 445"/>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5097</xdr:rowOff>
    </xdr:from>
    <xdr:ext cx="762000" cy="259045"/>
    <xdr:sp macro="" textlink="">
      <xdr:nvSpPr>
        <xdr:cNvPr id="447" name="テキスト ボックス 446"/>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153924</xdr:rowOff>
    </xdr:from>
    <xdr:to>
      <xdr:col>19</xdr:col>
      <xdr:colOff>6350</xdr:colOff>
      <xdr:row>75</xdr:row>
      <xdr:rowOff>84074</xdr:rowOff>
    </xdr:to>
    <xdr:sp macro="" textlink="">
      <xdr:nvSpPr>
        <xdr:cNvPr id="448" name="円/楕円 447"/>
        <xdr:cNvSpPr/>
      </xdr:nvSpPr>
      <xdr:spPr>
        <a:xfrm>
          <a:off x="12954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94251</xdr:rowOff>
    </xdr:from>
    <xdr:ext cx="762000" cy="259045"/>
    <xdr:sp macro="" textlink="">
      <xdr:nvSpPr>
        <xdr:cNvPr id="449" name="テキスト ボックス 448"/>
        <xdr:cNvSpPr txBox="1"/>
      </xdr:nvSpPr>
      <xdr:spPr>
        <a:xfrm>
          <a:off x="12623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福島県泉崎村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41420</xdr:rowOff>
    </xdr:from>
    <xdr:to>
      <xdr:col>4</xdr:col>
      <xdr:colOff>1117600</xdr:colOff>
      <xdr:row>17</xdr:row>
      <xdr:rowOff>43759</xdr:rowOff>
    </xdr:to>
    <xdr:cxnSp macro="">
      <xdr:nvCxnSpPr>
        <xdr:cNvPr id="50" name="直線コネクタ 49"/>
        <xdr:cNvCxnSpPr/>
      </xdr:nvCxnSpPr>
      <xdr:spPr bwMode="auto">
        <a:xfrm flipV="1">
          <a:off x="5003800" y="3003695"/>
          <a:ext cx="647700" cy="2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43759</xdr:rowOff>
    </xdr:from>
    <xdr:to>
      <xdr:col>4</xdr:col>
      <xdr:colOff>469900</xdr:colOff>
      <xdr:row>17</xdr:row>
      <xdr:rowOff>111257</xdr:rowOff>
    </xdr:to>
    <xdr:cxnSp macro="">
      <xdr:nvCxnSpPr>
        <xdr:cNvPr id="53" name="直線コネクタ 52"/>
        <xdr:cNvCxnSpPr/>
      </xdr:nvCxnSpPr>
      <xdr:spPr bwMode="auto">
        <a:xfrm flipV="1">
          <a:off x="4305300" y="3006034"/>
          <a:ext cx="698500" cy="67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94038</xdr:rowOff>
    </xdr:from>
    <xdr:to>
      <xdr:col>4</xdr:col>
      <xdr:colOff>520700</xdr:colOff>
      <xdr:row>17</xdr:row>
      <xdr:rowOff>24188</xdr:rowOff>
    </xdr:to>
    <xdr:sp macro="" textlink="">
      <xdr:nvSpPr>
        <xdr:cNvPr id="54" name="フローチャート : 判断 53"/>
        <xdr:cNvSpPr/>
      </xdr:nvSpPr>
      <xdr:spPr bwMode="auto">
        <a:xfrm>
          <a:off x="4953000" y="288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34365</xdr:rowOff>
    </xdr:from>
    <xdr:ext cx="736600" cy="259045"/>
    <xdr:sp macro="" textlink="">
      <xdr:nvSpPr>
        <xdr:cNvPr id="55" name="テキスト ボックス 54"/>
        <xdr:cNvSpPr txBox="1"/>
      </xdr:nvSpPr>
      <xdr:spPr>
        <a:xfrm>
          <a:off x="4622800" y="265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102982</xdr:rowOff>
    </xdr:from>
    <xdr:to>
      <xdr:col>3</xdr:col>
      <xdr:colOff>904875</xdr:colOff>
      <xdr:row>17</xdr:row>
      <xdr:rowOff>111257</xdr:rowOff>
    </xdr:to>
    <xdr:cxnSp macro="">
      <xdr:nvCxnSpPr>
        <xdr:cNvPr id="56" name="直線コネクタ 55"/>
        <xdr:cNvCxnSpPr/>
      </xdr:nvCxnSpPr>
      <xdr:spPr bwMode="auto">
        <a:xfrm>
          <a:off x="3606800" y="3065257"/>
          <a:ext cx="698500" cy="8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114178</xdr:rowOff>
    </xdr:from>
    <xdr:to>
      <xdr:col>3</xdr:col>
      <xdr:colOff>955675</xdr:colOff>
      <xdr:row>17</xdr:row>
      <xdr:rowOff>44328</xdr:rowOff>
    </xdr:to>
    <xdr:sp macro="" textlink="">
      <xdr:nvSpPr>
        <xdr:cNvPr id="57" name="フローチャート : 判断 56"/>
        <xdr:cNvSpPr/>
      </xdr:nvSpPr>
      <xdr:spPr bwMode="auto">
        <a:xfrm>
          <a:off x="4254500" y="290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54505</xdr:rowOff>
    </xdr:from>
    <xdr:ext cx="762000" cy="259045"/>
    <xdr:sp macro="" textlink="">
      <xdr:nvSpPr>
        <xdr:cNvPr id="58" name="テキスト ボックス 57"/>
        <xdr:cNvSpPr txBox="1"/>
      </xdr:nvSpPr>
      <xdr:spPr>
        <a:xfrm>
          <a:off x="3924300" y="26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64623</xdr:rowOff>
    </xdr:from>
    <xdr:to>
      <xdr:col>3</xdr:col>
      <xdr:colOff>206375</xdr:colOff>
      <xdr:row>17</xdr:row>
      <xdr:rowOff>102982</xdr:rowOff>
    </xdr:to>
    <xdr:cxnSp macro="">
      <xdr:nvCxnSpPr>
        <xdr:cNvPr id="59" name="直線コネクタ 58"/>
        <xdr:cNvCxnSpPr/>
      </xdr:nvCxnSpPr>
      <xdr:spPr bwMode="auto">
        <a:xfrm>
          <a:off x="2908300" y="3026898"/>
          <a:ext cx="698500" cy="38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105606</xdr:rowOff>
    </xdr:from>
    <xdr:to>
      <xdr:col>3</xdr:col>
      <xdr:colOff>257175</xdr:colOff>
      <xdr:row>17</xdr:row>
      <xdr:rowOff>35756</xdr:rowOff>
    </xdr:to>
    <xdr:sp macro="" textlink="">
      <xdr:nvSpPr>
        <xdr:cNvPr id="60" name="フローチャート : 判断 59"/>
        <xdr:cNvSpPr/>
      </xdr:nvSpPr>
      <xdr:spPr bwMode="auto">
        <a:xfrm>
          <a:off x="3556000" y="2896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45933</xdr:rowOff>
    </xdr:from>
    <xdr:ext cx="762000" cy="259045"/>
    <xdr:sp macro="" textlink="">
      <xdr:nvSpPr>
        <xdr:cNvPr id="61" name="テキスト ボックス 60"/>
        <xdr:cNvSpPr txBox="1"/>
      </xdr:nvSpPr>
      <xdr:spPr>
        <a:xfrm>
          <a:off x="3225800" y="266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88864</xdr:rowOff>
    </xdr:from>
    <xdr:to>
      <xdr:col>2</xdr:col>
      <xdr:colOff>692150</xdr:colOff>
      <xdr:row>17</xdr:row>
      <xdr:rowOff>19014</xdr:rowOff>
    </xdr:to>
    <xdr:sp macro="" textlink="">
      <xdr:nvSpPr>
        <xdr:cNvPr id="62" name="フローチャート : 判断 61"/>
        <xdr:cNvSpPr/>
      </xdr:nvSpPr>
      <xdr:spPr bwMode="auto">
        <a:xfrm>
          <a:off x="2857500" y="2879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29191</xdr:rowOff>
    </xdr:from>
    <xdr:ext cx="762000" cy="259045"/>
    <xdr:sp macro="" textlink="">
      <xdr:nvSpPr>
        <xdr:cNvPr id="63" name="テキスト ボックス 62"/>
        <xdr:cNvSpPr txBox="1"/>
      </xdr:nvSpPr>
      <xdr:spPr>
        <a:xfrm>
          <a:off x="2527300" y="264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162070</xdr:rowOff>
    </xdr:from>
    <xdr:to>
      <xdr:col>5</xdr:col>
      <xdr:colOff>34925</xdr:colOff>
      <xdr:row>17</xdr:row>
      <xdr:rowOff>92220</xdr:rowOff>
    </xdr:to>
    <xdr:sp macro="" textlink="">
      <xdr:nvSpPr>
        <xdr:cNvPr id="69" name="円/楕円 68"/>
        <xdr:cNvSpPr/>
      </xdr:nvSpPr>
      <xdr:spPr bwMode="auto">
        <a:xfrm>
          <a:off x="5600700" y="2952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134147</xdr:rowOff>
    </xdr:from>
    <xdr:ext cx="762000" cy="259045"/>
    <xdr:sp macro="" textlink="">
      <xdr:nvSpPr>
        <xdr:cNvPr id="70" name="人口1人当たり決算額の推移該当値テキスト130"/>
        <xdr:cNvSpPr txBox="1"/>
      </xdr:nvSpPr>
      <xdr:spPr>
        <a:xfrm>
          <a:off x="5740400" y="292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122,481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164409</xdr:rowOff>
    </xdr:from>
    <xdr:to>
      <xdr:col>4</xdr:col>
      <xdr:colOff>520700</xdr:colOff>
      <xdr:row>17</xdr:row>
      <xdr:rowOff>94559</xdr:rowOff>
    </xdr:to>
    <xdr:sp macro="" textlink="">
      <xdr:nvSpPr>
        <xdr:cNvPr id="71" name="円/楕円 70"/>
        <xdr:cNvSpPr/>
      </xdr:nvSpPr>
      <xdr:spPr bwMode="auto">
        <a:xfrm>
          <a:off x="4953000" y="295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79336</xdr:rowOff>
    </xdr:from>
    <xdr:ext cx="736600" cy="259045"/>
    <xdr:sp macro="" textlink="">
      <xdr:nvSpPr>
        <xdr:cNvPr id="72" name="テキスト ボックス 71"/>
        <xdr:cNvSpPr txBox="1"/>
      </xdr:nvSpPr>
      <xdr:spPr>
        <a:xfrm>
          <a:off x="4622800" y="3041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122,174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60457</xdr:rowOff>
    </xdr:from>
    <xdr:to>
      <xdr:col>3</xdr:col>
      <xdr:colOff>955675</xdr:colOff>
      <xdr:row>17</xdr:row>
      <xdr:rowOff>162057</xdr:rowOff>
    </xdr:to>
    <xdr:sp macro="" textlink="">
      <xdr:nvSpPr>
        <xdr:cNvPr id="73" name="円/楕円 72"/>
        <xdr:cNvSpPr/>
      </xdr:nvSpPr>
      <xdr:spPr bwMode="auto">
        <a:xfrm>
          <a:off x="4254500" y="3022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146834</xdr:rowOff>
    </xdr:from>
    <xdr:ext cx="762000" cy="259045"/>
    <xdr:sp macro="" textlink="">
      <xdr:nvSpPr>
        <xdr:cNvPr id="74" name="テキスト ボックス 73"/>
        <xdr:cNvSpPr txBox="1"/>
      </xdr:nvSpPr>
      <xdr:spPr>
        <a:xfrm>
          <a:off x="3924300" y="31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113,316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52182</xdr:rowOff>
    </xdr:from>
    <xdr:to>
      <xdr:col>3</xdr:col>
      <xdr:colOff>257175</xdr:colOff>
      <xdr:row>17</xdr:row>
      <xdr:rowOff>153782</xdr:rowOff>
    </xdr:to>
    <xdr:sp macro="" textlink="">
      <xdr:nvSpPr>
        <xdr:cNvPr id="75" name="円/楕円 74"/>
        <xdr:cNvSpPr/>
      </xdr:nvSpPr>
      <xdr:spPr bwMode="auto">
        <a:xfrm>
          <a:off x="3556000" y="301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138559</xdr:rowOff>
    </xdr:from>
    <xdr:ext cx="762000" cy="259045"/>
    <xdr:sp macro="" textlink="">
      <xdr:nvSpPr>
        <xdr:cNvPr id="76" name="テキスト ボックス 75"/>
        <xdr:cNvSpPr txBox="1"/>
      </xdr:nvSpPr>
      <xdr:spPr>
        <a:xfrm>
          <a:off x="3225800" y="310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114,402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13823</xdr:rowOff>
    </xdr:from>
    <xdr:to>
      <xdr:col>2</xdr:col>
      <xdr:colOff>692150</xdr:colOff>
      <xdr:row>17</xdr:row>
      <xdr:rowOff>115423</xdr:rowOff>
    </xdr:to>
    <xdr:sp macro="" textlink="">
      <xdr:nvSpPr>
        <xdr:cNvPr id="77" name="円/楕円 76"/>
        <xdr:cNvSpPr/>
      </xdr:nvSpPr>
      <xdr:spPr bwMode="auto">
        <a:xfrm>
          <a:off x="2857500" y="2976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100200</xdr:rowOff>
    </xdr:from>
    <xdr:ext cx="762000" cy="259045"/>
    <xdr:sp macro="" textlink="">
      <xdr:nvSpPr>
        <xdr:cNvPr id="78" name="テキスト ボックス 77"/>
        <xdr:cNvSpPr txBox="1"/>
      </xdr:nvSpPr>
      <xdr:spPr>
        <a:xfrm>
          <a:off x="2527300" y="306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229161</xdr:rowOff>
    </xdr:from>
    <xdr:to>
      <xdr:col>4</xdr:col>
      <xdr:colOff>1117600</xdr:colOff>
      <xdr:row>35</xdr:row>
      <xdr:rowOff>229596</xdr:rowOff>
    </xdr:to>
    <xdr:cxnSp macro="">
      <xdr:nvCxnSpPr>
        <xdr:cNvPr id="110" name="直線コネクタ 109"/>
        <xdr:cNvCxnSpPr/>
      </xdr:nvCxnSpPr>
      <xdr:spPr bwMode="auto">
        <a:xfrm flipV="1">
          <a:off x="5003800" y="6839511"/>
          <a:ext cx="647700" cy="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218492</xdr:rowOff>
    </xdr:from>
    <xdr:ext cx="762000" cy="259045"/>
    <xdr:sp macro="" textlink="">
      <xdr:nvSpPr>
        <xdr:cNvPr id="111" name="人口1人当たり決算額の推移平均値テキスト445"/>
        <xdr:cNvSpPr txBox="1"/>
      </xdr:nvSpPr>
      <xdr:spPr>
        <a:xfrm>
          <a:off x="5740400" y="6828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182824</xdr:rowOff>
    </xdr:from>
    <xdr:to>
      <xdr:col>4</xdr:col>
      <xdr:colOff>469900</xdr:colOff>
      <xdr:row>35</xdr:row>
      <xdr:rowOff>229596</xdr:rowOff>
    </xdr:to>
    <xdr:cxnSp macro="">
      <xdr:nvCxnSpPr>
        <xdr:cNvPr id="113" name="直線コネクタ 112"/>
        <xdr:cNvCxnSpPr/>
      </xdr:nvCxnSpPr>
      <xdr:spPr bwMode="auto">
        <a:xfrm>
          <a:off x="4305300" y="6793174"/>
          <a:ext cx="698500" cy="46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169903</xdr:rowOff>
    </xdr:from>
    <xdr:to>
      <xdr:col>4</xdr:col>
      <xdr:colOff>520700</xdr:colOff>
      <xdr:row>35</xdr:row>
      <xdr:rowOff>271503</xdr:rowOff>
    </xdr:to>
    <xdr:sp macro="" textlink="">
      <xdr:nvSpPr>
        <xdr:cNvPr id="114" name="フローチャート : 判断 113"/>
        <xdr:cNvSpPr/>
      </xdr:nvSpPr>
      <xdr:spPr bwMode="auto">
        <a:xfrm>
          <a:off x="4953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281680</xdr:rowOff>
    </xdr:from>
    <xdr:ext cx="736600" cy="259045"/>
    <xdr:sp macro="" textlink="">
      <xdr:nvSpPr>
        <xdr:cNvPr id="115" name="テキスト ボックス 114"/>
        <xdr:cNvSpPr txBox="1"/>
      </xdr:nvSpPr>
      <xdr:spPr>
        <a:xfrm>
          <a:off x="4622800" y="6549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156695</xdr:rowOff>
    </xdr:from>
    <xdr:to>
      <xdr:col>3</xdr:col>
      <xdr:colOff>904875</xdr:colOff>
      <xdr:row>35</xdr:row>
      <xdr:rowOff>182824</xdr:rowOff>
    </xdr:to>
    <xdr:cxnSp macro="">
      <xdr:nvCxnSpPr>
        <xdr:cNvPr id="116" name="直線コネクタ 115"/>
        <xdr:cNvCxnSpPr/>
      </xdr:nvCxnSpPr>
      <xdr:spPr bwMode="auto">
        <a:xfrm>
          <a:off x="3606800" y="6767045"/>
          <a:ext cx="698500" cy="26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90328</xdr:rowOff>
    </xdr:from>
    <xdr:to>
      <xdr:col>3</xdr:col>
      <xdr:colOff>955675</xdr:colOff>
      <xdr:row>35</xdr:row>
      <xdr:rowOff>191928</xdr:rowOff>
    </xdr:to>
    <xdr:sp macro="" textlink="">
      <xdr:nvSpPr>
        <xdr:cNvPr id="117" name="フローチャート : 判断 116"/>
        <xdr:cNvSpPr/>
      </xdr:nvSpPr>
      <xdr:spPr bwMode="auto">
        <a:xfrm>
          <a:off x="4254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202105</xdr:rowOff>
    </xdr:from>
    <xdr:ext cx="762000" cy="259045"/>
    <xdr:sp macro="" textlink="">
      <xdr:nvSpPr>
        <xdr:cNvPr id="118" name="テキスト ボックス 117"/>
        <xdr:cNvSpPr txBox="1"/>
      </xdr:nvSpPr>
      <xdr:spPr>
        <a:xfrm>
          <a:off x="3924300" y="64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156695</xdr:rowOff>
    </xdr:from>
    <xdr:to>
      <xdr:col>3</xdr:col>
      <xdr:colOff>206375</xdr:colOff>
      <xdr:row>35</xdr:row>
      <xdr:rowOff>230373</xdr:rowOff>
    </xdr:to>
    <xdr:cxnSp macro="">
      <xdr:nvCxnSpPr>
        <xdr:cNvPr id="119" name="直線コネクタ 118"/>
        <xdr:cNvCxnSpPr/>
      </xdr:nvCxnSpPr>
      <xdr:spPr bwMode="auto">
        <a:xfrm flipV="1">
          <a:off x="2908300" y="6767045"/>
          <a:ext cx="698500" cy="73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72245</xdr:rowOff>
    </xdr:from>
    <xdr:to>
      <xdr:col>3</xdr:col>
      <xdr:colOff>257175</xdr:colOff>
      <xdr:row>35</xdr:row>
      <xdr:rowOff>173845</xdr:rowOff>
    </xdr:to>
    <xdr:sp macro="" textlink="">
      <xdr:nvSpPr>
        <xdr:cNvPr id="120" name="フローチャート : 判断 119"/>
        <xdr:cNvSpPr/>
      </xdr:nvSpPr>
      <xdr:spPr bwMode="auto">
        <a:xfrm>
          <a:off x="3556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184022</xdr:rowOff>
    </xdr:from>
    <xdr:ext cx="762000" cy="259045"/>
    <xdr:sp macro="" textlink="">
      <xdr:nvSpPr>
        <xdr:cNvPr id="121" name="テキスト ボックス 120"/>
        <xdr:cNvSpPr txBox="1"/>
      </xdr:nvSpPr>
      <xdr:spPr>
        <a:xfrm>
          <a:off x="3225800" y="64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337055</xdr:rowOff>
    </xdr:from>
    <xdr:to>
      <xdr:col>2</xdr:col>
      <xdr:colOff>692150</xdr:colOff>
      <xdr:row>35</xdr:row>
      <xdr:rowOff>95755</xdr:rowOff>
    </xdr:to>
    <xdr:sp macro="" textlink="">
      <xdr:nvSpPr>
        <xdr:cNvPr id="122" name="フローチャート : 判断 121"/>
        <xdr:cNvSpPr/>
      </xdr:nvSpPr>
      <xdr:spPr bwMode="auto">
        <a:xfrm>
          <a:off x="2857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105932</xdr:rowOff>
    </xdr:from>
    <xdr:ext cx="762000" cy="259045"/>
    <xdr:sp macro="" textlink="">
      <xdr:nvSpPr>
        <xdr:cNvPr id="123" name="テキスト ボックス 122"/>
        <xdr:cNvSpPr txBox="1"/>
      </xdr:nvSpPr>
      <xdr:spPr>
        <a:xfrm>
          <a:off x="2527300" y="637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178361</xdr:rowOff>
    </xdr:from>
    <xdr:to>
      <xdr:col>5</xdr:col>
      <xdr:colOff>34925</xdr:colOff>
      <xdr:row>35</xdr:row>
      <xdr:rowOff>279961</xdr:rowOff>
    </xdr:to>
    <xdr:sp macro="" textlink="">
      <xdr:nvSpPr>
        <xdr:cNvPr id="129" name="円/楕円 128"/>
        <xdr:cNvSpPr/>
      </xdr:nvSpPr>
      <xdr:spPr bwMode="auto">
        <a:xfrm>
          <a:off x="5600700" y="6788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23438</xdr:rowOff>
    </xdr:from>
    <xdr:ext cx="762000" cy="259045"/>
    <xdr:sp macro="" textlink="">
      <xdr:nvSpPr>
        <xdr:cNvPr id="130" name="人口1人当たり決算額の推移該当値テキスト445"/>
        <xdr:cNvSpPr txBox="1"/>
      </xdr:nvSpPr>
      <xdr:spPr>
        <a:xfrm>
          <a:off x="5740400" y="663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28,031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178796</xdr:rowOff>
    </xdr:from>
    <xdr:to>
      <xdr:col>4</xdr:col>
      <xdr:colOff>520700</xdr:colOff>
      <xdr:row>35</xdr:row>
      <xdr:rowOff>280396</xdr:rowOff>
    </xdr:to>
    <xdr:sp macro="" textlink="">
      <xdr:nvSpPr>
        <xdr:cNvPr id="131" name="円/楕円 130"/>
        <xdr:cNvSpPr/>
      </xdr:nvSpPr>
      <xdr:spPr bwMode="auto">
        <a:xfrm>
          <a:off x="4953000" y="6789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265173</xdr:rowOff>
    </xdr:from>
    <xdr:ext cx="736600" cy="259045"/>
    <xdr:sp macro="" textlink="">
      <xdr:nvSpPr>
        <xdr:cNvPr id="132" name="テキスト ボックス 131"/>
        <xdr:cNvSpPr txBox="1"/>
      </xdr:nvSpPr>
      <xdr:spPr>
        <a:xfrm>
          <a:off x="4622800" y="6875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28,012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132024</xdr:rowOff>
    </xdr:from>
    <xdr:to>
      <xdr:col>3</xdr:col>
      <xdr:colOff>955675</xdr:colOff>
      <xdr:row>35</xdr:row>
      <xdr:rowOff>233624</xdr:rowOff>
    </xdr:to>
    <xdr:sp macro="" textlink="">
      <xdr:nvSpPr>
        <xdr:cNvPr id="133" name="円/楕円 132"/>
        <xdr:cNvSpPr/>
      </xdr:nvSpPr>
      <xdr:spPr bwMode="auto">
        <a:xfrm>
          <a:off x="4254500" y="6742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218401</xdr:rowOff>
    </xdr:from>
    <xdr:ext cx="762000" cy="259045"/>
    <xdr:sp macro="" textlink="">
      <xdr:nvSpPr>
        <xdr:cNvPr id="134" name="テキスト ボックス 133"/>
        <xdr:cNvSpPr txBox="1"/>
      </xdr:nvSpPr>
      <xdr:spPr>
        <a:xfrm>
          <a:off x="3924300" y="682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30,058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105895</xdr:rowOff>
    </xdr:from>
    <xdr:to>
      <xdr:col>3</xdr:col>
      <xdr:colOff>257175</xdr:colOff>
      <xdr:row>35</xdr:row>
      <xdr:rowOff>207495</xdr:rowOff>
    </xdr:to>
    <xdr:sp macro="" textlink="">
      <xdr:nvSpPr>
        <xdr:cNvPr id="135" name="円/楕円 134"/>
        <xdr:cNvSpPr/>
      </xdr:nvSpPr>
      <xdr:spPr bwMode="auto">
        <a:xfrm>
          <a:off x="3556000" y="671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192272</xdr:rowOff>
    </xdr:from>
    <xdr:ext cx="762000" cy="259045"/>
    <xdr:sp macro="" textlink="">
      <xdr:nvSpPr>
        <xdr:cNvPr id="136" name="テキスト ボックス 135"/>
        <xdr:cNvSpPr txBox="1"/>
      </xdr:nvSpPr>
      <xdr:spPr>
        <a:xfrm>
          <a:off x="3225800" y="680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31,201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179573</xdr:rowOff>
    </xdr:from>
    <xdr:to>
      <xdr:col>2</xdr:col>
      <xdr:colOff>692150</xdr:colOff>
      <xdr:row>35</xdr:row>
      <xdr:rowOff>281173</xdr:rowOff>
    </xdr:to>
    <xdr:sp macro="" textlink="">
      <xdr:nvSpPr>
        <xdr:cNvPr id="137" name="円/楕円 136"/>
        <xdr:cNvSpPr/>
      </xdr:nvSpPr>
      <xdr:spPr bwMode="auto">
        <a:xfrm>
          <a:off x="2857500" y="6789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265950</xdr:rowOff>
    </xdr:from>
    <xdr:ext cx="762000" cy="259045"/>
    <xdr:sp macro="" textlink="">
      <xdr:nvSpPr>
        <xdr:cNvPr id="138" name="テキスト ボックス 137"/>
        <xdr:cNvSpPr txBox="1"/>
      </xdr:nvSpPr>
      <xdr:spPr>
        <a:xfrm>
          <a:off x="2527300" y="687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福島県泉崎村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6,675
6,596
35.43
6,625,837
6,108,764
469,274
2,556,376
4,049,030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41.8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73961</xdr:rowOff>
    </xdr:from>
    <xdr:to>
      <xdr:col>6</xdr:col>
      <xdr:colOff>511175</xdr:colOff>
      <xdr:row>36</xdr:row>
      <xdr:rowOff>76487</xdr:rowOff>
    </xdr:to>
    <xdr:cxnSp macro="">
      <xdr:nvCxnSpPr>
        <xdr:cNvPr id="63" name="直線コネクタ 62"/>
        <xdr:cNvCxnSpPr/>
      </xdr:nvCxnSpPr>
      <xdr:spPr>
        <a:xfrm flipV="1">
          <a:off x="3797300" y="6246161"/>
          <a:ext cx="838200" cy="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49986</xdr:rowOff>
    </xdr:from>
    <xdr:ext cx="599010" cy="259045"/>
    <xdr:sp macro="" textlink="">
      <xdr:nvSpPr>
        <xdr:cNvPr id="64" name="人件費平均値テキスト"/>
        <xdr:cNvSpPr txBox="1"/>
      </xdr:nvSpPr>
      <xdr:spPr>
        <a:xfrm>
          <a:off x="4686300" y="6222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76487</xdr:rowOff>
    </xdr:from>
    <xdr:to>
      <xdr:col>5</xdr:col>
      <xdr:colOff>358775</xdr:colOff>
      <xdr:row>36</xdr:row>
      <xdr:rowOff>141507</xdr:rowOff>
    </xdr:to>
    <xdr:cxnSp macro="">
      <xdr:nvCxnSpPr>
        <xdr:cNvPr id="66" name="直線コネクタ 65"/>
        <xdr:cNvCxnSpPr/>
      </xdr:nvCxnSpPr>
      <xdr:spPr>
        <a:xfrm flipV="1">
          <a:off x="2908300" y="6248687"/>
          <a:ext cx="889000" cy="6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42951</xdr:rowOff>
    </xdr:from>
    <xdr:to>
      <xdr:col>5</xdr:col>
      <xdr:colOff>409575</xdr:colOff>
      <xdr:row>36</xdr:row>
      <xdr:rowOff>144551</xdr:rowOff>
    </xdr:to>
    <xdr:sp macro="" textlink="">
      <xdr:nvSpPr>
        <xdr:cNvPr id="67" name="フローチャート : 判断 66"/>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135678</xdr:rowOff>
    </xdr:from>
    <xdr:ext cx="599010" cy="259045"/>
    <xdr:sp macro="" textlink="">
      <xdr:nvSpPr>
        <xdr:cNvPr id="68" name="テキスト ボックス 67"/>
        <xdr:cNvSpPr txBox="1"/>
      </xdr:nvSpPr>
      <xdr:spPr>
        <a:xfrm>
          <a:off x="3497794" y="630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126746</xdr:rowOff>
    </xdr:from>
    <xdr:to>
      <xdr:col>4</xdr:col>
      <xdr:colOff>155575</xdr:colOff>
      <xdr:row>36</xdr:row>
      <xdr:rowOff>141507</xdr:rowOff>
    </xdr:to>
    <xdr:cxnSp macro="">
      <xdr:nvCxnSpPr>
        <xdr:cNvPr id="69" name="直線コネクタ 68"/>
        <xdr:cNvCxnSpPr/>
      </xdr:nvCxnSpPr>
      <xdr:spPr>
        <a:xfrm>
          <a:off x="2019300" y="6298946"/>
          <a:ext cx="8890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68087</xdr:rowOff>
    </xdr:from>
    <xdr:to>
      <xdr:col>4</xdr:col>
      <xdr:colOff>206375</xdr:colOff>
      <xdr:row>36</xdr:row>
      <xdr:rowOff>169687</xdr:rowOff>
    </xdr:to>
    <xdr:sp macro="" textlink="">
      <xdr:nvSpPr>
        <xdr:cNvPr id="70" name="フローチャート : 判断 69"/>
        <xdr:cNvSpPr/>
      </xdr:nvSpPr>
      <xdr:spPr>
        <a:xfrm>
          <a:off x="2857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14764</xdr:rowOff>
    </xdr:from>
    <xdr:ext cx="599010" cy="259045"/>
    <xdr:sp macro="" textlink="">
      <xdr:nvSpPr>
        <xdr:cNvPr id="71" name="テキスト ボックス 70"/>
        <xdr:cNvSpPr txBox="1"/>
      </xdr:nvSpPr>
      <xdr:spPr>
        <a:xfrm>
          <a:off x="2608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112595</xdr:rowOff>
    </xdr:from>
    <xdr:to>
      <xdr:col>2</xdr:col>
      <xdr:colOff>638175</xdr:colOff>
      <xdr:row>36</xdr:row>
      <xdr:rowOff>126746</xdr:rowOff>
    </xdr:to>
    <xdr:cxnSp macro="">
      <xdr:nvCxnSpPr>
        <xdr:cNvPr id="72" name="直線コネクタ 71"/>
        <xdr:cNvCxnSpPr/>
      </xdr:nvCxnSpPr>
      <xdr:spPr>
        <a:xfrm>
          <a:off x="1130300" y="6284795"/>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56787</xdr:rowOff>
    </xdr:from>
    <xdr:to>
      <xdr:col>3</xdr:col>
      <xdr:colOff>3175</xdr:colOff>
      <xdr:row>36</xdr:row>
      <xdr:rowOff>158387</xdr:rowOff>
    </xdr:to>
    <xdr:sp macro="" textlink="">
      <xdr:nvSpPr>
        <xdr:cNvPr id="73" name="フローチャート : 判断 72"/>
        <xdr:cNvSpPr/>
      </xdr:nvSpPr>
      <xdr:spPr>
        <a:xfrm>
          <a:off x="1968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3464</xdr:rowOff>
    </xdr:from>
    <xdr:ext cx="599010" cy="259045"/>
    <xdr:sp macro="" textlink="">
      <xdr:nvSpPr>
        <xdr:cNvPr id="74" name="テキスト ボックス 73"/>
        <xdr:cNvSpPr txBox="1"/>
      </xdr:nvSpPr>
      <xdr:spPr>
        <a:xfrm>
          <a:off x="1719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31021</xdr:rowOff>
    </xdr:from>
    <xdr:to>
      <xdr:col>1</xdr:col>
      <xdr:colOff>485775</xdr:colOff>
      <xdr:row>36</xdr:row>
      <xdr:rowOff>132621</xdr:rowOff>
    </xdr:to>
    <xdr:sp macro="" textlink="">
      <xdr:nvSpPr>
        <xdr:cNvPr id="75" name="フローチャート : 判断 74"/>
        <xdr:cNvSpPr/>
      </xdr:nvSpPr>
      <xdr:spPr>
        <a:xfrm>
          <a:off x="1079500" y="62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149148</xdr:rowOff>
    </xdr:from>
    <xdr:ext cx="599010" cy="259045"/>
    <xdr:sp macro="" textlink="">
      <xdr:nvSpPr>
        <xdr:cNvPr id="76" name="テキスト ボックス 75"/>
        <xdr:cNvSpPr txBox="1"/>
      </xdr:nvSpPr>
      <xdr:spPr>
        <a:xfrm>
          <a:off x="830794" y="597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23161</xdr:rowOff>
    </xdr:from>
    <xdr:to>
      <xdr:col>6</xdr:col>
      <xdr:colOff>561975</xdr:colOff>
      <xdr:row>36</xdr:row>
      <xdr:rowOff>124761</xdr:rowOff>
    </xdr:to>
    <xdr:sp macro="" textlink="">
      <xdr:nvSpPr>
        <xdr:cNvPr id="82" name="円/楕円 81"/>
        <xdr:cNvSpPr/>
      </xdr:nvSpPr>
      <xdr:spPr>
        <a:xfrm>
          <a:off x="4584700" y="619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46038</xdr:rowOff>
    </xdr:from>
    <xdr:ext cx="599010" cy="259045"/>
    <xdr:sp macro="" textlink="">
      <xdr:nvSpPr>
        <xdr:cNvPr id="83" name="人件費該当値テキスト"/>
        <xdr:cNvSpPr txBox="1"/>
      </xdr:nvSpPr>
      <xdr:spPr>
        <a:xfrm>
          <a:off x="4686300" y="604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109,539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25687</xdr:rowOff>
    </xdr:from>
    <xdr:to>
      <xdr:col>5</xdr:col>
      <xdr:colOff>409575</xdr:colOff>
      <xdr:row>36</xdr:row>
      <xdr:rowOff>127287</xdr:rowOff>
    </xdr:to>
    <xdr:sp macro="" textlink="">
      <xdr:nvSpPr>
        <xdr:cNvPr id="84" name="円/楕円 83"/>
        <xdr:cNvSpPr/>
      </xdr:nvSpPr>
      <xdr:spPr>
        <a:xfrm>
          <a:off x="3746500" y="61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143814</xdr:rowOff>
    </xdr:from>
    <xdr:ext cx="599010" cy="259045"/>
    <xdr:sp macro="" textlink="">
      <xdr:nvSpPr>
        <xdr:cNvPr id="85" name="テキスト ボックス 84"/>
        <xdr:cNvSpPr txBox="1"/>
      </xdr:nvSpPr>
      <xdr:spPr>
        <a:xfrm>
          <a:off x="3497794" y="5973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109,307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90707</xdr:rowOff>
    </xdr:from>
    <xdr:to>
      <xdr:col>4</xdr:col>
      <xdr:colOff>206375</xdr:colOff>
      <xdr:row>37</xdr:row>
      <xdr:rowOff>20857</xdr:rowOff>
    </xdr:to>
    <xdr:sp macro="" textlink="">
      <xdr:nvSpPr>
        <xdr:cNvPr id="86" name="円/楕円 85"/>
        <xdr:cNvSpPr/>
      </xdr:nvSpPr>
      <xdr:spPr>
        <a:xfrm>
          <a:off x="2857500" y="626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11984</xdr:rowOff>
    </xdr:from>
    <xdr:ext cx="599010" cy="259045"/>
    <xdr:sp macro="" textlink="">
      <xdr:nvSpPr>
        <xdr:cNvPr id="87" name="テキスト ボックス 86"/>
        <xdr:cNvSpPr txBox="1"/>
      </xdr:nvSpPr>
      <xdr:spPr>
        <a:xfrm>
          <a:off x="2608794" y="6355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103,334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75946</xdr:rowOff>
    </xdr:from>
    <xdr:to>
      <xdr:col>3</xdr:col>
      <xdr:colOff>3175</xdr:colOff>
      <xdr:row>37</xdr:row>
      <xdr:rowOff>6096</xdr:rowOff>
    </xdr:to>
    <xdr:sp macro="" textlink="">
      <xdr:nvSpPr>
        <xdr:cNvPr id="88" name="円/楕円 87"/>
        <xdr:cNvSpPr/>
      </xdr:nvSpPr>
      <xdr:spPr>
        <a:xfrm>
          <a:off x="1968500" y="62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168673</xdr:rowOff>
    </xdr:from>
    <xdr:ext cx="599010" cy="259045"/>
    <xdr:sp macro="" textlink="">
      <xdr:nvSpPr>
        <xdr:cNvPr id="89" name="テキスト ボックス 88"/>
        <xdr:cNvSpPr txBox="1"/>
      </xdr:nvSpPr>
      <xdr:spPr>
        <a:xfrm>
          <a:off x="1719794" y="634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104,690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61795</xdr:rowOff>
    </xdr:from>
    <xdr:to>
      <xdr:col>1</xdr:col>
      <xdr:colOff>485775</xdr:colOff>
      <xdr:row>36</xdr:row>
      <xdr:rowOff>163395</xdr:rowOff>
    </xdr:to>
    <xdr:sp macro="" textlink="">
      <xdr:nvSpPr>
        <xdr:cNvPr id="90" name="円/楕円 89"/>
        <xdr:cNvSpPr/>
      </xdr:nvSpPr>
      <xdr:spPr>
        <a:xfrm>
          <a:off x="1079500" y="623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154522</xdr:rowOff>
    </xdr:from>
    <xdr:ext cx="599010" cy="259045"/>
    <xdr:sp macro="" textlink="">
      <xdr:nvSpPr>
        <xdr:cNvPr id="91" name="テキスト ボックス 90"/>
        <xdr:cNvSpPr txBox="1"/>
      </xdr:nvSpPr>
      <xdr:spPr>
        <a:xfrm>
          <a:off x="830794" y="632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41285</xdr:rowOff>
    </xdr:from>
    <xdr:to>
      <xdr:col>6</xdr:col>
      <xdr:colOff>511175</xdr:colOff>
      <xdr:row>53</xdr:row>
      <xdr:rowOff>171103</xdr:rowOff>
    </xdr:to>
    <xdr:cxnSp macro="">
      <xdr:nvCxnSpPr>
        <xdr:cNvPr id="118" name="直線コネクタ 117"/>
        <xdr:cNvCxnSpPr/>
      </xdr:nvCxnSpPr>
      <xdr:spPr>
        <a:xfrm>
          <a:off x="3797300" y="9128135"/>
          <a:ext cx="838200" cy="12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154675</xdr:rowOff>
    </xdr:from>
    <xdr:ext cx="599010" cy="259045"/>
    <xdr:sp macro="" textlink="">
      <xdr:nvSpPr>
        <xdr:cNvPr id="119" name="物件費平均値テキスト"/>
        <xdr:cNvSpPr txBox="1"/>
      </xdr:nvSpPr>
      <xdr:spPr>
        <a:xfrm>
          <a:off x="4686300" y="9755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41285</xdr:rowOff>
    </xdr:from>
    <xdr:to>
      <xdr:col>5</xdr:col>
      <xdr:colOff>358775</xdr:colOff>
      <xdr:row>53</xdr:row>
      <xdr:rowOff>166151</xdr:rowOff>
    </xdr:to>
    <xdr:cxnSp macro="">
      <xdr:nvCxnSpPr>
        <xdr:cNvPr id="121" name="直線コネクタ 120"/>
        <xdr:cNvCxnSpPr/>
      </xdr:nvCxnSpPr>
      <xdr:spPr>
        <a:xfrm flipV="1">
          <a:off x="2908300" y="9128135"/>
          <a:ext cx="889000" cy="12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11352</xdr:rowOff>
    </xdr:from>
    <xdr:to>
      <xdr:col>5</xdr:col>
      <xdr:colOff>409575</xdr:colOff>
      <xdr:row>57</xdr:row>
      <xdr:rowOff>112952</xdr:rowOff>
    </xdr:to>
    <xdr:sp macro="" textlink="">
      <xdr:nvSpPr>
        <xdr:cNvPr id="122" name="フローチャート : 判断 121"/>
        <xdr:cNvSpPr/>
      </xdr:nvSpPr>
      <xdr:spPr>
        <a:xfrm>
          <a:off x="3746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104079</xdr:rowOff>
    </xdr:from>
    <xdr:ext cx="599010" cy="259045"/>
    <xdr:sp macro="" textlink="">
      <xdr:nvSpPr>
        <xdr:cNvPr id="123" name="テキスト ボックス 122"/>
        <xdr:cNvSpPr txBox="1"/>
      </xdr:nvSpPr>
      <xdr:spPr>
        <a:xfrm>
          <a:off x="3497794" y="987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166151</xdr:rowOff>
    </xdr:from>
    <xdr:to>
      <xdr:col>4</xdr:col>
      <xdr:colOff>155575</xdr:colOff>
      <xdr:row>55</xdr:row>
      <xdr:rowOff>152936</xdr:rowOff>
    </xdr:to>
    <xdr:cxnSp macro="">
      <xdr:nvCxnSpPr>
        <xdr:cNvPr id="124" name="直線コネクタ 123"/>
        <xdr:cNvCxnSpPr/>
      </xdr:nvCxnSpPr>
      <xdr:spPr>
        <a:xfrm flipV="1">
          <a:off x="2019300" y="9253001"/>
          <a:ext cx="889000" cy="32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30902</xdr:rowOff>
    </xdr:from>
    <xdr:to>
      <xdr:col>4</xdr:col>
      <xdr:colOff>206375</xdr:colOff>
      <xdr:row>57</xdr:row>
      <xdr:rowOff>132502</xdr:rowOff>
    </xdr:to>
    <xdr:sp macro="" textlink="">
      <xdr:nvSpPr>
        <xdr:cNvPr id="125" name="フローチャート : 判断 124"/>
        <xdr:cNvSpPr/>
      </xdr:nvSpPr>
      <xdr:spPr>
        <a:xfrm>
          <a:off x="2857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123629</xdr:rowOff>
    </xdr:from>
    <xdr:ext cx="599010" cy="259045"/>
    <xdr:sp macro="" textlink="">
      <xdr:nvSpPr>
        <xdr:cNvPr id="126" name="テキスト ボックス 125"/>
        <xdr:cNvSpPr txBox="1"/>
      </xdr:nvSpPr>
      <xdr:spPr>
        <a:xfrm>
          <a:off x="2608794" y="989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152936</xdr:rowOff>
    </xdr:from>
    <xdr:to>
      <xdr:col>2</xdr:col>
      <xdr:colOff>638175</xdr:colOff>
      <xdr:row>57</xdr:row>
      <xdr:rowOff>153978</xdr:rowOff>
    </xdr:to>
    <xdr:cxnSp macro="">
      <xdr:nvCxnSpPr>
        <xdr:cNvPr id="127" name="直線コネクタ 126"/>
        <xdr:cNvCxnSpPr/>
      </xdr:nvCxnSpPr>
      <xdr:spPr>
        <a:xfrm flipV="1">
          <a:off x="1130300" y="9582686"/>
          <a:ext cx="889000" cy="3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43655</xdr:rowOff>
    </xdr:from>
    <xdr:to>
      <xdr:col>3</xdr:col>
      <xdr:colOff>3175</xdr:colOff>
      <xdr:row>57</xdr:row>
      <xdr:rowOff>145255</xdr:rowOff>
    </xdr:to>
    <xdr:sp macro="" textlink="">
      <xdr:nvSpPr>
        <xdr:cNvPr id="128" name="フローチャート : 判断 127"/>
        <xdr:cNvSpPr/>
      </xdr:nvSpPr>
      <xdr:spPr>
        <a:xfrm>
          <a:off x="1968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136382</xdr:rowOff>
    </xdr:from>
    <xdr:ext cx="534377" cy="259045"/>
    <xdr:sp macro="" textlink="">
      <xdr:nvSpPr>
        <xdr:cNvPr id="129" name="テキスト ボックス 128"/>
        <xdr:cNvSpPr txBox="1"/>
      </xdr:nvSpPr>
      <xdr:spPr>
        <a:xfrm>
          <a:off x="1752111" y="99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63269</xdr:rowOff>
    </xdr:from>
    <xdr:to>
      <xdr:col>1</xdr:col>
      <xdr:colOff>485775</xdr:colOff>
      <xdr:row>57</xdr:row>
      <xdr:rowOff>164869</xdr:rowOff>
    </xdr:to>
    <xdr:sp macro="" textlink="">
      <xdr:nvSpPr>
        <xdr:cNvPr id="130" name="フローチャート : 判断 129"/>
        <xdr:cNvSpPr/>
      </xdr:nvSpPr>
      <xdr:spPr>
        <a:xfrm>
          <a:off x="1079500" y="98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9946</xdr:rowOff>
    </xdr:from>
    <xdr:ext cx="534377" cy="259045"/>
    <xdr:sp macro="" textlink="">
      <xdr:nvSpPr>
        <xdr:cNvPr id="131" name="テキスト ボックス 130"/>
        <xdr:cNvSpPr txBox="1"/>
      </xdr:nvSpPr>
      <xdr:spPr>
        <a:xfrm>
          <a:off x="863111" y="96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86,212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120303</xdr:rowOff>
    </xdr:from>
    <xdr:to>
      <xdr:col>6</xdr:col>
      <xdr:colOff>561975</xdr:colOff>
      <xdr:row>54</xdr:row>
      <xdr:rowOff>50453</xdr:rowOff>
    </xdr:to>
    <xdr:sp macro="" textlink="">
      <xdr:nvSpPr>
        <xdr:cNvPr id="137" name="円/楕円 136"/>
        <xdr:cNvSpPr/>
      </xdr:nvSpPr>
      <xdr:spPr>
        <a:xfrm>
          <a:off x="4584700" y="920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143180</xdr:rowOff>
    </xdr:from>
    <xdr:ext cx="599010" cy="259045"/>
    <xdr:sp macro="" textlink="">
      <xdr:nvSpPr>
        <xdr:cNvPr id="138" name="物件費該当値テキスト"/>
        <xdr:cNvSpPr txBox="1"/>
      </xdr:nvSpPr>
      <xdr:spPr>
        <a:xfrm>
          <a:off x="4686300" y="905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361,263</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161935</xdr:rowOff>
    </xdr:from>
    <xdr:to>
      <xdr:col>5</xdr:col>
      <xdr:colOff>409575</xdr:colOff>
      <xdr:row>53</xdr:row>
      <xdr:rowOff>92085</xdr:rowOff>
    </xdr:to>
    <xdr:sp macro="" textlink="">
      <xdr:nvSpPr>
        <xdr:cNvPr id="139" name="円/楕円 138"/>
        <xdr:cNvSpPr/>
      </xdr:nvSpPr>
      <xdr:spPr>
        <a:xfrm>
          <a:off x="3746500" y="90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108612</xdr:rowOff>
    </xdr:from>
    <xdr:ext cx="599010" cy="259045"/>
    <xdr:sp macro="" textlink="">
      <xdr:nvSpPr>
        <xdr:cNvPr id="140" name="テキスト ボックス 139"/>
        <xdr:cNvSpPr txBox="1"/>
      </xdr:nvSpPr>
      <xdr:spPr>
        <a:xfrm>
          <a:off x="3497794" y="885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418,051</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115351</xdr:rowOff>
    </xdr:from>
    <xdr:to>
      <xdr:col>4</xdr:col>
      <xdr:colOff>206375</xdr:colOff>
      <xdr:row>54</xdr:row>
      <xdr:rowOff>45501</xdr:rowOff>
    </xdr:to>
    <xdr:sp macro="" textlink="">
      <xdr:nvSpPr>
        <xdr:cNvPr id="141" name="円/楕円 140"/>
        <xdr:cNvSpPr/>
      </xdr:nvSpPr>
      <xdr:spPr>
        <a:xfrm>
          <a:off x="2857500" y="920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62028</xdr:rowOff>
    </xdr:from>
    <xdr:ext cx="599010" cy="259045"/>
    <xdr:sp macro="" textlink="">
      <xdr:nvSpPr>
        <xdr:cNvPr id="142" name="テキスト ボックス 141"/>
        <xdr:cNvSpPr txBox="1"/>
      </xdr:nvSpPr>
      <xdr:spPr>
        <a:xfrm>
          <a:off x="2608794" y="897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363,429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102136</xdr:rowOff>
    </xdr:from>
    <xdr:to>
      <xdr:col>3</xdr:col>
      <xdr:colOff>3175</xdr:colOff>
      <xdr:row>56</xdr:row>
      <xdr:rowOff>32286</xdr:rowOff>
    </xdr:to>
    <xdr:sp macro="" textlink="">
      <xdr:nvSpPr>
        <xdr:cNvPr id="143" name="円/楕円 142"/>
        <xdr:cNvSpPr/>
      </xdr:nvSpPr>
      <xdr:spPr>
        <a:xfrm>
          <a:off x="1968500" y="953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48813</xdr:rowOff>
    </xdr:from>
    <xdr:ext cx="599010" cy="259045"/>
    <xdr:sp macro="" textlink="">
      <xdr:nvSpPr>
        <xdr:cNvPr id="144" name="テキスト ボックス 143"/>
        <xdr:cNvSpPr txBox="1"/>
      </xdr:nvSpPr>
      <xdr:spPr>
        <a:xfrm>
          <a:off x="1719794" y="930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219,210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103178</xdr:rowOff>
    </xdr:from>
    <xdr:to>
      <xdr:col>1</xdr:col>
      <xdr:colOff>485775</xdr:colOff>
      <xdr:row>58</xdr:row>
      <xdr:rowOff>33328</xdr:rowOff>
    </xdr:to>
    <xdr:sp macro="" textlink="">
      <xdr:nvSpPr>
        <xdr:cNvPr id="145" name="円/楕円 144"/>
        <xdr:cNvSpPr/>
      </xdr:nvSpPr>
      <xdr:spPr>
        <a:xfrm>
          <a:off x="1079500" y="98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24455</xdr:rowOff>
    </xdr:from>
    <xdr:ext cx="534377" cy="259045"/>
    <xdr:sp macro="" textlink="">
      <xdr:nvSpPr>
        <xdr:cNvPr id="146" name="テキスト ボックス 145"/>
        <xdr:cNvSpPr txBox="1"/>
      </xdr:nvSpPr>
      <xdr:spPr>
        <a:xfrm>
          <a:off x="863111" y="996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62799</xdr:rowOff>
    </xdr:from>
    <xdr:to>
      <xdr:col>6</xdr:col>
      <xdr:colOff>511175</xdr:colOff>
      <xdr:row>78</xdr:row>
      <xdr:rowOff>83648</xdr:rowOff>
    </xdr:to>
    <xdr:cxnSp macro="">
      <xdr:nvCxnSpPr>
        <xdr:cNvPr id="173" name="直線コネクタ 172"/>
        <xdr:cNvCxnSpPr/>
      </xdr:nvCxnSpPr>
      <xdr:spPr>
        <a:xfrm>
          <a:off x="3797300" y="13435899"/>
          <a:ext cx="838200" cy="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169738</xdr:rowOff>
    </xdr:from>
    <xdr:to>
      <xdr:col>5</xdr:col>
      <xdr:colOff>358775</xdr:colOff>
      <xdr:row>78</xdr:row>
      <xdr:rowOff>62799</xdr:rowOff>
    </xdr:to>
    <xdr:cxnSp macro="">
      <xdr:nvCxnSpPr>
        <xdr:cNvPr id="176" name="直線コネクタ 175"/>
        <xdr:cNvCxnSpPr/>
      </xdr:nvCxnSpPr>
      <xdr:spPr>
        <a:xfrm>
          <a:off x="2908300" y="13371388"/>
          <a:ext cx="889000" cy="6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146644</xdr:rowOff>
    </xdr:from>
    <xdr:to>
      <xdr:col>5</xdr:col>
      <xdr:colOff>409575</xdr:colOff>
      <xdr:row>77</xdr:row>
      <xdr:rowOff>76794</xdr:rowOff>
    </xdr:to>
    <xdr:sp macro="" textlink="">
      <xdr:nvSpPr>
        <xdr:cNvPr id="177" name="フローチャート : 判断 176"/>
        <xdr:cNvSpPr/>
      </xdr:nvSpPr>
      <xdr:spPr>
        <a:xfrm>
          <a:off x="3746500" y="1317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93322</xdr:rowOff>
    </xdr:from>
    <xdr:ext cx="534377" cy="259045"/>
    <xdr:sp macro="" textlink="">
      <xdr:nvSpPr>
        <xdr:cNvPr id="178" name="テキスト ボックス 177"/>
        <xdr:cNvSpPr txBox="1"/>
      </xdr:nvSpPr>
      <xdr:spPr>
        <a:xfrm>
          <a:off x="3530111" y="1295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169738</xdr:rowOff>
    </xdr:from>
    <xdr:to>
      <xdr:col>4</xdr:col>
      <xdr:colOff>155575</xdr:colOff>
      <xdr:row>78</xdr:row>
      <xdr:rowOff>53724</xdr:rowOff>
    </xdr:to>
    <xdr:cxnSp macro="">
      <xdr:nvCxnSpPr>
        <xdr:cNvPr id="179" name="直線コネクタ 178"/>
        <xdr:cNvCxnSpPr/>
      </xdr:nvCxnSpPr>
      <xdr:spPr>
        <a:xfrm flipV="1">
          <a:off x="2019300" y="13371388"/>
          <a:ext cx="889000" cy="5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170190</xdr:rowOff>
    </xdr:from>
    <xdr:to>
      <xdr:col>4</xdr:col>
      <xdr:colOff>206375</xdr:colOff>
      <xdr:row>77</xdr:row>
      <xdr:rowOff>100340</xdr:rowOff>
    </xdr:to>
    <xdr:sp macro="" textlink="">
      <xdr:nvSpPr>
        <xdr:cNvPr id="180" name="フローチャート : 判断 179"/>
        <xdr:cNvSpPr/>
      </xdr:nvSpPr>
      <xdr:spPr>
        <a:xfrm>
          <a:off x="2857500" y="132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116867</xdr:rowOff>
    </xdr:from>
    <xdr:ext cx="534377" cy="259045"/>
    <xdr:sp macro="" textlink="">
      <xdr:nvSpPr>
        <xdr:cNvPr id="181" name="テキスト ボックス 180"/>
        <xdr:cNvSpPr txBox="1"/>
      </xdr:nvSpPr>
      <xdr:spPr>
        <a:xfrm>
          <a:off x="2641111" y="129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53724</xdr:rowOff>
    </xdr:from>
    <xdr:to>
      <xdr:col>2</xdr:col>
      <xdr:colOff>638175</xdr:colOff>
      <xdr:row>78</xdr:row>
      <xdr:rowOff>83807</xdr:rowOff>
    </xdr:to>
    <xdr:cxnSp macro="">
      <xdr:nvCxnSpPr>
        <xdr:cNvPr id="182" name="直線コネクタ 181"/>
        <xdr:cNvCxnSpPr/>
      </xdr:nvCxnSpPr>
      <xdr:spPr>
        <a:xfrm flipV="1">
          <a:off x="1130300" y="13426824"/>
          <a:ext cx="889000" cy="3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7427</xdr:rowOff>
    </xdr:from>
    <xdr:to>
      <xdr:col>3</xdr:col>
      <xdr:colOff>3175</xdr:colOff>
      <xdr:row>77</xdr:row>
      <xdr:rowOff>109027</xdr:rowOff>
    </xdr:to>
    <xdr:sp macro="" textlink="">
      <xdr:nvSpPr>
        <xdr:cNvPr id="183" name="フローチャート : 判断 182"/>
        <xdr:cNvSpPr/>
      </xdr:nvSpPr>
      <xdr:spPr>
        <a:xfrm>
          <a:off x="1968500" y="13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125554</xdr:rowOff>
    </xdr:from>
    <xdr:ext cx="534377" cy="259045"/>
    <xdr:sp macro="" textlink="">
      <xdr:nvSpPr>
        <xdr:cNvPr id="184" name="テキスト ボックス 183"/>
        <xdr:cNvSpPr txBox="1"/>
      </xdr:nvSpPr>
      <xdr:spPr>
        <a:xfrm>
          <a:off x="1752111" y="129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24572</xdr:rowOff>
    </xdr:from>
    <xdr:to>
      <xdr:col>1</xdr:col>
      <xdr:colOff>485775</xdr:colOff>
      <xdr:row>77</xdr:row>
      <xdr:rowOff>126172</xdr:rowOff>
    </xdr:to>
    <xdr:sp macro="" textlink="">
      <xdr:nvSpPr>
        <xdr:cNvPr id="185" name="フローチャート : 判断 184"/>
        <xdr:cNvSpPr/>
      </xdr:nvSpPr>
      <xdr:spPr>
        <a:xfrm>
          <a:off x="1079500" y="1322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142699</xdr:rowOff>
    </xdr:from>
    <xdr:ext cx="534377" cy="259045"/>
    <xdr:sp macro="" textlink="">
      <xdr:nvSpPr>
        <xdr:cNvPr id="186" name="テキスト ボックス 185"/>
        <xdr:cNvSpPr txBox="1"/>
      </xdr:nvSpPr>
      <xdr:spPr>
        <a:xfrm>
          <a:off x="863111" y="1300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32848</xdr:rowOff>
    </xdr:from>
    <xdr:to>
      <xdr:col>6</xdr:col>
      <xdr:colOff>561975</xdr:colOff>
      <xdr:row>78</xdr:row>
      <xdr:rowOff>134448</xdr:rowOff>
    </xdr:to>
    <xdr:sp macro="" textlink="">
      <xdr:nvSpPr>
        <xdr:cNvPr id="192" name="円/楕円 191"/>
        <xdr:cNvSpPr/>
      </xdr:nvSpPr>
      <xdr:spPr>
        <a:xfrm>
          <a:off x="4584700" y="134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119225</xdr:rowOff>
    </xdr:from>
    <xdr:ext cx="469744" cy="259045"/>
    <xdr:sp macro="" textlink="">
      <xdr:nvSpPr>
        <xdr:cNvPr id="193" name="維持補修費該当値テキスト"/>
        <xdr:cNvSpPr txBox="1"/>
      </xdr:nvSpPr>
      <xdr:spPr>
        <a:xfrm>
          <a:off x="4686300" y="1332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11999</xdr:rowOff>
    </xdr:from>
    <xdr:to>
      <xdr:col>5</xdr:col>
      <xdr:colOff>409575</xdr:colOff>
      <xdr:row>78</xdr:row>
      <xdr:rowOff>113599</xdr:rowOff>
    </xdr:to>
    <xdr:sp macro="" textlink="">
      <xdr:nvSpPr>
        <xdr:cNvPr id="194" name="円/楕円 193"/>
        <xdr:cNvSpPr/>
      </xdr:nvSpPr>
      <xdr:spPr>
        <a:xfrm>
          <a:off x="3746500" y="1338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104726</xdr:rowOff>
    </xdr:from>
    <xdr:ext cx="469744" cy="259045"/>
    <xdr:sp macro="" textlink="">
      <xdr:nvSpPr>
        <xdr:cNvPr id="195" name="テキスト ボックス 194"/>
        <xdr:cNvSpPr txBox="1"/>
      </xdr:nvSpPr>
      <xdr:spPr>
        <a:xfrm>
          <a:off x="3562427" y="1347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118938</xdr:rowOff>
    </xdr:from>
    <xdr:to>
      <xdr:col>4</xdr:col>
      <xdr:colOff>206375</xdr:colOff>
      <xdr:row>78</xdr:row>
      <xdr:rowOff>49088</xdr:rowOff>
    </xdr:to>
    <xdr:sp macro="" textlink="">
      <xdr:nvSpPr>
        <xdr:cNvPr id="196" name="円/楕円 195"/>
        <xdr:cNvSpPr/>
      </xdr:nvSpPr>
      <xdr:spPr>
        <a:xfrm>
          <a:off x="2857500" y="1332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40215</xdr:rowOff>
    </xdr:from>
    <xdr:ext cx="469744" cy="259045"/>
    <xdr:sp macro="" textlink="">
      <xdr:nvSpPr>
        <xdr:cNvPr id="197" name="テキスト ボックス 196"/>
        <xdr:cNvSpPr txBox="1"/>
      </xdr:nvSpPr>
      <xdr:spPr>
        <a:xfrm>
          <a:off x="2673427" y="1341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2924</xdr:rowOff>
    </xdr:from>
    <xdr:to>
      <xdr:col>3</xdr:col>
      <xdr:colOff>3175</xdr:colOff>
      <xdr:row>78</xdr:row>
      <xdr:rowOff>104524</xdr:rowOff>
    </xdr:to>
    <xdr:sp macro="" textlink="">
      <xdr:nvSpPr>
        <xdr:cNvPr id="198" name="円/楕円 197"/>
        <xdr:cNvSpPr/>
      </xdr:nvSpPr>
      <xdr:spPr>
        <a:xfrm>
          <a:off x="1968500" y="1337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95651</xdr:rowOff>
    </xdr:from>
    <xdr:ext cx="469744" cy="259045"/>
    <xdr:sp macro="" textlink="">
      <xdr:nvSpPr>
        <xdr:cNvPr id="199" name="テキスト ボックス 198"/>
        <xdr:cNvSpPr txBox="1"/>
      </xdr:nvSpPr>
      <xdr:spPr>
        <a:xfrm>
          <a:off x="1784427" y="1346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33007</xdr:rowOff>
    </xdr:from>
    <xdr:to>
      <xdr:col>1</xdr:col>
      <xdr:colOff>485775</xdr:colOff>
      <xdr:row>78</xdr:row>
      <xdr:rowOff>134607</xdr:rowOff>
    </xdr:to>
    <xdr:sp macro="" textlink="">
      <xdr:nvSpPr>
        <xdr:cNvPr id="200" name="円/楕円 199"/>
        <xdr:cNvSpPr/>
      </xdr:nvSpPr>
      <xdr:spPr>
        <a:xfrm>
          <a:off x="1079500" y="1340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125734</xdr:rowOff>
    </xdr:from>
    <xdr:ext cx="469744" cy="259045"/>
    <xdr:sp macro="" textlink="">
      <xdr:nvSpPr>
        <xdr:cNvPr id="201" name="テキスト ボックス 200"/>
        <xdr:cNvSpPr txBox="1"/>
      </xdr:nvSpPr>
      <xdr:spPr>
        <a:xfrm>
          <a:off x="895427" y="1349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108783</xdr:rowOff>
    </xdr:from>
    <xdr:to>
      <xdr:col>6</xdr:col>
      <xdr:colOff>511175</xdr:colOff>
      <xdr:row>95</xdr:row>
      <xdr:rowOff>114973</xdr:rowOff>
    </xdr:to>
    <xdr:cxnSp macro="">
      <xdr:nvCxnSpPr>
        <xdr:cNvPr id="231" name="直線コネクタ 230"/>
        <xdr:cNvCxnSpPr/>
      </xdr:nvCxnSpPr>
      <xdr:spPr>
        <a:xfrm flipV="1">
          <a:off x="3797300" y="16396533"/>
          <a:ext cx="838200" cy="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38282</xdr:rowOff>
    </xdr:from>
    <xdr:ext cx="534377" cy="259045"/>
    <xdr:sp macro="" textlink="">
      <xdr:nvSpPr>
        <xdr:cNvPr id="232" name="扶助費平均値テキスト"/>
        <xdr:cNvSpPr txBox="1"/>
      </xdr:nvSpPr>
      <xdr:spPr>
        <a:xfrm>
          <a:off x="4686300" y="1615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114973</xdr:rowOff>
    </xdr:from>
    <xdr:to>
      <xdr:col>5</xdr:col>
      <xdr:colOff>358775</xdr:colOff>
      <xdr:row>96</xdr:row>
      <xdr:rowOff>72034</xdr:rowOff>
    </xdr:to>
    <xdr:cxnSp macro="">
      <xdr:nvCxnSpPr>
        <xdr:cNvPr id="234" name="直線コネクタ 233"/>
        <xdr:cNvCxnSpPr/>
      </xdr:nvCxnSpPr>
      <xdr:spPr>
        <a:xfrm flipV="1">
          <a:off x="2908300" y="16402723"/>
          <a:ext cx="889000" cy="12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36398</xdr:rowOff>
    </xdr:from>
    <xdr:to>
      <xdr:col>5</xdr:col>
      <xdr:colOff>409575</xdr:colOff>
      <xdr:row>95</xdr:row>
      <xdr:rowOff>137998</xdr:rowOff>
    </xdr:to>
    <xdr:sp macro="" textlink="">
      <xdr:nvSpPr>
        <xdr:cNvPr id="235" name="フローチャート : 判断 234"/>
        <xdr:cNvSpPr/>
      </xdr:nvSpPr>
      <xdr:spPr>
        <a:xfrm>
          <a:off x="3746500" y="1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154525</xdr:rowOff>
    </xdr:from>
    <xdr:ext cx="534377" cy="259045"/>
    <xdr:sp macro="" textlink="">
      <xdr:nvSpPr>
        <xdr:cNvPr id="236" name="テキスト ボックス 235"/>
        <xdr:cNvSpPr txBox="1"/>
      </xdr:nvSpPr>
      <xdr:spPr>
        <a:xfrm>
          <a:off x="3530111" y="1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67653</xdr:rowOff>
    </xdr:from>
    <xdr:to>
      <xdr:col>4</xdr:col>
      <xdr:colOff>155575</xdr:colOff>
      <xdr:row>96</xdr:row>
      <xdr:rowOff>72034</xdr:rowOff>
    </xdr:to>
    <xdr:cxnSp macro="">
      <xdr:nvCxnSpPr>
        <xdr:cNvPr id="237" name="直線コネクタ 236"/>
        <xdr:cNvCxnSpPr/>
      </xdr:nvCxnSpPr>
      <xdr:spPr>
        <a:xfrm>
          <a:off x="2019300" y="15498153"/>
          <a:ext cx="889000" cy="103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127057</xdr:rowOff>
    </xdr:from>
    <xdr:to>
      <xdr:col>4</xdr:col>
      <xdr:colOff>206375</xdr:colOff>
      <xdr:row>96</xdr:row>
      <xdr:rowOff>57207</xdr:rowOff>
    </xdr:to>
    <xdr:sp macro="" textlink="">
      <xdr:nvSpPr>
        <xdr:cNvPr id="238" name="フローチャート : 判断 237"/>
        <xdr:cNvSpPr/>
      </xdr:nvSpPr>
      <xdr:spPr>
        <a:xfrm>
          <a:off x="2857500" y="164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73734</xdr:rowOff>
    </xdr:from>
    <xdr:ext cx="534377" cy="259045"/>
    <xdr:sp macro="" textlink="">
      <xdr:nvSpPr>
        <xdr:cNvPr id="239" name="テキスト ボックス 238"/>
        <xdr:cNvSpPr txBox="1"/>
      </xdr:nvSpPr>
      <xdr:spPr>
        <a:xfrm>
          <a:off x="2641111" y="1619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67653</xdr:rowOff>
    </xdr:from>
    <xdr:to>
      <xdr:col>2</xdr:col>
      <xdr:colOff>638175</xdr:colOff>
      <xdr:row>96</xdr:row>
      <xdr:rowOff>57919</xdr:rowOff>
    </xdr:to>
    <xdr:cxnSp macro="">
      <xdr:nvCxnSpPr>
        <xdr:cNvPr id="240" name="直線コネクタ 239"/>
        <xdr:cNvCxnSpPr/>
      </xdr:nvCxnSpPr>
      <xdr:spPr>
        <a:xfrm flipV="1">
          <a:off x="1130300" y="15498153"/>
          <a:ext cx="889000" cy="101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85737</xdr:rowOff>
    </xdr:from>
    <xdr:to>
      <xdr:col>3</xdr:col>
      <xdr:colOff>3175</xdr:colOff>
      <xdr:row>96</xdr:row>
      <xdr:rowOff>15887</xdr:rowOff>
    </xdr:to>
    <xdr:sp macro="" textlink="">
      <xdr:nvSpPr>
        <xdr:cNvPr id="241" name="フローチャート : 判断 240"/>
        <xdr:cNvSpPr/>
      </xdr:nvSpPr>
      <xdr:spPr>
        <a:xfrm>
          <a:off x="1968500" y="1637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7014</xdr:rowOff>
    </xdr:from>
    <xdr:ext cx="534377" cy="259045"/>
    <xdr:sp macro="" textlink="">
      <xdr:nvSpPr>
        <xdr:cNvPr id="242" name="テキスト ボックス 241"/>
        <xdr:cNvSpPr txBox="1"/>
      </xdr:nvSpPr>
      <xdr:spPr>
        <a:xfrm>
          <a:off x="1752111" y="1646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151061</xdr:rowOff>
    </xdr:from>
    <xdr:to>
      <xdr:col>1</xdr:col>
      <xdr:colOff>485775</xdr:colOff>
      <xdr:row>96</xdr:row>
      <xdr:rowOff>81211</xdr:rowOff>
    </xdr:to>
    <xdr:sp macro="" textlink="">
      <xdr:nvSpPr>
        <xdr:cNvPr id="243" name="フローチャート : 判断 242"/>
        <xdr:cNvSpPr/>
      </xdr:nvSpPr>
      <xdr:spPr>
        <a:xfrm>
          <a:off x="1079500" y="164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97738</xdr:rowOff>
    </xdr:from>
    <xdr:ext cx="534377" cy="259045"/>
    <xdr:sp macro="" textlink="">
      <xdr:nvSpPr>
        <xdr:cNvPr id="244" name="テキスト ボックス 243"/>
        <xdr:cNvSpPr txBox="1"/>
      </xdr:nvSpPr>
      <xdr:spPr>
        <a:xfrm>
          <a:off x="863111" y="162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57983</xdr:rowOff>
    </xdr:from>
    <xdr:to>
      <xdr:col>6</xdr:col>
      <xdr:colOff>561975</xdr:colOff>
      <xdr:row>95</xdr:row>
      <xdr:rowOff>159583</xdr:rowOff>
    </xdr:to>
    <xdr:sp macro="" textlink="">
      <xdr:nvSpPr>
        <xdr:cNvPr id="250" name="円/楕円 249"/>
        <xdr:cNvSpPr/>
      </xdr:nvSpPr>
      <xdr:spPr>
        <a:xfrm>
          <a:off x="4584700" y="1634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36410</xdr:rowOff>
    </xdr:from>
    <xdr:ext cx="534377" cy="259045"/>
    <xdr:sp macro="" textlink="">
      <xdr:nvSpPr>
        <xdr:cNvPr id="251" name="扶助費該当値テキスト"/>
        <xdr:cNvSpPr txBox="1"/>
      </xdr:nvSpPr>
      <xdr:spPr>
        <a:xfrm>
          <a:off x="4686300" y="1632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52,623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64173</xdr:rowOff>
    </xdr:from>
    <xdr:to>
      <xdr:col>5</xdr:col>
      <xdr:colOff>409575</xdr:colOff>
      <xdr:row>95</xdr:row>
      <xdr:rowOff>165773</xdr:rowOff>
    </xdr:to>
    <xdr:sp macro="" textlink="">
      <xdr:nvSpPr>
        <xdr:cNvPr id="252" name="円/楕円 251"/>
        <xdr:cNvSpPr/>
      </xdr:nvSpPr>
      <xdr:spPr>
        <a:xfrm>
          <a:off x="3746500" y="1635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156900</xdr:rowOff>
    </xdr:from>
    <xdr:ext cx="534377" cy="259045"/>
    <xdr:sp macro="" textlink="">
      <xdr:nvSpPr>
        <xdr:cNvPr id="253" name="テキスト ボックス 252"/>
        <xdr:cNvSpPr txBox="1"/>
      </xdr:nvSpPr>
      <xdr:spPr>
        <a:xfrm>
          <a:off x="3530111" y="1644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21234</xdr:rowOff>
    </xdr:from>
    <xdr:to>
      <xdr:col>4</xdr:col>
      <xdr:colOff>206375</xdr:colOff>
      <xdr:row>96</xdr:row>
      <xdr:rowOff>122834</xdr:rowOff>
    </xdr:to>
    <xdr:sp macro="" textlink="">
      <xdr:nvSpPr>
        <xdr:cNvPr id="254" name="円/楕円 253"/>
        <xdr:cNvSpPr/>
      </xdr:nvSpPr>
      <xdr:spPr>
        <a:xfrm>
          <a:off x="2857500" y="164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113961</xdr:rowOff>
    </xdr:from>
    <xdr:ext cx="534377" cy="259045"/>
    <xdr:sp macro="" textlink="">
      <xdr:nvSpPr>
        <xdr:cNvPr id="255" name="テキスト ボックス 254"/>
        <xdr:cNvSpPr txBox="1"/>
      </xdr:nvSpPr>
      <xdr:spPr>
        <a:xfrm>
          <a:off x="2641111" y="1657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45,552</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16853</xdr:rowOff>
    </xdr:from>
    <xdr:to>
      <xdr:col>3</xdr:col>
      <xdr:colOff>3175</xdr:colOff>
      <xdr:row>90</xdr:row>
      <xdr:rowOff>118453</xdr:rowOff>
    </xdr:to>
    <xdr:sp macro="" textlink="">
      <xdr:nvSpPr>
        <xdr:cNvPr id="256" name="円/楕円 255"/>
        <xdr:cNvSpPr/>
      </xdr:nvSpPr>
      <xdr:spPr>
        <a:xfrm>
          <a:off x="1968500" y="154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88</xdr:row>
      <xdr:rowOff>134980</xdr:rowOff>
    </xdr:from>
    <xdr:ext cx="534377" cy="259045"/>
    <xdr:sp macro="" textlink="">
      <xdr:nvSpPr>
        <xdr:cNvPr id="257" name="テキスト ボックス 256"/>
        <xdr:cNvSpPr txBox="1"/>
      </xdr:nvSpPr>
      <xdr:spPr>
        <a:xfrm>
          <a:off x="1752111" y="1522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99,782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7119</xdr:rowOff>
    </xdr:from>
    <xdr:to>
      <xdr:col>1</xdr:col>
      <xdr:colOff>485775</xdr:colOff>
      <xdr:row>96</xdr:row>
      <xdr:rowOff>108719</xdr:rowOff>
    </xdr:to>
    <xdr:sp macro="" textlink="">
      <xdr:nvSpPr>
        <xdr:cNvPr id="258" name="円/楕円 257"/>
        <xdr:cNvSpPr/>
      </xdr:nvSpPr>
      <xdr:spPr>
        <a:xfrm>
          <a:off x="1079500" y="164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99846</xdr:rowOff>
    </xdr:from>
    <xdr:ext cx="534377" cy="259045"/>
    <xdr:sp macro="" textlink="">
      <xdr:nvSpPr>
        <xdr:cNvPr id="259" name="テキスト ボックス 258"/>
        <xdr:cNvSpPr txBox="1"/>
      </xdr:nvSpPr>
      <xdr:spPr>
        <a:xfrm>
          <a:off x="863111" y="165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105666</xdr:rowOff>
    </xdr:from>
    <xdr:to>
      <xdr:col>15</xdr:col>
      <xdr:colOff>180975</xdr:colOff>
      <xdr:row>36</xdr:row>
      <xdr:rowOff>139554</xdr:rowOff>
    </xdr:to>
    <xdr:cxnSp macro="">
      <xdr:nvCxnSpPr>
        <xdr:cNvPr id="287" name="直線コネクタ 286"/>
        <xdr:cNvCxnSpPr/>
      </xdr:nvCxnSpPr>
      <xdr:spPr>
        <a:xfrm>
          <a:off x="9639300" y="5934966"/>
          <a:ext cx="838200" cy="37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105666</xdr:rowOff>
    </xdr:from>
    <xdr:to>
      <xdr:col>14</xdr:col>
      <xdr:colOff>28575</xdr:colOff>
      <xdr:row>36</xdr:row>
      <xdr:rowOff>117242</xdr:rowOff>
    </xdr:to>
    <xdr:cxnSp macro="">
      <xdr:nvCxnSpPr>
        <xdr:cNvPr id="290" name="直線コネクタ 289"/>
        <xdr:cNvCxnSpPr/>
      </xdr:nvCxnSpPr>
      <xdr:spPr>
        <a:xfrm flipV="1">
          <a:off x="8750300" y="5934966"/>
          <a:ext cx="889000" cy="35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78512</xdr:rowOff>
    </xdr:from>
    <xdr:to>
      <xdr:col>14</xdr:col>
      <xdr:colOff>79375</xdr:colOff>
      <xdr:row>37</xdr:row>
      <xdr:rowOff>8662</xdr:rowOff>
    </xdr:to>
    <xdr:sp macro="" textlink="">
      <xdr:nvSpPr>
        <xdr:cNvPr id="291" name="フローチャート : 判断 290"/>
        <xdr:cNvSpPr/>
      </xdr:nvSpPr>
      <xdr:spPr>
        <a:xfrm>
          <a:off x="9588500" y="625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171239</xdr:rowOff>
    </xdr:from>
    <xdr:ext cx="534377" cy="259045"/>
    <xdr:sp macro="" textlink="">
      <xdr:nvSpPr>
        <xdr:cNvPr id="292" name="テキスト ボックス 291"/>
        <xdr:cNvSpPr txBox="1"/>
      </xdr:nvSpPr>
      <xdr:spPr>
        <a:xfrm>
          <a:off x="9372111" y="63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117242</xdr:rowOff>
    </xdr:from>
    <xdr:to>
      <xdr:col>12</xdr:col>
      <xdr:colOff>511175</xdr:colOff>
      <xdr:row>37</xdr:row>
      <xdr:rowOff>2037</xdr:rowOff>
    </xdr:to>
    <xdr:cxnSp macro="">
      <xdr:nvCxnSpPr>
        <xdr:cNvPr id="293" name="直線コネクタ 292"/>
        <xdr:cNvCxnSpPr/>
      </xdr:nvCxnSpPr>
      <xdr:spPr>
        <a:xfrm flipV="1">
          <a:off x="7861300" y="6289442"/>
          <a:ext cx="889000" cy="5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135763</xdr:rowOff>
    </xdr:from>
    <xdr:to>
      <xdr:col>12</xdr:col>
      <xdr:colOff>561975</xdr:colOff>
      <xdr:row>37</xdr:row>
      <xdr:rowOff>65913</xdr:rowOff>
    </xdr:to>
    <xdr:sp macro="" textlink="">
      <xdr:nvSpPr>
        <xdr:cNvPr id="294" name="フローチャート : 判断 293"/>
        <xdr:cNvSpPr/>
      </xdr:nvSpPr>
      <xdr:spPr>
        <a:xfrm>
          <a:off x="8699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57040</xdr:rowOff>
    </xdr:from>
    <xdr:ext cx="534377" cy="259045"/>
    <xdr:sp macro="" textlink="">
      <xdr:nvSpPr>
        <xdr:cNvPr id="295" name="テキスト ボックス 294"/>
        <xdr:cNvSpPr txBox="1"/>
      </xdr:nvSpPr>
      <xdr:spPr>
        <a:xfrm>
          <a:off x="8483111" y="64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48571</xdr:rowOff>
    </xdr:from>
    <xdr:to>
      <xdr:col>11</xdr:col>
      <xdr:colOff>307975</xdr:colOff>
      <xdr:row>37</xdr:row>
      <xdr:rowOff>2037</xdr:rowOff>
    </xdr:to>
    <xdr:cxnSp macro="">
      <xdr:nvCxnSpPr>
        <xdr:cNvPr id="296" name="直線コネクタ 295"/>
        <xdr:cNvCxnSpPr/>
      </xdr:nvCxnSpPr>
      <xdr:spPr>
        <a:xfrm>
          <a:off x="6972300" y="5877871"/>
          <a:ext cx="889000" cy="46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138753</xdr:rowOff>
    </xdr:from>
    <xdr:to>
      <xdr:col>11</xdr:col>
      <xdr:colOff>358775</xdr:colOff>
      <xdr:row>37</xdr:row>
      <xdr:rowOff>68903</xdr:rowOff>
    </xdr:to>
    <xdr:sp macro="" textlink="">
      <xdr:nvSpPr>
        <xdr:cNvPr id="297" name="フローチャート : 判断 296"/>
        <xdr:cNvSpPr/>
      </xdr:nvSpPr>
      <xdr:spPr>
        <a:xfrm>
          <a:off x="7810500" y="631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60030</xdr:rowOff>
    </xdr:from>
    <xdr:ext cx="534377" cy="259045"/>
    <xdr:sp macro="" textlink="">
      <xdr:nvSpPr>
        <xdr:cNvPr id="298" name="テキスト ボックス 297"/>
        <xdr:cNvSpPr txBox="1"/>
      </xdr:nvSpPr>
      <xdr:spPr>
        <a:xfrm>
          <a:off x="7594111" y="640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149835</xdr:rowOff>
    </xdr:from>
    <xdr:to>
      <xdr:col>10</xdr:col>
      <xdr:colOff>155575</xdr:colOff>
      <xdr:row>37</xdr:row>
      <xdr:rowOff>79985</xdr:rowOff>
    </xdr:to>
    <xdr:sp macro="" textlink="">
      <xdr:nvSpPr>
        <xdr:cNvPr id="299" name="フローチャート : 判断 298"/>
        <xdr:cNvSpPr/>
      </xdr:nvSpPr>
      <xdr:spPr>
        <a:xfrm>
          <a:off x="6921500" y="63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71112</xdr:rowOff>
    </xdr:from>
    <xdr:ext cx="534377" cy="259045"/>
    <xdr:sp macro="" textlink="">
      <xdr:nvSpPr>
        <xdr:cNvPr id="300" name="テキスト ボックス 299"/>
        <xdr:cNvSpPr txBox="1"/>
      </xdr:nvSpPr>
      <xdr:spPr>
        <a:xfrm>
          <a:off x="6705111" y="64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88754</xdr:rowOff>
    </xdr:from>
    <xdr:to>
      <xdr:col>15</xdr:col>
      <xdr:colOff>231775</xdr:colOff>
      <xdr:row>37</xdr:row>
      <xdr:rowOff>18904</xdr:rowOff>
    </xdr:to>
    <xdr:sp macro="" textlink="">
      <xdr:nvSpPr>
        <xdr:cNvPr id="306" name="円/楕円 305"/>
        <xdr:cNvSpPr/>
      </xdr:nvSpPr>
      <xdr:spPr>
        <a:xfrm>
          <a:off x="10426700" y="626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67181</xdr:rowOff>
    </xdr:from>
    <xdr:ext cx="534377" cy="259045"/>
    <xdr:sp macro="" textlink="">
      <xdr:nvSpPr>
        <xdr:cNvPr id="307" name="補助費等該当値テキスト"/>
        <xdr:cNvSpPr txBox="1"/>
      </xdr:nvSpPr>
      <xdr:spPr>
        <a:xfrm>
          <a:off x="10528300" y="62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87,516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54866</xdr:rowOff>
    </xdr:from>
    <xdr:to>
      <xdr:col>14</xdr:col>
      <xdr:colOff>79375</xdr:colOff>
      <xdr:row>34</xdr:row>
      <xdr:rowOff>156466</xdr:rowOff>
    </xdr:to>
    <xdr:sp macro="" textlink="">
      <xdr:nvSpPr>
        <xdr:cNvPr id="308" name="円/楕円 307"/>
        <xdr:cNvSpPr/>
      </xdr:nvSpPr>
      <xdr:spPr>
        <a:xfrm>
          <a:off x="9588500" y="588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1543</xdr:rowOff>
    </xdr:from>
    <xdr:ext cx="599010" cy="259045"/>
    <xdr:sp macro="" textlink="">
      <xdr:nvSpPr>
        <xdr:cNvPr id="309" name="テキスト ボックス 308"/>
        <xdr:cNvSpPr txBox="1"/>
      </xdr:nvSpPr>
      <xdr:spPr>
        <a:xfrm>
          <a:off x="9339794" y="565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128,722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66442</xdr:rowOff>
    </xdr:from>
    <xdr:to>
      <xdr:col>12</xdr:col>
      <xdr:colOff>561975</xdr:colOff>
      <xdr:row>36</xdr:row>
      <xdr:rowOff>168042</xdr:rowOff>
    </xdr:to>
    <xdr:sp macro="" textlink="">
      <xdr:nvSpPr>
        <xdr:cNvPr id="310" name="円/楕円 309"/>
        <xdr:cNvSpPr/>
      </xdr:nvSpPr>
      <xdr:spPr>
        <a:xfrm>
          <a:off x="8699500" y="623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13119</xdr:rowOff>
    </xdr:from>
    <xdr:ext cx="534377" cy="259045"/>
    <xdr:sp macro="" textlink="">
      <xdr:nvSpPr>
        <xdr:cNvPr id="311" name="テキスト ボックス 310"/>
        <xdr:cNvSpPr txBox="1"/>
      </xdr:nvSpPr>
      <xdr:spPr>
        <a:xfrm>
          <a:off x="8483111" y="601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89,956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122687</xdr:rowOff>
    </xdr:from>
    <xdr:to>
      <xdr:col>11</xdr:col>
      <xdr:colOff>358775</xdr:colOff>
      <xdr:row>37</xdr:row>
      <xdr:rowOff>52837</xdr:rowOff>
    </xdr:to>
    <xdr:sp macro="" textlink="">
      <xdr:nvSpPr>
        <xdr:cNvPr id="312" name="円/楕円 311"/>
        <xdr:cNvSpPr/>
      </xdr:nvSpPr>
      <xdr:spPr>
        <a:xfrm>
          <a:off x="7810500" y="629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69364</xdr:rowOff>
    </xdr:from>
    <xdr:ext cx="534377" cy="259045"/>
    <xdr:sp macro="" textlink="">
      <xdr:nvSpPr>
        <xdr:cNvPr id="313" name="テキスト ボックス 312"/>
        <xdr:cNvSpPr txBox="1"/>
      </xdr:nvSpPr>
      <xdr:spPr>
        <a:xfrm>
          <a:off x="7594111" y="607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83,805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169221</xdr:rowOff>
    </xdr:from>
    <xdr:to>
      <xdr:col>10</xdr:col>
      <xdr:colOff>155575</xdr:colOff>
      <xdr:row>34</xdr:row>
      <xdr:rowOff>99371</xdr:rowOff>
    </xdr:to>
    <xdr:sp macro="" textlink="">
      <xdr:nvSpPr>
        <xdr:cNvPr id="314" name="円/楕円 313"/>
        <xdr:cNvSpPr/>
      </xdr:nvSpPr>
      <xdr:spPr>
        <a:xfrm>
          <a:off x="6921500" y="582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115898</xdr:rowOff>
    </xdr:from>
    <xdr:ext cx="599010" cy="259045"/>
    <xdr:sp macro="" textlink="">
      <xdr:nvSpPr>
        <xdr:cNvPr id="315" name="テキスト ボックス 314"/>
        <xdr:cNvSpPr txBox="1"/>
      </xdr:nvSpPr>
      <xdr:spPr>
        <a:xfrm>
          <a:off x="6672794" y="560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37702</xdr:rowOff>
    </xdr:from>
    <xdr:to>
      <xdr:col>15</xdr:col>
      <xdr:colOff>180975</xdr:colOff>
      <xdr:row>59</xdr:row>
      <xdr:rowOff>83333</xdr:rowOff>
    </xdr:to>
    <xdr:cxnSp macro="">
      <xdr:nvCxnSpPr>
        <xdr:cNvPr id="346" name="直線コネクタ 345"/>
        <xdr:cNvCxnSpPr/>
      </xdr:nvCxnSpPr>
      <xdr:spPr>
        <a:xfrm flipV="1">
          <a:off x="9639300" y="10153252"/>
          <a:ext cx="838200" cy="4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155955</xdr:rowOff>
    </xdr:from>
    <xdr:ext cx="599010" cy="259045"/>
    <xdr:sp macro="" textlink="">
      <xdr:nvSpPr>
        <xdr:cNvPr id="347" name="普通建設事業費平均値テキスト"/>
        <xdr:cNvSpPr txBox="1"/>
      </xdr:nvSpPr>
      <xdr:spPr>
        <a:xfrm>
          <a:off x="10528300" y="10100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74004</xdr:rowOff>
    </xdr:from>
    <xdr:to>
      <xdr:col>14</xdr:col>
      <xdr:colOff>28575</xdr:colOff>
      <xdr:row>59</xdr:row>
      <xdr:rowOff>83333</xdr:rowOff>
    </xdr:to>
    <xdr:cxnSp macro="">
      <xdr:nvCxnSpPr>
        <xdr:cNvPr id="349" name="直線コネクタ 348"/>
        <xdr:cNvCxnSpPr/>
      </xdr:nvCxnSpPr>
      <xdr:spPr>
        <a:xfrm>
          <a:off x="8750300" y="10189554"/>
          <a:ext cx="889000" cy="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6119</xdr:rowOff>
    </xdr:from>
    <xdr:to>
      <xdr:col>14</xdr:col>
      <xdr:colOff>79375</xdr:colOff>
      <xdr:row>59</xdr:row>
      <xdr:rowOff>107719</xdr:rowOff>
    </xdr:to>
    <xdr:sp macro="" textlink="">
      <xdr:nvSpPr>
        <xdr:cNvPr id="350" name="フローチャート : 判断 349"/>
        <xdr:cNvSpPr/>
      </xdr:nvSpPr>
      <xdr:spPr>
        <a:xfrm>
          <a:off x="9588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124246</xdr:rowOff>
    </xdr:from>
    <xdr:ext cx="599010" cy="259045"/>
    <xdr:sp macro="" textlink="">
      <xdr:nvSpPr>
        <xdr:cNvPr id="351" name="テキスト ボックス 350"/>
        <xdr:cNvSpPr txBox="1"/>
      </xdr:nvSpPr>
      <xdr:spPr>
        <a:xfrm>
          <a:off x="9339794" y="989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74004</xdr:rowOff>
    </xdr:from>
    <xdr:to>
      <xdr:col>12</xdr:col>
      <xdr:colOff>511175</xdr:colOff>
      <xdr:row>59</xdr:row>
      <xdr:rowOff>94121</xdr:rowOff>
    </xdr:to>
    <xdr:cxnSp macro="">
      <xdr:nvCxnSpPr>
        <xdr:cNvPr id="352" name="直線コネクタ 351"/>
        <xdr:cNvCxnSpPr/>
      </xdr:nvCxnSpPr>
      <xdr:spPr>
        <a:xfrm flipV="1">
          <a:off x="7861300" y="10189554"/>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9470</xdr:rowOff>
    </xdr:from>
    <xdr:to>
      <xdr:col>12</xdr:col>
      <xdr:colOff>561975</xdr:colOff>
      <xdr:row>59</xdr:row>
      <xdr:rowOff>111070</xdr:rowOff>
    </xdr:to>
    <xdr:sp macro="" textlink="">
      <xdr:nvSpPr>
        <xdr:cNvPr id="353" name="フローチャート : 判断 352"/>
        <xdr:cNvSpPr/>
      </xdr:nvSpPr>
      <xdr:spPr>
        <a:xfrm>
          <a:off x="8699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127597</xdr:rowOff>
    </xdr:from>
    <xdr:ext cx="599010" cy="259045"/>
    <xdr:sp macro="" textlink="">
      <xdr:nvSpPr>
        <xdr:cNvPr id="354" name="テキスト ボックス 353"/>
        <xdr:cNvSpPr txBox="1"/>
      </xdr:nvSpPr>
      <xdr:spPr>
        <a:xfrm>
          <a:off x="8450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94121</xdr:rowOff>
    </xdr:from>
    <xdr:to>
      <xdr:col>11</xdr:col>
      <xdr:colOff>307975</xdr:colOff>
      <xdr:row>59</xdr:row>
      <xdr:rowOff>95496</xdr:rowOff>
    </xdr:to>
    <xdr:cxnSp macro="">
      <xdr:nvCxnSpPr>
        <xdr:cNvPr id="355" name="直線コネクタ 354"/>
        <xdr:cNvCxnSpPr/>
      </xdr:nvCxnSpPr>
      <xdr:spPr>
        <a:xfrm flipV="1">
          <a:off x="6972300" y="10209671"/>
          <a:ext cx="889000" cy="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9650</xdr:rowOff>
    </xdr:from>
    <xdr:to>
      <xdr:col>11</xdr:col>
      <xdr:colOff>358775</xdr:colOff>
      <xdr:row>59</xdr:row>
      <xdr:rowOff>111250</xdr:rowOff>
    </xdr:to>
    <xdr:sp macro="" textlink="">
      <xdr:nvSpPr>
        <xdr:cNvPr id="356" name="フローチャート : 判断 355"/>
        <xdr:cNvSpPr/>
      </xdr:nvSpPr>
      <xdr:spPr>
        <a:xfrm>
          <a:off x="7810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127777</xdr:rowOff>
    </xdr:from>
    <xdr:ext cx="599010" cy="259045"/>
    <xdr:sp macro="" textlink="">
      <xdr:nvSpPr>
        <xdr:cNvPr id="357" name="テキスト ボックス 356"/>
        <xdr:cNvSpPr txBox="1"/>
      </xdr:nvSpPr>
      <xdr:spPr>
        <a:xfrm>
          <a:off x="7561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16619</xdr:rowOff>
    </xdr:from>
    <xdr:to>
      <xdr:col>10</xdr:col>
      <xdr:colOff>155575</xdr:colOff>
      <xdr:row>59</xdr:row>
      <xdr:rowOff>118219</xdr:rowOff>
    </xdr:to>
    <xdr:sp macro="" textlink="">
      <xdr:nvSpPr>
        <xdr:cNvPr id="358" name="フローチャート : 判断 357"/>
        <xdr:cNvSpPr/>
      </xdr:nvSpPr>
      <xdr:spPr>
        <a:xfrm>
          <a:off x="6921500" y="101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134746</xdr:rowOff>
    </xdr:from>
    <xdr:ext cx="534377" cy="259045"/>
    <xdr:sp macro="" textlink="">
      <xdr:nvSpPr>
        <xdr:cNvPr id="359" name="テキスト ボックス 358"/>
        <xdr:cNvSpPr txBox="1"/>
      </xdr:nvSpPr>
      <xdr:spPr>
        <a:xfrm>
          <a:off x="6705111" y="99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158352</xdr:rowOff>
    </xdr:from>
    <xdr:to>
      <xdr:col>15</xdr:col>
      <xdr:colOff>231775</xdr:colOff>
      <xdr:row>59</xdr:row>
      <xdr:rowOff>88502</xdr:rowOff>
    </xdr:to>
    <xdr:sp macro="" textlink="">
      <xdr:nvSpPr>
        <xdr:cNvPr id="365" name="円/楕円 364"/>
        <xdr:cNvSpPr/>
      </xdr:nvSpPr>
      <xdr:spPr>
        <a:xfrm>
          <a:off x="10426700" y="101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117729</xdr:rowOff>
    </xdr:from>
    <xdr:ext cx="599010" cy="259045"/>
    <xdr:sp macro="" textlink="">
      <xdr:nvSpPr>
        <xdr:cNvPr id="366" name="普通建設事業費該当値テキスト"/>
        <xdr:cNvSpPr txBox="1"/>
      </xdr:nvSpPr>
      <xdr:spPr>
        <a:xfrm>
          <a:off x="10528300" y="989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187,331</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32533</xdr:rowOff>
    </xdr:from>
    <xdr:to>
      <xdr:col>14</xdr:col>
      <xdr:colOff>79375</xdr:colOff>
      <xdr:row>59</xdr:row>
      <xdr:rowOff>134133</xdr:rowOff>
    </xdr:to>
    <xdr:sp macro="" textlink="">
      <xdr:nvSpPr>
        <xdr:cNvPr id="367" name="円/楕円 366"/>
        <xdr:cNvSpPr/>
      </xdr:nvSpPr>
      <xdr:spPr>
        <a:xfrm>
          <a:off x="9588500" y="1014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125260</xdr:rowOff>
    </xdr:from>
    <xdr:ext cx="534377" cy="259045"/>
    <xdr:sp macro="" textlink="">
      <xdr:nvSpPr>
        <xdr:cNvPr id="368" name="テキスト ボックス 367"/>
        <xdr:cNvSpPr txBox="1"/>
      </xdr:nvSpPr>
      <xdr:spPr>
        <a:xfrm>
          <a:off x="9372111" y="1024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47,602</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23204</xdr:rowOff>
    </xdr:from>
    <xdr:to>
      <xdr:col>12</xdr:col>
      <xdr:colOff>561975</xdr:colOff>
      <xdr:row>59</xdr:row>
      <xdr:rowOff>124804</xdr:rowOff>
    </xdr:to>
    <xdr:sp macro="" textlink="">
      <xdr:nvSpPr>
        <xdr:cNvPr id="369" name="円/楕円 368"/>
        <xdr:cNvSpPr/>
      </xdr:nvSpPr>
      <xdr:spPr>
        <a:xfrm>
          <a:off x="8699500" y="1013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115931</xdr:rowOff>
    </xdr:from>
    <xdr:ext cx="534377" cy="259045"/>
    <xdr:sp macro="" textlink="">
      <xdr:nvSpPr>
        <xdr:cNvPr id="370" name="テキスト ボックス 369"/>
        <xdr:cNvSpPr txBox="1"/>
      </xdr:nvSpPr>
      <xdr:spPr>
        <a:xfrm>
          <a:off x="8483111" y="1023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76,169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43321</xdr:rowOff>
    </xdr:from>
    <xdr:to>
      <xdr:col>11</xdr:col>
      <xdr:colOff>358775</xdr:colOff>
      <xdr:row>59</xdr:row>
      <xdr:rowOff>144921</xdr:rowOff>
    </xdr:to>
    <xdr:sp macro="" textlink="">
      <xdr:nvSpPr>
        <xdr:cNvPr id="371" name="円/楕円 370"/>
        <xdr:cNvSpPr/>
      </xdr:nvSpPr>
      <xdr:spPr>
        <a:xfrm>
          <a:off x="7810500" y="1015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136048</xdr:rowOff>
    </xdr:from>
    <xdr:ext cx="534377" cy="259045"/>
    <xdr:sp macro="" textlink="">
      <xdr:nvSpPr>
        <xdr:cNvPr id="372" name="テキスト ボックス 371"/>
        <xdr:cNvSpPr txBox="1"/>
      </xdr:nvSpPr>
      <xdr:spPr>
        <a:xfrm>
          <a:off x="7594111" y="102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44696</xdr:rowOff>
    </xdr:from>
    <xdr:to>
      <xdr:col>10</xdr:col>
      <xdr:colOff>155575</xdr:colOff>
      <xdr:row>59</xdr:row>
      <xdr:rowOff>146296</xdr:rowOff>
    </xdr:to>
    <xdr:sp macro="" textlink="">
      <xdr:nvSpPr>
        <xdr:cNvPr id="373" name="円/楕円 372"/>
        <xdr:cNvSpPr/>
      </xdr:nvSpPr>
      <xdr:spPr>
        <a:xfrm>
          <a:off x="6921500" y="1016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137423</xdr:rowOff>
    </xdr:from>
    <xdr:ext cx="534377" cy="259045"/>
    <xdr:sp macro="" textlink="">
      <xdr:nvSpPr>
        <xdr:cNvPr id="374" name="テキスト ボックス 373"/>
        <xdr:cNvSpPr txBox="1"/>
      </xdr:nvSpPr>
      <xdr:spPr>
        <a:xfrm>
          <a:off x="6705111" y="1025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64925</xdr:rowOff>
    </xdr:from>
    <xdr:to>
      <xdr:col>15</xdr:col>
      <xdr:colOff>180975</xdr:colOff>
      <xdr:row>78</xdr:row>
      <xdr:rowOff>131080</xdr:rowOff>
    </xdr:to>
    <xdr:cxnSp macro="">
      <xdr:nvCxnSpPr>
        <xdr:cNvPr id="401" name="直線コネクタ 400"/>
        <xdr:cNvCxnSpPr/>
      </xdr:nvCxnSpPr>
      <xdr:spPr>
        <a:xfrm flipV="1">
          <a:off x="9639300" y="13438025"/>
          <a:ext cx="838200" cy="6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37613</xdr:rowOff>
    </xdr:from>
    <xdr:ext cx="534377" cy="259045"/>
    <xdr:sp macro="" textlink="">
      <xdr:nvSpPr>
        <xdr:cNvPr id="402" name="普通建設事業費 （ うち新規整備　）平均値テキスト"/>
        <xdr:cNvSpPr txBox="1"/>
      </xdr:nvSpPr>
      <xdr:spPr>
        <a:xfrm>
          <a:off x="10528300" y="1341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68233</xdr:rowOff>
    </xdr:from>
    <xdr:to>
      <xdr:col>14</xdr:col>
      <xdr:colOff>79375</xdr:colOff>
      <xdr:row>78</xdr:row>
      <xdr:rowOff>169833</xdr:rowOff>
    </xdr:to>
    <xdr:sp macro="" textlink="">
      <xdr:nvSpPr>
        <xdr:cNvPr id="404" name="フローチャート : 判断 403"/>
        <xdr:cNvSpPr/>
      </xdr:nvSpPr>
      <xdr:spPr>
        <a:xfrm>
          <a:off x="9588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14910</xdr:rowOff>
    </xdr:from>
    <xdr:ext cx="534377" cy="259045"/>
    <xdr:sp macro="" textlink="">
      <xdr:nvSpPr>
        <xdr:cNvPr id="405" name="テキスト ボックス 404"/>
        <xdr:cNvSpPr txBox="1"/>
      </xdr:nvSpPr>
      <xdr:spPr>
        <a:xfrm>
          <a:off x="9372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14125</xdr:rowOff>
    </xdr:from>
    <xdr:to>
      <xdr:col>15</xdr:col>
      <xdr:colOff>231775</xdr:colOff>
      <xdr:row>78</xdr:row>
      <xdr:rowOff>115725</xdr:rowOff>
    </xdr:to>
    <xdr:sp macro="" textlink="">
      <xdr:nvSpPr>
        <xdr:cNvPr id="411" name="円/楕円 410"/>
        <xdr:cNvSpPr/>
      </xdr:nvSpPr>
      <xdr:spPr>
        <a:xfrm>
          <a:off x="10426700" y="1338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144952</xdr:rowOff>
    </xdr:from>
    <xdr:ext cx="599010" cy="259045"/>
    <xdr:sp macro="" textlink="">
      <xdr:nvSpPr>
        <xdr:cNvPr id="412" name="普通建設事業費 （ うち新規整備　）該当値テキスト"/>
        <xdr:cNvSpPr txBox="1"/>
      </xdr:nvSpPr>
      <xdr:spPr>
        <a:xfrm>
          <a:off x="10528300" y="1317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163,550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80280</xdr:rowOff>
    </xdr:from>
    <xdr:to>
      <xdr:col>14</xdr:col>
      <xdr:colOff>79375</xdr:colOff>
      <xdr:row>79</xdr:row>
      <xdr:rowOff>10430</xdr:rowOff>
    </xdr:to>
    <xdr:sp macro="" textlink="">
      <xdr:nvSpPr>
        <xdr:cNvPr id="413" name="円/楕円 412"/>
        <xdr:cNvSpPr/>
      </xdr:nvSpPr>
      <xdr:spPr>
        <a:xfrm>
          <a:off x="9588500" y="134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1557</xdr:rowOff>
    </xdr:from>
    <xdr:ext cx="534377" cy="259045"/>
    <xdr:sp macro="" textlink="">
      <xdr:nvSpPr>
        <xdr:cNvPr id="414" name="テキスト ボックス 413"/>
        <xdr:cNvSpPr txBox="1"/>
      </xdr:nvSpPr>
      <xdr:spPr>
        <a:xfrm>
          <a:off x="9372111" y="1354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43605</xdr:rowOff>
    </xdr:from>
    <xdr:to>
      <xdr:col>15</xdr:col>
      <xdr:colOff>180975</xdr:colOff>
      <xdr:row>98</xdr:row>
      <xdr:rowOff>51995</xdr:rowOff>
    </xdr:to>
    <xdr:cxnSp macro="">
      <xdr:nvCxnSpPr>
        <xdr:cNvPr id="441" name="直線コネクタ 440"/>
        <xdr:cNvCxnSpPr/>
      </xdr:nvCxnSpPr>
      <xdr:spPr>
        <a:xfrm flipV="1">
          <a:off x="9639300" y="16845705"/>
          <a:ext cx="8382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2"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112847</xdr:rowOff>
    </xdr:from>
    <xdr:to>
      <xdr:col>14</xdr:col>
      <xdr:colOff>79375</xdr:colOff>
      <xdr:row>97</xdr:row>
      <xdr:rowOff>42997</xdr:rowOff>
    </xdr:to>
    <xdr:sp macro="" textlink="">
      <xdr:nvSpPr>
        <xdr:cNvPr id="444" name="フローチャート : 判断 443"/>
        <xdr:cNvSpPr/>
      </xdr:nvSpPr>
      <xdr:spPr>
        <a:xfrm>
          <a:off x="9588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59524</xdr:rowOff>
    </xdr:from>
    <xdr:ext cx="534377" cy="259045"/>
    <xdr:sp macro="" textlink="">
      <xdr:nvSpPr>
        <xdr:cNvPr id="445" name="テキスト ボックス 444"/>
        <xdr:cNvSpPr txBox="1"/>
      </xdr:nvSpPr>
      <xdr:spPr>
        <a:xfrm>
          <a:off x="9372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164255</xdr:rowOff>
    </xdr:from>
    <xdr:to>
      <xdr:col>15</xdr:col>
      <xdr:colOff>231775</xdr:colOff>
      <xdr:row>98</xdr:row>
      <xdr:rowOff>94405</xdr:rowOff>
    </xdr:to>
    <xdr:sp macro="" textlink="">
      <xdr:nvSpPr>
        <xdr:cNvPr id="451" name="円/楕円 450"/>
        <xdr:cNvSpPr/>
      </xdr:nvSpPr>
      <xdr:spPr>
        <a:xfrm>
          <a:off x="10426700" y="1679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79182</xdr:rowOff>
    </xdr:from>
    <xdr:ext cx="534377" cy="259045"/>
    <xdr:sp macro="" textlink="">
      <xdr:nvSpPr>
        <xdr:cNvPr id="452" name="普通建設事業費 （ うち更新整備　）該当値テキスト"/>
        <xdr:cNvSpPr txBox="1"/>
      </xdr:nvSpPr>
      <xdr:spPr>
        <a:xfrm>
          <a:off x="10528300" y="1670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21,018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1195</xdr:rowOff>
    </xdr:from>
    <xdr:to>
      <xdr:col>14</xdr:col>
      <xdr:colOff>79375</xdr:colOff>
      <xdr:row>98</xdr:row>
      <xdr:rowOff>102795</xdr:rowOff>
    </xdr:to>
    <xdr:sp macro="" textlink="">
      <xdr:nvSpPr>
        <xdr:cNvPr id="453" name="円/楕円 452"/>
        <xdr:cNvSpPr/>
      </xdr:nvSpPr>
      <xdr:spPr>
        <a:xfrm>
          <a:off x="9588500" y="168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93922</xdr:rowOff>
    </xdr:from>
    <xdr:ext cx="534377" cy="259045"/>
    <xdr:sp macro="" textlink="">
      <xdr:nvSpPr>
        <xdr:cNvPr id="454" name="テキスト ボックス 453"/>
        <xdr:cNvSpPr txBox="1"/>
      </xdr:nvSpPr>
      <xdr:spPr>
        <a:xfrm>
          <a:off x="9372111" y="1689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156399</xdr:rowOff>
    </xdr:from>
    <xdr:to>
      <xdr:col>23</xdr:col>
      <xdr:colOff>517525</xdr:colOff>
      <xdr:row>38</xdr:row>
      <xdr:rowOff>13456</xdr:rowOff>
    </xdr:to>
    <xdr:cxnSp macro="">
      <xdr:nvCxnSpPr>
        <xdr:cNvPr id="479" name="直線コネクタ 478"/>
        <xdr:cNvCxnSpPr/>
      </xdr:nvCxnSpPr>
      <xdr:spPr>
        <a:xfrm>
          <a:off x="15481300" y="6500049"/>
          <a:ext cx="838200" cy="2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106868</xdr:rowOff>
    </xdr:from>
    <xdr:to>
      <xdr:col>22</xdr:col>
      <xdr:colOff>365125</xdr:colOff>
      <xdr:row>37</xdr:row>
      <xdr:rowOff>156399</xdr:rowOff>
    </xdr:to>
    <xdr:cxnSp macro="">
      <xdr:nvCxnSpPr>
        <xdr:cNvPr id="482" name="直線コネクタ 481"/>
        <xdr:cNvCxnSpPr/>
      </xdr:nvCxnSpPr>
      <xdr:spPr>
        <a:xfrm>
          <a:off x="14592300" y="6450518"/>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112503</xdr:rowOff>
    </xdr:from>
    <xdr:to>
      <xdr:col>22</xdr:col>
      <xdr:colOff>415925</xdr:colOff>
      <xdr:row>38</xdr:row>
      <xdr:rowOff>42653</xdr:rowOff>
    </xdr:to>
    <xdr:sp macro="" textlink="">
      <xdr:nvSpPr>
        <xdr:cNvPr id="483" name="フローチャート : 判断 482"/>
        <xdr:cNvSpPr/>
      </xdr:nvSpPr>
      <xdr:spPr>
        <a:xfrm>
          <a:off x="15430500" y="645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33780</xdr:rowOff>
    </xdr:from>
    <xdr:ext cx="469744" cy="259045"/>
    <xdr:sp macro="" textlink="">
      <xdr:nvSpPr>
        <xdr:cNvPr id="484" name="テキスト ボックス 483"/>
        <xdr:cNvSpPr txBox="1"/>
      </xdr:nvSpPr>
      <xdr:spPr>
        <a:xfrm>
          <a:off x="15246427" y="654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74418</xdr:rowOff>
    </xdr:from>
    <xdr:to>
      <xdr:col>21</xdr:col>
      <xdr:colOff>161925</xdr:colOff>
      <xdr:row>37</xdr:row>
      <xdr:rowOff>106868</xdr:rowOff>
    </xdr:to>
    <xdr:cxnSp macro="">
      <xdr:nvCxnSpPr>
        <xdr:cNvPr id="485" name="直線コネクタ 484"/>
        <xdr:cNvCxnSpPr/>
      </xdr:nvCxnSpPr>
      <xdr:spPr>
        <a:xfrm>
          <a:off x="13703300" y="6075168"/>
          <a:ext cx="889000" cy="37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94752</xdr:rowOff>
    </xdr:from>
    <xdr:to>
      <xdr:col>21</xdr:col>
      <xdr:colOff>212725</xdr:colOff>
      <xdr:row>38</xdr:row>
      <xdr:rowOff>24902</xdr:rowOff>
    </xdr:to>
    <xdr:sp macro="" textlink="">
      <xdr:nvSpPr>
        <xdr:cNvPr id="486" name="フローチャート : 判断 485"/>
        <xdr:cNvSpPr/>
      </xdr:nvSpPr>
      <xdr:spPr>
        <a:xfrm>
          <a:off x="14541500" y="643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16029</xdr:rowOff>
    </xdr:from>
    <xdr:ext cx="469744" cy="259045"/>
    <xdr:sp macro="" textlink="">
      <xdr:nvSpPr>
        <xdr:cNvPr id="487" name="テキスト ボックス 486"/>
        <xdr:cNvSpPr txBox="1"/>
      </xdr:nvSpPr>
      <xdr:spPr>
        <a:xfrm>
          <a:off x="14357427" y="653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19211</xdr:rowOff>
    </xdr:from>
    <xdr:to>
      <xdr:col>19</xdr:col>
      <xdr:colOff>644525</xdr:colOff>
      <xdr:row>35</xdr:row>
      <xdr:rowOff>74418</xdr:rowOff>
    </xdr:to>
    <xdr:cxnSp macro="">
      <xdr:nvCxnSpPr>
        <xdr:cNvPr id="488" name="直線コネクタ 487"/>
        <xdr:cNvCxnSpPr/>
      </xdr:nvCxnSpPr>
      <xdr:spPr>
        <a:xfrm>
          <a:off x="12814300" y="6019961"/>
          <a:ext cx="889000" cy="5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30424</xdr:rowOff>
    </xdr:from>
    <xdr:to>
      <xdr:col>20</xdr:col>
      <xdr:colOff>9525</xdr:colOff>
      <xdr:row>37</xdr:row>
      <xdr:rowOff>132024</xdr:rowOff>
    </xdr:to>
    <xdr:sp macro="" textlink="">
      <xdr:nvSpPr>
        <xdr:cNvPr id="489" name="フローチャート : 判断 488"/>
        <xdr:cNvSpPr/>
      </xdr:nvSpPr>
      <xdr:spPr>
        <a:xfrm>
          <a:off x="13652500" y="63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123151</xdr:rowOff>
    </xdr:from>
    <xdr:ext cx="534377" cy="259045"/>
    <xdr:sp macro="" textlink="">
      <xdr:nvSpPr>
        <xdr:cNvPr id="490" name="テキスト ボックス 489"/>
        <xdr:cNvSpPr txBox="1"/>
      </xdr:nvSpPr>
      <xdr:spPr>
        <a:xfrm>
          <a:off x="13436111" y="646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57199</xdr:rowOff>
    </xdr:from>
    <xdr:to>
      <xdr:col>18</xdr:col>
      <xdr:colOff>492125</xdr:colOff>
      <xdr:row>37</xdr:row>
      <xdr:rowOff>158799</xdr:rowOff>
    </xdr:to>
    <xdr:sp macro="" textlink="">
      <xdr:nvSpPr>
        <xdr:cNvPr id="491" name="フローチャート : 判断 490"/>
        <xdr:cNvSpPr/>
      </xdr:nvSpPr>
      <xdr:spPr>
        <a:xfrm>
          <a:off x="12763500" y="640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149926</xdr:rowOff>
    </xdr:from>
    <xdr:ext cx="534377" cy="259045"/>
    <xdr:sp macro="" textlink="">
      <xdr:nvSpPr>
        <xdr:cNvPr id="492" name="テキスト ボックス 491"/>
        <xdr:cNvSpPr txBox="1"/>
      </xdr:nvSpPr>
      <xdr:spPr>
        <a:xfrm>
          <a:off x="12547111" y="649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134106</xdr:rowOff>
    </xdr:from>
    <xdr:to>
      <xdr:col>23</xdr:col>
      <xdr:colOff>568325</xdr:colOff>
      <xdr:row>38</xdr:row>
      <xdr:rowOff>64256</xdr:rowOff>
    </xdr:to>
    <xdr:sp macro="" textlink="">
      <xdr:nvSpPr>
        <xdr:cNvPr id="498" name="円/楕円 497"/>
        <xdr:cNvSpPr/>
      </xdr:nvSpPr>
      <xdr:spPr>
        <a:xfrm>
          <a:off x="16268700" y="64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469744" cy="259045"/>
    <xdr:sp macro="" textlink="">
      <xdr:nvSpPr>
        <xdr:cNvPr id="499" name="災害復旧事業費該当値テキスト"/>
        <xdr:cNvSpPr txBox="1"/>
      </xdr:nvSpPr>
      <xdr:spPr>
        <a:xfrm>
          <a:off x="16370300" y="64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105599</xdr:rowOff>
    </xdr:from>
    <xdr:to>
      <xdr:col>22</xdr:col>
      <xdr:colOff>415925</xdr:colOff>
      <xdr:row>38</xdr:row>
      <xdr:rowOff>35750</xdr:rowOff>
    </xdr:to>
    <xdr:sp macro="" textlink="">
      <xdr:nvSpPr>
        <xdr:cNvPr id="500" name="円/楕円 499"/>
        <xdr:cNvSpPr/>
      </xdr:nvSpPr>
      <xdr:spPr>
        <a:xfrm>
          <a:off x="15430500" y="64492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52276</xdr:rowOff>
    </xdr:from>
    <xdr:ext cx="469744" cy="259045"/>
    <xdr:sp macro="" textlink="">
      <xdr:nvSpPr>
        <xdr:cNvPr id="501" name="テキスト ボックス 500"/>
        <xdr:cNvSpPr txBox="1"/>
      </xdr:nvSpPr>
      <xdr:spPr>
        <a:xfrm>
          <a:off x="15246427" y="622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56068</xdr:rowOff>
    </xdr:from>
    <xdr:to>
      <xdr:col>21</xdr:col>
      <xdr:colOff>212725</xdr:colOff>
      <xdr:row>37</xdr:row>
      <xdr:rowOff>157668</xdr:rowOff>
    </xdr:to>
    <xdr:sp macro="" textlink="">
      <xdr:nvSpPr>
        <xdr:cNvPr id="502" name="円/楕円 501"/>
        <xdr:cNvSpPr/>
      </xdr:nvSpPr>
      <xdr:spPr>
        <a:xfrm>
          <a:off x="14541500" y="639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2745</xdr:rowOff>
    </xdr:from>
    <xdr:ext cx="534377" cy="259045"/>
    <xdr:sp macro="" textlink="">
      <xdr:nvSpPr>
        <xdr:cNvPr id="503" name="テキスト ボックス 502"/>
        <xdr:cNvSpPr txBox="1"/>
      </xdr:nvSpPr>
      <xdr:spPr>
        <a:xfrm>
          <a:off x="14325111" y="617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15,745</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23618</xdr:rowOff>
    </xdr:from>
    <xdr:to>
      <xdr:col>20</xdr:col>
      <xdr:colOff>9525</xdr:colOff>
      <xdr:row>35</xdr:row>
      <xdr:rowOff>125218</xdr:rowOff>
    </xdr:to>
    <xdr:sp macro="" textlink="">
      <xdr:nvSpPr>
        <xdr:cNvPr id="504" name="円/楕円 503"/>
        <xdr:cNvSpPr/>
      </xdr:nvSpPr>
      <xdr:spPr>
        <a:xfrm>
          <a:off x="13652500" y="602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141745</xdr:rowOff>
    </xdr:from>
    <xdr:ext cx="534377" cy="259045"/>
    <xdr:sp macro="" textlink="">
      <xdr:nvSpPr>
        <xdr:cNvPr id="505" name="テキスト ボックス 504"/>
        <xdr:cNvSpPr txBox="1"/>
      </xdr:nvSpPr>
      <xdr:spPr>
        <a:xfrm>
          <a:off x="13436111" y="579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81,423</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139861</xdr:rowOff>
    </xdr:from>
    <xdr:to>
      <xdr:col>18</xdr:col>
      <xdr:colOff>492125</xdr:colOff>
      <xdr:row>35</xdr:row>
      <xdr:rowOff>70011</xdr:rowOff>
    </xdr:to>
    <xdr:sp macro="" textlink="">
      <xdr:nvSpPr>
        <xdr:cNvPr id="506" name="円/楕円 505"/>
        <xdr:cNvSpPr/>
      </xdr:nvSpPr>
      <xdr:spPr>
        <a:xfrm>
          <a:off x="12763500" y="596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86538</xdr:rowOff>
    </xdr:from>
    <xdr:ext cx="534377" cy="259045"/>
    <xdr:sp macro="" textlink="">
      <xdr:nvSpPr>
        <xdr:cNvPr id="507" name="テキスト ボックス 506"/>
        <xdr:cNvSpPr txBox="1"/>
      </xdr:nvSpPr>
      <xdr:spPr>
        <a:xfrm>
          <a:off x="12547111" y="574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66846</xdr:rowOff>
    </xdr:from>
    <xdr:to>
      <xdr:col>23</xdr:col>
      <xdr:colOff>517525</xdr:colOff>
      <xdr:row>76</xdr:row>
      <xdr:rowOff>67839</xdr:rowOff>
    </xdr:to>
    <xdr:cxnSp macro="">
      <xdr:nvCxnSpPr>
        <xdr:cNvPr id="581" name="直線コネクタ 580"/>
        <xdr:cNvCxnSpPr/>
      </xdr:nvCxnSpPr>
      <xdr:spPr>
        <a:xfrm>
          <a:off x="15481300" y="13097046"/>
          <a:ext cx="838200" cy="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3711</xdr:rowOff>
    </xdr:from>
    <xdr:to>
      <xdr:col>22</xdr:col>
      <xdr:colOff>365125</xdr:colOff>
      <xdr:row>76</xdr:row>
      <xdr:rowOff>66846</xdr:rowOff>
    </xdr:to>
    <xdr:cxnSp macro="">
      <xdr:nvCxnSpPr>
        <xdr:cNvPr id="584" name="直線コネクタ 583"/>
        <xdr:cNvCxnSpPr/>
      </xdr:nvCxnSpPr>
      <xdr:spPr>
        <a:xfrm>
          <a:off x="14592300" y="12862461"/>
          <a:ext cx="889000" cy="23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75984</xdr:rowOff>
    </xdr:from>
    <xdr:to>
      <xdr:col>22</xdr:col>
      <xdr:colOff>415925</xdr:colOff>
      <xdr:row>76</xdr:row>
      <xdr:rowOff>6133</xdr:rowOff>
    </xdr:to>
    <xdr:sp macro="" textlink="">
      <xdr:nvSpPr>
        <xdr:cNvPr id="585" name="フローチャート : 判断 584"/>
        <xdr:cNvSpPr/>
      </xdr:nvSpPr>
      <xdr:spPr>
        <a:xfrm>
          <a:off x="15430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22661</xdr:rowOff>
    </xdr:from>
    <xdr:ext cx="534377" cy="259045"/>
    <xdr:sp macro="" textlink="">
      <xdr:nvSpPr>
        <xdr:cNvPr id="586" name="テキスト ボックス 585"/>
        <xdr:cNvSpPr txBox="1"/>
      </xdr:nvSpPr>
      <xdr:spPr>
        <a:xfrm>
          <a:off x="15214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80961</xdr:rowOff>
    </xdr:from>
    <xdr:to>
      <xdr:col>21</xdr:col>
      <xdr:colOff>161925</xdr:colOff>
      <xdr:row>75</xdr:row>
      <xdr:rowOff>3711</xdr:rowOff>
    </xdr:to>
    <xdr:cxnSp macro="">
      <xdr:nvCxnSpPr>
        <xdr:cNvPr id="587" name="直線コネクタ 586"/>
        <xdr:cNvCxnSpPr/>
      </xdr:nvCxnSpPr>
      <xdr:spPr>
        <a:xfrm>
          <a:off x="13703300" y="12768261"/>
          <a:ext cx="889000" cy="9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65120</xdr:rowOff>
    </xdr:from>
    <xdr:to>
      <xdr:col>21</xdr:col>
      <xdr:colOff>212725</xdr:colOff>
      <xdr:row>75</xdr:row>
      <xdr:rowOff>166720</xdr:rowOff>
    </xdr:to>
    <xdr:sp macro="" textlink="">
      <xdr:nvSpPr>
        <xdr:cNvPr id="588" name="フローチャート : 判断 587"/>
        <xdr:cNvSpPr/>
      </xdr:nvSpPr>
      <xdr:spPr>
        <a:xfrm>
          <a:off x="14541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157847</xdr:rowOff>
    </xdr:from>
    <xdr:ext cx="534377" cy="259045"/>
    <xdr:sp macro="" textlink="">
      <xdr:nvSpPr>
        <xdr:cNvPr id="589" name="テキスト ボックス 588"/>
        <xdr:cNvSpPr txBox="1"/>
      </xdr:nvSpPr>
      <xdr:spPr>
        <a:xfrm>
          <a:off x="14325111" y="1301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80961</xdr:rowOff>
    </xdr:from>
    <xdr:to>
      <xdr:col>19</xdr:col>
      <xdr:colOff>644525</xdr:colOff>
      <xdr:row>75</xdr:row>
      <xdr:rowOff>36407</xdr:rowOff>
    </xdr:to>
    <xdr:cxnSp macro="">
      <xdr:nvCxnSpPr>
        <xdr:cNvPr id="590" name="直線コネクタ 589"/>
        <xdr:cNvCxnSpPr/>
      </xdr:nvCxnSpPr>
      <xdr:spPr>
        <a:xfrm flipV="1">
          <a:off x="12814300" y="12768261"/>
          <a:ext cx="889000" cy="12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49821</xdr:rowOff>
    </xdr:from>
    <xdr:to>
      <xdr:col>20</xdr:col>
      <xdr:colOff>9525</xdr:colOff>
      <xdr:row>75</xdr:row>
      <xdr:rowOff>151420</xdr:rowOff>
    </xdr:to>
    <xdr:sp macro="" textlink="">
      <xdr:nvSpPr>
        <xdr:cNvPr id="591" name="フローチャート : 判断 590"/>
        <xdr:cNvSpPr/>
      </xdr:nvSpPr>
      <xdr:spPr>
        <a:xfrm>
          <a:off x="13652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142547</xdr:rowOff>
    </xdr:from>
    <xdr:ext cx="534377" cy="259045"/>
    <xdr:sp macro="" textlink="">
      <xdr:nvSpPr>
        <xdr:cNvPr id="592" name="テキスト ボックス 591"/>
        <xdr:cNvSpPr txBox="1"/>
      </xdr:nvSpPr>
      <xdr:spPr>
        <a:xfrm>
          <a:off x="13436111" y="1300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60234</xdr:rowOff>
    </xdr:from>
    <xdr:to>
      <xdr:col>18</xdr:col>
      <xdr:colOff>492125</xdr:colOff>
      <xdr:row>75</xdr:row>
      <xdr:rowOff>161834</xdr:rowOff>
    </xdr:to>
    <xdr:sp macro="" textlink="">
      <xdr:nvSpPr>
        <xdr:cNvPr id="593" name="フローチャート : 判断 592"/>
        <xdr:cNvSpPr/>
      </xdr:nvSpPr>
      <xdr:spPr>
        <a:xfrm>
          <a:off x="12763500" y="1291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152961</xdr:rowOff>
    </xdr:from>
    <xdr:ext cx="534377" cy="259045"/>
    <xdr:sp macro="" textlink="">
      <xdr:nvSpPr>
        <xdr:cNvPr id="594" name="テキスト ボックス 593"/>
        <xdr:cNvSpPr txBox="1"/>
      </xdr:nvSpPr>
      <xdr:spPr>
        <a:xfrm>
          <a:off x="12547111" y="1301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17039</xdr:rowOff>
    </xdr:from>
    <xdr:to>
      <xdr:col>23</xdr:col>
      <xdr:colOff>568325</xdr:colOff>
      <xdr:row>76</xdr:row>
      <xdr:rowOff>118639</xdr:rowOff>
    </xdr:to>
    <xdr:sp macro="" textlink="">
      <xdr:nvSpPr>
        <xdr:cNvPr id="600" name="円/楕円 599"/>
        <xdr:cNvSpPr/>
      </xdr:nvSpPr>
      <xdr:spPr>
        <a:xfrm>
          <a:off x="16268700" y="130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166916</xdr:rowOff>
    </xdr:from>
    <xdr:ext cx="534377" cy="259045"/>
    <xdr:sp macro="" textlink="">
      <xdr:nvSpPr>
        <xdr:cNvPr id="601" name="公債費該当値テキスト"/>
        <xdr:cNvSpPr txBox="1"/>
      </xdr:nvSpPr>
      <xdr:spPr>
        <a:xfrm>
          <a:off x="16370300" y="130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52,574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16046</xdr:rowOff>
    </xdr:from>
    <xdr:to>
      <xdr:col>22</xdr:col>
      <xdr:colOff>415925</xdr:colOff>
      <xdr:row>76</xdr:row>
      <xdr:rowOff>117646</xdr:rowOff>
    </xdr:to>
    <xdr:sp macro="" textlink="">
      <xdr:nvSpPr>
        <xdr:cNvPr id="602" name="円/楕円 601"/>
        <xdr:cNvSpPr/>
      </xdr:nvSpPr>
      <xdr:spPr>
        <a:xfrm>
          <a:off x="15430500" y="130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108773</xdr:rowOff>
    </xdr:from>
    <xdr:ext cx="534377" cy="259045"/>
    <xdr:sp macro="" textlink="">
      <xdr:nvSpPr>
        <xdr:cNvPr id="603" name="テキスト ボックス 602"/>
        <xdr:cNvSpPr txBox="1"/>
      </xdr:nvSpPr>
      <xdr:spPr>
        <a:xfrm>
          <a:off x="15214111" y="1313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124361</xdr:rowOff>
    </xdr:from>
    <xdr:to>
      <xdr:col>21</xdr:col>
      <xdr:colOff>212725</xdr:colOff>
      <xdr:row>75</xdr:row>
      <xdr:rowOff>54511</xdr:rowOff>
    </xdr:to>
    <xdr:sp macro="" textlink="">
      <xdr:nvSpPr>
        <xdr:cNvPr id="604" name="円/楕円 603"/>
        <xdr:cNvSpPr/>
      </xdr:nvSpPr>
      <xdr:spPr>
        <a:xfrm>
          <a:off x="14541500" y="1281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71038</xdr:rowOff>
    </xdr:from>
    <xdr:ext cx="534377" cy="259045"/>
    <xdr:sp macro="" textlink="">
      <xdr:nvSpPr>
        <xdr:cNvPr id="605" name="テキスト ボックス 604"/>
        <xdr:cNvSpPr txBox="1"/>
      </xdr:nvSpPr>
      <xdr:spPr>
        <a:xfrm>
          <a:off x="14325111" y="125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93,795</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30161</xdr:rowOff>
    </xdr:from>
    <xdr:to>
      <xdr:col>20</xdr:col>
      <xdr:colOff>9525</xdr:colOff>
      <xdr:row>74</xdr:row>
      <xdr:rowOff>131761</xdr:rowOff>
    </xdr:to>
    <xdr:sp macro="" textlink="">
      <xdr:nvSpPr>
        <xdr:cNvPr id="606" name="円/楕円 605"/>
        <xdr:cNvSpPr/>
      </xdr:nvSpPr>
      <xdr:spPr>
        <a:xfrm>
          <a:off x="13652500" y="1271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148288</xdr:rowOff>
    </xdr:from>
    <xdr:ext cx="599010" cy="259045"/>
    <xdr:sp macro="" textlink="">
      <xdr:nvSpPr>
        <xdr:cNvPr id="607" name="テキスト ボックス 606"/>
        <xdr:cNvSpPr txBox="1"/>
      </xdr:nvSpPr>
      <xdr:spPr>
        <a:xfrm>
          <a:off x="13403794" y="1249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110,278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157057</xdr:rowOff>
    </xdr:from>
    <xdr:to>
      <xdr:col>18</xdr:col>
      <xdr:colOff>492125</xdr:colOff>
      <xdr:row>75</xdr:row>
      <xdr:rowOff>87207</xdr:rowOff>
    </xdr:to>
    <xdr:sp macro="" textlink="">
      <xdr:nvSpPr>
        <xdr:cNvPr id="608" name="円/楕円 607"/>
        <xdr:cNvSpPr/>
      </xdr:nvSpPr>
      <xdr:spPr>
        <a:xfrm>
          <a:off x="12763500" y="1284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103734</xdr:rowOff>
    </xdr:from>
    <xdr:ext cx="534377" cy="259045"/>
    <xdr:sp macro="" textlink="">
      <xdr:nvSpPr>
        <xdr:cNvPr id="609" name="テキスト ボックス 608"/>
        <xdr:cNvSpPr txBox="1"/>
      </xdr:nvSpPr>
      <xdr:spPr>
        <a:xfrm>
          <a:off x="12547111" y="1261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119802</xdr:rowOff>
    </xdr:from>
    <xdr:to>
      <xdr:col>23</xdr:col>
      <xdr:colOff>517525</xdr:colOff>
      <xdr:row>98</xdr:row>
      <xdr:rowOff>135908</xdr:rowOff>
    </xdr:to>
    <xdr:cxnSp macro="">
      <xdr:nvCxnSpPr>
        <xdr:cNvPr id="636" name="直線コネクタ 635"/>
        <xdr:cNvCxnSpPr/>
      </xdr:nvCxnSpPr>
      <xdr:spPr>
        <a:xfrm>
          <a:off x="15481300" y="16921902"/>
          <a:ext cx="838200" cy="1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93702</xdr:rowOff>
    </xdr:from>
    <xdr:ext cx="534377" cy="259045"/>
    <xdr:sp macro="" textlink="">
      <xdr:nvSpPr>
        <xdr:cNvPr id="637" name="積立金平均値テキスト"/>
        <xdr:cNvSpPr txBox="1"/>
      </xdr:nvSpPr>
      <xdr:spPr>
        <a:xfrm>
          <a:off x="16370300" y="1672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119802</xdr:rowOff>
    </xdr:from>
    <xdr:to>
      <xdr:col>22</xdr:col>
      <xdr:colOff>365125</xdr:colOff>
      <xdr:row>98</xdr:row>
      <xdr:rowOff>135389</xdr:rowOff>
    </xdr:to>
    <xdr:cxnSp macro="">
      <xdr:nvCxnSpPr>
        <xdr:cNvPr id="639" name="直線コネクタ 638"/>
        <xdr:cNvCxnSpPr/>
      </xdr:nvCxnSpPr>
      <xdr:spPr>
        <a:xfrm flipV="1">
          <a:off x="14592300" y="16921902"/>
          <a:ext cx="889000" cy="1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73566</xdr:rowOff>
    </xdr:from>
    <xdr:to>
      <xdr:col>22</xdr:col>
      <xdr:colOff>415925</xdr:colOff>
      <xdr:row>99</xdr:row>
      <xdr:rowOff>3716</xdr:rowOff>
    </xdr:to>
    <xdr:sp macro="" textlink="">
      <xdr:nvSpPr>
        <xdr:cNvPr id="640" name="フローチャート : 判断 639"/>
        <xdr:cNvSpPr/>
      </xdr:nvSpPr>
      <xdr:spPr>
        <a:xfrm>
          <a:off x="15430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166293</xdr:rowOff>
    </xdr:from>
    <xdr:ext cx="534377" cy="259045"/>
    <xdr:sp macro="" textlink="">
      <xdr:nvSpPr>
        <xdr:cNvPr id="641" name="テキスト ボックス 640"/>
        <xdr:cNvSpPr txBox="1"/>
      </xdr:nvSpPr>
      <xdr:spPr>
        <a:xfrm>
          <a:off x="15214111" y="169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135389</xdr:rowOff>
    </xdr:from>
    <xdr:to>
      <xdr:col>21</xdr:col>
      <xdr:colOff>161925</xdr:colOff>
      <xdr:row>98</xdr:row>
      <xdr:rowOff>136692</xdr:rowOff>
    </xdr:to>
    <xdr:cxnSp macro="">
      <xdr:nvCxnSpPr>
        <xdr:cNvPr id="642" name="直線コネクタ 641"/>
        <xdr:cNvCxnSpPr/>
      </xdr:nvCxnSpPr>
      <xdr:spPr>
        <a:xfrm flipV="1">
          <a:off x="13703300" y="16937489"/>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69934</xdr:rowOff>
    </xdr:from>
    <xdr:to>
      <xdr:col>21</xdr:col>
      <xdr:colOff>212725</xdr:colOff>
      <xdr:row>99</xdr:row>
      <xdr:rowOff>84</xdr:rowOff>
    </xdr:to>
    <xdr:sp macro="" textlink="">
      <xdr:nvSpPr>
        <xdr:cNvPr id="643" name="フローチャート : 判断 642"/>
        <xdr:cNvSpPr/>
      </xdr:nvSpPr>
      <xdr:spPr>
        <a:xfrm>
          <a:off x="14541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16611</xdr:rowOff>
    </xdr:from>
    <xdr:ext cx="534377" cy="259045"/>
    <xdr:sp macro="" textlink="">
      <xdr:nvSpPr>
        <xdr:cNvPr id="644" name="テキスト ボックス 643"/>
        <xdr:cNvSpPr txBox="1"/>
      </xdr:nvSpPr>
      <xdr:spPr>
        <a:xfrm>
          <a:off x="14325111" y="166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111602</xdr:rowOff>
    </xdr:from>
    <xdr:to>
      <xdr:col>19</xdr:col>
      <xdr:colOff>644525</xdr:colOff>
      <xdr:row>98</xdr:row>
      <xdr:rowOff>136692</xdr:rowOff>
    </xdr:to>
    <xdr:cxnSp macro="">
      <xdr:nvCxnSpPr>
        <xdr:cNvPr id="645" name="直線コネクタ 644"/>
        <xdr:cNvCxnSpPr/>
      </xdr:nvCxnSpPr>
      <xdr:spPr>
        <a:xfrm>
          <a:off x="12814300" y="16913702"/>
          <a:ext cx="889000" cy="2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49078</xdr:rowOff>
    </xdr:from>
    <xdr:to>
      <xdr:col>20</xdr:col>
      <xdr:colOff>9525</xdr:colOff>
      <xdr:row>98</xdr:row>
      <xdr:rowOff>150678</xdr:rowOff>
    </xdr:to>
    <xdr:sp macro="" textlink="">
      <xdr:nvSpPr>
        <xdr:cNvPr id="646" name="フローチャート : 判断 645"/>
        <xdr:cNvSpPr/>
      </xdr:nvSpPr>
      <xdr:spPr>
        <a:xfrm>
          <a:off x="13652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167205</xdr:rowOff>
    </xdr:from>
    <xdr:ext cx="534377" cy="259045"/>
    <xdr:sp macro="" textlink="">
      <xdr:nvSpPr>
        <xdr:cNvPr id="647" name="テキスト ボックス 646"/>
        <xdr:cNvSpPr txBox="1"/>
      </xdr:nvSpPr>
      <xdr:spPr>
        <a:xfrm>
          <a:off x="13436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69814</xdr:rowOff>
    </xdr:from>
    <xdr:to>
      <xdr:col>18</xdr:col>
      <xdr:colOff>492125</xdr:colOff>
      <xdr:row>98</xdr:row>
      <xdr:rowOff>171414</xdr:rowOff>
    </xdr:to>
    <xdr:sp macro="" textlink="">
      <xdr:nvSpPr>
        <xdr:cNvPr id="648" name="フローチャート : 判断 647"/>
        <xdr:cNvSpPr/>
      </xdr:nvSpPr>
      <xdr:spPr>
        <a:xfrm>
          <a:off x="12763500" y="1687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162541</xdr:rowOff>
    </xdr:from>
    <xdr:ext cx="534377" cy="259045"/>
    <xdr:sp macro="" textlink="">
      <xdr:nvSpPr>
        <xdr:cNvPr id="649" name="テキスト ボックス 648"/>
        <xdr:cNvSpPr txBox="1"/>
      </xdr:nvSpPr>
      <xdr:spPr>
        <a:xfrm>
          <a:off x="12547111" y="169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85108</xdr:rowOff>
    </xdr:from>
    <xdr:to>
      <xdr:col>23</xdr:col>
      <xdr:colOff>568325</xdr:colOff>
      <xdr:row>99</xdr:row>
      <xdr:rowOff>15258</xdr:rowOff>
    </xdr:to>
    <xdr:sp macro="" textlink="">
      <xdr:nvSpPr>
        <xdr:cNvPr id="655" name="円/楕円 654"/>
        <xdr:cNvSpPr/>
      </xdr:nvSpPr>
      <xdr:spPr>
        <a:xfrm>
          <a:off x="16268700" y="1688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49252</xdr:rowOff>
    </xdr:from>
    <xdr:ext cx="469744" cy="259045"/>
    <xdr:sp macro="" textlink="">
      <xdr:nvSpPr>
        <xdr:cNvPr id="656" name="積立金該当値テキスト"/>
        <xdr:cNvSpPr txBox="1"/>
      </xdr:nvSpPr>
      <xdr:spPr>
        <a:xfrm>
          <a:off x="16370300" y="1685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69002</xdr:rowOff>
    </xdr:from>
    <xdr:to>
      <xdr:col>22</xdr:col>
      <xdr:colOff>415925</xdr:colOff>
      <xdr:row>98</xdr:row>
      <xdr:rowOff>170602</xdr:rowOff>
    </xdr:to>
    <xdr:sp macro="" textlink="">
      <xdr:nvSpPr>
        <xdr:cNvPr id="657" name="円/楕円 656"/>
        <xdr:cNvSpPr/>
      </xdr:nvSpPr>
      <xdr:spPr>
        <a:xfrm>
          <a:off x="15430500" y="1687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15679</xdr:rowOff>
    </xdr:from>
    <xdr:ext cx="534377" cy="259045"/>
    <xdr:sp macro="" textlink="">
      <xdr:nvSpPr>
        <xdr:cNvPr id="658" name="テキスト ボックス 657"/>
        <xdr:cNvSpPr txBox="1"/>
      </xdr:nvSpPr>
      <xdr:spPr>
        <a:xfrm>
          <a:off x="15214111" y="166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84589</xdr:rowOff>
    </xdr:from>
    <xdr:to>
      <xdr:col>21</xdr:col>
      <xdr:colOff>212725</xdr:colOff>
      <xdr:row>99</xdr:row>
      <xdr:rowOff>14739</xdr:rowOff>
    </xdr:to>
    <xdr:sp macro="" textlink="">
      <xdr:nvSpPr>
        <xdr:cNvPr id="659" name="円/楕円 658"/>
        <xdr:cNvSpPr/>
      </xdr:nvSpPr>
      <xdr:spPr>
        <a:xfrm>
          <a:off x="14541500" y="1688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5866</xdr:rowOff>
    </xdr:from>
    <xdr:ext cx="469744" cy="259045"/>
    <xdr:sp macro="" textlink="">
      <xdr:nvSpPr>
        <xdr:cNvPr id="660" name="テキスト ボックス 659"/>
        <xdr:cNvSpPr txBox="1"/>
      </xdr:nvSpPr>
      <xdr:spPr>
        <a:xfrm>
          <a:off x="14357427" y="1697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85892</xdr:rowOff>
    </xdr:from>
    <xdr:to>
      <xdr:col>20</xdr:col>
      <xdr:colOff>9525</xdr:colOff>
      <xdr:row>99</xdr:row>
      <xdr:rowOff>16042</xdr:rowOff>
    </xdr:to>
    <xdr:sp macro="" textlink="">
      <xdr:nvSpPr>
        <xdr:cNvPr id="661" name="円/楕円 660"/>
        <xdr:cNvSpPr/>
      </xdr:nvSpPr>
      <xdr:spPr>
        <a:xfrm>
          <a:off x="13652500" y="1688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7169</xdr:rowOff>
    </xdr:from>
    <xdr:ext cx="469744" cy="259045"/>
    <xdr:sp macro="" textlink="">
      <xdr:nvSpPr>
        <xdr:cNvPr id="662" name="テキスト ボックス 661"/>
        <xdr:cNvSpPr txBox="1"/>
      </xdr:nvSpPr>
      <xdr:spPr>
        <a:xfrm>
          <a:off x="13468427" y="1698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60802</xdr:rowOff>
    </xdr:from>
    <xdr:to>
      <xdr:col>18</xdr:col>
      <xdr:colOff>492125</xdr:colOff>
      <xdr:row>98</xdr:row>
      <xdr:rowOff>162402</xdr:rowOff>
    </xdr:to>
    <xdr:sp macro="" textlink="">
      <xdr:nvSpPr>
        <xdr:cNvPr id="663" name="円/楕円 662"/>
        <xdr:cNvSpPr/>
      </xdr:nvSpPr>
      <xdr:spPr>
        <a:xfrm>
          <a:off x="12763500" y="1686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7479</xdr:rowOff>
    </xdr:from>
    <xdr:ext cx="534377" cy="259045"/>
    <xdr:sp macro="" textlink="">
      <xdr:nvSpPr>
        <xdr:cNvPr id="664" name="テキスト ボックス 663"/>
        <xdr:cNvSpPr txBox="1"/>
      </xdr:nvSpPr>
      <xdr:spPr>
        <a:xfrm>
          <a:off x="12547111" y="1663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165074</xdr:rowOff>
    </xdr:from>
    <xdr:to>
      <xdr:col>32</xdr:col>
      <xdr:colOff>187325</xdr:colOff>
      <xdr:row>38</xdr:row>
      <xdr:rowOff>48671</xdr:rowOff>
    </xdr:to>
    <xdr:cxnSp macro="">
      <xdr:nvCxnSpPr>
        <xdr:cNvPr id="691" name="直線コネクタ 690"/>
        <xdr:cNvCxnSpPr/>
      </xdr:nvCxnSpPr>
      <xdr:spPr>
        <a:xfrm>
          <a:off x="21323300" y="6508724"/>
          <a:ext cx="838200" cy="5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165074</xdr:rowOff>
    </xdr:from>
    <xdr:to>
      <xdr:col>31</xdr:col>
      <xdr:colOff>34925</xdr:colOff>
      <xdr:row>38</xdr:row>
      <xdr:rowOff>18771</xdr:rowOff>
    </xdr:to>
    <xdr:cxnSp macro="">
      <xdr:nvCxnSpPr>
        <xdr:cNvPr id="694" name="直線コネクタ 693"/>
        <xdr:cNvCxnSpPr/>
      </xdr:nvCxnSpPr>
      <xdr:spPr>
        <a:xfrm flipV="1">
          <a:off x="20434300" y="6508724"/>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152451</xdr:rowOff>
    </xdr:from>
    <xdr:to>
      <xdr:col>31</xdr:col>
      <xdr:colOff>85725</xdr:colOff>
      <xdr:row>38</xdr:row>
      <xdr:rowOff>82601</xdr:rowOff>
    </xdr:to>
    <xdr:sp macro="" textlink="">
      <xdr:nvSpPr>
        <xdr:cNvPr id="695" name="フローチャート : 判断 694"/>
        <xdr:cNvSpPr/>
      </xdr:nvSpPr>
      <xdr:spPr>
        <a:xfrm>
          <a:off x="21272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73728</xdr:rowOff>
    </xdr:from>
    <xdr:ext cx="469744" cy="259045"/>
    <xdr:sp macro="" textlink="">
      <xdr:nvSpPr>
        <xdr:cNvPr id="696" name="テキスト ボックス 695"/>
        <xdr:cNvSpPr txBox="1"/>
      </xdr:nvSpPr>
      <xdr:spPr>
        <a:xfrm>
          <a:off x="21088427"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18771</xdr:rowOff>
    </xdr:from>
    <xdr:to>
      <xdr:col>29</xdr:col>
      <xdr:colOff>517525</xdr:colOff>
      <xdr:row>38</xdr:row>
      <xdr:rowOff>20462</xdr:rowOff>
    </xdr:to>
    <xdr:cxnSp macro="">
      <xdr:nvCxnSpPr>
        <xdr:cNvPr id="697" name="直線コネクタ 696"/>
        <xdr:cNvCxnSpPr/>
      </xdr:nvCxnSpPr>
      <xdr:spPr>
        <a:xfrm flipV="1">
          <a:off x="19545300" y="6533871"/>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124790</xdr:rowOff>
    </xdr:from>
    <xdr:to>
      <xdr:col>29</xdr:col>
      <xdr:colOff>568325</xdr:colOff>
      <xdr:row>38</xdr:row>
      <xdr:rowOff>54940</xdr:rowOff>
    </xdr:to>
    <xdr:sp macro="" textlink="">
      <xdr:nvSpPr>
        <xdr:cNvPr id="698" name="フローチャート : 判断 697"/>
        <xdr:cNvSpPr/>
      </xdr:nvSpPr>
      <xdr:spPr>
        <a:xfrm>
          <a:off x="20383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71467</xdr:rowOff>
    </xdr:from>
    <xdr:ext cx="469744" cy="259045"/>
    <xdr:sp macro="" textlink="">
      <xdr:nvSpPr>
        <xdr:cNvPr id="699" name="テキスト ボックス 698"/>
        <xdr:cNvSpPr txBox="1"/>
      </xdr:nvSpPr>
      <xdr:spPr>
        <a:xfrm>
          <a:off x="20199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20462</xdr:rowOff>
    </xdr:from>
    <xdr:to>
      <xdr:col>28</xdr:col>
      <xdr:colOff>314325</xdr:colOff>
      <xdr:row>38</xdr:row>
      <xdr:rowOff>23160</xdr:rowOff>
    </xdr:to>
    <xdr:cxnSp macro="">
      <xdr:nvCxnSpPr>
        <xdr:cNvPr id="700" name="直線コネクタ 699"/>
        <xdr:cNvCxnSpPr/>
      </xdr:nvCxnSpPr>
      <xdr:spPr>
        <a:xfrm flipV="1">
          <a:off x="18656300" y="6535562"/>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82362</xdr:rowOff>
    </xdr:from>
    <xdr:to>
      <xdr:col>28</xdr:col>
      <xdr:colOff>365125</xdr:colOff>
      <xdr:row>38</xdr:row>
      <xdr:rowOff>12512</xdr:rowOff>
    </xdr:to>
    <xdr:sp macro="" textlink="">
      <xdr:nvSpPr>
        <xdr:cNvPr id="701" name="フローチャート : 判断 700"/>
        <xdr:cNvSpPr/>
      </xdr:nvSpPr>
      <xdr:spPr>
        <a:xfrm>
          <a:off x="19494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29039</xdr:rowOff>
    </xdr:from>
    <xdr:ext cx="469744" cy="259045"/>
    <xdr:sp macro="" textlink="">
      <xdr:nvSpPr>
        <xdr:cNvPr id="702" name="テキスト ボックス 701"/>
        <xdr:cNvSpPr txBox="1"/>
      </xdr:nvSpPr>
      <xdr:spPr>
        <a:xfrm>
          <a:off x="19310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77744</xdr:rowOff>
    </xdr:from>
    <xdr:to>
      <xdr:col>27</xdr:col>
      <xdr:colOff>161925</xdr:colOff>
      <xdr:row>38</xdr:row>
      <xdr:rowOff>7894</xdr:rowOff>
    </xdr:to>
    <xdr:sp macro="" textlink="">
      <xdr:nvSpPr>
        <xdr:cNvPr id="703" name="フローチャート : 判断 702"/>
        <xdr:cNvSpPr/>
      </xdr:nvSpPr>
      <xdr:spPr>
        <a:xfrm>
          <a:off x="18605500" y="642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24421</xdr:rowOff>
    </xdr:from>
    <xdr:ext cx="469744" cy="259045"/>
    <xdr:sp macro="" textlink="">
      <xdr:nvSpPr>
        <xdr:cNvPr id="704" name="テキスト ボックス 703"/>
        <xdr:cNvSpPr txBox="1"/>
      </xdr:nvSpPr>
      <xdr:spPr>
        <a:xfrm>
          <a:off x="18421427" y="619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169321</xdr:rowOff>
    </xdr:from>
    <xdr:to>
      <xdr:col>32</xdr:col>
      <xdr:colOff>238125</xdr:colOff>
      <xdr:row>38</xdr:row>
      <xdr:rowOff>99471</xdr:rowOff>
    </xdr:to>
    <xdr:sp macro="" textlink="">
      <xdr:nvSpPr>
        <xdr:cNvPr id="710" name="円/楕円 709"/>
        <xdr:cNvSpPr/>
      </xdr:nvSpPr>
      <xdr:spPr>
        <a:xfrm>
          <a:off x="22110700" y="651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134535</xdr:rowOff>
    </xdr:from>
    <xdr:ext cx="469744" cy="259045"/>
    <xdr:sp macro="" textlink="">
      <xdr:nvSpPr>
        <xdr:cNvPr id="711" name="投資及び出資金該当値テキスト"/>
        <xdr:cNvSpPr txBox="1"/>
      </xdr:nvSpPr>
      <xdr:spPr>
        <a:xfrm>
          <a:off x="22212300" y="647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114274</xdr:rowOff>
    </xdr:from>
    <xdr:to>
      <xdr:col>31</xdr:col>
      <xdr:colOff>85725</xdr:colOff>
      <xdr:row>38</xdr:row>
      <xdr:rowOff>44424</xdr:rowOff>
    </xdr:to>
    <xdr:sp macro="" textlink="">
      <xdr:nvSpPr>
        <xdr:cNvPr id="712" name="円/楕円 711"/>
        <xdr:cNvSpPr/>
      </xdr:nvSpPr>
      <xdr:spPr>
        <a:xfrm>
          <a:off x="21272500" y="64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60951</xdr:rowOff>
    </xdr:from>
    <xdr:ext cx="469744" cy="259045"/>
    <xdr:sp macro="" textlink="">
      <xdr:nvSpPr>
        <xdr:cNvPr id="713" name="テキスト ボックス 712"/>
        <xdr:cNvSpPr txBox="1"/>
      </xdr:nvSpPr>
      <xdr:spPr>
        <a:xfrm>
          <a:off x="21088427" y="623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139421</xdr:rowOff>
    </xdr:from>
    <xdr:to>
      <xdr:col>29</xdr:col>
      <xdr:colOff>568325</xdr:colOff>
      <xdr:row>38</xdr:row>
      <xdr:rowOff>69571</xdr:rowOff>
    </xdr:to>
    <xdr:sp macro="" textlink="">
      <xdr:nvSpPr>
        <xdr:cNvPr id="714" name="円/楕円 713"/>
        <xdr:cNvSpPr/>
      </xdr:nvSpPr>
      <xdr:spPr>
        <a:xfrm>
          <a:off x="20383500" y="64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60698</xdr:rowOff>
    </xdr:from>
    <xdr:ext cx="469744" cy="259045"/>
    <xdr:sp macro="" textlink="">
      <xdr:nvSpPr>
        <xdr:cNvPr id="715" name="テキスト ボックス 714"/>
        <xdr:cNvSpPr txBox="1"/>
      </xdr:nvSpPr>
      <xdr:spPr>
        <a:xfrm>
          <a:off x="20199427" y="657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141112</xdr:rowOff>
    </xdr:from>
    <xdr:to>
      <xdr:col>28</xdr:col>
      <xdr:colOff>365125</xdr:colOff>
      <xdr:row>38</xdr:row>
      <xdr:rowOff>71262</xdr:rowOff>
    </xdr:to>
    <xdr:sp macro="" textlink="">
      <xdr:nvSpPr>
        <xdr:cNvPr id="716" name="円/楕円 715"/>
        <xdr:cNvSpPr/>
      </xdr:nvSpPr>
      <xdr:spPr>
        <a:xfrm>
          <a:off x="19494500" y="648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62389</xdr:rowOff>
    </xdr:from>
    <xdr:ext cx="469744" cy="259045"/>
    <xdr:sp macro="" textlink="">
      <xdr:nvSpPr>
        <xdr:cNvPr id="717" name="テキスト ボックス 716"/>
        <xdr:cNvSpPr txBox="1"/>
      </xdr:nvSpPr>
      <xdr:spPr>
        <a:xfrm>
          <a:off x="19310427" y="657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143810</xdr:rowOff>
    </xdr:from>
    <xdr:to>
      <xdr:col>27</xdr:col>
      <xdr:colOff>161925</xdr:colOff>
      <xdr:row>38</xdr:row>
      <xdr:rowOff>73960</xdr:rowOff>
    </xdr:to>
    <xdr:sp macro="" textlink="">
      <xdr:nvSpPr>
        <xdr:cNvPr id="718" name="円/楕円 717"/>
        <xdr:cNvSpPr/>
      </xdr:nvSpPr>
      <xdr:spPr>
        <a:xfrm>
          <a:off x="18605500" y="648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65087</xdr:rowOff>
    </xdr:from>
    <xdr:ext cx="469744" cy="259045"/>
    <xdr:sp macro="" textlink="">
      <xdr:nvSpPr>
        <xdr:cNvPr id="719" name="テキスト ボックス 718"/>
        <xdr:cNvSpPr txBox="1"/>
      </xdr:nvSpPr>
      <xdr:spPr>
        <a:xfrm>
          <a:off x="18421427" y="658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38748</xdr:rowOff>
    </xdr:from>
    <xdr:to>
      <xdr:col>32</xdr:col>
      <xdr:colOff>187325</xdr:colOff>
      <xdr:row>59</xdr:row>
      <xdr:rowOff>38773</xdr:rowOff>
    </xdr:to>
    <xdr:cxnSp macro="">
      <xdr:nvCxnSpPr>
        <xdr:cNvPr id="748" name="直線コネクタ 747"/>
        <xdr:cNvCxnSpPr/>
      </xdr:nvCxnSpPr>
      <xdr:spPr>
        <a:xfrm flipV="1">
          <a:off x="21323300" y="10154298"/>
          <a:ext cx="8382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38773</xdr:rowOff>
    </xdr:from>
    <xdr:to>
      <xdr:col>31</xdr:col>
      <xdr:colOff>34925</xdr:colOff>
      <xdr:row>59</xdr:row>
      <xdr:rowOff>38824</xdr:rowOff>
    </xdr:to>
    <xdr:cxnSp macro="">
      <xdr:nvCxnSpPr>
        <xdr:cNvPr id="751" name="直線コネクタ 750"/>
        <xdr:cNvCxnSpPr/>
      </xdr:nvCxnSpPr>
      <xdr:spPr>
        <a:xfrm flipV="1">
          <a:off x="20434300" y="10154323"/>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135255</xdr:rowOff>
    </xdr:from>
    <xdr:to>
      <xdr:col>31</xdr:col>
      <xdr:colOff>85725</xdr:colOff>
      <xdr:row>59</xdr:row>
      <xdr:rowOff>65405</xdr:rowOff>
    </xdr:to>
    <xdr:sp macro="" textlink="">
      <xdr:nvSpPr>
        <xdr:cNvPr id="752" name="フローチャート : 判断 751"/>
        <xdr:cNvSpPr/>
      </xdr:nvSpPr>
      <xdr:spPr>
        <a:xfrm>
          <a:off x="21272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81932</xdr:rowOff>
    </xdr:from>
    <xdr:ext cx="469744" cy="259045"/>
    <xdr:sp macro="" textlink="">
      <xdr:nvSpPr>
        <xdr:cNvPr id="753" name="テキスト ボックス 752"/>
        <xdr:cNvSpPr txBox="1"/>
      </xdr:nvSpPr>
      <xdr:spPr>
        <a:xfrm>
          <a:off x="21088427" y="985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38824</xdr:rowOff>
    </xdr:from>
    <xdr:to>
      <xdr:col>29</xdr:col>
      <xdr:colOff>517525</xdr:colOff>
      <xdr:row>59</xdr:row>
      <xdr:rowOff>38824</xdr:rowOff>
    </xdr:to>
    <xdr:cxnSp macro="">
      <xdr:nvCxnSpPr>
        <xdr:cNvPr id="754" name="直線コネクタ 753"/>
        <xdr:cNvCxnSpPr/>
      </xdr:nvCxnSpPr>
      <xdr:spPr>
        <a:xfrm>
          <a:off x="19545300" y="101543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126721</xdr:rowOff>
    </xdr:from>
    <xdr:to>
      <xdr:col>29</xdr:col>
      <xdr:colOff>568325</xdr:colOff>
      <xdr:row>59</xdr:row>
      <xdr:rowOff>56871</xdr:rowOff>
    </xdr:to>
    <xdr:sp macro="" textlink="">
      <xdr:nvSpPr>
        <xdr:cNvPr id="755" name="フローチャート : 判断 754"/>
        <xdr:cNvSpPr/>
      </xdr:nvSpPr>
      <xdr:spPr>
        <a:xfrm>
          <a:off x="20383500" y="100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73398</xdr:rowOff>
    </xdr:from>
    <xdr:ext cx="469744" cy="259045"/>
    <xdr:sp macro="" textlink="">
      <xdr:nvSpPr>
        <xdr:cNvPr id="756" name="テキスト ボックス 755"/>
        <xdr:cNvSpPr txBox="1"/>
      </xdr:nvSpPr>
      <xdr:spPr>
        <a:xfrm>
          <a:off x="20199427" y="98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38824</xdr:rowOff>
    </xdr:from>
    <xdr:to>
      <xdr:col>28</xdr:col>
      <xdr:colOff>314325</xdr:colOff>
      <xdr:row>59</xdr:row>
      <xdr:rowOff>38824</xdr:rowOff>
    </xdr:to>
    <xdr:cxnSp macro="">
      <xdr:nvCxnSpPr>
        <xdr:cNvPr id="757" name="直線コネクタ 756"/>
        <xdr:cNvCxnSpPr/>
      </xdr:nvCxnSpPr>
      <xdr:spPr>
        <a:xfrm>
          <a:off x="18656300" y="101543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123203</xdr:rowOff>
    </xdr:from>
    <xdr:to>
      <xdr:col>28</xdr:col>
      <xdr:colOff>365125</xdr:colOff>
      <xdr:row>59</xdr:row>
      <xdr:rowOff>53353</xdr:rowOff>
    </xdr:to>
    <xdr:sp macro="" textlink="">
      <xdr:nvSpPr>
        <xdr:cNvPr id="758" name="フローチャート : 判断 757"/>
        <xdr:cNvSpPr/>
      </xdr:nvSpPr>
      <xdr:spPr>
        <a:xfrm>
          <a:off x="19494500" y="1006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69880</xdr:rowOff>
    </xdr:from>
    <xdr:ext cx="469744" cy="259045"/>
    <xdr:sp macro="" textlink="">
      <xdr:nvSpPr>
        <xdr:cNvPr id="759" name="テキスト ボックス 758"/>
        <xdr:cNvSpPr txBox="1"/>
      </xdr:nvSpPr>
      <xdr:spPr>
        <a:xfrm>
          <a:off x="19310427" y="984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116027</xdr:rowOff>
    </xdr:from>
    <xdr:to>
      <xdr:col>27</xdr:col>
      <xdr:colOff>161925</xdr:colOff>
      <xdr:row>59</xdr:row>
      <xdr:rowOff>46177</xdr:rowOff>
    </xdr:to>
    <xdr:sp macro="" textlink="">
      <xdr:nvSpPr>
        <xdr:cNvPr id="760" name="フローチャート : 判断 759"/>
        <xdr:cNvSpPr/>
      </xdr:nvSpPr>
      <xdr:spPr>
        <a:xfrm>
          <a:off x="18605500" y="1006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62704</xdr:rowOff>
    </xdr:from>
    <xdr:ext cx="469744" cy="259045"/>
    <xdr:sp macro="" textlink="">
      <xdr:nvSpPr>
        <xdr:cNvPr id="761" name="テキスト ボックス 760"/>
        <xdr:cNvSpPr txBox="1"/>
      </xdr:nvSpPr>
      <xdr:spPr>
        <a:xfrm>
          <a:off x="18421427" y="983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159398</xdr:rowOff>
    </xdr:from>
    <xdr:to>
      <xdr:col>32</xdr:col>
      <xdr:colOff>238125</xdr:colOff>
      <xdr:row>59</xdr:row>
      <xdr:rowOff>89548</xdr:rowOff>
    </xdr:to>
    <xdr:sp macro="" textlink="">
      <xdr:nvSpPr>
        <xdr:cNvPr id="767" name="円/楕円 766"/>
        <xdr:cNvSpPr/>
      </xdr:nvSpPr>
      <xdr:spPr>
        <a:xfrm>
          <a:off x="22110700" y="1010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378565" cy="259045"/>
    <xdr:sp macro="" textlink="">
      <xdr:nvSpPr>
        <xdr:cNvPr id="768" name="貸付金該当値テキスト"/>
        <xdr:cNvSpPr txBox="1"/>
      </xdr:nvSpPr>
      <xdr:spPr>
        <a:xfrm>
          <a:off x="22212300" y="10035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159423</xdr:rowOff>
    </xdr:from>
    <xdr:to>
      <xdr:col>31</xdr:col>
      <xdr:colOff>85725</xdr:colOff>
      <xdr:row>59</xdr:row>
      <xdr:rowOff>89573</xdr:rowOff>
    </xdr:to>
    <xdr:sp macro="" textlink="">
      <xdr:nvSpPr>
        <xdr:cNvPr id="769" name="円/楕円 768"/>
        <xdr:cNvSpPr/>
      </xdr:nvSpPr>
      <xdr:spPr>
        <a:xfrm>
          <a:off x="21272500" y="101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80700</xdr:rowOff>
    </xdr:from>
    <xdr:ext cx="378565" cy="259045"/>
    <xdr:sp macro="" textlink="">
      <xdr:nvSpPr>
        <xdr:cNvPr id="770" name="テキスト ボックス 769"/>
        <xdr:cNvSpPr txBox="1"/>
      </xdr:nvSpPr>
      <xdr:spPr>
        <a:xfrm>
          <a:off x="21134017" y="1019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159474</xdr:rowOff>
    </xdr:from>
    <xdr:to>
      <xdr:col>29</xdr:col>
      <xdr:colOff>568325</xdr:colOff>
      <xdr:row>59</xdr:row>
      <xdr:rowOff>89624</xdr:rowOff>
    </xdr:to>
    <xdr:sp macro="" textlink="">
      <xdr:nvSpPr>
        <xdr:cNvPr id="771" name="円/楕円 770"/>
        <xdr:cNvSpPr/>
      </xdr:nvSpPr>
      <xdr:spPr>
        <a:xfrm>
          <a:off x="20383500" y="101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80751</xdr:rowOff>
    </xdr:from>
    <xdr:ext cx="378565" cy="259045"/>
    <xdr:sp macro="" textlink="">
      <xdr:nvSpPr>
        <xdr:cNvPr id="772" name="テキスト ボックス 771"/>
        <xdr:cNvSpPr txBox="1"/>
      </xdr:nvSpPr>
      <xdr:spPr>
        <a:xfrm>
          <a:off x="20245017" y="10196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159474</xdr:rowOff>
    </xdr:from>
    <xdr:to>
      <xdr:col>28</xdr:col>
      <xdr:colOff>365125</xdr:colOff>
      <xdr:row>59</xdr:row>
      <xdr:rowOff>89624</xdr:rowOff>
    </xdr:to>
    <xdr:sp macro="" textlink="">
      <xdr:nvSpPr>
        <xdr:cNvPr id="773" name="円/楕円 772"/>
        <xdr:cNvSpPr/>
      </xdr:nvSpPr>
      <xdr:spPr>
        <a:xfrm>
          <a:off x="19494500" y="101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80751</xdr:rowOff>
    </xdr:from>
    <xdr:ext cx="378565" cy="259045"/>
    <xdr:sp macro="" textlink="">
      <xdr:nvSpPr>
        <xdr:cNvPr id="774" name="テキスト ボックス 773"/>
        <xdr:cNvSpPr txBox="1"/>
      </xdr:nvSpPr>
      <xdr:spPr>
        <a:xfrm>
          <a:off x="19356017" y="10196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159474</xdr:rowOff>
    </xdr:from>
    <xdr:to>
      <xdr:col>27</xdr:col>
      <xdr:colOff>161925</xdr:colOff>
      <xdr:row>59</xdr:row>
      <xdr:rowOff>89624</xdr:rowOff>
    </xdr:to>
    <xdr:sp macro="" textlink="">
      <xdr:nvSpPr>
        <xdr:cNvPr id="775" name="円/楕円 774"/>
        <xdr:cNvSpPr/>
      </xdr:nvSpPr>
      <xdr:spPr>
        <a:xfrm>
          <a:off x="18605500" y="101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80751</xdr:rowOff>
    </xdr:from>
    <xdr:ext cx="378565" cy="259045"/>
    <xdr:sp macro="" textlink="">
      <xdr:nvSpPr>
        <xdr:cNvPr id="776" name="テキスト ボックス 775"/>
        <xdr:cNvSpPr txBox="1"/>
      </xdr:nvSpPr>
      <xdr:spPr>
        <a:xfrm>
          <a:off x="18467017" y="10196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145428</xdr:rowOff>
    </xdr:from>
    <xdr:to>
      <xdr:col>32</xdr:col>
      <xdr:colOff>187325</xdr:colOff>
      <xdr:row>78</xdr:row>
      <xdr:rowOff>12942</xdr:rowOff>
    </xdr:to>
    <xdr:cxnSp macro="">
      <xdr:nvCxnSpPr>
        <xdr:cNvPr id="806" name="直線コネクタ 805"/>
        <xdr:cNvCxnSpPr/>
      </xdr:nvCxnSpPr>
      <xdr:spPr>
        <a:xfrm flipV="1">
          <a:off x="21323300" y="13347078"/>
          <a:ext cx="838200" cy="3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149077</xdr:rowOff>
    </xdr:from>
    <xdr:ext cx="534377" cy="259045"/>
    <xdr:sp macro="" textlink="">
      <xdr:nvSpPr>
        <xdr:cNvPr id="807" name="繰出金平均値テキスト"/>
        <xdr:cNvSpPr txBox="1"/>
      </xdr:nvSpPr>
      <xdr:spPr>
        <a:xfrm>
          <a:off x="22212300" y="1283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33274</xdr:rowOff>
    </xdr:from>
    <xdr:to>
      <xdr:col>31</xdr:col>
      <xdr:colOff>34925</xdr:colOff>
      <xdr:row>78</xdr:row>
      <xdr:rowOff>12942</xdr:rowOff>
    </xdr:to>
    <xdr:cxnSp macro="">
      <xdr:nvCxnSpPr>
        <xdr:cNvPr id="809" name="直線コネクタ 808"/>
        <xdr:cNvCxnSpPr/>
      </xdr:nvCxnSpPr>
      <xdr:spPr>
        <a:xfrm>
          <a:off x="20434300" y="12720574"/>
          <a:ext cx="889000" cy="66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162103</xdr:rowOff>
    </xdr:from>
    <xdr:to>
      <xdr:col>31</xdr:col>
      <xdr:colOff>85725</xdr:colOff>
      <xdr:row>76</xdr:row>
      <xdr:rowOff>92253</xdr:rowOff>
    </xdr:to>
    <xdr:sp macro="" textlink="">
      <xdr:nvSpPr>
        <xdr:cNvPr id="810" name="フローチャート : 判断 809"/>
        <xdr:cNvSpPr/>
      </xdr:nvSpPr>
      <xdr:spPr>
        <a:xfrm>
          <a:off x="21272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108780</xdr:rowOff>
    </xdr:from>
    <xdr:ext cx="534377" cy="259045"/>
    <xdr:sp macro="" textlink="">
      <xdr:nvSpPr>
        <xdr:cNvPr id="811" name="テキスト ボックス 810"/>
        <xdr:cNvSpPr txBox="1"/>
      </xdr:nvSpPr>
      <xdr:spPr>
        <a:xfrm>
          <a:off x="21056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33274</xdr:rowOff>
    </xdr:from>
    <xdr:to>
      <xdr:col>29</xdr:col>
      <xdr:colOff>517525</xdr:colOff>
      <xdr:row>78</xdr:row>
      <xdr:rowOff>45492</xdr:rowOff>
    </xdr:to>
    <xdr:cxnSp macro="">
      <xdr:nvCxnSpPr>
        <xdr:cNvPr id="812" name="直線コネクタ 811"/>
        <xdr:cNvCxnSpPr/>
      </xdr:nvCxnSpPr>
      <xdr:spPr>
        <a:xfrm flipV="1">
          <a:off x="19545300" y="12720574"/>
          <a:ext cx="889000" cy="69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12954</xdr:rowOff>
    </xdr:from>
    <xdr:to>
      <xdr:col>29</xdr:col>
      <xdr:colOff>568325</xdr:colOff>
      <xdr:row>76</xdr:row>
      <xdr:rowOff>114554</xdr:rowOff>
    </xdr:to>
    <xdr:sp macro="" textlink="">
      <xdr:nvSpPr>
        <xdr:cNvPr id="813" name="フローチャート : 判断 812"/>
        <xdr:cNvSpPr/>
      </xdr:nvSpPr>
      <xdr:spPr>
        <a:xfrm>
          <a:off x="20383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105681</xdr:rowOff>
    </xdr:from>
    <xdr:ext cx="534377" cy="259045"/>
    <xdr:sp macro="" textlink="">
      <xdr:nvSpPr>
        <xdr:cNvPr id="814" name="テキスト ボックス 813"/>
        <xdr:cNvSpPr txBox="1"/>
      </xdr:nvSpPr>
      <xdr:spPr>
        <a:xfrm>
          <a:off x="20167111" y="1313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126479</xdr:rowOff>
    </xdr:from>
    <xdr:to>
      <xdr:col>28</xdr:col>
      <xdr:colOff>314325</xdr:colOff>
      <xdr:row>78</xdr:row>
      <xdr:rowOff>45492</xdr:rowOff>
    </xdr:to>
    <xdr:cxnSp macro="">
      <xdr:nvCxnSpPr>
        <xdr:cNvPr id="815" name="直線コネクタ 814"/>
        <xdr:cNvCxnSpPr/>
      </xdr:nvCxnSpPr>
      <xdr:spPr>
        <a:xfrm>
          <a:off x="18656300" y="13156679"/>
          <a:ext cx="889000" cy="26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62992</xdr:rowOff>
    </xdr:from>
    <xdr:to>
      <xdr:col>28</xdr:col>
      <xdr:colOff>365125</xdr:colOff>
      <xdr:row>76</xdr:row>
      <xdr:rowOff>164592</xdr:rowOff>
    </xdr:to>
    <xdr:sp macro="" textlink="">
      <xdr:nvSpPr>
        <xdr:cNvPr id="816" name="フローチャート : 判断 815"/>
        <xdr:cNvSpPr/>
      </xdr:nvSpPr>
      <xdr:spPr>
        <a:xfrm>
          <a:off x="19494500" y="130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9669</xdr:rowOff>
    </xdr:from>
    <xdr:ext cx="534377" cy="259045"/>
    <xdr:sp macro="" textlink="">
      <xdr:nvSpPr>
        <xdr:cNvPr id="817" name="テキスト ボックス 816"/>
        <xdr:cNvSpPr txBox="1"/>
      </xdr:nvSpPr>
      <xdr:spPr>
        <a:xfrm>
          <a:off x="19278111" y="1286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38202</xdr:rowOff>
    </xdr:from>
    <xdr:to>
      <xdr:col>27</xdr:col>
      <xdr:colOff>161925</xdr:colOff>
      <xdr:row>76</xdr:row>
      <xdr:rowOff>139802</xdr:rowOff>
    </xdr:to>
    <xdr:sp macro="" textlink="">
      <xdr:nvSpPr>
        <xdr:cNvPr id="818" name="フローチャート : 判断 817"/>
        <xdr:cNvSpPr/>
      </xdr:nvSpPr>
      <xdr:spPr>
        <a:xfrm>
          <a:off x="18605500" y="130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156329</xdr:rowOff>
    </xdr:from>
    <xdr:ext cx="534377" cy="259045"/>
    <xdr:sp macro="" textlink="">
      <xdr:nvSpPr>
        <xdr:cNvPr id="819" name="テキスト ボックス 818"/>
        <xdr:cNvSpPr txBox="1"/>
      </xdr:nvSpPr>
      <xdr:spPr>
        <a:xfrm>
          <a:off x="18389111" y="128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66,992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94628</xdr:rowOff>
    </xdr:from>
    <xdr:to>
      <xdr:col>32</xdr:col>
      <xdr:colOff>238125</xdr:colOff>
      <xdr:row>78</xdr:row>
      <xdr:rowOff>24778</xdr:rowOff>
    </xdr:to>
    <xdr:sp macro="" textlink="">
      <xdr:nvSpPr>
        <xdr:cNvPr id="825" name="円/楕円 824"/>
        <xdr:cNvSpPr/>
      </xdr:nvSpPr>
      <xdr:spPr>
        <a:xfrm>
          <a:off x="22110700" y="132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73055</xdr:rowOff>
    </xdr:from>
    <xdr:ext cx="534377" cy="259045"/>
    <xdr:sp macro="" textlink="">
      <xdr:nvSpPr>
        <xdr:cNvPr id="826" name="繰出金該当値テキスト"/>
        <xdr:cNvSpPr txBox="1"/>
      </xdr:nvSpPr>
      <xdr:spPr>
        <a:xfrm>
          <a:off x="22212300" y="132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49,049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133592</xdr:rowOff>
    </xdr:from>
    <xdr:to>
      <xdr:col>31</xdr:col>
      <xdr:colOff>85725</xdr:colOff>
      <xdr:row>78</xdr:row>
      <xdr:rowOff>63742</xdr:rowOff>
    </xdr:to>
    <xdr:sp macro="" textlink="">
      <xdr:nvSpPr>
        <xdr:cNvPr id="827" name="円/楕円 826"/>
        <xdr:cNvSpPr/>
      </xdr:nvSpPr>
      <xdr:spPr>
        <a:xfrm>
          <a:off x="21272500" y="133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54869</xdr:rowOff>
    </xdr:from>
    <xdr:ext cx="534377" cy="259045"/>
    <xdr:sp macro="" textlink="">
      <xdr:nvSpPr>
        <xdr:cNvPr id="828" name="テキスト ボックス 827"/>
        <xdr:cNvSpPr txBox="1"/>
      </xdr:nvSpPr>
      <xdr:spPr>
        <a:xfrm>
          <a:off x="21056111" y="1342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45,981</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153924</xdr:rowOff>
    </xdr:from>
    <xdr:to>
      <xdr:col>29</xdr:col>
      <xdr:colOff>568325</xdr:colOff>
      <xdr:row>74</xdr:row>
      <xdr:rowOff>84074</xdr:rowOff>
    </xdr:to>
    <xdr:sp macro="" textlink="">
      <xdr:nvSpPr>
        <xdr:cNvPr id="829" name="円/楕円 828"/>
        <xdr:cNvSpPr/>
      </xdr:nvSpPr>
      <xdr:spPr>
        <a:xfrm>
          <a:off x="20383500" y="1266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100601</xdr:rowOff>
    </xdr:from>
    <xdr:ext cx="534377" cy="259045"/>
    <xdr:sp macro="" textlink="">
      <xdr:nvSpPr>
        <xdr:cNvPr id="830" name="テキスト ボックス 829"/>
        <xdr:cNvSpPr txBox="1"/>
      </xdr:nvSpPr>
      <xdr:spPr>
        <a:xfrm>
          <a:off x="20167111" y="1244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98,380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166142</xdr:rowOff>
    </xdr:from>
    <xdr:to>
      <xdr:col>28</xdr:col>
      <xdr:colOff>365125</xdr:colOff>
      <xdr:row>78</xdr:row>
      <xdr:rowOff>96292</xdr:rowOff>
    </xdr:to>
    <xdr:sp macro="" textlink="">
      <xdr:nvSpPr>
        <xdr:cNvPr id="831" name="円/楕円 830"/>
        <xdr:cNvSpPr/>
      </xdr:nvSpPr>
      <xdr:spPr>
        <a:xfrm>
          <a:off x="19494500" y="133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87419</xdr:rowOff>
    </xdr:from>
    <xdr:ext cx="534377" cy="259045"/>
    <xdr:sp macro="" textlink="">
      <xdr:nvSpPr>
        <xdr:cNvPr id="832" name="テキスト ボックス 831"/>
        <xdr:cNvSpPr txBox="1"/>
      </xdr:nvSpPr>
      <xdr:spPr>
        <a:xfrm>
          <a:off x="19278111" y="1346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75679</xdr:rowOff>
    </xdr:from>
    <xdr:to>
      <xdr:col>27</xdr:col>
      <xdr:colOff>161925</xdr:colOff>
      <xdr:row>77</xdr:row>
      <xdr:rowOff>5829</xdr:rowOff>
    </xdr:to>
    <xdr:sp macro="" textlink="">
      <xdr:nvSpPr>
        <xdr:cNvPr id="833" name="円/楕円 832"/>
        <xdr:cNvSpPr/>
      </xdr:nvSpPr>
      <xdr:spPr>
        <a:xfrm>
          <a:off x="18605500" y="131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168406</xdr:rowOff>
    </xdr:from>
    <xdr:ext cx="534377" cy="259045"/>
    <xdr:sp macro="" textlink="">
      <xdr:nvSpPr>
        <xdr:cNvPr id="834" name="テキスト ボックス 833"/>
        <xdr:cNvSpPr txBox="1"/>
      </xdr:nvSpPr>
      <xdr:spPr>
        <a:xfrm>
          <a:off x="18389111" y="1319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915,170</a:t>
          </a:r>
          <a:r>
            <a:rPr kumimoji="1" lang="ja-JP" altLang="en-US" sz="1300">
              <a:latin typeface="ＭＳ Ｐゴシック"/>
            </a:rPr>
            <a:t>円となっている。主な構成項目である人件費は、住民一人当たり</a:t>
          </a:r>
          <a:r>
            <a:rPr kumimoji="1" lang="en-US" altLang="ja-JP" sz="1300">
              <a:latin typeface="ＭＳ Ｐゴシック"/>
            </a:rPr>
            <a:t>109,539</a:t>
          </a:r>
          <a:r>
            <a:rPr kumimoji="1" lang="ja-JP" altLang="en-US" sz="1300">
              <a:latin typeface="ＭＳ Ｐゴシック"/>
            </a:rPr>
            <a:t>円となっており、平成</a:t>
          </a:r>
          <a:r>
            <a:rPr kumimoji="1" lang="en-US" altLang="ja-JP" sz="1300">
              <a:latin typeface="ＭＳ Ｐゴシック"/>
            </a:rPr>
            <a:t>26</a:t>
          </a:r>
          <a:r>
            <a:rPr kumimoji="1" lang="ja-JP" altLang="en-US" sz="1300">
              <a:latin typeface="ＭＳ Ｐゴシック"/>
            </a:rPr>
            <a:t>年度から増加傾向にある。これは、退職不補充により職員数の減員を図っているが、正職員の年齢が上がってきていることが主な要因である。また、物件費は</a:t>
          </a:r>
          <a:r>
            <a:rPr kumimoji="1" lang="ja-JP" altLang="ja-JP" sz="1300">
              <a:solidFill>
                <a:schemeClr val="dk1"/>
              </a:solidFill>
              <a:effectLst/>
              <a:latin typeface="+mn-lt"/>
              <a:ea typeface="+mn-ea"/>
              <a:cs typeface="+mn-cs"/>
            </a:rPr>
            <a:t>住</a:t>
          </a:r>
          <a:r>
            <a:rPr kumimoji="1" lang="ja-JP" altLang="en-US" sz="1300">
              <a:solidFill>
                <a:schemeClr val="dk1"/>
              </a:solidFill>
              <a:effectLst/>
              <a:latin typeface="+mn-lt"/>
              <a:ea typeface="+mn-ea"/>
              <a:cs typeface="+mn-cs"/>
            </a:rPr>
            <a:t>民</a:t>
          </a:r>
          <a:r>
            <a:rPr kumimoji="1" lang="ja-JP" altLang="ja-JP" sz="1300">
              <a:solidFill>
                <a:schemeClr val="dk1"/>
              </a:solidFill>
              <a:effectLst/>
              <a:latin typeface="+mn-lt"/>
              <a:ea typeface="+mn-ea"/>
              <a:cs typeface="+mn-cs"/>
            </a:rPr>
            <a:t>一人当たり</a:t>
          </a:r>
          <a:r>
            <a:rPr kumimoji="1" lang="en-US" altLang="ja-JP" sz="1300">
              <a:solidFill>
                <a:schemeClr val="dk1"/>
              </a:solidFill>
              <a:effectLst/>
              <a:latin typeface="+mn-lt"/>
              <a:ea typeface="+mn-ea"/>
              <a:cs typeface="+mn-cs"/>
            </a:rPr>
            <a:t>361,263</a:t>
          </a:r>
          <a:r>
            <a:rPr kumimoji="1" lang="ja-JP" altLang="en-US" sz="1300">
              <a:solidFill>
                <a:schemeClr val="dk1"/>
              </a:solidFill>
              <a:effectLst/>
              <a:latin typeface="+mn-lt"/>
              <a:ea typeface="+mn-ea"/>
              <a:cs typeface="+mn-cs"/>
            </a:rPr>
            <a:t>円</a:t>
          </a:r>
          <a:r>
            <a:rPr kumimoji="1" lang="ja-JP" altLang="ja-JP" sz="1300">
              <a:solidFill>
                <a:schemeClr val="dk1"/>
              </a:solidFill>
              <a:effectLst/>
              <a:latin typeface="+mn-lt"/>
              <a:ea typeface="+mn-ea"/>
              <a:cs typeface="+mn-cs"/>
            </a:rPr>
            <a:t>となっており、</a:t>
          </a:r>
          <a:r>
            <a:rPr kumimoji="1" lang="ja-JP" altLang="en-US" sz="1300">
              <a:solidFill>
                <a:schemeClr val="dk1"/>
              </a:solidFill>
              <a:effectLst/>
              <a:latin typeface="+mn-lt"/>
              <a:ea typeface="+mn-ea"/>
              <a:cs typeface="+mn-cs"/>
            </a:rPr>
            <a:t>これは、除染対策費が前年度比</a:t>
          </a:r>
          <a:r>
            <a:rPr kumimoji="1" lang="en-US" altLang="ja-JP" sz="1300">
              <a:solidFill>
                <a:schemeClr val="dk1"/>
              </a:solidFill>
              <a:effectLst/>
              <a:latin typeface="+mn-lt"/>
              <a:ea typeface="+mn-ea"/>
              <a:cs typeface="+mn-cs"/>
            </a:rPr>
            <a:t>23.7</a:t>
          </a:r>
          <a:r>
            <a:rPr kumimoji="1" lang="ja-JP" altLang="en-US" sz="1300">
              <a:solidFill>
                <a:schemeClr val="dk1"/>
              </a:solidFill>
              <a:effectLst/>
              <a:latin typeface="+mn-lt"/>
              <a:ea typeface="+mn-ea"/>
              <a:cs typeface="+mn-cs"/>
            </a:rPr>
            <a:t>％減少によるものが主な要因である。普通建設事業費（うち新規整備）は、類似団体平均値と比較して、</a:t>
          </a:r>
          <a:r>
            <a:rPr kumimoji="1" lang="en-US" altLang="ja-JP" sz="1300">
              <a:solidFill>
                <a:schemeClr val="dk1"/>
              </a:solidFill>
              <a:effectLst/>
              <a:latin typeface="+mn-lt"/>
              <a:ea typeface="+mn-ea"/>
              <a:cs typeface="+mn-cs"/>
            </a:rPr>
            <a:t>98,557</a:t>
          </a:r>
          <a:r>
            <a:rPr kumimoji="1" lang="ja-JP" altLang="en-US" sz="1300">
              <a:solidFill>
                <a:schemeClr val="dk1"/>
              </a:solidFill>
              <a:effectLst/>
              <a:latin typeface="+mn-lt"/>
              <a:ea typeface="+mn-ea"/>
              <a:cs typeface="+mn-cs"/>
            </a:rPr>
            <a:t>円増加している。これは、役場新庁舎建設事業があったためである。積立金は、</a:t>
          </a:r>
          <a:r>
            <a:rPr kumimoji="1" lang="ja-JP" altLang="ja-JP" sz="1300">
              <a:solidFill>
                <a:schemeClr val="dk1"/>
              </a:solidFill>
              <a:effectLst/>
              <a:latin typeface="+mn-lt"/>
              <a:ea typeface="+mn-ea"/>
              <a:cs typeface="+mn-cs"/>
            </a:rPr>
            <a:t>類似団体平均値と比較して、</a:t>
          </a:r>
          <a:r>
            <a:rPr kumimoji="1" lang="en-US" altLang="ja-JP" sz="1300">
              <a:solidFill>
                <a:schemeClr val="dk1"/>
              </a:solidFill>
              <a:effectLst/>
              <a:latin typeface="+mn-lt"/>
              <a:ea typeface="+mn-ea"/>
              <a:cs typeface="+mn-cs"/>
            </a:rPr>
            <a:t>31,240</a:t>
          </a:r>
          <a:r>
            <a:rPr kumimoji="1" lang="ja-JP" altLang="en-US" sz="1300">
              <a:solidFill>
                <a:schemeClr val="dk1"/>
              </a:solidFill>
              <a:effectLst/>
              <a:latin typeface="+mn-lt"/>
              <a:ea typeface="+mn-ea"/>
              <a:cs typeface="+mn-cs"/>
            </a:rPr>
            <a:t>円減少しているのは、平成２６年度財政調整基金</a:t>
          </a:r>
          <a:r>
            <a:rPr kumimoji="1" lang="en-US" altLang="ja-JP" sz="1300">
              <a:solidFill>
                <a:schemeClr val="dk1"/>
              </a:solidFill>
              <a:effectLst/>
              <a:latin typeface="+mn-lt"/>
              <a:ea typeface="+mn-ea"/>
              <a:cs typeface="+mn-cs"/>
            </a:rPr>
            <a:t>238,717</a:t>
          </a:r>
          <a:r>
            <a:rPr kumimoji="1" lang="ja-JP" altLang="en-US" sz="1300">
              <a:solidFill>
                <a:schemeClr val="dk1"/>
              </a:solidFill>
              <a:effectLst/>
              <a:latin typeface="+mn-lt"/>
              <a:ea typeface="+mn-ea"/>
              <a:cs typeface="+mn-cs"/>
            </a:rPr>
            <a:t>千円の積立があったが、平成２７年度はなかったためである。</a:t>
          </a:r>
          <a:endParaRPr kumimoji="1" lang="en-US" altLang="ja-JP" sz="13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福島県泉崎村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6,675
6,596
35.43
6,625,837
6,108,764
469,274
2,556,376
4,049,030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41.8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160782</xdr:rowOff>
    </xdr:from>
    <xdr:to>
      <xdr:col>6</xdr:col>
      <xdr:colOff>511175</xdr:colOff>
      <xdr:row>34</xdr:row>
      <xdr:rowOff>87249</xdr:rowOff>
    </xdr:to>
    <xdr:cxnSp macro="">
      <xdr:nvCxnSpPr>
        <xdr:cNvPr id="61" name="直線コネクタ 60"/>
        <xdr:cNvCxnSpPr/>
      </xdr:nvCxnSpPr>
      <xdr:spPr>
        <a:xfrm flipV="1">
          <a:off x="3797300" y="5818632"/>
          <a:ext cx="8382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87249</xdr:rowOff>
    </xdr:from>
    <xdr:to>
      <xdr:col>5</xdr:col>
      <xdr:colOff>358775</xdr:colOff>
      <xdr:row>35</xdr:row>
      <xdr:rowOff>34544</xdr:rowOff>
    </xdr:to>
    <xdr:cxnSp macro="">
      <xdr:nvCxnSpPr>
        <xdr:cNvPr id="64" name="直線コネクタ 63"/>
        <xdr:cNvCxnSpPr/>
      </xdr:nvCxnSpPr>
      <xdr:spPr>
        <a:xfrm flipV="1">
          <a:off x="2908300" y="5916549"/>
          <a:ext cx="8890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27940</xdr:rowOff>
    </xdr:from>
    <xdr:to>
      <xdr:col>5</xdr:col>
      <xdr:colOff>409575</xdr:colOff>
      <xdr:row>34</xdr:row>
      <xdr:rowOff>129540</xdr:rowOff>
    </xdr:to>
    <xdr:sp macro="" textlink="">
      <xdr:nvSpPr>
        <xdr:cNvPr id="65" name="フローチャート : 判断 64"/>
        <xdr:cNvSpPr/>
      </xdr:nvSpPr>
      <xdr:spPr>
        <a:xfrm>
          <a:off x="3746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146067</xdr:rowOff>
    </xdr:from>
    <xdr:ext cx="469744" cy="259045"/>
    <xdr:sp macro="" textlink="">
      <xdr:nvSpPr>
        <xdr:cNvPr id="66" name="テキスト ボックス 65"/>
        <xdr:cNvSpPr txBox="1"/>
      </xdr:nvSpPr>
      <xdr:spPr>
        <a:xfrm>
          <a:off x="3562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14351</xdr:rowOff>
    </xdr:from>
    <xdr:to>
      <xdr:col>4</xdr:col>
      <xdr:colOff>155575</xdr:colOff>
      <xdr:row>35</xdr:row>
      <xdr:rowOff>34544</xdr:rowOff>
    </xdr:to>
    <xdr:cxnSp macro="">
      <xdr:nvCxnSpPr>
        <xdr:cNvPr id="67" name="直線コネクタ 66"/>
        <xdr:cNvCxnSpPr/>
      </xdr:nvCxnSpPr>
      <xdr:spPr>
        <a:xfrm>
          <a:off x="2019300" y="6015101"/>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58801</xdr:rowOff>
    </xdr:from>
    <xdr:to>
      <xdr:col>4</xdr:col>
      <xdr:colOff>206375</xdr:colOff>
      <xdr:row>34</xdr:row>
      <xdr:rowOff>160401</xdr:rowOff>
    </xdr:to>
    <xdr:sp macro="" textlink="">
      <xdr:nvSpPr>
        <xdr:cNvPr id="68" name="フローチャート : 判断 67"/>
        <xdr:cNvSpPr/>
      </xdr:nvSpPr>
      <xdr:spPr>
        <a:xfrm>
          <a:off x="2857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5478</xdr:rowOff>
    </xdr:from>
    <xdr:ext cx="469744" cy="259045"/>
    <xdr:sp macro="" textlink="">
      <xdr:nvSpPr>
        <xdr:cNvPr id="69" name="テキスト ボックス 68"/>
        <xdr:cNvSpPr txBox="1"/>
      </xdr:nvSpPr>
      <xdr:spPr>
        <a:xfrm>
          <a:off x="2673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113538</xdr:rowOff>
    </xdr:from>
    <xdr:to>
      <xdr:col>2</xdr:col>
      <xdr:colOff>638175</xdr:colOff>
      <xdr:row>35</xdr:row>
      <xdr:rowOff>14351</xdr:rowOff>
    </xdr:to>
    <xdr:cxnSp macro="">
      <xdr:nvCxnSpPr>
        <xdr:cNvPr id="70" name="直線コネクタ 69"/>
        <xdr:cNvCxnSpPr/>
      </xdr:nvCxnSpPr>
      <xdr:spPr>
        <a:xfrm>
          <a:off x="1130300" y="5771388"/>
          <a:ext cx="889000" cy="24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22479</xdr:rowOff>
    </xdr:from>
    <xdr:to>
      <xdr:col>3</xdr:col>
      <xdr:colOff>3175</xdr:colOff>
      <xdr:row>34</xdr:row>
      <xdr:rowOff>124079</xdr:rowOff>
    </xdr:to>
    <xdr:sp macro="" textlink="">
      <xdr:nvSpPr>
        <xdr:cNvPr id="71" name="フローチャート : 判断 70"/>
        <xdr:cNvSpPr/>
      </xdr:nvSpPr>
      <xdr:spPr>
        <a:xfrm>
          <a:off x="1968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140606</xdr:rowOff>
    </xdr:from>
    <xdr:ext cx="469744" cy="259045"/>
    <xdr:sp macro="" textlink="">
      <xdr:nvSpPr>
        <xdr:cNvPr id="72" name="テキスト ボックス 71"/>
        <xdr:cNvSpPr txBox="1"/>
      </xdr:nvSpPr>
      <xdr:spPr>
        <a:xfrm>
          <a:off x="1784427" y="5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58166</xdr:rowOff>
    </xdr:from>
    <xdr:to>
      <xdr:col>1</xdr:col>
      <xdr:colOff>485775</xdr:colOff>
      <xdr:row>33</xdr:row>
      <xdr:rowOff>159766</xdr:rowOff>
    </xdr:to>
    <xdr:sp macro="" textlink="">
      <xdr:nvSpPr>
        <xdr:cNvPr id="73" name="フローチャート : 判断 72"/>
        <xdr:cNvSpPr/>
      </xdr:nvSpPr>
      <xdr:spPr>
        <a:xfrm>
          <a:off x="1079500" y="571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4843</xdr:rowOff>
    </xdr:from>
    <xdr:ext cx="534377" cy="259045"/>
    <xdr:sp macro="" textlink="">
      <xdr:nvSpPr>
        <xdr:cNvPr id="74" name="テキスト ボックス 73"/>
        <xdr:cNvSpPr txBox="1"/>
      </xdr:nvSpPr>
      <xdr:spPr>
        <a:xfrm>
          <a:off x="863111" y="549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109982</xdr:rowOff>
    </xdr:from>
    <xdr:to>
      <xdr:col>6</xdr:col>
      <xdr:colOff>561975</xdr:colOff>
      <xdr:row>34</xdr:row>
      <xdr:rowOff>40132</xdr:rowOff>
    </xdr:to>
    <xdr:sp macro="" textlink="">
      <xdr:nvSpPr>
        <xdr:cNvPr id="80" name="円/楕円 79"/>
        <xdr:cNvSpPr/>
      </xdr:nvSpPr>
      <xdr:spPr>
        <a:xfrm>
          <a:off x="4584700" y="57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132859</xdr:rowOff>
    </xdr:from>
    <xdr:ext cx="534377" cy="259045"/>
    <xdr:sp macro="" textlink="">
      <xdr:nvSpPr>
        <xdr:cNvPr id="81" name="議会費該当値テキスト"/>
        <xdr:cNvSpPr txBox="1"/>
      </xdr:nvSpPr>
      <xdr:spPr>
        <a:xfrm>
          <a:off x="4686300" y="561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10,184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36449</xdr:rowOff>
    </xdr:from>
    <xdr:to>
      <xdr:col>5</xdr:col>
      <xdr:colOff>409575</xdr:colOff>
      <xdr:row>34</xdr:row>
      <xdr:rowOff>138049</xdr:rowOff>
    </xdr:to>
    <xdr:sp macro="" textlink="">
      <xdr:nvSpPr>
        <xdr:cNvPr id="82" name="円/楕円 81"/>
        <xdr:cNvSpPr/>
      </xdr:nvSpPr>
      <xdr:spPr>
        <a:xfrm>
          <a:off x="3746500" y="58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129176</xdr:rowOff>
    </xdr:from>
    <xdr:ext cx="469744" cy="259045"/>
    <xdr:sp macro="" textlink="">
      <xdr:nvSpPr>
        <xdr:cNvPr id="83" name="テキスト ボックス 82"/>
        <xdr:cNvSpPr txBox="1"/>
      </xdr:nvSpPr>
      <xdr:spPr>
        <a:xfrm>
          <a:off x="3562427" y="59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155194</xdr:rowOff>
    </xdr:from>
    <xdr:to>
      <xdr:col>4</xdr:col>
      <xdr:colOff>206375</xdr:colOff>
      <xdr:row>35</xdr:row>
      <xdr:rowOff>85344</xdr:rowOff>
    </xdr:to>
    <xdr:sp macro="" textlink="">
      <xdr:nvSpPr>
        <xdr:cNvPr id="84" name="円/楕円 83"/>
        <xdr:cNvSpPr/>
      </xdr:nvSpPr>
      <xdr:spPr>
        <a:xfrm>
          <a:off x="2857500" y="59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76471</xdr:rowOff>
    </xdr:from>
    <xdr:ext cx="469744" cy="259045"/>
    <xdr:sp macro="" textlink="">
      <xdr:nvSpPr>
        <xdr:cNvPr id="85" name="テキスト ボックス 84"/>
        <xdr:cNvSpPr txBox="1"/>
      </xdr:nvSpPr>
      <xdr:spPr>
        <a:xfrm>
          <a:off x="2673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135001</xdr:rowOff>
    </xdr:from>
    <xdr:to>
      <xdr:col>3</xdr:col>
      <xdr:colOff>3175</xdr:colOff>
      <xdr:row>35</xdr:row>
      <xdr:rowOff>65151</xdr:rowOff>
    </xdr:to>
    <xdr:sp macro="" textlink="">
      <xdr:nvSpPr>
        <xdr:cNvPr id="86" name="円/楕円 85"/>
        <xdr:cNvSpPr/>
      </xdr:nvSpPr>
      <xdr:spPr>
        <a:xfrm>
          <a:off x="1968500" y="59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56278</xdr:rowOff>
    </xdr:from>
    <xdr:ext cx="469744" cy="259045"/>
    <xdr:sp macro="" textlink="">
      <xdr:nvSpPr>
        <xdr:cNvPr id="87" name="テキスト ボックス 86"/>
        <xdr:cNvSpPr txBox="1"/>
      </xdr:nvSpPr>
      <xdr:spPr>
        <a:xfrm>
          <a:off x="1784427"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62738</xdr:rowOff>
    </xdr:from>
    <xdr:to>
      <xdr:col>1</xdr:col>
      <xdr:colOff>485775</xdr:colOff>
      <xdr:row>33</xdr:row>
      <xdr:rowOff>164338</xdr:rowOff>
    </xdr:to>
    <xdr:sp macro="" textlink="">
      <xdr:nvSpPr>
        <xdr:cNvPr id="88" name="円/楕円 87"/>
        <xdr:cNvSpPr/>
      </xdr:nvSpPr>
      <xdr:spPr>
        <a:xfrm>
          <a:off x="1079500" y="572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155465</xdr:rowOff>
    </xdr:from>
    <xdr:ext cx="534377" cy="259045"/>
    <xdr:sp macro="" textlink="">
      <xdr:nvSpPr>
        <xdr:cNvPr id="89" name="テキスト ボックス 88"/>
        <xdr:cNvSpPr txBox="1"/>
      </xdr:nvSpPr>
      <xdr:spPr>
        <a:xfrm>
          <a:off x="863111" y="581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30807</xdr:rowOff>
    </xdr:from>
    <xdr:to>
      <xdr:col>6</xdr:col>
      <xdr:colOff>511175</xdr:colOff>
      <xdr:row>58</xdr:row>
      <xdr:rowOff>77088</xdr:rowOff>
    </xdr:to>
    <xdr:cxnSp macro="">
      <xdr:nvCxnSpPr>
        <xdr:cNvPr id="116" name="直線コネクタ 115"/>
        <xdr:cNvCxnSpPr/>
      </xdr:nvCxnSpPr>
      <xdr:spPr>
        <a:xfrm flipV="1">
          <a:off x="3797300" y="9974907"/>
          <a:ext cx="838200" cy="4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8843</xdr:rowOff>
    </xdr:from>
    <xdr:ext cx="599010" cy="259045"/>
    <xdr:sp macro="" textlink="">
      <xdr:nvSpPr>
        <xdr:cNvPr id="117" name="総務費平均値テキスト"/>
        <xdr:cNvSpPr txBox="1"/>
      </xdr:nvSpPr>
      <xdr:spPr>
        <a:xfrm>
          <a:off x="4686300" y="9952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77088</xdr:rowOff>
    </xdr:from>
    <xdr:to>
      <xdr:col>5</xdr:col>
      <xdr:colOff>358775</xdr:colOff>
      <xdr:row>58</xdr:row>
      <xdr:rowOff>79275</xdr:rowOff>
    </xdr:to>
    <xdr:cxnSp macro="">
      <xdr:nvCxnSpPr>
        <xdr:cNvPr id="119" name="直線コネクタ 118"/>
        <xdr:cNvCxnSpPr/>
      </xdr:nvCxnSpPr>
      <xdr:spPr>
        <a:xfrm flipV="1">
          <a:off x="2908300" y="10021188"/>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36243</xdr:rowOff>
    </xdr:from>
    <xdr:to>
      <xdr:col>5</xdr:col>
      <xdr:colOff>409575</xdr:colOff>
      <xdr:row>58</xdr:row>
      <xdr:rowOff>137843</xdr:rowOff>
    </xdr:to>
    <xdr:sp macro="" textlink="">
      <xdr:nvSpPr>
        <xdr:cNvPr id="120" name="フローチャート : 判断 119"/>
        <xdr:cNvSpPr/>
      </xdr:nvSpPr>
      <xdr:spPr>
        <a:xfrm>
          <a:off x="3746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128970</xdr:rowOff>
    </xdr:from>
    <xdr:ext cx="599010" cy="259045"/>
    <xdr:sp macro="" textlink="">
      <xdr:nvSpPr>
        <xdr:cNvPr id="121" name="テキスト ボックス 120"/>
        <xdr:cNvSpPr txBox="1"/>
      </xdr:nvSpPr>
      <xdr:spPr>
        <a:xfrm>
          <a:off x="3497794" y="1007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79275</xdr:rowOff>
    </xdr:from>
    <xdr:to>
      <xdr:col>4</xdr:col>
      <xdr:colOff>155575</xdr:colOff>
      <xdr:row>58</xdr:row>
      <xdr:rowOff>114371</xdr:rowOff>
    </xdr:to>
    <xdr:cxnSp macro="">
      <xdr:nvCxnSpPr>
        <xdr:cNvPr id="122" name="直線コネクタ 121"/>
        <xdr:cNvCxnSpPr/>
      </xdr:nvCxnSpPr>
      <xdr:spPr>
        <a:xfrm flipV="1">
          <a:off x="2019300" y="10023375"/>
          <a:ext cx="889000" cy="3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35339</xdr:rowOff>
    </xdr:from>
    <xdr:to>
      <xdr:col>4</xdr:col>
      <xdr:colOff>206375</xdr:colOff>
      <xdr:row>58</xdr:row>
      <xdr:rowOff>136939</xdr:rowOff>
    </xdr:to>
    <xdr:sp macro="" textlink="">
      <xdr:nvSpPr>
        <xdr:cNvPr id="123" name="フローチャート : 判断 122"/>
        <xdr:cNvSpPr/>
      </xdr:nvSpPr>
      <xdr:spPr>
        <a:xfrm>
          <a:off x="2857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128066</xdr:rowOff>
    </xdr:from>
    <xdr:ext cx="599010" cy="259045"/>
    <xdr:sp macro="" textlink="">
      <xdr:nvSpPr>
        <xdr:cNvPr id="124" name="テキスト ボックス 123"/>
        <xdr:cNvSpPr txBox="1"/>
      </xdr:nvSpPr>
      <xdr:spPr>
        <a:xfrm>
          <a:off x="2608794" y="1007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87954</xdr:rowOff>
    </xdr:from>
    <xdr:to>
      <xdr:col>2</xdr:col>
      <xdr:colOff>638175</xdr:colOff>
      <xdr:row>58</xdr:row>
      <xdr:rowOff>114371</xdr:rowOff>
    </xdr:to>
    <xdr:cxnSp macro="">
      <xdr:nvCxnSpPr>
        <xdr:cNvPr id="125" name="直線コネクタ 124"/>
        <xdr:cNvCxnSpPr/>
      </xdr:nvCxnSpPr>
      <xdr:spPr>
        <a:xfrm>
          <a:off x="1130300" y="10032054"/>
          <a:ext cx="889000" cy="2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16518</xdr:rowOff>
    </xdr:from>
    <xdr:to>
      <xdr:col>3</xdr:col>
      <xdr:colOff>3175</xdr:colOff>
      <xdr:row>58</xdr:row>
      <xdr:rowOff>118118</xdr:rowOff>
    </xdr:to>
    <xdr:sp macro="" textlink="">
      <xdr:nvSpPr>
        <xdr:cNvPr id="126" name="フローチャート : 判断 125"/>
        <xdr:cNvSpPr/>
      </xdr:nvSpPr>
      <xdr:spPr>
        <a:xfrm>
          <a:off x="1968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134645</xdr:rowOff>
    </xdr:from>
    <xdr:ext cx="599010" cy="259045"/>
    <xdr:sp macro="" textlink="">
      <xdr:nvSpPr>
        <xdr:cNvPr id="127" name="テキスト ボックス 126"/>
        <xdr:cNvSpPr txBox="1"/>
      </xdr:nvSpPr>
      <xdr:spPr>
        <a:xfrm>
          <a:off x="1719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36012</xdr:rowOff>
    </xdr:from>
    <xdr:to>
      <xdr:col>1</xdr:col>
      <xdr:colOff>485775</xdr:colOff>
      <xdr:row>58</xdr:row>
      <xdr:rowOff>137612</xdr:rowOff>
    </xdr:to>
    <xdr:sp macro="" textlink="">
      <xdr:nvSpPr>
        <xdr:cNvPr id="128" name="フローチャート : 判断 127"/>
        <xdr:cNvSpPr/>
      </xdr:nvSpPr>
      <xdr:spPr>
        <a:xfrm>
          <a:off x="1079500" y="998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154139</xdr:rowOff>
    </xdr:from>
    <xdr:ext cx="599010" cy="259045"/>
    <xdr:sp macro="" textlink="">
      <xdr:nvSpPr>
        <xdr:cNvPr id="129" name="テキスト ボックス 128"/>
        <xdr:cNvSpPr txBox="1"/>
      </xdr:nvSpPr>
      <xdr:spPr>
        <a:xfrm>
          <a:off x="830794" y="975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151457</xdr:rowOff>
    </xdr:from>
    <xdr:to>
      <xdr:col>6</xdr:col>
      <xdr:colOff>561975</xdr:colOff>
      <xdr:row>58</xdr:row>
      <xdr:rowOff>81607</xdr:rowOff>
    </xdr:to>
    <xdr:sp macro="" textlink="">
      <xdr:nvSpPr>
        <xdr:cNvPr id="135" name="円/楕円 134"/>
        <xdr:cNvSpPr/>
      </xdr:nvSpPr>
      <xdr:spPr>
        <a:xfrm>
          <a:off x="4584700" y="992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110834</xdr:rowOff>
    </xdr:from>
    <xdr:ext cx="599010" cy="259045"/>
    <xdr:sp macro="" textlink="">
      <xdr:nvSpPr>
        <xdr:cNvPr id="136" name="総務費該当値テキスト"/>
        <xdr:cNvSpPr txBox="1"/>
      </xdr:nvSpPr>
      <xdr:spPr>
        <a:xfrm>
          <a:off x="4686300" y="971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238,173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26288</xdr:rowOff>
    </xdr:from>
    <xdr:to>
      <xdr:col>5</xdr:col>
      <xdr:colOff>409575</xdr:colOff>
      <xdr:row>58</xdr:row>
      <xdr:rowOff>127888</xdr:rowOff>
    </xdr:to>
    <xdr:sp macro="" textlink="">
      <xdr:nvSpPr>
        <xdr:cNvPr id="137" name="円/楕円 136"/>
        <xdr:cNvSpPr/>
      </xdr:nvSpPr>
      <xdr:spPr>
        <a:xfrm>
          <a:off x="3746500" y="997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144415</xdr:rowOff>
    </xdr:from>
    <xdr:ext cx="599010" cy="259045"/>
    <xdr:sp macro="" textlink="">
      <xdr:nvSpPr>
        <xdr:cNvPr id="138" name="テキスト ボックス 137"/>
        <xdr:cNvSpPr txBox="1"/>
      </xdr:nvSpPr>
      <xdr:spPr>
        <a:xfrm>
          <a:off x="3497794" y="974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136,947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28475</xdr:rowOff>
    </xdr:from>
    <xdr:to>
      <xdr:col>4</xdr:col>
      <xdr:colOff>206375</xdr:colOff>
      <xdr:row>58</xdr:row>
      <xdr:rowOff>130075</xdr:rowOff>
    </xdr:to>
    <xdr:sp macro="" textlink="">
      <xdr:nvSpPr>
        <xdr:cNvPr id="139" name="円/楕円 138"/>
        <xdr:cNvSpPr/>
      </xdr:nvSpPr>
      <xdr:spPr>
        <a:xfrm>
          <a:off x="2857500" y="99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146602</xdr:rowOff>
    </xdr:from>
    <xdr:ext cx="599010" cy="259045"/>
    <xdr:sp macro="" textlink="">
      <xdr:nvSpPr>
        <xdr:cNvPr id="140" name="テキスト ボックス 139"/>
        <xdr:cNvSpPr txBox="1"/>
      </xdr:nvSpPr>
      <xdr:spPr>
        <a:xfrm>
          <a:off x="2608794" y="974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132,164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63571</xdr:rowOff>
    </xdr:from>
    <xdr:to>
      <xdr:col>3</xdr:col>
      <xdr:colOff>3175</xdr:colOff>
      <xdr:row>58</xdr:row>
      <xdr:rowOff>165171</xdr:rowOff>
    </xdr:to>
    <xdr:sp macro="" textlink="">
      <xdr:nvSpPr>
        <xdr:cNvPr id="141" name="円/楕円 140"/>
        <xdr:cNvSpPr/>
      </xdr:nvSpPr>
      <xdr:spPr>
        <a:xfrm>
          <a:off x="1968500" y="1000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156298</xdr:rowOff>
    </xdr:from>
    <xdr:ext cx="534377" cy="259045"/>
    <xdr:sp macro="" textlink="">
      <xdr:nvSpPr>
        <xdr:cNvPr id="142" name="テキスト ボックス 141"/>
        <xdr:cNvSpPr txBox="1"/>
      </xdr:nvSpPr>
      <xdr:spPr>
        <a:xfrm>
          <a:off x="1752111" y="1010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37154</xdr:rowOff>
    </xdr:from>
    <xdr:to>
      <xdr:col>1</xdr:col>
      <xdr:colOff>485775</xdr:colOff>
      <xdr:row>58</xdr:row>
      <xdr:rowOff>138754</xdr:rowOff>
    </xdr:to>
    <xdr:sp macro="" textlink="">
      <xdr:nvSpPr>
        <xdr:cNvPr id="143" name="円/楕円 142"/>
        <xdr:cNvSpPr/>
      </xdr:nvSpPr>
      <xdr:spPr>
        <a:xfrm>
          <a:off x="1079500" y="99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129881</xdr:rowOff>
    </xdr:from>
    <xdr:ext cx="599010" cy="259045"/>
    <xdr:sp macro="" textlink="">
      <xdr:nvSpPr>
        <xdr:cNvPr id="144" name="テキスト ボックス 143"/>
        <xdr:cNvSpPr txBox="1"/>
      </xdr:nvSpPr>
      <xdr:spPr>
        <a:xfrm>
          <a:off x="830794" y="1007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119981</xdr:rowOff>
    </xdr:from>
    <xdr:to>
      <xdr:col>6</xdr:col>
      <xdr:colOff>511175</xdr:colOff>
      <xdr:row>73</xdr:row>
      <xdr:rowOff>115357</xdr:rowOff>
    </xdr:to>
    <xdr:cxnSp macro="">
      <xdr:nvCxnSpPr>
        <xdr:cNvPr id="171" name="直線コネクタ 170"/>
        <xdr:cNvCxnSpPr/>
      </xdr:nvCxnSpPr>
      <xdr:spPr>
        <a:xfrm>
          <a:off x="3797300" y="12464381"/>
          <a:ext cx="838200" cy="16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41685</xdr:rowOff>
    </xdr:from>
    <xdr:ext cx="599010" cy="259045"/>
    <xdr:sp macro="" textlink="">
      <xdr:nvSpPr>
        <xdr:cNvPr id="172" name="民生費平均値テキスト"/>
        <xdr:cNvSpPr txBox="1"/>
      </xdr:nvSpPr>
      <xdr:spPr>
        <a:xfrm>
          <a:off x="4686300" y="13071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119981</xdr:rowOff>
    </xdr:from>
    <xdr:to>
      <xdr:col>5</xdr:col>
      <xdr:colOff>358775</xdr:colOff>
      <xdr:row>73</xdr:row>
      <xdr:rowOff>74718</xdr:rowOff>
    </xdr:to>
    <xdr:cxnSp macro="">
      <xdr:nvCxnSpPr>
        <xdr:cNvPr id="174" name="直線コネクタ 173"/>
        <xdr:cNvCxnSpPr/>
      </xdr:nvCxnSpPr>
      <xdr:spPr>
        <a:xfrm flipV="1">
          <a:off x="2908300" y="12464381"/>
          <a:ext cx="889000" cy="12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60389</xdr:rowOff>
    </xdr:from>
    <xdr:to>
      <xdr:col>5</xdr:col>
      <xdr:colOff>409575</xdr:colOff>
      <xdr:row>76</xdr:row>
      <xdr:rowOff>161989</xdr:rowOff>
    </xdr:to>
    <xdr:sp macro="" textlink="">
      <xdr:nvSpPr>
        <xdr:cNvPr id="175" name="フローチャート : 判断 174"/>
        <xdr:cNvSpPr/>
      </xdr:nvSpPr>
      <xdr:spPr>
        <a:xfrm>
          <a:off x="3746500" y="1309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153116</xdr:rowOff>
    </xdr:from>
    <xdr:ext cx="599010" cy="259045"/>
    <xdr:sp macro="" textlink="">
      <xdr:nvSpPr>
        <xdr:cNvPr id="176" name="テキスト ボックス 175"/>
        <xdr:cNvSpPr txBox="1"/>
      </xdr:nvSpPr>
      <xdr:spPr>
        <a:xfrm>
          <a:off x="3497794" y="1318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74718</xdr:rowOff>
    </xdr:from>
    <xdr:to>
      <xdr:col>4</xdr:col>
      <xdr:colOff>155575</xdr:colOff>
      <xdr:row>74</xdr:row>
      <xdr:rowOff>83684</xdr:rowOff>
    </xdr:to>
    <xdr:cxnSp macro="">
      <xdr:nvCxnSpPr>
        <xdr:cNvPr id="177" name="直線コネクタ 176"/>
        <xdr:cNvCxnSpPr/>
      </xdr:nvCxnSpPr>
      <xdr:spPr>
        <a:xfrm flipV="1">
          <a:off x="2019300" y="12590568"/>
          <a:ext cx="889000" cy="18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95557</xdr:rowOff>
    </xdr:from>
    <xdr:to>
      <xdr:col>4</xdr:col>
      <xdr:colOff>206375</xdr:colOff>
      <xdr:row>77</xdr:row>
      <xdr:rowOff>25707</xdr:rowOff>
    </xdr:to>
    <xdr:sp macro="" textlink="">
      <xdr:nvSpPr>
        <xdr:cNvPr id="178" name="フローチャート : 判断 177"/>
        <xdr:cNvSpPr/>
      </xdr:nvSpPr>
      <xdr:spPr>
        <a:xfrm>
          <a:off x="2857500" y="1312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16834</xdr:rowOff>
    </xdr:from>
    <xdr:ext cx="599010" cy="259045"/>
    <xdr:sp macro="" textlink="">
      <xdr:nvSpPr>
        <xdr:cNvPr id="179" name="テキスト ボックス 178"/>
        <xdr:cNvSpPr txBox="1"/>
      </xdr:nvSpPr>
      <xdr:spPr>
        <a:xfrm>
          <a:off x="2608794" y="1321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83684</xdr:rowOff>
    </xdr:from>
    <xdr:to>
      <xdr:col>2</xdr:col>
      <xdr:colOff>638175</xdr:colOff>
      <xdr:row>77</xdr:row>
      <xdr:rowOff>56483</xdr:rowOff>
    </xdr:to>
    <xdr:cxnSp macro="">
      <xdr:nvCxnSpPr>
        <xdr:cNvPr id="180" name="直線コネクタ 179"/>
        <xdr:cNvCxnSpPr/>
      </xdr:nvCxnSpPr>
      <xdr:spPr>
        <a:xfrm flipV="1">
          <a:off x="1130300" y="12770984"/>
          <a:ext cx="889000" cy="48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97504</xdr:rowOff>
    </xdr:from>
    <xdr:to>
      <xdr:col>3</xdr:col>
      <xdr:colOff>3175</xdr:colOff>
      <xdr:row>77</xdr:row>
      <xdr:rowOff>27654</xdr:rowOff>
    </xdr:to>
    <xdr:sp macro="" textlink="">
      <xdr:nvSpPr>
        <xdr:cNvPr id="181" name="フローチャート : 判断 180"/>
        <xdr:cNvSpPr/>
      </xdr:nvSpPr>
      <xdr:spPr>
        <a:xfrm>
          <a:off x="1968500" y="131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18781</xdr:rowOff>
    </xdr:from>
    <xdr:ext cx="599010" cy="259045"/>
    <xdr:sp macro="" textlink="">
      <xdr:nvSpPr>
        <xdr:cNvPr id="182" name="テキスト ボックス 181"/>
        <xdr:cNvSpPr txBox="1"/>
      </xdr:nvSpPr>
      <xdr:spPr>
        <a:xfrm>
          <a:off x="1719794" y="1322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123327</xdr:rowOff>
    </xdr:from>
    <xdr:to>
      <xdr:col>1</xdr:col>
      <xdr:colOff>485775</xdr:colOff>
      <xdr:row>77</xdr:row>
      <xdr:rowOff>53477</xdr:rowOff>
    </xdr:to>
    <xdr:sp macro="" textlink="">
      <xdr:nvSpPr>
        <xdr:cNvPr id="183" name="フローチャート : 判断 182"/>
        <xdr:cNvSpPr/>
      </xdr:nvSpPr>
      <xdr:spPr>
        <a:xfrm>
          <a:off x="1079500" y="1315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70004</xdr:rowOff>
    </xdr:from>
    <xdr:ext cx="599010" cy="259045"/>
    <xdr:sp macro="" textlink="">
      <xdr:nvSpPr>
        <xdr:cNvPr id="184" name="テキスト ボックス 183"/>
        <xdr:cNvSpPr txBox="1"/>
      </xdr:nvSpPr>
      <xdr:spPr>
        <a:xfrm>
          <a:off x="830794" y="1292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64557</xdr:rowOff>
    </xdr:from>
    <xdr:to>
      <xdr:col>6</xdr:col>
      <xdr:colOff>561975</xdr:colOff>
      <xdr:row>73</xdr:row>
      <xdr:rowOff>166157</xdr:rowOff>
    </xdr:to>
    <xdr:sp macro="" textlink="">
      <xdr:nvSpPr>
        <xdr:cNvPr id="190" name="円/楕円 189"/>
        <xdr:cNvSpPr/>
      </xdr:nvSpPr>
      <xdr:spPr>
        <a:xfrm>
          <a:off x="4584700" y="1258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87434</xdr:rowOff>
    </xdr:from>
    <xdr:ext cx="599010" cy="259045"/>
    <xdr:sp macro="" textlink="">
      <xdr:nvSpPr>
        <xdr:cNvPr id="191" name="民生費該当値テキスト"/>
        <xdr:cNvSpPr txBox="1"/>
      </xdr:nvSpPr>
      <xdr:spPr>
        <a:xfrm>
          <a:off x="4686300" y="1243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385,649</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69181</xdr:rowOff>
    </xdr:from>
    <xdr:to>
      <xdr:col>5</xdr:col>
      <xdr:colOff>409575</xdr:colOff>
      <xdr:row>72</xdr:row>
      <xdr:rowOff>170781</xdr:rowOff>
    </xdr:to>
    <xdr:sp macro="" textlink="">
      <xdr:nvSpPr>
        <xdr:cNvPr id="192" name="円/楕円 191"/>
        <xdr:cNvSpPr/>
      </xdr:nvSpPr>
      <xdr:spPr>
        <a:xfrm>
          <a:off x="3746500" y="124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15858</xdr:rowOff>
    </xdr:from>
    <xdr:ext cx="599010" cy="259045"/>
    <xdr:sp macro="" textlink="">
      <xdr:nvSpPr>
        <xdr:cNvPr id="193" name="テキスト ボックス 192"/>
        <xdr:cNvSpPr txBox="1"/>
      </xdr:nvSpPr>
      <xdr:spPr>
        <a:xfrm>
          <a:off x="3497794" y="1218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458,626</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23918</xdr:rowOff>
    </xdr:from>
    <xdr:to>
      <xdr:col>4</xdr:col>
      <xdr:colOff>206375</xdr:colOff>
      <xdr:row>73</xdr:row>
      <xdr:rowOff>125518</xdr:rowOff>
    </xdr:to>
    <xdr:sp macro="" textlink="">
      <xdr:nvSpPr>
        <xdr:cNvPr id="194" name="円/楕円 193"/>
        <xdr:cNvSpPr/>
      </xdr:nvSpPr>
      <xdr:spPr>
        <a:xfrm>
          <a:off x="2857500" y="1253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142045</xdr:rowOff>
    </xdr:from>
    <xdr:ext cx="599010" cy="259045"/>
    <xdr:sp macro="" textlink="">
      <xdr:nvSpPr>
        <xdr:cNvPr id="195" name="テキスト ボックス 194"/>
        <xdr:cNvSpPr txBox="1"/>
      </xdr:nvSpPr>
      <xdr:spPr>
        <a:xfrm>
          <a:off x="2608794" y="1231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403,426</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32884</xdr:rowOff>
    </xdr:from>
    <xdr:to>
      <xdr:col>3</xdr:col>
      <xdr:colOff>3175</xdr:colOff>
      <xdr:row>74</xdr:row>
      <xdr:rowOff>134484</xdr:rowOff>
    </xdr:to>
    <xdr:sp macro="" textlink="">
      <xdr:nvSpPr>
        <xdr:cNvPr id="196" name="円/楕円 195"/>
        <xdr:cNvSpPr/>
      </xdr:nvSpPr>
      <xdr:spPr>
        <a:xfrm>
          <a:off x="1968500" y="1272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151011</xdr:rowOff>
    </xdr:from>
    <xdr:ext cx="599010" cy="259045"/>
    <xdr:sp macro="" textlink="">
      <xdr:nvSpPr>
        <xdr:cNvPr id="197" name="テキスト ボックス 196"/>
        <xdr:cNvSpPr txBox="1"/>
      </xdr:nvSpPr>
      <xdr:spPr>
        <a:xfrm>
          <a:off x="1719794" y="1249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324,504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5683</xdr:rowOff>
    </xdr:from>
    <xdr:to>
      <xdr:col>1</xdr:col>
      <xdr:colOff>485775</xdr:colOff>
      <xdr:row>77</xdr:row>
      <xdr:rowOff>107283</xdr:rowOff>
    </xdr:to>
    <xdr:sp macro="" textlink="">
      <xdr:nvSpPr>
        <xdr:cNvPr id="198" name="円/楕円 197"/>
        <xdr:cNvSpPr/>
      </xdr:nvSpPr>
      <xdr:spPr>
        <a:xfrm>
          <a:off x="1079500" y="132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98410</xdr:rowOff>
    </xdr:from>
    <xdr:ext cx="599010" cy="259045"/>
    <xdr:sp macro="" textlink="">
      <xdr:nvSpPr>
        <xdr:cNvPr id="199" name="テキスト ボックス 198"/>
        <xdr:cNvSpPr txBox="1"/>
      </xdr:nvSpPr>
      <xdr:spPr>
        <a:xfrm>
          <a:off x="830794" y="13300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120400</xdr:rowOff>
    </xdr:from>
    <xdr:to>
      <xdr:col>6</xdr:col>
      <xdr:colOff>511175</xdr:colOff>
      <xdr:row>96</xdr:row>
      <xdr:rowOff>151913</xdr:rowOff>
    </xdr:to>
    <xdr:cxnSp macro="">
      <xdr:nvCxnSpPr>
        <xdr:cNvPr id="230" name="直線コネクタ 229"/>
        <xdr:cNvCxnSpPr/>
      </xdr:nvCxnSpPr>
      <xdr:spPr>
        <a:xfrm>
          <a:off x="3797300" y="16579600"/>
          <a:ext cx="838200" cy="3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127833</xdr:rowOff>
    </xdr:from>
    <xdr:ext cx="534377" cy="259045"/>
    <xdr:sp macro="" textlink="">
      <xdr:nvSpPr>
        <xdr:cNvPr id="231" name="衛生費平均値テキスト"/>
        <xdr:cNvSpPr txBox="1"/>
      </xdr:nvSpPr>
      <xdr:spPr>
        <a:xfrm>
          <a:off x="4686300" y="16244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87590</xdr:rowOff>
    </xdr:from>
    <xdr:to>
      <xdr:col>5</xdr:col>
      <xdr:colOff>358775</xdr:colOff>
      <xdr:row>96</xdr:row>
      <xdr:rowOff>120400</xdr:rowOff>
    </xdr:to>
    <xdr:cxnSp macro="">
      <xdr:nvCxnSpPr>
        <xdr:cNvPr id="233" name="直線コネクタ 232"/>
        <xdr:cNvCxnSpPr/>
      </xdr:nvCxnSpPr>
      <xdr:spPr>
        <a:xfrm>
          <a:off x="2908300" y="16546790"/>
          <a:ext cx="889000" cy="3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109224</xdr:rowOff>
    </xdr:from>
    <xdr:to>
      <xdr:col>5</xdr:col>
      <xdr:colOff>409575</xdr:colOff>
      <xdr:row>96</xdr:row>
      <xdr:rowOff>39374</xdr:rowOff>
    </xdr:to>
    <xdr:sp macro="" textlink="">
      <xdr:nvSpPr>
        <xdr:cNvPr id="234" name="フローチャート : 判断 233"/>
        <xdr:cNvSpPr/>
      </xdr:nvSpPr>
      <xdr:spPr>
        <a:xfrm>
          <a:off x="3746500" y="163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55901</xdr:rowOff>
    </xdr:from>
    <xdr:ext cx="534377" cy="259045"/>
    <xdr:sp macro="" textlink="">
      <xdr:nvSpPr>
        <xdr:cNvPr id="235" name="テキスト ボックス 234"/>
        <xdr:cNvSpPr txBox="1"/>
      </xdr:nvSpPr>
      <xdr:spPr>
        <a:xfrm>
          <a:off x="3530111" y="161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87590</xdr:rowOff>
    </xdr:from>
    <xdr:to>
      <xdr:col>4</xdr:col>
      <xdr:colOff>155575</xdr:colOff>
      <xdr:row>97</xdr:row>
      <xdr:rowOff>950</xdr:rowOff>
    </xdr:to>
    <xdr:cxnSp macro="">
      <xdr:nvCxnSpPr>
        <xdr:cNvPr id="236" name="直線コネクタ 235"/>
        <xdr:cNvCxnSpPr/>
      </xdr:nvCxnSpPr>
      <xdr:spPr>
        <a:xfrm flipV="1">
          <a:off x="2019300" y="16546790"/>
          <a:ext cx="889000" cy="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106938</xdr:rowOff>
    </xdr:from>
    <xdr:to>
      <xdr:col>4</xdr:col>
      <xdr:colOff>206375</xdr:colOff>
      <xdr:row>96</xdr:row>
      <xdr:rowOff>37088</xdr:rowOff>
    </xdr:to>
    <xdr:sp macro="" textlink="">
      <xdr:nvSpPr>
        <xdr:cNvPr id="237" name="フローチャート : 判断 236"/>
        <xdr:cNvSpPr/>
      </xdr:nvSpPr>
      <xdr:spPr>
        <a:xfrm>
          <a:off x="2857500" y="1639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53615</xdr:rowOff>
    </xdr:from>
    <xdr:ext cx="534377" cy="259045"/>
    <xdr:sp macro="" textlink="">
      <xdr:nvSpPr>
        <xdr:cNvPr id="238" name="テキスト ボックス 237"/>
        <xdr:cNvSpPr txBox="1"/>
      </xdr:nvSpPr>
      <xdr:spPr>
        <a:xfrm>
          <a:off x="2641111" y="1616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39443</xdr:rowOff>
    </xdr:from>
    <xdr:to>
      <xdr:col>2</xdr:col>
      <xdr:colOff>638175</xdr:colOff>
      <xdr:row>97</xdr:row>
      <xdr:rowOff>950</xdr:rowOff>
    </xdr:to>
    <xdr:cxnSp macro="">
      <xdr:nvCxnSpPr>
        <xdr:cNvPr id="239" name="直線コネクタ 238"/>
        <xdr:cNvCxnSpPr/>
      </xdr:nvCxnSpPr>
      <xdr:spPr>
        <a:xfrm>
          <a:off x="1130300" y="16498643"/>
          <a:ext cx="889000" cy="13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137113</xdr:rowOff>
    </xdr:from>
    <xdr:to>
      <xdr:col>3</xdr:col>
      <xdr:colOff>3175</xdr:colOff>
      <xdr:row>96</xdr:row>
      <xdr:rowOff>67263</xdr:rowOff>
    </xdr:to>
    <xdr:sp macro="" textlink="">
      <xdr:nvSpPr>
        <xdr:cNvPr id="240" name="フローチャート : 判断 239"/>
        <xdr:cNvSpPr/>
      </xdr:nvSpPr>
      <xdr:spPr>
        <a:xfrm>
          <a:off x="1968500" y="164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83790</xdr:rowOff>
    </xdr:from>
    <xdr:ext cx="534377" cy="259045"/>
    <xdr:sp macro="" textlink="">
      <xdr:nvSpPr>
        <xdr:cNvPr id="241" name="テキスト ボックス 240"/>
        <xdr:cNvSpPr txBox="1"/>
      </xdr:nvSpPr>
      <xdr:spPr>
        <a:xfrm>
          <a:off x="1752111" y="1620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146670</xdr:rowOff>
    </xdr:from>
    <xdr:to>
      <xdr:col>1</xdr:col>
      <xdr:colOff>485775</xdr:colOff>
      <xdr:row>96</xdr:row>
      <xdr:rowOff>76820</xdr:rowOff>
    </xdr:to>
    <xdr:sp macro="" textlink="">
      <xdr:nvSpPr>
        <xdr:cNvPr id="242" name="フローチャート : 判断 241"/>
        <xdr:cNvSpPr/>
      </xdr:nvSpPr>
      <xdr:spPr>
        <a:xfrm>
          <a:off x="1079500" y="1643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93347</xdr:rowOff>
    </xdr:from>
    <xdr:ext cx="534377" cy="259045"/>
    <xdr:sp macro="" textlink="">
      <xdr:nvSpPr>
        <xdr:cNvPr id="243" name="テキスト ボックス 242"/>
        <xdr:cNvSpPr txBox="1"/>
      </xdr:nvSpPr>
      <xdr:spPr>
        <a:xfrm>
          <a:off x="863111" y="1620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101113</xdr:rowOff>
    </xdr:from>
    <xdr:to>
      <xdr:col>6</xdr:col>
      <xdr:colOff>561975</xdr:colOff>
      <xdr:row>97</xdr:row>
      <xdr:rowOff>31263</xdr:rowOff>
    </xdr:to>
    <xdr:sp macro="" textlink="">
      <xdr:nvSpPr>
        <xdr:cNvPr id="249" name="円/楕円 248"/>
        <xdr:cNvSpPr/>
      </xdr:nvSpPr>
      <xdr:spPr>
        <a:xfrm>
          <a:off x="4584700" y="165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79540</xdr:rowOff>
    </xdr:from>
    <xdr:ext cx="534377" cy="259045"/>
    <xdr:sp macro="" textlink="">
      <xdr:nvSpPr>
        <xdr:cNvPr id="250" name="衛生費該当値テキスト"/>
        <xdr:cNvSpPr txBox="1"/>
      </xdr:nvSpPr>
      <xdr:spPr>
        <a:xfrm>
          <a:off x="4686300" y="165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42,378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69600</xdr:rowOff>
    </xdr:from>
    <xdr:to>
      <xdr:col>5</xdr:col>
      <xdr:colOff>409575</xdr:colOff>
      <xdr:row>96</xdr:row>
      <xdr:rowOff>171200</xdr:rowOff>
    </xdr:to>
    <xdr:sp macro="" textlink="">
      <xdr:nvSpPr>
        <xdr:cNvPr id="251" name="円/楕円 250"/>
        <xdr:cNvSpPr/>
      </xdr:nvSpPr>
      <xdr:spPr>
        <a:xfrm>
          <a:off x="3746500" y="16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162327</xdr:rowOff>
    </xdr:from>
    <xdr:ext cx="534377" cy="259045"/>
    <xdr:sp macro="" textlink="">
      <xdr:nvSpPr>
        <xdr:cNvPr id="252" name="テキスト ボックス 251"/>
        <xdr:cNvSpPr txBox="1"/>
      </xdr:nvSpPr>
      <xdr:spPr>
        <a:xfrm>
          <a:off x="3530111" y="1662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36790</xdr:rowOff>
    </xdr:from>
    <xdr:to>
      <xdr:col>4</xdr:col>
      <xdr:colOff>206375</xdr:colOff>
      <xdr:row>96</xdr:row>
      <xdr:rowOff>138390</xdr:rowOff>
    </xdr:to>
    <xdr:sp macro="" textlink="">
      <xdr:nvSpPr>
        <xdr:cNvPr id="253" name="円/楕円 252"/>
        <xdr:cNvSpPr/>
      </xdr:nvSpPr>
      <xdr:spPr>
        <a:xfrm>
          <a:off x="2857500" y="1649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129517</xdr:rowOff>
    </xdr:from>
    <xdr:ext cx="534377" cy="259045"/>
    <xdr:sp macro="" textlink="">
      <xdr:nvSpPr>
        <xdr:cNvPr id="254" name="テキスト ボックス 253"/>
        <xdr:cNvSpPr txBox="1"/>
      </xdr:nvSpPr>
      <xdr:spPr>
        <a:xfrm>
          <a:off x="2641111" y="1658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121600</xdr:rowOff>
    </xdr:from>
    <xdr:to>
      <xdr:col>3</xdr:col>
      <xdr:colOff>3175</xdr:colOff>
      <xdr:row>97</xdr:row>
      <xdr:rowOff>51750</xdr:rowOff>
    </xdr:to>
    <xdr:sp macro="" textlink="">
      <xdr:nvSpPr>
        <xdr:cNvPr id="255" name="円/楕円 254"/>
        <xdr:cNvSpPr/>
      </xdr:nvSpPr>
      <xdr:spPr>
        <a:xfrm>
          <a:off x="1968500" y="1658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42877</xdr:rowOff>
    </xdr:from>
    <xdr:ext cx="534377" cy="259045"/>
    <xdr:sp macro="" textlink="">
      <xdr:nvSpPr>
        <xdr:cNvPr id="256" name="テキスト ボックス 255"/>
        <xdr:cNvSpPr txBox="1"/>
      </xdr:nvSpPr>
      <xdr:spPr>
        <a:xfrm>
          <a:off x="1752111" y="166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160093</xdr:rowOff>
    </xdr:from>
    <xdr:to>
      <xdr:col>1</xdr:col>
      <xdr:colOff>485775</xdr:colOff>
      <xdr:row>96</xdr:row>
      <xdr:rowOff>90243</xdr:rowOff>
    </xdr:to>
    <xdr:sp macro="" textlink="">
      <xdr:nvSpPr>
        <xdr:cNvPr id="257" name="円/楕円 256"/>
        <xdr:cNvSpPr/>
      </xdr:nvSpPr>
      <xdr:spPr>
        <a:xfrm>
          <a:off x="1079500" y="1644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81370</xdr:rowOff>
    </xdr:from>
    <xdr:ext cx="534377" cy="259045"/>
    <xdr:sp macro="" textlink="">
      <xdr:nvSpPr>
        <xdr:cNvPr id="258" name="テキスト ボックス 257"/>
        <xdr:cNvSpPr txBox="1"/>
      </xdr:nvSpPr>
      <xdr:spPr>
        <a:xfrm>
          <a:off x="863111" y="165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76789</xdr:rowOff>
    </xdr:from>
    <xdr:to>
      <xdr:col>15</xdr:col>
      <xdr:colOff>180975</xdr:colOff>
      <xdr:row>38</xdr:row>
      <xdr:rowOff>96678</xdr:rowOff>
    </xdr:to>
    <xdr:cxnSp macro="">
      <xdr:nvCxnSpPr>
        <xdr:cNvPr id="285" name="直線コネクタ 284"/>
        <xdr:cNvCxnSpPr/>
      </xdr:nvCxnSpPr>
      <xdr:spPr>
        <a:xfrm>
          <a:off x="9639300" y="6591889"/>
          <a:ext cx="8382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66045</xdr:rowOff>
    </xdr:from>
    <xdr:to>
      <xdr:col>14</xdr:col>
      <xdr:colOff>28575</xdr:colOff>
      <xdr:row>38</xdr:row>
      <xdr:rowOff>76789</xdr:rowOff>
    </xdr:to>
    <xdr:cxnSp macro="">
      <xdr:nvCxnSpPr>
        <xdr:cNvPr id="288" name="直線コネクタ 287"/>
        <xdr:cNvCxnSpPr/>
      </xdr:nvCxnSpPr>
      <xdr:spPr>
        <a:xfrm>
          <a:off x="8750300" y="6581145"/>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10490</xdr:rowOff>
    </xdr:from>
    <xdr:to>
      <xdr:col>14</xdr:col>
      <xdr:colOff>79375</xdr:colOff>
      <xdr:row>38</xdr:row>
      <xdr:rowOff>112090</xdr:rowOff>
    </xdr:to>
    <xdr:sp macro="" textlink="">
      <xdr:nvSpPr>
        <xdr:cNvPr id="289" name="フローチャート : 判断 288"/>
        <xdr:cNvSpPr/>
      </xdr:nvSpPr>
      <xdr:spPr>
        <a:xfrm>
          <a:off x="9588500" y="65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128617</xdr:rowOff>
    </xdr:from>
    <xdr:ext cx="469744" cy="259045"/>
    <xdr:sp macro="" textlink="">
      <xdr:nvSpPr>
        <xdr:cNvPr id="290" name="テキスト ボックス 289"/>
        <xdr:cNvSpPr txBox="1"/>
      </xdr:nvSpPr>
      <xdr:spPr>
        <a:xfrm>
          <a:off x="9404427" y="63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33355</xdr:rowOff>
    </xdr:from>
    <xdr:to>
      <xdr:col>12</xdr:col>
      <xdr:colOff>511175</xdr:colOff>
      <xdr:row>38</xdr:row>
      <xdr:rowOff>66045</xdr:rowOff>
    </xdr:to>
    <xdr:cxnSp macro="">
      <xdr:nvCxnSpPr>
        <xdr:cNvPr id="291" name="直線コネクタ 290"/>
        <xdr:cNvCxnSpPr/>
      </xdr:nvCxnSpPr>
      <xdr:spPr>
        <a:xfrm>
          <a:off x="7861300" y="6548455"/>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94249</xdr:rowOff>
    </xdr:from>
    <xdr:to>
      <xdr:col>12</xdr:col>
      <xdr:colOff>561975</xdr:colOff>
      <xdr:row>38</xdr:row>
      <xdr:rowOff>24399</xdr:rowOff>
    </xdr:to>
    <xdr:sp macro="" textlink="">
      <xdr:nvSpPr>
        <xdr:cNvPr id="292" name="フローチャート : 判断 291"/>
        <xdr:cNvSpPr/>
      </xdr:nvSpPr>
      <xdr:spPr>
        <a:xfrm>
          <a:off x="8699500" y="643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40926</xdr:rowOff>
    </xdr:from>
    <xdr:ext cx="469744" cy="259045"/>
    <xdr:sp macro="" textlink="">
      <xdr:nvSpPr>
        <xdr:cNvPr id="293" name="テキスト ボックス 292"/>
        <xdr:cNvSpPr txBox="1"/>
      </xdr:nvSpPr>
      <xdr:spPr>
        <a:xfrm>
          <a:off x="8515427" y="621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73818</xdr:rowOff>
    </xdr:from>
    <xdr:to>
      <xdr:col>11</xdr:col>
      <xdr:colOff>307975</xdr:colOff>
      <xdr:row>38</xdr:row>
      <xdr:rowOff>33355</xdr:rowOff>
    </xdr:to>
    <xdr:cxnSp macro="">
      <xdr:nvCxnSpPr>
        <xdr:cNvPr id="294" name="直線コネクタ 293"/>
        <xdr:cNvCxnSpPr/>
      </xdr:nvCxnSpPr>
      <xdr:spPr>
        <a:xfrm>
          <a:off x="6972300" y="6417468"/>
          <a:ext cx="889000" cy="13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89586</xdr:rowOff>
    </xdr:from>
    <xdr:to>
      <xdr:col>11</xdr:col>
      <xdr:colOff>358775</xdr:colOff>
      <xdr:row>38</xdr:row>
      <xdr:rowOff>19735</xdr:rowOff>
    </xdr:to>
    <xdr:sp macro="" textlink="">
      <xdr:nvSpPr>
        <xdr:cNvPr id="295" name="フローチャート : 判断 294"/>
        <xdr:cNvSpPr/>
      </xdr:nvSpPr>
      <xdr:spPr>
        <a:xfrm>
          <a:off x="7810500" y="6433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36263</xdr:rowOff>
    </xdr:from>
    <xdr:ext cx="469744" cy="259045"/>
    <xdr:sp macro="" textlink="">
      <xdr:nvSpPr>
        <xdr:cNvPr id="296" name="テキスト ボックス 295"/>
        <xdr:cNvSpPr txBox="1"/>
      </xdr:nvSpPr>
      <xdr:spPr>
        <a:xfrm>
          <a:off x="7626427" y="62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18171</xdr:rowOff>
    </xdr:from>
    <xdr:to>
      <xdr:col>10</xdr:col>
      <xdr:colOff>155575</xdr:colOff>
      <xdr:row>37</xdr:row>
      <xdr:rowOff>119771</xdr:rowOff>
    </xdr:to>
    <xdr:sp macro="" textlink="">
      <xdr:nvSpPr>
        <xdr:cNvPr id="297" name="フローチャート : 判断 296"/>
        <xdr:cNvSpPr/>
      </xdr:nvSpPr>
      <xdr:spPr>
        <a:xfrm>
          <a:off x="6921500" y="636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136298</xdr:rowOff>
    </xdr:from>
    <xdr:ext cx="469744" cy="259045"/>
    <xdr:sp macro="" textlink="">
      <xdr:nvSpPr>
        <xdr:cNvPr id="298" name="テキスト ボックス 297"/>
        <xdr:cNvSpPr txBox="1"/>
      </xdr:nvSpPr>
      <xdr:spPr>
        <a:xfrm>
          <a:off x="6737427" y="613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45878</xdr:rowOff>
    </xdr:from>
    <xdr:to>
      <xdr:col>15</xdr:col>
      <xdr:colOff>231775</xdr:colOff>
      <xdr:row>38</xdr:row>
      <xdr:rowOff>147478</xdr:rowOff>
    </xdr:to>
    <xdr:sp macro="" textlink="">
      <xdr:nvSpPr>
        <xdr:cNvPr id="304" name="円/楕円 303"/>
        <xdr:cNvSpPr/>
      </xdr:nvSpPr>
      <xdr:spPr>
        <a:xfrm>
          <a:off x="10426700" y="656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9583</xdr:rowOff>
    </xdr:from>
    <xdr:ext cx="378565" cy="259045"/>
    <xdr:sp macro="" textlink="">
      <xdr:nvSpPr>
        <xdr:cNvPr id="305" name="労働費該当値テキスト"/>
        <xdr:cNvSpPr txBox="1"/>
      </xdr:nvSpPr>
      <xdr:spPr>
        <a:xfrm>
          <a:off x="10528300" y="652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25989</xdr:rowOff>
    </xdr:from>
    <xdr:to>
      <xdr:col>14</xdr:col>
      <xdr:colOff>79375</xdr:colOff>
      <xdr:row>38</xdr:row>
      <xdr:rowOff>127589</xdr:rowOff>
    </xdr:to>
    <xdr:sp macro="" textlink="">
      <xdr:nvSpPr>
        <xdr:cNvPr id="306" name="円/楕円 305"/>
        <xdr:cNvSpPr/>
      </xdr:nvSpPr>
      <xdr:spPr>
        <a:xfrm>
          <a:off x="9588500" y="654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118716</xdr:rowOff>
    </xdr:from>
    <xdr:ext cx="469744" cy="259045"/>
    <xdr:sp macro="" textlink="">
      <xdr:nvSpPr>
        <xdr:cNvPr id="307" name="テキスト ボックス 306"/>
        <xdr:cNvSpPr txBox="1"/>
      </xdr:nvSpPr>
      <xdr:spPr>
        <a:xfrm>
          <a:off x="9404427" y="663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15245</xdr:rowOff>
    </xdr:from>
    <xdr:to>
      <xdr:col>12</xdr:col>
      <xdr:colOff>561975</xdr:colOff>
      <xdr:row>38</xdr:row>
      <xdr:rowOff>116845</xdr:rowOff>
    </xdr:to>
    <xdr:sp macro="" textlink="">
      <xdr:nvSpPr>
        <xdr:cNvPr id="308" name="円/楕円 307"/>
        <xdr:cNvSpPr/>
      </xdr:nvSpPr>
      <xdr:spPr>
        <a:xfrm>
          <a:off x="8699500" y="65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107972</xdr:rowOff>
    </xdr:from>
    <xdr:ext cx="469744" cy="259045"/>
    <xdr:sp macro="" textlink="">
      <xdr:nvSpPr>
        <xdr:cNvPr id="309" name="テキスト ボックス 308"/>
        <xdr:cNvSpPr txBox="1"/>
      </xdr:nvSpPr>
      <xdr:spPr>
        <a:xfrm>
          <a:off x="8515427" y="662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154005</xdr:rowOff>
    </xdr:from>
    <xdr:to>
      <xdr:col>11</xdr:col>
      <xdr:colOff>358775</xdr:colOff>
      <xdr:row>38</xdr:row>
      <xdr:rowOff>84155</xdr:rowOff>
    </xdr:to>
    <xdr:sp macro="" textlink="">
      <xdr:nvSpPr>
        <xdr:cNvPr id="310" name="円/楕円 309"/>
        <xdr:cNvSpPr/>
      </xdr:nvSpPr>
      <xdr:spPr>
        <a:xfrm>
          <a:off x="7810500" y="649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75282</xdr:rowOff>
    </xdr:from>
    <xdr:ext cx="469744" cy="259045"/>
    <xdr:sp macro="" textlink="">
      <xdr:nvSpPr>
        <xdr:cNvPr id="311" name="テキスト ボックス 310"/>
        <xdr:cNvSpPr txBox="1"/>
      </xdr:nvSpPr>
      <xdr:spPr>
        <a:xfrm>
          <a:off x="7626427" y="659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23018</xdr:rowOff>
    </xdr:from>
    <xdr:to>
      <xdr:col>10</xdr:col>
      <xdr:colOff>155575</xdr:colOff>
      <xdr:row>37</xdr:row>
      <xdr:rowOff>124618</xdr:rowOff>
    </xdr:to>
    <xdr:sp macro="" textlink="">
      <xdr:nvSpPr>
        <xdr:cNvPr id="312" name="円/楕円 311"/>
        <xdr:cNvSpPr/>
      </xdr:nvSpPr>
      <xdr:spPr>
        <a:xfrm>
          <a:off x="6921500" y="63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115745</xdr:rowOff>
    </xdr:from>
    <xdr:ext cx="469744" cy="259045"/>
    <xdr:sp macro="" textlink="">
      <xdr:nvSpPr>
        <xdr:cNvPr id="313" name="テキスト ボックス 312"/>
        <xdr:cNvSpPr txBox="1"/>
      </xdr:nvSpPr>
      <xdr:spPr>
        <a:xfrm>
          <a:off x="6737427" y="645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38479</xdr:rowOff>
    </xdr:from>
    <xdr:to>
      <xdr:col>15</xdr:col>
      <xdr:colOff>180975</xdr:colOff>
      <xdr:row>59</xdr:row>
      <xdr:rowOff>42269</xdr:rowOff>
    </xdr:to>
    <xdr:cxnSp macro="">
      <xdr:nvCxnSpPr>
        <xdr:cNvPr id="344" name="直線コネクタ 343"/>
        <xdr:cNvCxnSpPr/>
      </xdr:nvCxnSpPr>
      <xdr:spPr>
        <a:xfrm>
          <a:off x="9639300" y="10154029"/>
          <a:ext cx="838200" cy="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145439</xdr:rowOff>
    </xdr:from>
    <xdr:ext cx="534377" cy="259045"/>
    <xdr:sp macro="" textlink="">
      <xdr:nvSpPr>
        <xdr:cNvPr id="345" name="農林水産業費平均値テキスト"/>
        <xdr:cNvSpPr txBox="1"/>
      </xdr:nvSpPr>
      <xdr:spPr>
        <a:xfrm>
          <a:off x="10528300" y="1008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38479</xdr:rowOff>
    </xdr:from>
    <xdr:to>
      <xdr:col>14</xdr:col>
      <xdr:colOff>28575</xdr:colOff>
      <xdr:row>59</xdr:row>
      <xdr:rowOff>39720</xdr:rowOff>
    </xdr:to>
    <xdr:cxnSp macro="">
      <xdr:nvCxnSpPr>
        <xdr:cNvPr id="347" name="直線コネクタ 346"/>
        <xdr:cNvCxnSpPr/>
      </xdr:nvCxnSpPr>
      <xdr:spPr>
        <a:xfrm flipV="1">
          <a:off x="8750300" y="10154029"/>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164529</xdr:rowOff>
    </xdr:from>
    <xdr:to>
      <xdr:col>14</xdr:col>
      <xdr:colOff>79375</xdr:colOff>
      <xdr:row>59</xdr:row>
      <xdr:rowOff>94679</xdr:rowOff>
    </xdr:to>
    <xdr:sp macro="" textlink="">
      <xdr:nvSpPr>
        <xdr:cNvPr id="348" name="フローチャート : 判断 347"/>
        <xdr:cNvSpPr/>
      </xdr:nvSpPr>
      <xdr:spPr>
        <a:xfrm>
          <a:off x="9588500" y="1010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85806</xdr:rowOff>
    </xdr:from>
    <xdr:ext cx="534377" cy="259045"/>
    <xdr:sp macro="" textlink="">
      <xdr:nvSpPr>
        <xdr:cNvPr id="349" name="テキスト ボックス 348"/>
        <xdr:cNvSpPr txBox="1"/>
      </xdr:nvSpPr>
      <xdr:spPr>
        <a:xfrm>
          <a:off x="9372111" y="1020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39720</xdr:rowOff>
    </xdr:from>
    <xdr:to>
      <xdr:col>12</xdr:col>
      <xdr:colOff>511175</xdr:colOff>
      <xdr:row>59</xdr:row>
      <xdr:rowOff>66902</xdr:rowOff>
    </xdr:to>
    <xdr:cxnSp macro="">
      <xdr:nvCxnSpPr>
        <xdr:cNvPr id="350" name="直線コネクタ 349"/>
        <xdr:cNvCxnSpPr/>
      </xdr:nvCxnSpPr>
      <xdr:spPr>
        <a:xfrm flipV="1">
          <a:off x="7861300" y="10155270"/>
          <a:ext cx="889000" cy="2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164050</xdr:rowOff>
    </xdr:from>
    <xdr:to>
      <xdr:col>12</xdr:col>
      <xdr:colOff>561975</xdr:colOff>
      <xdr:row>59</xdr:row>
      <xdr:rowOff>94200</xdr:rowOff>
    </xdr:to>
    <xdr:sp macro="" textlink="">
      <xdr:nvSpPr>
        <xdr:cNvPr id="351" name="フローチャート : 判断 350"/>
        <xdr:cNvSpPr/>
      </xdr:nvSpPr>
      <xdr:spPr>
        <a:xfrm>
          <a:off x="8699500" y="101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85327</xdr:rowOff>
    </xdr:from>
    <xdr:ext cx="534377" cy="259045"/>
    <xdr:sp macro="" textlink="">
      <xdr:nvSpPr>
        <xdr:cNvPr id="352" name="テキスト ボックス 351"/>
        <xdr:cNvSpPr txBox="1"/>
      </xdr:nvSpPr>
      <xdr:spPr>
        <a:xfrm>
          <a:off x="8483111" y="1020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18597</xdr:rowOff>
    </xdr:from>
    <xdr:to>
      <xdr:col>11</xdr:col>
      <xdr:colOff>307975</xdr:colOff>
      <xdr:row>59</xdr:row>
      <xdr:rowOff>66902</xdr:rowOff>
    </xdr:to>
    <xdr:cxnSp macro="">
      <xdr:nvCxnSpPr>
        <xdr:cNvPr id="353" name="直線コネクタ 352"/>
        <xdr:cNvCxnSpPr/>
      </xdr:nvCxnSpPr>
      <xdr:spPr>
        <a:xfrm>
          <a:off x="6972300" y="10134147"/>
          <a:ext cx="889000" cy="4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167370</xdr:rowOff>
    </xdr:from>
    <xdr:to>
      <xdr:col>11</xdr:col>
      <xdr:colOff>358775</xdr:colOff>
      <xdr:row>59</xdr:row>
      <xdr:rowOff>97520</xdr:rowOff>
    </xdr:to>
    <xdr:sp macro="" textlink="">
      <xdr:nvSpPr>
        <xdr:cNvPr id="354" name="フローチャート : 判断 353"/>
        <xdr:cNvSpPr/>
      </xdr:nvSpPr>
      <xdr:spPr>
        <a:xfrm>
          <a:off x="7810500" y="10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114047</xdr:rowOff>
    </xdr:from>
    <xdr:ext cx="534377" cy="259045"/>
    <xdr:sp macro="" textlink="">
      <xdr:nvSpPr>
        <xdr:cNvPr id="355" name="テキスト ボックス 354"/>
        <xdr:cNvSpPr txBox="1"/>
      </xdr:nvSpPr>
      <xdr:spPr>
        <a:xfrm>
          <a:off x="7594111" y="988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168918</xdr:rowOff>
    </xdr:from>
    <xdr:to>
      <xdr:col>10</xdr:col>
      <xdr:colOff>155575</xdr:colOff>
      <xdr:row>59</xdr:row>
      <xdr:rowOff>99068</xdr:rowOff>
    </xdr:to>
    <xdr:sp macro="" textlink="">
      <xdr:nvSpPr>
        <xdr:cNvPr id="356" name="フローチャート : 判断 355"/>
        <xdr:cNvSpPr/>
      </xdr:nvSpPr>
      <xdr:spPr>
        <a:xfrm>
          <a:off x="6921500" y="1011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90195</xdr:rowOff>
    </xdr:from>
    <xdr:ext cx="534377" cy="259045"/>
    <xdr:sp macro="" textlink="">
      <xdr:nvSpPr>
        <xdr:cNvPr id="357" name="テキスト ボックス 356"/>
        <xdr:cNvSpPr txBox="1"/>
      </xdr:nvSpPr>
      <xdr:spPr>
        <a:xfrm>
          <a:off x="6705111" y="1020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162919</xdr:rowOff>
    </xdr:from>
    <xdr:to>
      <xdr:col>15</xdr:col>
      <xdr:colOff>231775</xdr:colOff>
      <xdr:row>59</xdr:row>
      <xdr:rowOff>93069</xdr:rowOff>
    </xdr:to>
    <xdr:sp macro="" textlink="">
      <xdr:nvSpPr>
        <xdr:cNvPr id="363" name="円/楕円 362"/>
        <xdr:cNvSpPr/>
      </xdr:nvSpPr>
      <xdr:spPr>
        <a:xfrm>
          <a:off x="10426700" y="1010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122296</xdr:rowOff>
    </xdr:from>
    <xdr:ext cx="534377" cy="259045"/>
    <xdr:sp macro="" textlink="">
      <xdr:nvSpPr>
        <xdr:cNvPr id="364" name="農林水産業費該当値テキスト"/>
        <xdr:cNvSpPr txBox="1"/>
      </xdr:nvSpPr>
      <xdr:spPr>
        <a:xfrm>
          <a:off x="10528300" y="98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52,004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159129</xdr:rowOff>
    </xdr:from>
    <xdr:to>
      <xdr:col>14</xdr:col>
      <xdr:colOff>79375</xdr:colOff>
      <xdr:row>59</xdr:row>
      <xdr:rowOff>89279</xdr:rowOff>
    </xdr:to>
    <xdr:sp macro="" textlink="">
      <xdr:nvSpPr>
        <xdr:cNvPr id="365" name="円/楕円 364"/>
        <xdr:cNvSpPr/>
      </xdr:nvSpPr>
      <xdr:spPr>
        <a:xfrm>
          <a:off x="9588500" y="1010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105806</xdr:rowOff>
    </xdr:from>
    <xdr:ext cx="534377" cy="259045"/>
    <xdr:sp macro="" textlink="">
      <xdr:nvSpPr>
        <xdr:cNvPr id="366" name="テキスト ボックス 365"/>
        <xdr:cNvSpPr txBox="1"/>
      </xdr:nvSpPr>
      <xdr:spPr>
        <a:xfrm>
          <a:off x="9372111" y="987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160370</xdr:rowOff>
    </xdr:from>
    <xdr:to>
      <xdr:col>12</xdr:col>
      <xdr:colOff>561975</xdr:colOff>
      <xdr:row>59</xdr:row>
      <xdr:rowOff>90520</xdr:rowOff>
    </xdr:to>
    <xdr:sp macro="" textlink="">
      <xdr:nvSpPr>
        <xdr:cNvPr id="367" name="円/楕円 366"/>
        <xdr:cNvSpPr/>
      </xdr:nvSpPr>
      <xdr:spPr>
        <a:xfrm>
          <a:off x="8699500" y="101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107047</xdr:rowOff>
    </xdr:from>
    <xdr:ext cx="534377" cy="259045"/>
    <xdr:sp macro="" textlink="">
      <xdr:nvSpPr>
        <xdr:cNvPr id="368" name="テキスト ボックス 367"/>
        <xdr:cNvSpPr txBox="1"/>
      </xdr:nvSpPr>
      <xdr:spPr>
        <a:xfrm>
          <a:off x="8483111" y="987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16102</xdr:rowOff>
    </xdr:from>
    <xdr:to>
      <xdr:col>11</xdr:col>
      <xdr:colOff>358775</xdr:colOff>
      <xdr:row>59</xdr:row>
      <xdr:rowOff>117702</xdr:rowOff>
    </xdr:to>
    <xdr:sp macro="" textlink="">
      <xdr:nvSpPr>
        <xdr:cNvPr id="369" name="円/楕円 368"/>
        <xdr:cNvSpPr/>
      </xdr:nvSpPr>
      <xdr:spPr>
        <a:xfrm>
          <a:off x="7810500" y="1013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108829</xdr:rowOff>
    </xdr:from>
    <xdr:ext cx="534377" cy="259045"/>
    <xdr:sp macro="" textlink="">
      <xdr:nvSpPr>
        <xdr:cNvPr id="370" name="テキスト ボックス 369"/>
        <xdr:cNvSpPr txBox="1"/>
      </xdr:nvSpPr>
      <xdr:spPr>
        <a:xfrm>
          <a:off x="7594111" y="1022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29,375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139247</xdr:rowOff>
    </xdr:from>
    <xdr:to>
      <xdr:col>10</xdr:col>
      <xdr:colOff>155575</xdr:colOff>
      <xdr:row>59</xdr:row>
      <xdr:rowOff>69397</xdr:rowOff>
    </xdr:to>
    <xdr:sp macro="" textlink="">
      <xdr:nvSpPr>
        <xdr:cNvPr id="371" name="円/楕円 370"/>
        <xdr:cNvSpPr/>
      </xdr:nvSpPr>
      <xdr:spPr>
        <a:xfrm>
          <a:off x="6921500" y="1008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85924</xdr:rowOff>
    </xdr:from>
    <xdr:ext cx="534377" cy="259045"/>
    <xdr:sp macro="" textlink="">
      <xdr:nvSpPr>
        <xdr:cNvPr id="372" name="テキスト ボックス 371"/>
        <xdr:cNvSpPr txBox="1"/>
      </xdr:nvSpPr>
      <xdr:spPr>
        <a:xfrm>
          <a:off x="6705111" y="985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116163</xdr:rowOff>
    </xdr:from>
    <xdr:to>
      <xdr:col>15</xdr:col>
      <xdr:colOff>180975</xdr:colOff>
      <xdr:row>78</xdr:row>
      <xdr:rowOff>44977</xdr:rowOff>
    </xdr:to>
    <xdr:cxnSp macro="">
      <xdr:nvCxnSpPr>
        <xdr:cNvPr id="399" name="直線コネクタ 398"/>
        <xdr:cNvCxnSpPr/>
      </xdr:nvCxnSpPr>
      <xdr:spPr>
        <a:xfrm>
          <a:off x="9639300" y="13146363"/>
          <a:ext cx="838200" cy="27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116163</xdr:rowOff>
    </xdr:from>
    <xdr:to>
      <xdr:col>14</xdr:col>
      <xdr:colOff>28575</xdr:colOff>
      <xdr:row>78</xdr:row>
      <xdr:rowOff>57998</xdr:rowOff>
    </xdr:to>
    <xdr:cxnSp macro="">
      <xdr:nvCxnSpPr>
        <xdr:cNvPr id="402" name="直線コネクタ 401"/>
        <xdr:cNvCxnSpPr/>
      </xdr:nvCxnSpPr>
      <xdr:spPr>
        <a:xfrm flipV="1">
          <a:off x="8750300" y="13146363"/>
          <a:ext cx="889000" cy="28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95932</xdr:rowOff>
    </xdr:from>
    <xdr:to>
      <xdr:col>14</xdr:col>
      <xdr:colOff>79375</xdr:colOff>
      <xdr:row>78</xdr:row>
      <xdr:rowOff>26082</xdr:rowOff>
    </xdr:to>
    <xdr:sp macro="" textlink="">
      <xdr:nvSpPr>
        <xdr:cNvPr id="403" name="フローチャート : 判断 402"/>
        <xdr:cNvSpPr/>
      </xdr:nvSpPr>
      <xdr:spPr>
        <a:xfrm>
          <a:off x="9588500" y="132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17209</xdr:rowOff>
    </xdr:from>
    <xdr:ext cx="534377" cy="259045"/>
    <xdr:sp macro="" textlink="">
      <xdr:nvSpPr>
        <xdr:cNvPr id="404" name="テキスト ボックス 403"/>
        <xdr:cNvSpPr txBox="1"/>
      </xdr:nvSpPr>
      <xdr:spPr>
        <a:xfrm>
          <a:off x="9372111" y="1339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57998</xdr:rowOff>
    </xdr:from>
    <xdr:to>
      <xdr:col>12</xdr:col>
      <xdr:colOff>511175</xdr:colOff>
      <xdr:row>78</xdr:row>
      <xdr:rowOff>92901</xdr:rowOff>
    </xdr:to>
    <xdr:cxnSp macro="">
      <xdr:nvCxnSpPr>
        <xdr:cNvPr id="405" name="直線コネクタ 404"/>
        <xdr:cNvCxnSpPr/>
      </xdr:nvCxnSpPr>
      <xdr:spPr>
        <a:xfrm flipV="1">
          <a:off x="7861300" y="13431098"/>
          <a:ext cx="889000" cy="3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95731</xdr:rowOff>
    </xdr:from>
    <xdr:to>
      <xdr:col>12</xdr:col>
      <xdr:colOff>561975</xdr:colOff>
      <xdr:row>78</xdr:row>
      <xdr:rowOff>25881</xdr:rowOff>
    </xdr:to>
    <xdr:sp macro="" textlink="">
      <xdr:nvSpPr>
        <xdr:cNvPr id="406" name="フローチャート : 判断 405"/>
        <xdr:cNvSpPr/>
      </xdr:nvSpPr>
      <xdr:spPr>
        <a:xfrm>
          <a:off x="8699500" y="1329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42408</xdr:rowOff>
    </xdr:from>
    <xdr:ext cx="534377" cy="259045"/>
    <xdr:sp macro="" textlink="">
      <xdr:nvSpPr>
        <xdr:cNvPr id="407" name="テキスト ボックス 406"/>
        <xdr:cNvSpPr txBox="1"/>
      </xdr:nvSpPr>
      <xdr:spPr>
        <a:xfrm>
          <a:off x="8483111" y="1307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155456</xdr:rowOff>
    </xdr:from>
    <xdr:to>
      <xdr:col>11</xdr:col>
      <xdr:colOff>307975</xdr:colOff>
      <xdr:row>78</xdr:row>
      <xdr:rowOff>92901</xdr:rowOff>
    </xdr:to>
    <xdr:cxnSp macro="">
      <xdr:nvCxnSpPr>
        <xdr:cNvPr id="408" name="直線コネクタ 407"/>
        <xdr:cNvCxnSpPr/>
      </xdr:nvCxnSpPr>
      <xdr:spPr>
        <a:xfrm>
          <a:off x="6972300" y="13357106"/>
          <a:ext cx="889000" cy="10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133733</xdr:rowOff>
    </xdr:from>
    <xdr:to>
      <xdr:col>11</xdr:col>
      <xdr:colOff>358775</xdr:colOff>
      <xdr:row>78</xdr:row>
      <xdr:rowOff>63883</xdr:rowOff>
    </xdr:to>
    <xdr:sp macro="" textlink="">
      <xdr:nvSpPr>
        <xdr:cNvPr id="409" name="フローチャート : 判断 408"/>
        <xdr:cNvSpPr/>
      </xdr:nvSpPr>
      <xdr:spPr>
        <a:xfrm>
          <a:off x="7810500" y="133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80410</xdr:rowOff>
    </xdr:from>
    <xdr:ext cx="534377" cy="259045"/>
    <xdr:sp macro="" textlink="">
      <xdr:nvSpPr>
        <xdr:cNvPr id="410" name="テキスト ボックス 409"/>
        <xdr:cNvSpPr txBox="1"/>
      </xdr:nvSpPr>
      <xdr:spPr>
        <a:xfrm>
          <a:off x="7594111" y="1311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125943</xdr:rowOff>
    </xdr:from>
    <xdr:to>
      <xdr:col>10</xdr:col>
      <xdr:colOff>155575</xdr:colOff>
      <xdr:row>78</xdr:row>
      <xdr:rowOff>56093</xdr:rowOff>
    </xdr:to>
    <xdr:sp macro="" textlink="">
      <xdr:nvSpPr>
        <xdr:cNvPr id="411" name="フローチャート : 判断 410"/>
        <xdr:cNvSpPr/>
      </xdr:nvSpPr>
      <xdr:spPr>
        <a:xfrm>
          <a:off x="6921500" y="13327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47220</xdr:rowOff>
    </xdr:from>
    <xdr:ext cx="534377" cy="259045"/>
    <xdr:sp macro="" textlink="">
      <xdr:nvSpPr>
        <xdr:cNvPr id="412" name="テキスト ボックス 411"/>
        <xdr:cNvSpPr txBox="1"/>
      </xdr:nvSpPr>
      <xdr:spPr>
        <a:xfrm>
          <a:off x="6705111" y="1342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14,699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165627</xdr:rowOff>
    </xdr:from>
    <xdr:to>
      <xdr:col>15</xdr:col>
      <xdr:colOff>231775</xdr:colOff>
      <xdr:row>78</xdr:row>
      <xdr:rowOff>95777</xdr:rowOff>
    </xdr:to>
    <xdr:sp macro="" textlink="">
      <xdr:nvSpPr>
        <xdr:cNvPr id="418" name="円/楕円 417"/>
        <xdr:cNvSpPr/>
      </xdr:nvSpPr>
      <xdr:spPr>
        <a:xfrm>
          <a:off x="10426700" y="1336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80554</xdr:rowOff>
    </xdr:from>
    <xdr:ext cx="534377" cy="259045"/>
    <xdr:sp macro="" textlink="">
      <xdr:nvSpPr>
        <xdr:cNvPr id="419" name="商工費該当値テキスト"/>
        <xdr:cNvSpPr txBox="1"/>
      </xdr:nvSpPr>
      <xdr:spPr>
        <a:xfrm>
          <a:off x="10528300" y="132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10,359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65363</xdr:rowOff>
    </xdr:from>
    <xdr:to>
      <xdr:col>14</xdr:col>
      <xdr:colOff>79375</xdr:colOff>
      <xdr:row>76</xdr:row>
      <xdr:rowOff>166963</xdr:rowOff>
    </xdr:to>
    <xdr:sp macro="" textlink="">
      <xdr:nvSpPr>
        <xdr:cNvPr id="420" name="円/楕円 419"/>
        <xdr:cNvSpPr/>
      </xdr:nvSpPr>
      <xdr:spPr>
        <a:xfrm>
          <a:off x="9588500" y="1309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12040</xdr:rowOff>
    </xdr:from>
    <xdr:ext cx="534377" cy="259045"/>
    <xdr:sp macro="" textlink="">
      <xdr:nvSpPr>
        <xdr:cNvPr id="421" name="テキスト ボックス 420"/>
        <xdr:cNvSpPr txBox="1"/>
      </xdr:nvSpPr>
      <xdr:spPr>
        <a:xfrm>
          <a:off x="9372111" y="1287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40,074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7198</xdr:rowOff>
    </xdr:from>
    <xdr:to>
      <xdr:col>12</xdr:col>
      <xdr:colOff>561975</xdr:colOff>
      <xdr:row>78</xdr:row>
      <xdr:rowOff>108798</xdr:rowOff>
    </xdr:to>
    <xdr:sp macro="" textlink="">
      <xdr:nvSpPr>
        <xdr:cNvPr id="422" name="円/楕円 421"/>
        <xdr:cNvSpPr/>
      </xdr:nvSpPr>
      <xdr:spPr>
        <a:xfrm>
          <a:off x="8699500" y="133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99925</xdr:rowOff>
    </xdr:from>
    <xdr:ext cx="469744" cy="259045"/>
    <xdr:sp macro="" textlink="">
      <xdr:nvSpPr>
        <xdr:cNvPr id="423" name="テキスト ボックス 422"/>
        <xdr:cNvSpPr txBox="1"/>
      </xdr:nvSpPr>
      <xdr:spPr>
        <a:xfrm>
          <a:off x="8515427" y="134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42101</xdr:rowOff>
    </xdr:from>
    <xdr:to>
      <xdr:col>11</xdr:col>
      <xdr:colOff>358775</xdr:colOff>
      <xdr:row>78</xdr:row>
      <xdr:rowOff>143701</xdr:rowOff>
    </xdr:to>
    <xdr:sp macro="" textlink="">
      <xdr:nvSpPr>
        <xdr:cNvPr id="424" name="円/楕円 423"/>
        <xdr:cNvSpPr/>
      </xdr:nvSpPr>
      <xdr:spPr>
        <a:xfrm>
          <a:off x="7810500" y="1341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134828</xdr:rowOff>
    </xdr:from>
    <xdr:ext cx="469744" cy="259045"/>
    <xdr:sp macro="" textlink="">
      <xdr:nvSpPr>
        <xdr:cNvPr id="425" name="テキスト ボックス 424"/>
        <xdr:cNvSpPr txBox="1"/>
      </xdr:nvSpPr>
      <xdr:spPr>
        <a:xfrm>
          <a:off x="7626427" y="135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104656</xdr:rowOff>
    </xdr:from>
    <xdr:to>
      <xdr:col>10</xdr:col>
      <xdr:colOff>155575</xdr:colOff>
      <xdr:row>78</xdr:row>
      <xdr:rowOff>34806</xdr:rowOff>
    </xdr:to>
    <xdr:sp macro="" textlink="">
      <xdr:nvSpPr>
        <xdr:cNvPr id="426" name="円/楕円 425"/>
        <xdr:cNvSpPr/>
      </xdr:nvSpPr>
      <xdr:spPr>
        <a:xfrm>
          <a:off x="6921500" y="1330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51333</xdr:rowOff>
    </xdr:from>
    <xdr:ext cx="534377" cy="259045"/>
    <xdr:sp macro="" textlink="">
      <xdr:nvSpPr>
        <xdr:cNvPr id="427" name="テキスト ボックス 426"/>
        <xdr:cNvSpPr txBox="1"/>
      </xdr:nvSpPr>
      <xdr:spPr>
        <a:xfrm>
          <a:off x="6705111" y="130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128550</xdr:rowOff>
    </xdr:from>
    <xdr:to>
      <xdr:col>15</xdr:col>
      <xdr:colOff>180975</xdr:colOff>
      <xdr:row>98</xdr:row>
      <xdr:rowOff>129769</xdr:rowOff>
    </xdr:to>
    <xdr:cxnSp macro="">
      <xdr:nvCxnSpPr>
        <xdr:cNvPr id="454" name="直線コネクタ 453"/>
        <xdr:cNvCxnSpPr/>
      </xdr:nvCxnSpPr>
      <xdr:spPr>
        <a:xfrm>
          <a:off x="9639300" y="16930650"/>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122999</xdr:rowOff>
    </xdr:from>
    <xdr:to>
      <xdr:col>14</xdr:col>
      <xdr:colOff>28575</xdr:colOff>
      <xdr:row>98</xdr:row>
      <xdr:rowOff>128550</xdr:rowOff>
    </xdr:to>
    <xdr:cxnSp macro="">
      <xdr:nvCxnSpPr>
        <xdr:cNvPr id="457" name="直線コネクタ 456"/>
        <xdr:cNvCxnSpPr/>
      </xdr:nvCxnSpPr>
      <xdr:spPr>
        <a:xfrm>
          <a:off x="8750300" y="16925099"/>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52167</xdr:rowOff>
    </xdr:from>
    <xdr:to>
      <xdr:col>14</xdr:col>
      <xdr:colOff>79375</xdr:colOff>
      <xdr:row>98</xdr:row>
      <xdr:rowOff>153767</xdr:rowOff>
    </xdr:to>
    <xdr:sp macro="" textlink="">
      <xdr:nvSpPr>
        <xdr:cNvPr id="458" name="フローチャート : 判断 457"/>
        <xdr:cNvSpPr/>
      </xdr:nvSpPr>
      <xdr:spPr>
        <a:xfrm>
          <a:off x="9588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170294</xdr:rowOff>
    </xdr:from>
    <xdr:ext cx="534377" cy="259045"/>
    <xdr:sp macro="" textlink="">
      <xdr:nvSpPr>
        <xdr:cNvPr id="459" name="テキスト ボックス 458"/>
        <xdr:cNvSpPr txBox="1"/>
      </xdr:nvSpPr>
      <xdr:spPr>
        <a:xfrm>
          <a:off x="9372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122999</xdr:rowOff>
    </xdr:from>
    <xdr:to>
      <xdr:col>12</xdr:col>
      <xdr:colOff>511175</xdr:colOff>
      <xdr:row>98</xdr:row>
      <xdr:rowOff>126127</xdr:rowOff>
    </xdr:to>
    <xdr:cxnSp macro="">
      <xdr:nvCxnSpPr>
        <xdr:cNvPr id="460" name="直線コネクタ 459"/>
        <xdr:cNvCxnSpPr/>
      </xdr:nvCxnSpPr>
      <xdr:spPr>
        <a:xfrm flipV="1">
          <a:off x="7861300" y="16925099"/>
          <a:ext cx="889000" cy="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56139</xdr:rowOff>
    </xdr:from>
    <xdr:to>
      <xdr:col>12</xdr:col>
      <xdr:colOff>561975</xdr:colOff>
      <xdr:row>98</xdr:row>
      <xdr:rowOff>157739</xdr:rowOff>
    </xdr:to>
    <xdr:sp macro="" textlink="">
      <xdr:nvSpPr>
        <xdr:cNvPr id="461" name="フローチャート : 判断 460"/>
        <xdr:cNvSpPr/>
      </xdr:nvSpPr>
      <xdr:spPr>
        <a:xfrm>
          <a:off x="8699500" y="168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2816</xdr:rowOff>
    </xdr:from>
    <xdr:ext cx="534377" cy="259045"/>
    <xdr:sp macro="" textlink="">
      <xdr:nvSpPr>
        <xdr:cNvPr id="462" name="テキスト ボックス 461"/>
        <xdr:cNvSpPr txBox="1"/>
      </xdr:nvSpPr>
      <xdr:spPr>
        <a:xfrm>
          <a:off x="8483111" y="166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125707</xdr:rowOff>
    </xdr:from>
    <xdr:to>
      <xdr:col>11</xdr:col>
      <xdr:colOff>307975</xdr:colOff>
      <xdr:row>98</xdr:row>
      <xdr:rowOff>126127</xdr:rowOff>
    </xdr:to>
    <xdr:cxnSp macro="">
      <xdr:nvCxnSpPr>
        <xdr:cNvPr id="463" name="直線コネクタ 462"/>
        <xdr:cNvCxnSpPr/>
      </xdr:nvCxnSpPr>
      <xdr:spPr>
        <a:xfrm>
          <a:off x="6972300" y="16927807"/>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50228</xdr:rowOff>
    </xdr:from>
    <xdr:to>
      <xdr:col>11</xdr:col>
      <xdr:colOff>358775</xdr:colOff>
      <xdr:row>98</xdr:row>
      <xdr:rowOff>151828</xdr:rowOff>
    </xdr:to>
    <xdr:sp macro="" textlink="">
      <xdr:nvSpPr>
        <xdr:cNvPr id="464" name="フローチャート : 判断 463"/>
        <xdr:cNvSpPr/>
      </xdr:nvSpPr>
      <xdr:spPr>
        <a:xfrm>
          <a:off x="7810500" y="1685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168355</xdr:rowOff>
    </xdr:from>
    <xdr:ext cx="534377" cy="259045"/>
    <xdr:sp macro="" textlink="">
      <xdr:nvSpPr>
        <xdr:cNvPr id="465" name="テキスト ボックス 464"/>
        <xdr:cNvSpPr txBox="1"/>
      </xdr:nvSpPr>
      <xdr:spPr>
        <a:xfrm>
          <a:off x="7594111" y="1662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58702</xdr:rowOff>
    </xdr:from>
    <xdr:to>
      <xdr:col>10</xdr:col>
      <xdr:colOff>155575</xdr:colOff>
      <xdr:row>98</xdr:row>
      <xdr:rowOff>160302</xdr:rowOff>
    </xdr:to>
    <xdr:sp macro="" textlink="">
      <xdr:nvSpPr>
        <xdr:cNvPr id="466" name="フローチャート : 判断 465"/>
        <xdr:cNvSpPr/>
      </xdr:nvSpPr>
      <xdr:spPr>
        <a:xfrm>
          <a:off x="6921500" y="1686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5379</xdr:rowOff>
    </xdr:from>
    <xdr:ext cx="534377" cy="259045"/>
    <xdr:sp macro="" textlink="">
      <xdr:nvSpPr>
        <xdr:cNvPr id="467" name="テキスト ボックス 466"/>
        <xdr:cNvSpPr txBox="1"/>
      </xdr:nvSpPr>
      <xdr:spPr>
        <a:xfrm>
          <a:off x="6705111" y="166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78969</xdr:rowOff>
    </xdr:from>
    <xdr:to>
      <xdr:col>15</xdr:col>
      <xdr:colOff>231775</xdr:colOff>
      <xdr:row>99</xdr:row>
      <xdr:rowOff>9119</xdr:rowOff>
    </xdr:to>
    <xdr:sp macro="" textlink="">
      <xdr:nvSpPr>
        <xdr:cNvPr id="473" name="円/楕円 472"/>
        <xdr:cNvSpPr/>
      </xdr:nvSpPr>
      <xdr:spPr>
        <a:xfrm>
          <a:off x="10426700" y="1688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26267</xdr:rowOff>
    </xdr:from>
    <xdr:ext cx="534377" cy="259045"/>
    <xdr:sp macro="" textlink="">
      <xdr:nvSpPr>
        <xdr:cNvPr id="474" name="土木費該当値テキスト"/>
        <xdr:cNvSpPr txBox="1"/>
      </xdr:nvSpPr>
      <xdr:spPr>
        <a:xfrm>
          <a:off x="10528300" y="1682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21,722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77750</xdr:rowOff>
    </xdr:from>
    <xdr:to>
      <xdr:col>14</xdr:col>
      <xdr:colOff>79375</xdr:colOff>
      <xdr:row>99</xdr:row>
      <xdr:rowOff>7900</xdr:rowOff>
    </xdr:to>
    <xdr:sp macro="" textlink="">
      <xdr:nvSpPr>
        <xdr:cNvPr id="475" name="円/楕円 474"/>
        <xdr:cNvSpPr/>
      </xdr:nvSpPr>
      <xdr:spPr>
        <a:xfrm>
          <a:off x="9588500" y="168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170477</xdr:rowOff>
    </xdr:from>
    <xdr:ext cx="534377" cy="259045"/>
    <xdr:sp macro="" textlink="">
      <xdr:nvSpPr>
        <xdr:cNvPr id="476" name="テキスト ボックス 475"/>
        <xdr:cNvSpPr txBox="1"/>
      </xdr:nvSpPr>
      <xdr:spPr>
        <a:xfrm>
          <a:off x="9372111" y="1697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72199</xdr:rowOff>
    </xdr:from>
    <xdr:to>
      <xdr:col>12</xdr:col>
      <xdr:colOff>561975</xdr:colOff>
      <xdr:row>99</xdr:row>
      <xdr:rowOff>2349</xdr:rowOff>
    </xdr:to>
    <xdr:sp macro="" textlink="">
      <xdr:nvSpPr>
        <xdr:cNvPr id="477" name="円/楕円 476"/>
        <xdr:cNvSpPr/>
      </xdr:nvSpPr>
      <xdr:spPr>
        <a:xfrm>
          <a:off x="8699500" y="1687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164926</xdr:rowOff>
    </xdr:from>
    <xdr:ext cx="534377" cy="259045"/>
    <xdr:sp macro="" textlink="">
      <xdr:nvSpPr>
        <xdr:cNvPr id="478" name="テキスト ボックス 477"/>
        <xdr:cNvSpPr txBox="1"/>
      </xdr:nvSpPr>
      <xdr:spPr>
        <a:xfrm>
          <a:off x="8483111" y="1696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36,530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75327</xdr:rowOff>
    </xdr:from>
    <xdr:to>
      <xdr:col>11</xdr:col>
      <xdr:colOff>358775</xdr:colOff>
      <xdr:row>99</xdr:row>
      <xdr:rowOff>5477</xdr:rowOff>
    </xdr:to>
    <xdr:sp macro="" textlink="">
      <xdr:nvSpPr>
        <xdr:cNvPr id="479" name="円/楕円 478"/>
        <xdr:cNvSpPr/>
      </xdr:nvSpPr>
      <xdr:spPr>
        <a:xfrm>
          <a:off x="7810500" y="16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168054</xdr:rowOff>
    </xdr:from>
    <xdr:ext cx="534377" cy="259045"/>
    <xdr:sp macro="" textlink="">
      <xdr:nvSpPr>
        <xdr:cNvPr id="480" name="テキスト ボックス 479"/>
        <xdr:cNvSpPr txBox="1"/>
      </xdr:nvSpPr>
      <xdr:spPr>
        <a:xfrm>
          <a:off x="7594111" y="1697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29,688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74907</xdr:rowOff>
    </xdr:from>
    <xdr:to>
      <xdr:col>10</xdr:col>
      <xdr:colOff>155575</xdr:colOff>
      <xdr:row>99</xdr:row>
      <xdr:rowOff>5057</xdr:rowOff>
    </xdr:to>
    <xdr:sp macro="" textlink="">
      <xdr:nvSpPr>
        <xdr:cNvPr id="481" name="円/楕円 480"/>
        <xdr:cNvSpPr/>
      </xdr:nvSpPr>
      <xdr:spPr>
        <a:xfrm>
          <a:off x="6921500" y="1687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167634</xdr:rowOff>
    </xdr:from>
    <xdr:ext cx="534377" cy="259045"/>
    <xdr:sp macro="" textlink="">
      <xdr:nvSpPr>
        <xdr:cNvPr id="482" name="テキスト ボックス 481"/>
        <xdr:cNvSpPr txBox="1"/>
      </xdr:nvSpPr>
      <xdr:spPr>
        <a:xfrm>
          <a:off x="6705111" y="1696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142541</xdr:rowOff>
    </xdr:from>
    <xdr:to>
      <xdr:col>23</xdr:col>
      <xdr:colOff>517525</xdr:colOff>
      <xdr:row>37</xdr:row>
      <xdr:rowOff>149546</xdr:rowOff>
    </xdr:to>
    <xdr:cxnSp macro="">
      <xdr:nvCxnSpPr>
        <xdr:cNvPr id="513" name="直線コネクタ 512"/>
        <xdr:cNvCxnSpPr/>
      </xdr:nvCxnSpPr>
      <xdr:spPr>
        <a:xfrm flipV="1">
          <a:off x="15481300" y="6486191"/>
          <a:ext cx="838200" cy="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72850</xdr:rowOff>
    </xdr:from>
    <xdr:ext cx="534377" cy="259045"/>
    <xdr:sp macro="" textlink="">
      <xdr:nvSpPr>
        <xdr:cNvPr id="514" name="消防費平均値テキスト"/>
        <xdr:cNvSpPr txBox="1"/>
      </xdr:nvSpPr>
      <xdr:spPr>
        <a:xfrm>
          <a:off x="16370300" y="60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149546</xdr:rowOff>
    </xdr:from>
    <xdr:to>
      <xdr:col>22</xdr:col>
      <xdr:colOff>365125</xdr:colOff>
      <xdr:row>37</xdr:row>
      <xdr:rowOff>161907</xdr:rowOff>
    </xdr:to>
    <xdr:cxnSp macro="">
      <xdr:nvCxnSpPr>
        <xdr:cNvPr id="516" name="直線コネクタ 515"/>
        <xdr:cNvCxnSpPr/>
      </xdr:nvCxnSpPr>
      <xdr:spPr>
        <a:xfrm flipV="1">
          <a:off x="14592300" y="6493196"/>
          <a:ext cx="889000" cy="1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167489</xdr:rowOff>
    </xdr:from>
    <xdr:to>
      <xdr:col>22</xdr:col>
      <xdr:colOff>415925</xdr:colOff>
      <xdr:row>36</xdr:row>
      <xdr:rowOff>97639</xdr:rowOff>
    </xdr:to>
    <xdr:sp macro="" textlink="">
      <xdr:nvSpPr>
        <xdr:cNvPr id="517" name="フローチャート : 判断 516"/>
        <xdr:cNvSpPr/>
      </xdr:nvSpPr>
      <xdr:spPr>
        <a:xfrm>
          <a:off x="15430500" y="616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114166</xdr:rowOff>
    </xdr:from>
    <xdr:ext cx="534377" cy="259045"/>
    <xdr:sp macro="" textlink="">
      <xdr:nvSpPr>
        <xdr:cNvPr id="518" name="テキスト ボックス 517"/>
        <xdr:cNvSpPr txBox="1"/>
      </xdr:nvSpPr>
      <xdr:spPr>
        <a:xfrm>
          <a:off x="15214111" y="594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9414</xdr:rowOff>
    </xdr:from>
    <xdr:to>
      <xdr:col>21</xdr:col>
      <xdr:colOff>161925</xdr:colOff>
      <xdr:row>37</xdr:row>
      <xdr:rowOff>161907</xdr:rowOff>
    </xdr:to>
    <xdr:cxnSp macro="">
      <xdr:nvCxnSpPr>
        <xdr:cNvPr id="519" name="直線コネクタ 518"/>
        <xdr:cNvCxnSpPr/>
      </xdr:nvCxnSpPr>
      <xdr:spPr>
        <a:xfrm>
          <a:off x="13703300" y="6353064"/>
          <a:ext cx="889000" cy="15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60341</xdr:rowOff>
    </xdr:from>
    <xdr:to>
      <xdr:col>21</xdr:col>
      <xdr:colOff>212725</xdr:colOff>
      <xdr:row>36</xdr:row>
      <xdr:rowOff>161941</xdr:rowOff>
    </xdr:to>
    <xdr:sp macro="" textlink="">
      <xdr:nvSpPr>
        <xdr:cNvPr id="520" name="フローチャート : 判断 519"/>
        <xdr:cNvSpPr/>
      </xdr:nvSpPr>
      <xdr:spPr>
        <a:xfrm>
          <a:off x="14541500" y="623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7018</xdr:rowOff>
    </xdr:from>
    <xdr:ext cx="534377" cy="259045"/>
    <xdr:sp macro="" textlink="">
      <xdr:nvSpPr>
        <xdr:cNvPr id="521" name="テキスト ボックス 520"/>
        <xdr:cNvSpPr txBox="1"/>
      </xdr:nvSpPr>
      <xdr:spPr>
        <a:xfrm>
          <a:off x="14325111" y="600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154200</xdr:rowOff>
    </xdr:from>
    <xdr:to>
      <xdr:col>19</xdr:col>
      <xdr:colOff>644525</xdr:colOff>
      <xdr:row>37</xdr:row>
      <xdr:rowOff>9414</xdr:rowOff>
    </xdr:to>
    <xdr:cxnSp macro="">
      <xdr:nvCxnSpPr>
        <xdr:cNvPr id="522" name="直線コネクタ 521"/>
        <xdr:cNvCxnSpPr/>
      </xdr:nvCxnSpPr>
      <xdr:spPr>
        <a:xfrm>
          <a:off x="12814300" y="6326400"/>
          <a:ext cx="889000" cy="2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74433</xdr:rowOff>
    </xdr:from>
    <xdr:to>
      <xdr:col>20</xdr:col>
      <xdr:colOff>9525</xdr:colOff>
      <xdr:row>37</xdr:row>
      <xdr:rowOff>4583</xdr:rowOff>
    </xdr:to>
    <xdr:sp macro="" textlink="">
      <xdr:nvSpPr>
        <xdr:cNvPr id="523" name="フローチャート : 判断 522"/>
        <xdr:cNvSpPr/>
      </xdr:nvSpPr>
      <xdr:spPr>
        <a:xfrm>
          <a:off x="13652500" y="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21110</xdr:rowOff>
    </xdr:from>
    <xdr:ext cx="534377" cy="259045"/>
    <xdr:sp macro="" textlink="">
      <xdr:nvSpPr>
        <xdr:cNvPr id="524" name="テキスト ボックス 523"/>
        <xdr:cNvSpPr txBox="1"/>
      </xdr:nvSpPr>
      <xdr:spPr>
        <a:xfrm>
          <a:off x="13436111" y="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105996</xdr:rowOff>
    </xdr:from>
    <xdr:to>
      <xdr:col>18</xdr:col>
      <xdr:colOff>492125</xdr:colOff>
      <xdr:row>37</xdr:row>
      <xdr:rowOff>36146</xdr:rowOff>
    </xdr:to>
    <xdr:sp macro="" textlink="">
      <xdr:nvSpPr>
        <xdr:cNvPr id="525" name="フローチャート : 判断 524"/>
        <xdr:cNvSpPr/>
      </xdr:nvSpPr>
      <xdr:spPr>
        <a:xfrm>
          <a:off x="12763500" y="627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27273</xdr:rowOff>
    </xdr:from>
    <xdr:ext cx="534377" cy="259045"/>
    <xdr:sp macro="" textlink="">
      <xdr:nvSpPr>
        <xdr:cNvPr id="526" name="テキスト ボックス 525"/>
        <xdr:cNvSpPr txBox="1"/>
      </xdr:nvSpPr>
      <xdr:spPr>
        <a:xfrm>
          <a:off x="12547111" y="637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91741</xdr:rowOff>
    </xdr:from>
    <xdr:to>
      <xdr:col>23</xdr:col>
      <xdr:colOff>568325</xdr:colOff>
      <xdr:row>38</xdr:row>
      <xdr:rowOff>21892</xdr:rowOff>
    </xdr:to>
    <xdr:sp macro="" textlink="">
      <xdr:nvSpPr>
        <xdr:cNvPr id="532" name="円/楕円 531"/>
        <xdr:cNvSpPr/>
      </xdr:nvSpPr>
      <xdr:spPr>
        <a:xfrm>
          <a:off x="16268700" y="64353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6668</xdr:rowOff>
    </xdr:from>
    <xdr:ext cx="534377" cy="259045"/>
    <xdr:sp macro="" textlink="">
      <xdr:nvSpPr>
        <xdr:cNvPr id="533" name="消防費該当値テキスト"/>
        <xdr:cNvSpPr txBox="1"/>
      </xdr:nvSpPr>
      <xdr:spPr>
        <a:xfrm>
          <a:off x="16370300" y="635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18,326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98746</xdr:rowOff>
    </xdr:from>
    <xdr:to>
      <xdr:col>22</xdr:col>
      <xdr:colOff>415925</xdr:colOff>
      <xdr:row>38</xdr:row>
      <xdr:rowOff>28896</xdr:rowOff>
    </xdr:to>
    <xdr:sp macro="" textlink="">
      <xdr:nvSpPr>
        <xdr:cNvPr id="534" name="円/楕円 533"/>
        <xdr:cNvSpPr/>
      </xdr:nvSpPr>
      <xdr:spPr>
        <a:xfrm>
          <a:off x="15430500" y="644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20023</xdr:rowOff>
    </xdr:from>
    <xdr:ext cx="534377" cy="259045"/>
    <xdr:sp macro="" textlink="">
      <xdr:nvSpPr>
        <xdr:cNvPr id="535" name="テキスト ボックス 534"/>
        <xdr:cNvSpPr txBox="1"/>
      </xdr:nvSpPr>
      <xdr:spPr>
        <a:xfrm>
          <a:off x="15214111" y="6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111107</xdr:rowOff>
    </xdr:from>
    <xdr:to>
      <xdr:col>21</xdr:col>
      <xdr:colOff>212725</xdr:colOff>
      <xdr:row>38</xdr:row>
      <xdr:rowOff>41256</xdr:rowOff>
    </xdr:to>
    <xdr:sp macro="" textlink="">
      <xdr:nvSpPr>
        <xdr:cNvPr id="536" name="円/楕円 535"/>
        <xdr:cNvSpPr/>
      </xdr:nvSpPr>
      <xdr:spPr>
        <a:xfrm>
          <a:off x="14541500" y="6454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32384</xdr:rowOff>
    </xdr:from>
    <xdr:ext cx="534377" cy="259045"/>
    <xdr:sp macro="" textlink="">
      <xdr:nvSpPr>
        <xdr:cNvPr id="537" name="テキスト ボックス 536"/>
        <xdr:cNvSpPr txBox="1"/>
      </xdr:nvSpPr>
      <xdr:spPr>
        <a:xfrm>
          <a:off x="14325111" y="654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130064</xdr:rowOff>
    </xdr:from>
    <xdr:to>
      <xdr:col>20</xdr:col>
      <xdr:colOff>9525</xdr:colOff>
      <xdr:row>37</xdr:row>
      <xdr:rowOff>60214</xdr:rowOff>
    </xdr:to>
    <xdr:sp macro="" textlink="">
      <xdr:nvSpPr>
        <xdr:cNvPr id="538" name="円/楕円 537"/>
        <xdr:cNvSpPr/>
      </xdr:nvSpPr>
      <xdr:spPr>
        <a:xfrm>
          <a:off x="13652500" y="630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51341</xdr:rowOff>
    </xdr:from>
    <xdr:ext cx="534377" cy="259045"/>
    <xdr:sp macro="" textlink="">
      <xdr:nvSpPr>
        <xdr:cNvPr id="539" name="テキスト ボックス 538"/>
        <xdr:cNvSpPr txBox="1"/>
      </xdr:nvSpPr>
      <xdr:spPr>
        <a:xfrm>
          <a:off x="13436111" y="63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103400</xdr:rowOff>
    </xdr:from>
    <xdr:to>
      <xdr:col>18</xdr:col>
      <xdr:colOff>492125</xdr:colOff>
      <xdr:row>37</xdr:row>
      <xdr:rowOff>33550</xdr:rowOff>
    </xdr:to>
    <xdr:sp macro="" textlink="">
      <xdr:nvSpPr>
        <xdr:cNvPr id="540" name="円/楕円 539"/>
        <xdr:cNvSpPr/>
      </xdr:nvSpPr>
      <xdr:spPr>
        <a:xfrm>
          <a:off x="12763500" y="627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50077</xdr:rowOff>
    </xdr:from>
    <xdr:ext cx="534377" cy="259045"/>
    <xdr:sp macro="" textlink="">
      <xdr:nvSpPr>
        <xdr:cNvPr id="541" name="テキスト ボックス 540"/>
        <xdr:cNvSpPr txBox="1"/>
      </xdr:nvSpPr>
      <xdr:spPr>
        <a:xfrm>
          <a:off x="12547111" y="605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85678</xdr:rowOff>
    </xdr:from>
    <xdr:to>
      <xdr:col>23</xdr:col>
      <xdr:colOff>517525</xdr:colOff>
      <xdr:row>57</xdr:row>
      <xdr:rowOff>30220</xdr:rowOff>
    </xdr:to>
    <xdr:cxnSp macro="">
      <xdr:nvCxnSpPr>
        <xdr:cNvPr id="572" name="直線コネクタ 571"/>
        <xdr:cNvCxnSpPr/>
      </xdr:nvCxnSpPr>
      <xdr:spPr>
        <a:xfrm flipV="1">
          <a:off x="15481300" y="9686878"/>
          <a:ext cx="838200" cy="11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64068</xdr:rowOff>
    </xdr:from>
    <xdr:ext cx="534377" cy="259045"/>
    <xdr:sp macro="" textlink="">
      <xdr:nvSpPr>
        <xdr:cNvPr id="573" name="教育費平均値テキスト"/>
        <xdr:cNvSpPr txBox="1"/>
      </xdr:nvSpPr>
      <xdr:spPr>
        <a:xfrm>
          <a:off x="16370300" y="966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60611</xdr:rowOff>
    </xdr:from>
    <xdr:to>
      <xdr:col>22</xdr:col>
      <xdr:colOff>365125</xdr:colOff>
      <xdr:row>57</xdr:row>
      <xdr:rowOff>30220</xdr:rowOff>
    </xdr:to>
    <xdr:cxnSp macro="">
      <xdr:nvCxnSpPr>
        <xdr:cNvPr id="575" name="直線コネクタ 574"/>
        <xdr:cNvCxnSpPr/>
      </xdr:nvCxnSpPr>
      <xdr:spPr>
        <a:xfrm>
          <a:off x="14592300" y="9661811"/>
          <a:ext cx="889000" cy="14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47334</xdr:rowOff>
    </xdr:from>
    <xdr:to>
      <xdr:col>22</xdr:col>
      <xdr:colOff>415925</xdr:colOff>
      <xdr:row>56</xdr:row>
      <xdr:rowOff>148934</xdr:rowOff>
    </xdr:to>
    <xdr:sp macro="" textlink="">
      <xdr:nvSpPr>
        <xdr:cNvPr id="576" name="フローチャート : 判断 575"/>
        <xdr:cNvSpPr/>
      </xdr:nvSpPr>
      <xdr:spPr>
        <a:xfrm>
          <a:off x="15430500" y="964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165461</xdr:rowOff>
    </xdr:from>
    <xdr:ext cx="534377" cy="259045"/>
    <xdr:sp macro="" textlink="">
      <xdr:nvSpPr>
        <xdr:cNvPr id="577" name="テキスト ボックス 576"/>
        <xdr:cNvSpPr txBox="1"/>
      </xdr:nvSpPr>
      <xdr:spPr>
        <a:xfrm>
          <a:off x="15214111" y="942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60611</xdr:rowOff>
    </xdr:from>
    <xdr:to>
      <xdr:col>21</xdr:col>
      <xdr:colOff>161925</xdr:colOff>
      <xdr:row>57</xdr:row>
      <xdr:rowOff>70532</xdr:rowOff>
    </xdr:to>
    <xdr:cxnSp macro="">
      <xdr:nvCxnSpPr>
        <xdr:cNvPr id="578" name="直線コネクタ 577"/>
        <xdr:cNvCxnSpPr/>
      </xdr:nvCxnSpPr>
      <xdr:spPr>
        <a:xfrm flipV="1">
          <a:off x="13703300" y="9661811"/>
          <a:ext cx="889000" cy="18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59816</xdr:rowOff>
    </xdr:from>
    <xdr:to>
      <xdr:col>21</xdr:col>
      <xdr:colOff>212725</xdr:colOff>
      <xdr:row>56</xdr:row>
      <xdr:rowOff>161416</xdr:rowOff>
    </xdr:to>
    <xdr:sp macro="" textlink="">
      <xdr:nvSpPr>
        <xdr:cNvPr id="579" name="フローチャート : 判断 578"/>
        <xdr:cNvSpPr/>
      </xdr:nvSpPr>
      <xdr:spPr>
        <a:xfrm>
          <a:off x="14541500" y="96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152543</xdr:rowOff>
    </xdr:from>
    <xdr:ext cx="534377" cy="259045"/>
    <xdr:sp macro="" textlink="">
      <xdr:nvSpPr>
        <xdr:cNvPr id="580" name="テキスト ボックス 579"/>
        <xdr:cNvSpPr txBox="1"/>
      </xdr:nvSpPr>
      <xdr:spPr>
        <a:xfrm>
          <a:off x="14325111" y="975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70532</xdr:rowOff>
    </xdr:from>
    <xdr:to>
      <xdr:col>19</xdr:col>
      <xdr:colOff>644525</xdr:colOff>
      <xdr:row>57</xdr:row>
      <xdr:rowOff>84138</xdr:rowOff>
    </xdr:to>
    <xdr:cxnSp macro="">
      <xdr:nvCxnSpPr>
        <xdr:cNvPr id="581" name="直線コネクタ 580"/>
        <xdr:cNvCxnSpPr/>
      </xdr:nvCxnSpPr>
      <xdr:spPr>
        <a:xfrm flipV="1">
          <a:off x="12814300" y="9843182"/>
          <a:ext cx="889000" cy="1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83420</xdr:rowOff>
    </xdr:from>
    <xdr:to>
      <xdr:col>20</xdr:col>
      <xdr:colOff>9525</xdr:colOff>
      <xdr:row>57</xdr:row>
      <xdr:rowOff>13570</xdr:rowOff>
    </xdr:to>
    <xdr:sp macro="" textlink="">
      <xdr:nvSpPr>
        <xdr:cNvPr id="582" name="フローチャート : 判断 581"/>
        <xdr:cNvSpPr/>
      </xdr:nvSpPr>
      <xdr:spPr>
        <a:xfrm>
          <a:off x="13652500" y="96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30097</xdr:rowOff>
    </xdr:from>
    <xdr:ext cx="534377" cy="259045"/>
    <xdr:sp macro="" textlink="">
      <xdr:nvSpPr>
        <xdr:cNvPr id="583" name="テキスト ボックス 582"/>
        <xdr:cNvSpPr txBox="1"/>
      </xdr:nvSpPr>
      <xdr:spPr>
        <a:xfrm>
          <a:off x="13436111" y="945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100716</xdr:rowOff>
    </xdr:from>
    <xdr:to>
      <xdr:col>18</xdr:col>
      <xdr:colOff>492125</xdr:colOff>
      <xdr:row>57</xdr:row>
      <xdr:rowOff>30866</xdr:rowOff>
    </xdr:to>
    <xdr:sp macro="" textlink="">
      <xdr:nvSpPr>
        <xdr:cNvPr id="584" name="フローチャート : 判断 583"/>
        <xdr:cNvSpPr/>
      </xdr:nvSpPr>
      <xdr:spPr>
        <a:xfrm>
          <a:off x="12763500" y="970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47393</xdr:rowOff>
    </xdr:from>
    <xdr:ext cx="534377" cy="259045"/>
    <xdr:sp macro="" textlink="">
      <xdr:nvSpPr>
        <xdr:cNvPr id="585" name="テキスト ボックス 584"/>
        <xdr:cNvSpPr txBox="1"/>
      </xdr:nvSpPr>
      <xdr:spPr>
        <a:xfrm>
          <a:off x="12547111" y="947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34878</xdr:rowOff>
    </xdr:from>
    <xdr:to>
      <xdr:col>23</xdr:col>
      <xdr:colOff>568325</xdr:colOff>
      <xdr:row>56</xdr:row>
      <xdr:rowOff>136478</xdr:rowOff>
    </xdr:to>
    <xdr:sp macro="" textlink="">
      <xdr:nvSpPr>
        <xdr:cNvPr id="591" name="円/楕円 590"/>
        <xdr:cNvSpPr/>
      </xdr:nvSpPr>
      <xdr:spPr>
        <a:xfrm>
          <a:off x="16268700" y="963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57755</xdr:rowOff>
    </xdr:from>
    <xdr:ext cx="534377" cy="259045"/>
    <xdr:sp macro="" textlink="">
      <xdr:nvSpPr>
        <xdr:cNvPr id="592" name="教育費該当値テキスト"/>
        <xdr:cNvSpPr txBox="1"/>
      </xdr:nvSpPr>
      <xdr:spPr>
        <a:xfrm>
          <a:off x="16370300" y="948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80,771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150870</xdr:rowOff>
    </xdr:from>
    <xdr:to>
      <xdr:col>22</xdr:col>
      <xdr:colOff>415925</xdr:colOff>
      <xdr:row>57</xdr:row>
      <xdr:rowOff>81020</xdr:rowOff>
    </xdr:to>
    <xdr:sp macro="" textlink="">
      <xdr:nvSpPr>
        <xdr:cNvPr id="593" name="円/楕円 592"/>
        <xdr:cNvSpPr/>
      </xdr:nvSpPr>
      <xdr:spPr>
        <a:xfrm>
          <a:off x="15430500" y="9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72147</xdr:rowOff>
    </xdr:from>
    <xdr:ext cx="534377" cy="259045"/>
    <xdr:sp macro="" textlink="">
      <xdr:nvSpPr>
        <xdr:cNvPr id="594" name="テキスト ボックス 593"/>
        <xdr:cNvSpPr txBox="1"/>
      </xdr:nvSpPr>
      <xdr:spPr>
        <a:xfrm>
          <a:off x="15214111" y="984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63,012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9811</xdr:rowOff>
    </xdr:from>
    <xdr:to>
      <xdr:col>21</xdr:col>
      <xdr:colOff>212725</xdr:colOff>
      <xdr:row>56</xdr:row>
      <xdr:rowOff>111411</xdr:rowOff>
    </xdr:to>
    <xdr:sp macro="" textlink="">
      <xdr:nvSpPr>
        <xdr:cNvPr id="595" name="円/楕円 594"/>
        <xdr:cNvSpPr/>
      </xdr:nvSpPr>
      <xdr:spPr>
        <a:xfrm>
          <a:off x="14541500" y="961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127938</xdr:rowOff>
    </xdr:from>
    <xdr:ext cx="534377" cy="259045"/>
    <xdr:sp macro="" textlink="">
      <xdr:nvSpPr>
        <xdr:cNvPr id="596" name="テキスト ボックス 595"/>
        <xdr:cNvSpPr txBox="1"/>
      </xdr:nvSpPr>
      <xdr:spPr>
        <a:xfrm>
          <a:off x="14325111" y="93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84,609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19732</xdr:rowOff>
    </xdr:from>
    <xdr:to>
      <xdr:col>20</xdr:col>
      <xdr:colOff>9525</xdr:colOff>
      <xdr:row>57</xdr:row>
      <xdr:rowOff>121332</xdr:rowOff>
    </xdr:to>
    <xdr:sp macro="" textlink="">
      <xdr:nvSpPr>
        <xdr:cNvPr id="597" name="円/楕円 596"/>
        <xdr:cNvSpPr/>
      </xdr:nvSpPr>
      <xdr:spPr>
        <a:xfrm>
          <a:off x="13652500" y="979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112459</xdr:rowOff>
    </xdr:from>
    <xdr:ext cx="534377" cy="259045"/>
    <xdr:sp macro="" textlink="">
      <xdr:nvSpPr>
        <xdr:cNvPr id="598" name="テキスト ボックス 597"/>
        <xdr:cNvSpPr txBox="1"/>
      </xdr:nvSpPr>
      <xdr:spPr>
        <a:xfrm>
          <a:off x="13436111" y="988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56,840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33338</xdr:rowOff>
    </xdr:from>
    <xdr:to>
      <xdr:col>18</xdr:col>
      <xdr:colOff>492125</xdr:colOff>
      <xdr:row>57</xdr:row>
      <xdr:rowOff>134938</xdr:rowOff>
    </xdr:to>
    <xdr:sp macro="" textlink="">
      <xdr:nvSpPr>
        <xdr:cNvPr id="599" name="円/楕円 598"/>
        <xdr:cNvSpPr/>
      </xdr:nvSpPr>
      <xdr:spPr>
        <a:xfrm>
          <a:off x="127635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126065</xdr:rowOff>
    </xdr:from>
    <xdr:ext cx="534377" cy="259045"/>
    <xdr:sp macro="" textlink="">
      <xdr:nvSpPr>
        <xdr:cNvPr id="600" name="テキスト ボックス 599"/>
        <xdr:cNvSpPr txBox="1"/>
      </xdr:nvSpPr>
      <xdr:spPr>
        <a:xfrm>
          <a:off x="12547111" y="989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54,757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156400</xdr:rowOff>
    </xdr:from>
    <xdr:to>
      <xdr:col>23</xdr:col>
      <xdr:colOff>517525</xdr:colOff>
      <xdr:row>78</xdr:row>
      <xdr:rowOff>13455</xdr:rowOff>
    </xdr:to>
    <xdr:cxnSp macro="">
      <xdr:nvCxnSpPr>
        <xdr:cNvPr id="625" name="直線コネクタ 624"/>
        <xdr:cNvCxnSpPr/>
      </xdr:nvCxnSpPr>
      <xdr:spPr>
        <a:xfrm>
          <a:off x="15481300" y="13358050"/>
          <a:ext cx="838200" cy="2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106868</xdr:rowOff>
    </xdr:from>
    <xdr:to>
      <xdr:col>22</xdr:col>
      <xdr:colOff>365125</xdr:colOff>
      <xdr:row>77</xdr:row>
      <xdr:rowOff>156400</xdr:rowOff>
    </xdr:to>
    <xdr:cxnSp macro="">
      <xdr:nvCxnSpPr>
        <xdr:cNvPr id="628" name="直線コネクタ 627"/>
        <xdr:cNvCxnSpPr/>
      </xdr:nvCxnSpPr>
      <xdr:spPr>
        <a:xfrm>
          <a:off x="14592300" y="13308518"/>
          <a:ext cx="889000" cy="4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112503</xdr:rowOff>
    </xdr:from>
    <xdr:to>
      <xdr:col>22</xdr:col>
      <xdr:colOff>415925</xdr:colOff>
      <xdr:row>78</xdr:row>
      <xdr:rowOff>42653</xdr:rowOff>
    </xdr:to>
    <xdr:sp macro="" textlink="">
      <xdr:nvSpPr>
        <xdr:cNvPr id="629" name="フローチャート : 判断 628"/>
        <xdr:cNvSpPr/>
      </xdr:nvSpPr>
      <xdr:spPr>
        <a:xfrm>
          <a:off x="15430500" y="1331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33780</xdr:rowOff>
    </xdr:from>
    <xdr:ext cx="469744" cy="259045"/>
    <xdr:sp macro="" textlink="">
      <xdr:nvSpPr>
        <xdr:cNvPr id="630" name="テキスト ボックス 629"/>
        <xdr:cNvSpPr txBox="1"/>
      </xdr:nvSpPr>
      <xdr:spPr>
        <a:xfrm>
          <a:off x="15246427" y="1340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74418</xdr:rowOff>
    </xdr:from>
    <xdr:to>
      <xdr:col>21</xdr:col>
      <xdr:colOff>161925</xdr:colOff>
      <xdr:row>77</xdr:row>
      <xdr:rowOff>106868</xdr:rowOff>
    </xdr:to>
    <xdr:cxnSp macro="">
      <xdr:nvCxnSpPr>
        <xdr:cNvPr id="631" name="直線コネクタ 630"/>
        <xdr:cNvCxnSpPr/>
      </xdr:nvCxnSpPr>
      <xdr:spPr>
        <a:xfrm>
          <a:off x="13703300" y="12933168"/>
          <a:ext cx="889000" cy="37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94752</xdr:rowOff>
    </xdr:from>
    <xdr:to>
      <xdr:col>21</xdr:col>
      <xdr:colOff>212725</xdr:colOff>
      <xdr:row>78</xdr:row>
      <xdr:rowOff>24902</xdr:rowOff>
    </xdr:to>
    <xdr:sp macro="" textlink="">
      <xdr:nvSpPr>
        <xdr:cNvPr id="632" name="フローチャート : 判断 631"/>
        <xdr:cNvSpPr/>
      </xdr:nvSpPr>
      <xdr:spPr>
        <a:xfrm>
          <a:off x="14541500" y="1329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16029</xdr:rowOff>
    </xdr:from>
    <xdr:ext cx="469744" cy="259045"/>
    <xdr:sp macro="" textlink="">
      <xdr:nvSpPr>
        <xdr:cNvPr id="633" name="テキスト ボックス 632"/>
        <xdr:cNvSpPr txBox="1"/>
      </xdr:nvSpPr>
      <xdr:spPr>
        <a:xfrm>
          <a:off x="14357427" y="1338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19210</xdr:rowOff>
    </xdr:from>
    <xdr:to>
      <xdr:col>19</xdr:col>
      <xdr:colOff>644525</xdr:colOff>
      <xdr:row>75</xdr:row>
      <xdr:rowOff>74418</xdr:rowOff>
    </xdr:to>
    <xdr:cxnSp macro="">
      <xdr:nvCxnSpPr>
        <xdr:cNvPr id="634" name="直線コネクタ 633"/>
        <xdr:cNvCxnSpPr/>
      </xdr:nvCxnSpPr>
      <xdr:spPr>
        <a:xfrm>
          <a:off x="12814300" y="12877960"/>
          <a:ext cx="889000" cy="5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30424</xdr:rowOff>
    </xdr:from>
    <xdr:to>
      <xdr:col>20</xdr:col>
      <xdr:colOff>9525</xdr:colOff>
      <xdr:row>77</xdr:row>
      <xdr:rowOff>132024</xdr:rowOff>
    </xdr:to>
    <xdr:sp macro="" textlink="">
      <xdr:nvSpPr>
        <xdr:cNvPr id="635" name="フローチャート : 判断 634"/>
        <xdr:cNvSpPr/>
      </xdr:nvSpPr>
      <xdr:spPr>
        <a:xfrm>
          <a:off x="13652500" y="1323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123151</xdr:rowOff>
    </xdr:from>
    <xdr:ext cx="534377" cy="259045"/>
    <xdr:sp macro="" textlink="">
      <xdr:nvSpPr>
        <xdr:cNvPr id="636" name="テキスト ボックス 635"/>
        <xdr:cNvSpPr txBox="1"/>
      </xdr:nvSpPr>
      <xdr:spPr>
        <a:xfrm>
          <a:off x="13436111" y="133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57200</xdr:rowOff>
    </xdr:from>
    <xdr:to>
      <xdr:col>18</xdr:col>
      <xdr:colOff>492125</xdr:colOff>
      <xdr:row>77</xdr:row>
      <xdr:rowOff>158800</xdr:rowOff>
    </xdr:to>
    <xdr:sp macro="" textlink="">
      <xdr:nvSpPr>
        <xdr:cNvPr id="637" name="フローチャート : 判断 636"/>
        <xdr:cNvSpPr/>
      </xdr:nvSpPr>
      <xdr:spPr>
        <a:xfrm>
          <a:off x="12763500" y="1325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149927</xdr:rowOff>
    </xdr:from>
    <xdr:ext cx="534377" cy="259045"/>
    <xdr:sp macro="" textlink="">
      <xdr:nvSpPr>
        <xdr:cNvPr id="638" name="テキスト ボックス 637"/>
        <xdr:cNvSpPr txBox="1"/>
      </xdr:nvSpPr>
      <xdr:spPr>
        <a:xfrm>
          <a:off x="12547111" y="1335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134105</xdr:rowOff>
    </xdr:from>
    <xdr:to>
      <xdr:col>23</xdr:col>
      <xdr:colOff>568325</xdr:colOff>
      <xdr:row>78</xdr:row>
      <xdr:rowOff>64255</xdr:rowOff>
    </xdr:to>
    <xdr:sp macro="" textlink="">
      <xdr:nvSpPr>
        <xdr:cNvPr id="644" name="円/楕円 643"/>
        <xdr:cNvSpPr/>
      </xdr:nvSpPr>
      <xdr:spPr>
        <a:xfrm>
          <a:off x="16268700" y="133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87843</xdr:rowOff>
    </xdr:from>
    <xdr:ext cx="469744" cy="259045"/>
    <xdr:sp macro="" textlink="">
      <xdr:nvSpPr>
        <xdr:cNvPr id="645" name="災害復旧費該当値テキスト"/>
        <xdr:cNvSpPr txBox="1"/>
      </xdr:nvSpPr>
      <xdr:spPr>
        <a:xfrm>
          <a:off x="16370300" y="1328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105600</xdr:rowOff>
    </xdr:from>
    <xdr:to>
      <xdr:col>22</xdr:col>
      <xdr:colOff>415925</xdr:colOff>
      <xdr:row>78</xdr:row>
      <xdr:rowOff>35750</xdr:rowOff>
    </xdr:to>
    <xdr:sp macro="" textlink="">
      <xdr:nvSpPr>
        <xdr:cNvPr id="646" name="円/楕円 645"/>
        <xdr:cNvSpPr/>
      </xdr:nvSpPr>
      <xdr:spPr>
        <a:xfrm>
          <a:off x="15430500" y="1330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52277</xdr:rowOff>
    </xdr:from>
    <xdr:ext cx="469744" cy="259045"/>
    <xdr:sp macro="" textlink="">
      <xdr:nvSpPr>
        <xdr:cNvPr id="647" name="テキスト ボックス 646"/>
        <xdr:cNvSpPr txBox="1"/>
      </xdr:nvSpPr>
      <xdr:spPr>
        <a:xfrm>
          <a:off x="15246427" y="1308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56068</xdr:rowOff>
    </xdr:from>
    <xdr:to>
      <xdr:col>21</xdr:col>
      <xdr:colOff>212725</xdr:colOff>
      <xdr:row>77</xdr:row>
      <xdr:rowOff>157668</xdr:rowOff>
    </xdr:to>
    <xdr:sp macro="" textlink="">
      <xdr:nvSpPr>
        <xdr:cNvPr id="648" name="円/楕円 647"/>
        <xdr:cNvSpPr/>
      </xdr:nvSpPr>
      <xdr:spPr>
        <a:xfrm>
          <a:off x="14541500" y="1325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2745</xdr:rowOff>
    </xdr:from>
    <xdr:ext cx="534377" cy="259045"/>
    <xdr:sp macro="" textlink="">
      <xdr:nvSpPr>
        <xdr:cNvPr id="649" name="テキスト ボックス 648"/>
        <xdr:cNvSpPr txBox="1"/>
      </xdr:nvSpPr>
      <xdr:spPr>
        <a:xfrm>
          <a:off x="14325111" y="1303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23618</xdr:rowOff>
    </xdr:from>
    <xdr:to>
      <xdr:col>20</xdr:col>
      <xdr:colOff>9525</xdr:colOff>
      <xdr:row>75</xdr:row>
      <xdr:rowOff>125218</xdr:rowOff>
    </xdr:to>
    <xdr:sp macro="" textlink="">
      <xdr:nvSpPr>
        <xdr:cNvPr id="650" name="円/楕円 649"/>
        <xdr:cNvSpPr/>
      </xdr:nvSpPr>
      <xdr:spPr>
        <a:xfrm>
          <a:off x="13652500" y="12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141745</xdr:rowOff>
    </xdr:from>
    <xdr:ext cx="534377" cy="259045"/>
    <xdr:sp macro="" textlink="">
      <xdr:nvSpPr>
        <xdr:cNvPr id="651" name="テキスト ボックス 650"/>
        <xdr:cNvSpPr txBox="1"/>
      </xdr:nvSpPr>
      <xdr:spPr>
        <a:xfrm>
          <a:off x="13436111" y="1265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81,423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139860</xdr:rowOff>
    </xdr:from>
    <xdr:to>
      <xdr:col>18</xdr:col>
      <xdr:colOff>492125</xdr:colOff>
      <xdr:row>75</xdr:row>
      <xdr:rowOff>70010</xdr:rowOff>
    </xdr:to>
    <xdr:sp macro="" textlink="">
      <xdr:nvSpPr>
        <xdr:cNvPr id="652" name="円/楕円 651"/>
        <xdr:cNvSpPr/>
      </xdr:nvSpPr>
      <xdr:spPr>
        <a:xfrm>
          <a:off x="12763500" y="1282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86537</xdr:rowOff>
    </xdr:from>
    <xdr:ext cx="534377" cy="259045"/>
    <xdr:sp macro="" textlink="">
      <xdr:nvSpPr>
        <xdr:cNvPr id="653" name="テキスト ボックス 652"/>
        <xdr:cNvSpPr txBox="1"/>
      </xdr:nvSpPr>
      <xdr:spPr>
        <a:xfrm>
          <a:off x="12547111" y="1260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66846</xdr:rowOff>
    </xdr:from>
    <xdr:to>
      <xdr:col>23</xdr:col>
      <xdr:colOff>517525</xdr:colOff>
      <xdr:row>96</xdr:row>
      <xdr:rowOff>67839</xdr:rowOff>
    </xdr:to>
    <xdr:cxnSp macro="">
      <xdr:nvCxnSpPr>
        <xdr:cNvPr id="678" name="直線コネクタ 677"/>
        <xdr:cNvCxnSpPr/>
      </xdr:nvCxnSpPr>
      <xdr:spPr>
        <a:xfrm>
          <a:off x="15481300" y="16526046"/>
          <a:ext cx="838200" cy="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9"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3711</xdr:rowOff>
    </xdr:from>
    <xdr:to>
      <xdr:col>22</xdr:col>
      <xdr:colOff>365125</xdr:colOff>
      <xdr:row>96</xdr:row>
      <xdr:rowOff>66846</xdr:rowOff>
    </xdr:to>
    <xdr:cxnSp macro="">
      <xdr:nvCxnSpPr>
        <xdr:cNvPr id="681" name="直線コネクタ 680"/>
        <xdr:cNvCxnSpPr/>
      </xdr:nvCxnSpPr>
      <xdr:spPr>
        <a:xfrm>
          <a:off x="14592300" y="16291461"/>
          <a:ext cx="889000" cy="23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75985</xdr:rowOff>
    </xdr:from>
    <xdr:to>
      <xdr:col>22</xdr:col>
      <xdr:colOff>415925</xdr:colOff>
      <xdr:row>96</xdr:row>
      <xdr:rowOff>6135</xdr:rowOff>
    </xdr:to>
    <xdr:sp macro="" textlink="">
      <xdr:nvSpPr>
        <xdr:cNvPr id="682" name="フローチャート : 判断 681"/>
        <xdr:cNvSpPr/>
      </xdr:nvSpPr>
      <xdr:spPr>
        <a:xfrm>
          <a:off x="15430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22662</xdr:rowOff>
    </xdr:from>
    <xdr:ext cx="534377" cy="259045"/>
    <xdr:sp macro="" textlink="">
      <xdr:nvSpPr>
        <xdr:cNvPr id="683" name="テキスト ボックス 682"/>
        <xdr:cNvSpPr txBox="1"/>
      </xdr:nvSpPr>
      <xdr:spPr>
        <a:xfrm>
          <a:off x="15214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80961</xdr:rowOff>
    </xdr:from>
    <xdr:to>
      <xdr:col>21</xdr:col>
      <xdr:colOff>161925</xdr:colOff>
      <xdr:row>95</xdr:row>
      <xdr:rowOff>3711</xdr:rowOff>
    </xdr:to>
    <xdr:cxnSp macro="">
      <xdr:nvCxnSpPr>
        <xdr:cNvPr id="684" name="直線コネクタ 683"/>
        <xdr:cNvCxnSpPr/>
      </xdr:nvCxnSpPr>
      <xdr:spPr>
        <a:xfrm>
          <a:off x="13703300" y="16197261"/>
          <a:ext cx="889000" cy="9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65120</xdr:rowOff>
    </xdr:from>
    <xdr:to>
      <xdr:col>21</xdr:col>
      <xdr:colOff>212725</xdr:colOff>
      <xdr:row>95</xdr:row>
      <xdr:rowOff>166720</xdr:rowOff>
    </xdr:to>
    <xdr:sp macro="" textlink="">
      <xdr:nvSpPr>
        <xdr:cNvPr id="685" name="フローチャート : 判断 684"/>
        <xdr:cNvSpPr/>
      </xdr:nvSpPr>
      <xdr:spPr>
        <a:xfrm>
          <a:off x="14541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157847</xdr:rowOff>
    </xdr:from>
    <xdr:ext cx="534377" cy="259045"/>
    <xdr:sp macro="" textlink="">
      <xdr:nvSpPr>
        <xdr:cNvPr id="686" name="テキスト ボックス 685"/>
        <xdr:cNvSpPr txBox="1"/>
      </xdr:nvSpPr>
      <xdr:spPr>
        <a:xfrm>
          <a:off x="14325111" y="164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80961</xdr:rowOff>
    </xdr:from>
    <xdr:to>
      <xdr:col>19</xdr:col>
      <xdr:colOff>644525</xdr:colOff>
      <xdr:row>95</xdr:row>
      <xdr:rowOff>36407</xdr:rowOff>
    </xdr:to>
    <xdr:cxnSp macro="">
      <xdr:nvCxnSpPr>
        <xdr:cNvPr id="687" name="直線コネクタ 686"/>
        <xdr:cNvCxnSpPr/>
      </xdr:nvCxnSpPr>
      <xdr:spPr>
        <a:xfrm flipV="1">
          <a:off x="12814300" y="16197261"/>
          <a:ext cx="889000" cy="12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49820</xdr:rowOff>
    </xdr:from>
    <xdr:to>
      <xdr:col>20</xdr:col>
      <xdr:colOff>9525</xdr:colOff>
      <xdr:row>95</xdr:row>
      <xdr:rowOff>151420</xdr:rowOff>
    </xdr:to>
    <xdr:sp macro="" textlink="">
      <xdr:nvSpPr>
        <xdr:cNvPr id="688" name="フローチャート : 判断 687"/>
        <xdr:cNvSpPr/>
      </xdr:nvSpPr>
      <xdr:spPr>
        <a:xfrm>
          <a:off x="13652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142547</xdr:rowOff>
    </xdr:from>
    <xdr:ext cx="534377" cy="259045"/>
    <xdr:sp macro="" textlink="">
      <xdr:nvSpPr>
        <xdr:cNvPr id="689" name="テキスト ボックス 688"/>
        <xdr:cNvSpPr txBox="1"/>
      </xdr:nvSpPr>
      <xdr:spPr>
        <a:xfrm>
          <a:off x="13436111" y="1643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60189</xdr:rowOff>
    </xdr:from>
    <xdr:to>
      <xdr:col>18</xdr:col>
      <xdr:colOff>492125</xdr:colOff>
      <xdr:row>95</xdr:row>
      <xdr:rowOff>161789</xdr:rowOff>
    </xdr:to>
    <xdr:sp macro="" textlink="">
      <xdr:nvSpPr>
        <xdr:cNvPr id="690" name="フローチャート : 判断 689"/>
        <xdr:cNvSpPr/>
      </xdr:nvSpPr>
      <xdr:spPr>
        <a:xfrm>
          <a:off x="12763500" y="1634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152916</xdr:rowOff>
    </xdr:from>
    <xdr:ext cx="534377" cy="259045"/>
    <xdr:sp macro="" textlink="">
      <xdr:nvSpPr>
        <xdr:cNvPr id="691" name="テキスト ボックス 690"/>
        <xdr:cNvSpPr txBox="1"/>
      </xdr:nvSpPr>
      <xdr:spPr>
        <a:xfrm>
          <a:off x="12547111" y="1644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17039</xdr:rowOff>
    </xdr:from>
    <xdr:to>
      <xdr:col>23</xdr:col>
      <xdr:colOff>568325</xdr:colOff>
      <xdr:row>96</xdr:row>
      <xdr:rowOff>118639</xdr:rowOff>
    </xdr:to>
    <xdr:sp macro="" textlink="">
      <xdr:nvSpPr>
        <xdr:cNvPr id="697" name="円/楕円 696"/>
        <xdr:cNvSpPr/>
      </xdr:nvSpPr>
      <xdr:spPr>
        <a:xfrm>
          <a:off x="16268700" y="164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166916</xdr:rowOff>
    </xdr:from>
    <xdr:ext cx="534377" cy="259045"/>
    <xdr:sp macro="" textlink="">
      <xdr:nvSpPr>
        <xdr:cNvPr id="698" name="公債費該当値テキスト"/>
        <xdr:cNvSpPr txBox="1"/>
      </xdr:nvSpPr>
      <xdr:spPr>
        <a:xfrm>
          <a:off x="16370300" y="164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52,574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16046</xdr:rowOff>
    </xdr:from>
    <xdr:to>
      <xdr:col>22</xdr:col>
      <xdr:colOff>415925</xdr:colOff>
      <xdr:row>96</xdr:row>
      <xdr:rowOff>117646</xdr:rowOff>
    </xdr:to>
    <xdr:sp macro="" textlink="">
      <xdr:nvSpPr>
        <xdr:cNvPr id="699" name="円/楕円 698"/>
        <xdr:cNvSpPr/>
      </xdr:nvSpPr>
      <xdr:spPr>
        <a:xfrm>
          <a:off x="15430500" y="1647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108773</xdr:rowOff>
    </xdr:from>
    <xdr:ext cx="534377" cy="259045"/>
    <xdr:sp macro="" textlink="">
      <xdr:nvSpPr>
        <xdr:cNvPr id="700" name="テキスト ボックス 699"/>
        <xdr:cNvSpPr txBox="1"/>
      </xdr:nvSpPr>
      <xdr:spPr>
        <a:xfrm>
          <a:off x="15214111" y="1656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124361</xdr:rowOff>
    </xdr:from>
    <xdr:to>
      <xdr:col>21</xdr:col>
      <xdr:colOff>212725</xdr:colOff>
      <xdr:row>95</xdr:row>
      <xdr:rowOff>54511</xdr:rowOff>
    </xdr:to>
    <xdr:sp macro="" textlink="">
      <xdr:nvSpPr>
        <xdr:cNvPr id="701" name="円/楕円 700"/>
        <xdr:cNvSpPr/>
      </xdr:nvSpPr>
      <xdr:spPr>
        <a:xfrm>
          <a:off x="14541500" y="1624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71038</xdr:rowOff>
    </xdr:from>
    <xdr:ext cx="534377" cy="259045"/>
    <xdr:sp macro="" textlink="">
      <xdr:nvSpPr>
        <xdr:cNvPr id="702" name="テキスト ボックス 701"/>
        <xdr:cNvSpPr txBox="1"/>
      </xdr:nvSpPr>
      <xdr:spPr>
        <a:xfrm>
          <a:off x="14325111" y="160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93,795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30161</xdr:rowOff>
    </xdr:from>
    <xdr:to>
      <xdr:col>20</xdr:col>
      <xdr:colOff>9525</xdr:colOff>
      <xdr:row>94</xdr:row>
      <xdr:rowOff>131761</xdr:rowOff>
    </xdr:to>
    <xdr:sp macro="" textlink="">
      <xdr:nvSpPr>
        <xdr:cNvPr id="703" name="円/楕円 702"/>
        <xdr:cNvSpPr/>
      </xdr:nvSpPr>
      <xdr:spPr>
        <a:xfrm>
          <a:off x="13652500" y="1614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148288</xdr:rowOff>
    </xdr:from>
    <xdr:ext cx="599010" cy="259045"/>
    <xdr:sp macro="" textlink="">
      <xdr:nvSpPr>
        <xdr:cNvPr id="704" name="テキスト ボックス 703"/>
        <xdr:cNvSpPr txBox="1"/>
      </xdr:nvSpPr>
      <xdr:spPr>
        <a:xfrm>
          <a:off x="13403794" y="1592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110,278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157057</xdr:rowOff>
    </xdr:from>
    <xdr:to>
      <xdr:col>18</xdr:col>
      <xdr:colOff>492125</xdr:colOff>
      <xdr:row>95</xdr:row>
      <xdr:rowOff>87207</xdr:rowOff>
    </xdr:to>
    <xdr:sp macro="" textlink="">
      <xdr:nvSpPr>
        <xdr:cNvPr id="705" name="円/楕円 704"/>
        <xdr:cNvSpPr/>
      </xdr:nvSpPr>
      <xdr:spPr>
        <a:xfrm>
          <a:off x="12763500" y="1627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103734</xdr:rowOff>
    </xdr:from>
    <xdr:ext cx="534377" cy="259045"/>
    <xdr:sp macro="" textlink="">
      <xdr:nvSpPr>
        <xdr:cNvPr id="706" name="テキスト ボックス 705"/>
        <xdr:cNvSpPr txBox="1"/>
      </xdr:nvSpPr>
      <xdr:spPr>
        <a:xfrm>
          <a:off x="12547111" y="1604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151688</xdr:rowOff>
    </xdr:from>
    <xdr:to>
      <xdr:col>31</xdr:col>
      <xdr:colOff>85725</xdr:colOff>
      <xdr:row>39</xdr:row>
      <xdr:rowOff>81838</xdr:rowOff>
    </xdr:to>
    <xdr:sp macro="" textlink="">
      <xdr:nvSpPr>
        <xdr:cNvPr id="739" name="フローチャート : 判断 738"/>
        <xdr:cNvSpPr/>
      </xdr:nvSpPr>
      <xdr:spPr>
        <a:xfrm>
          <a:off x="21272500" y="6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98366</xdr:rowOff>
    </xdr:from>
    <xdr:ext cx="378565" cy="259045"/>
    <xdr:sp macro="" textlink="">
      <xdr:nvSpPr>
        <xdr:cNvPr id="740" name="テキスト ボックス 739"/>
        <xdr:cNvSpPr txBox="1"/>
      </xdr:nvSpPr>
      <xdr:spPr>
        <a:xfrm>
          <a:off x="21134017" y="64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155613</xdr:rowOff>
    </xdr:from>
    <xdr:to>
      <xdr:col>29</xdr:col>
      <xdr:colOff>568325</xdr:colOff>
      <xdr:row>39</xdr:row>
      <xdr:rowOff>85763</xdr:rowOff>
    </xdr:to>
    <xdr:sp macro="" textlink="">
      <xdr:nvSpPr>
        <xdr:cNvPr id="742" name="フローチャート : 判断 741"/>
        <xdr:cNvSpPr/>
      </xdr:nvSpPr>
      <xdr:spPr>
        <a:xfrm>
          <a:off x="20383500" y="66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102290</xdr:rowOff>
    </xdr:from>
    <xdr:ext cx="378565" cy="259045"/>
    <xdr:sp macro="" textlink="">
      <xdr:nvSpPr>
        <xdr:cNvPr id="743" name="テキスト ボックス 742"/>
        <xdr:cNvSpPr txBox="1"/>
      </xdr:nvSpPr>
      <xdr:spPr>
        <a:xfrm>
          <a:off x="20245017" y="644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152756</xdr:rowOff>
    </xdr:from>
    <xdr:to>
      <xdr:col>28</xdr:col>
      <xdr:colOff>365125</xdr:colOff>
      <xdr:row>39</xdr:row>
      <xdr:rowOff>82906</xdr:rowOff>
    </xdr:to>
    <xdr:sp macro="" textlink="">
      <xdr:nvSpPr>
        <xdr:cNvPr id="745" name="フローチャート : 判断 744"/>
        <xdr:cNvSpPr/>
      </xdr:nvSpPr>
      <xdr:spPr>
        <a:xfrm>
          <a:off x="19494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99433</xdr:rowOff>
    </xdr:from>
    <xdr:ext cx="378565" cy="259045"/>
    <xdr:sp macro="" textlink="">
      <xdr:nvSpPr>
        <xdr:cNvPr id="746" name="テキスト ボックス 745"/>
        <xdr:cNvSpPr txBox="1"/>
      </xdr:nvSpPr>
      <xdr:spPr>
        <a:xfrm>
          <a:off x="19356017" y="644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146088</xdr:rowOff>
    </xdr:from>
    <xdr:to>
      <xdr:col>27</xdr:col>
      <xdr:colOff>161925</xdr:colOff>
      <xdr:row>39</xdr:row>
      <xdr:rowOff>76238</xdr:rowOff>
    </xdr:to>
    <xdr:sp macro="" textlink="">
      <xdr:nvSpPr>
        <xdr:cNvPr id="747" name="フローチャート : 判断 746"/>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92765</xdr:rowOff>
    </xdr:from>
    <xdr:ext cx="378565" cy="259045"/>
    <xdr:sp macro="" textlink="">
      <xdr:nvSpPr>
        <xdr:cNvPr id="748" name="テキスト ボックス 747"/>
        <xdr:cNvSpPr txBox="1"/>
      </xdr:nvSpPr>
      <xdr:spPr>
        <a:xfrm>
          <a:off x="18467017" y="64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a:t>
          </a:r>
          <a:r>
            <a:rPr kumimoji="1" lang="ja-JP" altLang="ja-JP" sz="1300">
              <a:solidFill>
                <a:schemeClr val="dk1"/>
              </a:solidFill>
              <a:effectLst/>
              <a:latin typeface="+mn-lt"/>
              <a:ea typeface="+mn-ea"/>
              <a:cs typeface="+mn-cs"/>
            </a:rPr>
            <a:t>類似団体平均に比べると、</a:t>
          </a:r>
          <a:r>
            <a:rPr kumimoji="1" lang="en-US" altLang="ja-JP" sz="1300">
              <a:solidFill>
                <a:schemeClr val="dk1"/>
              </a:solidFill>
              <a:effectLst/>
              <a:latin typeface="+mn-lt"/>
              <a:ea typeface="+mn-ea"/>
              <a:cs typeface="+mn-cs"/>
            </a:rPr>
            <a:t>110,255</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増加し</a:t>
          </a:r>
          <a:r>
            <a:rPr kumimoji="1" lang="ja-JP" altLang="ja-JP" sz="1300">
              <a:solidFill>
                <a:schemeClr val="dk1"/>
              </a:solidFill>
              <a:effectLst/>
              <a:latin typeface="+mn-lt"/>
              <a:ea typeface="+mn-ea"/>
              <a:cs typeface="+mn-cs"/>
            </a:rPr>
            <a:t>ている。</a:t>
          </a:r>
          <a:r>
            <a:rPr kumimoji="1" lang="ja-JP" altLang="en-US" sz="1300">
              <a:solidFill>
                <a:schemeClr val="dk1"/>
              </a:solidFill>
              <a:effectLst/>
              <a:latin typeface="+mn-lt"/>
              <a:ea typeface="+mn-ea"/>
              <a:cs typeface="+mn-cs"/>
            </a:rPr>
            <a:t>これは、役場新庁舎用備品や情報ネットワーク移設業務等による。民生費は、</a:t>
          </a:r>
          <a:r>
            <a:rPr kumimoji="1" lang="ja-JP" altLang="ja-JP" sz="1300">
              <a:solidFill>
                <a:schemeClr val="dk1"/>
              </a:solidFill>
              <a:effectLst/>
              <a:latin typeface="+mn-lt"/>
              <a:ea typeface="+mn-ea"/>
              <a:cs typeface="+mn-cs"/>
            </a:rPr>
            <a:t>類似団体平均に比べると、</a:t>
          </a:r>
          <a:r>
            <a:rPr kumimoji="1" lang="en-US" altLang="ja-JP" sz="1300">
              <a:solidFill>
                <a:schemeClr val="dk1"/>
              </a:solidFill>
              <a:effectLst/>
              <a:latin typeface="+mn-lt"/>
              <a:ea typeface="+mn-ea"/>
              <a:cs typeface="+mn-cs"/>
            </a:rPr>
            <a:t>224,432</a:t>
          </a:r>
          <a:r>
            <a:rPr kumimoji="1" lang="ja-JP" altLang="ja-JP" sz="1300">
              <a:solidFill>
                <a:schemeClr val="dk1"/>
              </a:solidFill>
              <a:effectLst/>
              <a:latin typeface="+mn-lt"/>
              <a:ea typeface="+mn-ea"/>
              <a:cs typeface="+mn-cs"/>
            </a:rPr>
            <a:t>円増加している。</a:t>
          </a:r>
          <a:r>
            <a:rPr kumimoji="1" lang="ja-JP" altLang="en-US" sz="1300">
              <a:solidFill>
                <a:schemeClr val="dk1"/>
              </a:solidFill>
              <a:effectLst/>
              <a:latin typeface="+mn-lt"/>
              <a:ea typeface="+mn-ea"/>
              <a:cs typeface="+mn-cs"/>
            </a:rPr>
            <a:t>これは、除染対策事業や訓練・介護給付費の増によるものである。商工費は、</a:t>
          </a:r>
          <a:r>
            <a:rPr kumimoji="1" lang="ja-JP" altLang="ja-JP" sz="1300">
              <a:solidFill>
                <a:schemeClr val="dk1"/>
              </a:solidFill>
              <a:effectLst/>
              <a:latin typeface="+mn-lt"/>
              <a:ea typeface="+mn-ea"/>
              <a:cs typeface="+mn-cs"/>
            </a:rPr>
            <a:t>類似団体平均に比べると</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9,148</a:t>
          </a:r>
          <a:r>
            <a:rPr kumimoji="1" lang="ja-JP" altLang="en-US" sz="1300">
              <a:solidFill>
                <a:schemeClr val="dk1"/>
              </a:solidFill>
              <a:effectLst/>
              <a:latin typeface="+mn-lt"/>
              <a:ea typeface="+mn-ea"/>
              <a:cs typeface="+mn-cs"/>
            </a:rPr>
            <a:t>円減少</a:t>
          </a:r>
          <a:r>
            <a:rPr kumimoji="1" lang="ja-JP" altLang="ja-JP" sz="1300">
              <a:solidFill>
                <a:schemeClr val="dk1"/>
              </a:solidFill>
              <a:effectLst/>
              <a:latin typeface="+mn-lt"/>
              <a:ea typeface="+mn-ea"/>
              <a:cs typeface="+mn-cs"/>
            </a:rPr>
            <a:t>している。これは、</a:t>
          </a:r>
          <a:r>
            <a:rPr kumimoji="1" lang="ja-JP" altLang="en-US" sz="1300">
              <a:solidFill>
                <a:schemeClr val="dk1"/>
              </a:solidFill>
              <a:effectLst/>
              <a:latin typeface="+mn-lt"/>
              <a:ea typeface="+mn-ea"/>
              <a:cs typeface="+mn-cs"/>
            </a:rPr>
            <a:t>平成２７年度に工業団地造成事業会計借入金償還金</a:t>
          </a:r>
          <a:r>
            <a:rPr kumimoji="1" lang="en-US" altLang="ja-JP" sz="1300">
              <a:solidFill>
                <a:schemeClr val="dk1"/>
              </a:solidFill>
              <a:effectLst/>
              <a:latin typeface="+mn-lt"/>
              <a:ea typeface="+mn-ea"/>
              <a:cs typeface="+mn-cs"/>
            </a:rPr>
            <a:t>190,000</a:t>
          </a:r>
          <a:r>
            <a:rPr kumimoji="1" lang="ja-JP" altLang="en-US" sz="1300">
              <a:solidFill>
                <a:schemeClr val="dk1"/>
              </a:solidFill>
              <a:effectLst/>
              <a:latin typeface="+mn-lt"/>
              <a:ea typeface="+mn-ea"/>
              <a:cs typeface="+mn-cs"/>
            </a:rPr>
            <a:t>千円が減ったためである。また、</a:t>
          </a:r>
          <a:r>
            <a:rPr kumimoji="1" lang="ja-JP" altLang="en-US" sz="1300">
              <a:latin typeface="ＭＳ Ｐゴシック"/>
            </a:rPr>
            <a:t>教育費が住民一人当たり、</a:t>
          </a:r>
          <a:r>
            <a:rPr kumimoji="1" lang="en-US" altLang="ja-JP" sz="1300">
              <a:latin typeface="ＭＳ Ｐゴシック"/>
            </a:rPr>
            <a:t>80,771</a:t>
          </a:r>
          <a:r>
            <a:rPr kumimoji="1" lang="ja-JP" altLang="en-US" sz="1300">
              <a:latin typeface="ＭＳ Ｐゴシック"/>
            </a:rPr>
            <a:t>円となっており、類似団体平均に比べると、</a:t>
          </a:r>
          <a:r>
            <a:rPr kumimoji="1" lang="en-US" altLang="ja-JP" sz="1300">
              <a:latin typeface="ＭＳ Ｐゴシック"/>
            </a:rPr>
            <a:t>7,772</a:t>
          </a:r>
          <a:r>
            <a:rPr kumimoji="1" lang="ja-JP" altLang="en-US" sz="1300">
              <a:latin typeface="ＭＳ Ｐゴシック"/>
            </a:rPr>
            <a:t>円高い数値となっている。小学校・中学校などの教育施設整備等の増のため、前年比普通建設事業費</a:t>
          </a:r>
          <a:r>
            <a:rPr kumimoji="1" lang="en-US" altLang="ja-JP" sz="1300">
              <a:latin typeface="ＭＳ Ｐゴシック"/>
            </a:rPr>
            <a:t>160.6</a:t>
          </a:r>
          <a:r>
            <a:rPr kumimoji="1" lang="ja-JP" altLang="en-US" sz="1300">
              <a:latin typeface="ＭＳ Ｐゴシック"/>
            </a:rPr>
            <a:t>％の増、物件費</a:t>
          </a:r>
          <a:r>
            <a:rPr kumimoji="1" lang="en-US" altLang="ja-JP" sz="1300">
              <a:latin typeface="ＭＳ Ｐゴシック"/>
            </a:rPr>
            <a:t>20.5</a:t>
          </a:r>
          <a:r>
            <a:rPr kumimoji="1" lang="ja-JP" altLang="en-US" sz="1300">
              <a:latin typeface="ＭＳ Ｐゴシック"/>
            </a:rPr>
            <a:t>％増によることが主な要因である。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実質</a:t>
          </a:r>
          <a:r>
            <a:rPr lang="ja-JP" altLang="en-US" sz="1400" b="0" i="0" baseline="0">
              <a:solidFill>
                <a:schemeClr val="dk1"/>
              </a:solidFill>
              <a:effectLst/>
              <a:latin typeface="+mn-lt"/>
              <a:ea typeface="+mn-ea"/>
              <a:cs typeface="+mn-cs"/>
            </a:rPr>
            <a:t>単年度</a:t>
          </a:r>
          <a:r>
            <a:rPr lang="ja-JP" altLang="ja-JP" sz="1400" b="0" i="0" baseline="0">
              <a:solidFill>
                <a:schemeClr val="dk1"/>
              </a:solidFill>
              <a:effectLst/>
              <a:latin typeface="+mn-lt"/>
              <a:ea typeface="+mn-ea"/>
              <a:cs typeface="+mn-cs"/>
            </a:rPr>
            <a:t>収支</a:t>
          </a:r>
          <a:r>
            <a:rPr lang="ja-JP" altLang="en-US" sz="1400" b="0" i="0" baseline="0">
              <a:solidFill>
                <a:schemeClr val="dk1"/>
              </a:solidFill>
              <a:effectLst/>
              <a:latin typeface="+mn-lt"/>
              <a:ea typeface="+mn-ea"/>
              <a:cs typeface="+mn-cs"/>
            </a:rPr>
            <a:t>額</a:t>
          </a:r>
          <a:r>
            <a:rPr lang="ja-JP" altLang="ja-JP" sz="1400" b="0" i="0" baseline="0">
              <a:solidFill>
                <a:schemeClr val="dk1"/>
              </a:solidFill>
              <a:effectLst/>
              <a:latin typeface="+mn-lt"/>
              <a:ea typeface="+mn-ea"/>
              <a:cs typeface="+mn-cs"/>
            </a:rPr>
            <a:t>については、平成２</a:t>
          </a:r>
          <a:r>
            <a:rPr lang="ja-JP" altLang="en-US" sz="1400" b="0" i="0" baseline="0">
              <a:solidFill>
                <a:schemeClr val="dk1"/>
              </a:solidFill>
              <a:effectLst/>
              <a:latin typeface="+mn-lt"/>
              <a:ea typeface="+mn-ea"/>
              <a:cs typeface="+mn-cs"/>
            </a:rPr>
            <a:t>７</a:t>
          </a:r>
          <a:r>
            <a:rPr lang="ja-JP" altLang="ja-JP" sz="1400" b="0" i="0" baseline="0">
              <a:solidFill>
                <a:schemeClr val="dk1"/>
              </a:solidFill>
              <a:effectLst/>
              <a:latin typeface="+mn-lt"/>
              <a:ea typeface="+mn-ea"/>
              <a:cs typeface="+mn-cs"/>
            </a:rPr>
            <a:t>年度</a:t>
          </a:r>
          <a:r>
            <a:rPr lang="ja-JP" altLang="en-US" sz="1400" b="0" i="0" baseline="0">
              <a:solidFill>
                <a:schemeClr val="dk1"/>
              </a:solidFill>
              <a:effectLst/>
              <a:latin typeface="+mn-lt"/>
              <a:ea typeface="+mn-ea"/>
              <a:cs typeface="+mn-cs"/>
            </a:rPr>
            <a:t>８．４７</a:t>
          </a:r>
          <a:r>
            <a:rPr lang="ja-JP" altLang="ja-JP" sz="1400" b="0" i="0" baseline="0">
              <a:solidFill>
                <a:schemeClr val="dk1"/>
              </a:solidFill>
              <a:effectLst/>
              <a:latin typeface="+mn-lt"/>
              <a:ea typeface="+mn-ea"/>
              <a:cs typeface="+mn-cs"/>
            </a:rPr>
            <a:t>となり、平成２</a:t>
          </a:r>
          <a:r>
            <a:rPr lang="ja-JP" altLang="en-US" sz="1400" b="0" i="0" baseline="0">
              <a:solidFill>
                <a:schemeClr val="dk1"/>
              </a:solidFill>
              <a:effectLst/>
              <a:latin typeface="+mn-lt"/>
              <a:ea typeface="+mn-ea"/>
              <a:cs typeface="+mn-cs"/>
            </a:rPr>
            <a:t>５</a:t>
          </a:r>
          <a:r>
            <a:rPr lang="ja-JP" altLang="ja-JP" sz="1400" b="0" i="0" baseline="0">
              <a:solidFill>
                <a:schemeClr val="dk1"/>
              </a:solidFill>
              <a:effectLst/>
              <a:latin typeface="+mn-lt"/>
              <a:ea typeface="+mn-ea"/>
              <a:cs typeface="+mn-cs"/>
            </a:rPr>
            <a:t>年度</a:t>
          </a:r>
          <a:r>
            <a:rPr lang="ja-JP" altLang="en-US" sz="1400" b="0" i="0" baseline="0">
              <a:solidFill>
                <a:schemeClr val="dk1"/>
              </a:solidFill>
              <a:effectLst/>
              <a:latin typeface="+mn-lt"/>
              <a:ea typeface="+mn-ea"/>
              <a:cs typeface="+mn-cs"/>
            </a:rPr>
            <a:t>を除き</a:t>
          </a:r>
          <a:r>
            <a:rPr lang="ja-JP" altLang="ja-JP" sz="1400" b="0" i="0" baseline="0">
              <a:solidFill>
                <a:schemeClr val="dk1"/>
              </a:solidFill>
              <a:effectLst/>
              <a:latin typeface="+mn-lt"/>
              <a:ea typeface="+mn-ea"/>
              <a:cs typeface="+mn-cs"/>
            </a:rPr>
            <a:t>プラスとなっている。</a:t>
          </a:r>
          <a:r>
            <a:rPr lang="ja-JP" altLang="en-US" sz="1400" b="0" i="0" baseline="0">
              <a:solidFill>
                <a:schemeClr val="dk1"/>
              </a:solidFill>
              <a:effectLst/>
              <a:latin typeface="+mn-lt"/>
              <a:ea typeface="+mn-ea"/>
              <a:cs typeface="+mn-cs"/>
            </a:rPr>
            <a:t>また、実質収支額は、</a:t>
          </a:r>
          <a:r>
            <a:rPr lang="ja-JP" altLang="ja-JP" sz="1400" b="0" i="0" baseline="0">
              <a:solidFill>
                <a:schemeClr val="dk1"/>
              </a:solidFill>
              <a:effectLst/>
              <a:latin typeface="+mn-lt"/>
              <a:ea typeface="+mn-ea"/>
              <a:cs typeface="+mn-cs"/>
            </a:rPr>
            <a:t>平成２７年度８．</a:t>
          </a:r>
          <a:r>
            <a:rPr lang="ja-JP" altLang="en-US" sz="1400" b="0" i="0" baseline="0">
              <a:solidFill>
                <a:schemeClr val="dk1"/>
              </a:solidFill>
              <a:effectLst/>
              <a:latin typeface="+mn-lt"/>
              <a:ea typeface="+mn-ea"/>
              <a:cs typeface="+mn-cs"/>
            </a:rPr>
            <a:t>１３％プラスとなっている。</a:t>
          </a:r>
          <a:r>
            <a:rPr lang="ja-JP" altLang="ja-JP" sz="1400" b="0" i="0" baseline="0">
              <a:solidFill>
                <a:schemeClr val="dk1"/>
              </a:solidFill>
              <a:effectLst/>
              <a:latin typeface="+mn-lt"/>
              <a:ea typeface="+mn-ea"/>
              <a:cs typeface="+mn-cs"/>
            </a:rPr>
            <a:t>その主な要因としては、平成２４年度については、一般財源で６１，０００千円を積立て、平成２</a:t>
          </a:r>
          <a:r>
            <a:rPr lang="ja-JP" altLang="en-US" sz="1400" b="0" i="0" baseline="0">
              <a:solidFill>
                <a:schemeClr val="dk1"/>
              </a:solidFill>
              <a:effectLst/>
              <a:latin typeface="+mn-lt"/>
              <a:ea typeface="+mn-ea"/>
              <a:cs typeface="+mn-cs"/>
            </a:rPr>
            <a:t>７</a:t>
          </a:r>
          <a:r>
            <a:rPr lang="ja-JP" altLang="ja-JP" sz="1400" b="0" i="0" baseline="0">
              <a:solidFill>
                <a:schemeClr val="dk1"/>
              </a:solidFill>
              <a:effectLst/>
              <a:latin typeface="+mn-lt"/>
              <a:ea typeface="+mn-ea"/>
              <a:cs typeface="+mn-cs"/>
            </a:rPr>
            <a:t>年度については、</a:t>
          </a:r>
          <a:r>
            <a:rPr lang="ja-JP" altLang="en-US" sz="1400" b="0" i="0" baseline="0">
              <a:solidFill>
                <a:schemeClr val="dk1"/>
              </a:solidFill>
              <a:effectLst/>
              <a:latin typeface="+mn-lt"/>
              <a:ea typeface="+mn-ea"/>
              <a:cs typeface="+mn-cs"/>
            </a:rPr>
            <a:t>事業等の削減</a:t>
          </a:r>
          <a:r>
            <a:rPr lang="ja-JP" altLang="ja-JP" sz="1400" b="0" i="0" baseline="0">
              <a:solidFill>
                <a:schemeClr val="dk1"/>
              </a:solidFill>
              <a:effectLst/>
              <a:latin typeface="+mn-lt"/>
              <a:ea typeface="+mn-ea"/>
              <a:cs typeface="+mn-cs"/>
            </a:rPr>
            <a:t>を行ったためと考えられる。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一般会計及び公営企業以外の特別会計において、実質赤字は生じておらずすべて黒字決算となっており、また公営企業である工業用地造成事業会計（法適）、住宅用地造成事業会計（法適）、水道事業会計（法適）、農業集落排水処理事業特別会計（法非適）の各会計についても資金の不足額は発生していない。　標準財政規模比では、工業用地造成事業会計、住宅用地造成事業会計が大きなウエイトを示している。これは工業用地</a:t>
          </a:r>
          <a:r>
            <a:rPr lang="ja-JP" altLang="en-US" sz="1400" b="0" i="0" baseline="0">
              <a:solidFill>
                <a:schemeClr val="dk1"/>
              </a:solidFill>
              <a:effectLst/>
              <a:latin typeface="+mn-lt"/>
              <a:ea typeface="+mn-ea"/>
              <a:cs typeface="+mn-cs"/>
            </a:rPr>
            <a:t>５７５</a:t>
          </a:r>
          <a:r>
            <a:rPr lang="ja-JP" altLang="ja-JP" sz="1400" b="0" i="0" baseline="0">
              <a:solidFill>
                <a:schemeClr val="dk1"/>
              </a:solidFill>
              <a:effectLst/>
              <a:latin typeface="+mn-lt"/>
              <a:ea typeface="+mn-ea"/>
              <a:cs typeface="+mn-cs"/>
            </a:rPr>
            <a:t>百万円、住宅用地２</a:t>
          </a:r>
          <a:r>
            <a:rPr lang="ja-JP" altLang="en-US" sz="1400" b="0" i="0" baseline="0">
              <a:solidFill>
                <a:schemeClr val="dk1"/>
              </a:solidFill>
              <a:effectLst/>
              <a:latin typeface="+mn-lt"/>
              <a:ea typeface="+mn-ea"/>
              <a:cs typeface="+mn-cs"/>
            </a:rPr>
            <a:t>６</a:t>
          </a:r>
          <a:r>
            <a:rPr lang="ja-JP" altLang="ja-JP" sz="1400" b="0" i="0" baseline="0">
              <a:solidFill>
                <a:schemeClr val="dk1"/>
              </a:solidFill>
              <a:effectLst/>
              <a:latin typeface="+mn-lt"/>
              <a:ea typeface="+mn-ea"/>
              <a:cs typeface="+mn-cs"/>
            </a:rPr>
            <a:t>２百万円のまだ販売になっていない分譲資産があるためである。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6625837</v>
      </c>
      <c r="BO4" s="409"/>
      <c r="BP4" s="409"/>
      <c r="BQ4" s="409"/>
      <c r="BR4" s="409"/>
      <c r="BS4" s="409"/>
      <c r="BT4" s="409"/>
      <c r="BU4" s="410"/>
      <c r="BV4" s="408">
        <v>6525852</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18.399999999999999</v>
      </c>
      <c r="CU4" s="586"/>
      <c r="CV4" s="586"/>
      <c r="CW4" s="586"/>
      <c r="CX4" s="586"/>
      <c r="CY4" s="586"/>
      <c r="CZ4" s="586"/>
      <c r="DA4" s="587"/>
      <c r="DB4" s="585">
        <v>10.199999999999999</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6108764</v>
      </c>
      <c r="BO5" s="414"/>
      <c r="BP5" s="414"/>
      <c r="BQ5" s="414"/>
      <c r="BR5" s="414"/>
      <c r="BS5" s="414"/>
      <c r="BT5" s="414"/>
      <c r="BU5" s="415"/>
      <c r="BV5" s="413">
        <v>6122553</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77.900000000000006</v>
      </c>
      <c r="CU5" s="384"/>
      <c r="CV5" s="384"/>
      <c r="CW5" s="384"/>
      <c r="CX5" s="384"/>
      <c r="CY5" s="384"/>
      <c r="CZ5" s="384"/>
      <c r="DA5" s="385"/>
      <c r="DB5" s="383">
        <v>79.400000000000006</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517073</v>
      </c>
      <c r="BO6" s="414"/>
      <c r="BP6" s="414"/>
      <c r="BQ6" s="414"/>
      <c r="BR6" s="414"/>
      <c r="BS6" s="414"/>
      <c r="BT6" s="414"/>
      <c r="BU6" s="415"/>
      <c r="BV6" s="413">
        <v>403299</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84.4</v>
      </c>
      <c r="CU6" s="560"/>
      <c r="CV6" s="560"/>
      <c r="CW6" s="560"/>
      <c r="CX6" s="560"/>
      <c r="CY6" s="560"/>
      <c r="CZ6" s="560"/>
      <c r="DA6" s="561"/>
      <c r="DB6" s="559">
        <v>87.1</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47799</v>
      </c>
      <c r="BO7" s="414"/>
      <c r="BP7" s="414"/>
      <c r="BQ7" s="414"/>
      <c r="BR7" s="414"/>
      <c r="BS7" s="414"/>
      <c r="BT7" s="414"/>
      <c r="BU7" s="415"/>
      <c r="BV7" s="413">
        <v>150576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2556376</v>
      </c>
      <c r="CU7" s="414"/>
      <c r="CV7" s="414"/>
      <c r="CW7" s="414"/>
      <c r="CX7" s="414"/>
      <c r="CY7" s="414"/>
      <c r="CZ7" s="414"/>
      <c r="DA7" s="415"/>
      <c r="DB7" s="413">
        <v>2469433</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469274</v>
      </c>
      <c r="BO8" s="414"/>
      <c r="BP8" s="414"/>
      <c r="BQ8" s="414"/>
      <c r="BR8" s="414"/>
      <c r="BS8" s="414"/>
      <c r="BT8" s="414"/>
      <c r="BU8" s="415"/>
      <c r="BV8" s="413">
        <v>252723</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0.54</v>
      </c>
      <c r="CU8" s="523"/>
      <c r="CV8" s="523"/>
      <c r="CW8" s="523"/>
      <c r="CX8" s="523"/>
      <c r="CY8" s="523"/>
      <c r="CZ8" s="523"/>
      <c r="DA8" s="524"/>
      <c r="DB8" s="522">
        <v>0.55000000000000004</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6495</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216551</v>
      </c>
      <c r="BO9" s="414"/>
      <c r="BP9" s="414"/>
      <c r="BQ9" s="414"/>
      <c r="BR9" s="414"/>
      <c r="BS9" s="414"/>
      <c r="BT9" s="414"/>
      <c r="BU9" s="415"/>
      <c r="BV9" s="413">
        <v>115642</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8.9</v>
      </c>
      <c r="CU9" s="384"/>
      <c r="CV9" s="384"/>
      <c r="CW9" s="384"/>
      <c r="CX9" s="384"/>
      <c r="CY9" s="384"/>
      <c r="CZ9" s="384"/>
      <c r="DA9" s="385"/>
      <c r="DB9" s="383">
        <v>10.3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6802</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t="s">
        <v>103</v>
      </c>
      <c r="BO10" s="414"/>
      <c r="BP10" s="414"/>
      <c r="BQ10" s="414"/>
      <c r="BR10" s="414"/>
      <c r="BS10" s="414"/>
      <c r="BT10" s="414"/>
      <c r="BU10" s="415"/>
      <c r="BV10" s="413">
        <v>238717</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103</v>
      </c>
      <c r="BO11" s="414"/>
      <c r="BP11" s="414"/>
      <c r="BQ11" s="414"/>
      <c r="BR11" s="414"/>
      <c r="BS11" s="414"/>
      <c r="BT11" s="414"/>
      <c r="BU11" s="415"/>
      <c r="BV11" s="413" t="s">
        <v>103</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103</v>
      </c>
      <c r="CU11" s="523"/>
      <c r="CV11" s="523"/>
      <c r="CW11" s="523"/>
      <c r="CX11" s="523"/>
      <c r="CY11" s="523"/>
      <c r="CZ11" s="523"/>
      <c r="DA11" s="524"/>
      <c r="DB11" s="522" t="s">
        <v>103</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6675</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6596</v>
      </c>
      <c r="S13" s="515"/>
      <c r="T13" s="515"/>
      <c r="U13" s="515"/>
      <c r="V13" s="516"/>
      <c r="W13" s="502" t="s">
        <v>120</v>
      </c>
      <c r="X13" s="426"/>
      <c r="Y13" s="426"/>
      <c r="Z13" s="426"/>
      <c r="AA13" s="426"/>
      <c r="AB13" s="427"/>
      <c r="AC13" s="389">
        <v>466</v>
      </c>
      <c r="AD13" s="390"/>
      <c r="AE13" s="390"/>
      <c r="AF13" s="390"/>
      <c r="AG13" s="391"/>
      <c r="AH13" s="389">
        <v>540</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216551</v>
      </c>
      <c r="BO13" s="414"/>
      <c r="BP13" s="414"/>
      <c r="BQ13" s="414"/>
      <c r="BR13" s="414"/>
      <c r="BS13" s="414"/>
      <c r="BT13" s="414"/>
      <c r="BU13" s="415"/>
      <c r="BV13" s="413">
        <v>354359</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8.8000000000000007</v>
      </c>
      <c r="CU13" s="384"/>
      <c r="CV13" s="384"/>
      <c r="CW13" s="384"/>
      <c r="CX13" s="384"/>
      <c r="CY13" s="384"/>
      <c r="CZ13" s="384"/>
      <c r="DA13" s="385"/>
      <c r="DB13" s="383">
        <v>9.1999999999999993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6711</v>
      </c>
      <c r="S14" s="515"/>
      <c r="T14" s="515"/>
      <c r="U14" s="515"/>
      <c r="V14" s="516"/>
      <c r="W14" s="517"/>
      <c r="X14" s="429"/>
      <c r="Y14" s="429"/>
      <c r="Z14" s="429"/>
      <c r="AA14" s="429"/>
      <c r="AB14" s="430"/>
      <c r="AC14" s="507">
        <v>14</v>
      </c>
      <c r="AD14" s="508"/>
      <c r="AE14" s="508"/>
      <c r="AF14" s="508"/>
      <c r="AG14" s="509"/>
      <c r="AH14" s="507">
        <v>15.4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41.8</v>
      </c>
      <c r="CU14" s="486"/>
      <c r="CV14" s="486"/>
      <c r="CW14" s="486"/>
      <c r="CX14" s="486"/>
      <c r="CY14" s="486"/>
      <c r="CZ14" s="486"/>
      <c r="DA14" s="487"/>
      <c r="DB14" s="518">
        <v>58.1</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6641</v>
      </c>
      <c r="S15" s="515"/>
      <c r="T15" s="515"/>
      <c r="U15" s="515"/>
      <c r="V15" s="516"/>
      <c r="W15" s="502" t="s">
        <v>126</v>
      </c>
      <c r="X15" s="426"/>
      <c r="Y15" s="426"/>
      <c r="Z15" s="426"/>
      <c r="AA15" s="426"/>
      <c r="AB15" s="427"/>
      <c r="AC15" s="389">
        <v>1336</v>
      </c>
      <c r="AD15" s="390"/>
      <c r="AE15" s="390"/>
      <c r="AF15" s="390"/>
      <c r="AG15" s="391"/>
      <c r="AH15" s="389">
        <v>1416</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1058554</v>
      </c>
      <c r="BO15" s="409"/>
      <c r="BP15" s="409"/>
      <c r="BQ15" s="409"/>
      <c r="BR15" s="409"/>
      <c r="BS15" s="409"/>
      <c r="BT15" s="409"/>
      <c r="BU15" s="410"/>
      <c r="BV15" s="408">
        <v>1044659</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40.299999999999997</v>
      </c>
      <c r="AD16" s="508"/>
      <c r="AE16" s="508"/>
      <c r="AF16" s="508"/>
      <c r="AG16" s="509"/>
      <c r="AH16" s="507">
        <v>40.5</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2044548</v>
      </c>
      <c r="BO16" s="414"/>
      <c r="BP16" s="414"/>
      <c r="BQ16" s="414"/>
      <c r="BR16" s="414"/>
      <c r="BS16" s="414"/>
      <c r="BT16" s="414"/>
      <c r="BU16" s="415"/>
      <c r="BV16" s="413">
        <v>1939629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1515</v>
      </c>
      <c r="AD17" s="390"/>
      <c r="AE17" s="390"/>
      <c r="AF17" s="390"/>
      <c r="AG17" s="391"/>
      <c r="AH17" s="389">
        <v>1511</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1361420</v>
      </c>
      <c r="BO17" s="414"/>
      <c r="BP17" s="414"/>
      <c r="BQ17" s="414"/>
      <c r="BR17" s="414"/>
      <c r="BS17" s="414"/>
      <c r="BT17" s="414"/>
      <c r="BU17" s="415"/>
      <c r="BV17" s="413">
        <v>1358627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35.43</v>
      </c>
      <c r="M18" s="478"/>
      <c r="N18" s="478"/>
      <c r="O18" s="478"/>
      <c r="P18" s="478"/>
      <c r="Q18" s="478"/>
      <c r="R18" s="479"/>
      <c r="S18" s="479"/>
      <c r="T18" s="479"/>
      <c r="U18" s="479"/>
      <c r="V18" s="480"/>
      <c r="W18" s="494"/>
      <c r="X18" s="495"/>
      <c r="Y18" s="495"/>
      <c r="Z18" s="495"/>
      <c r="AA18" s="495"/>
      <c r="AB18" s="503"/>
      <c r="AC18" s="377">
        <v>45.7</v>
      </c>
      <c r="AD18" s="378"/>
      <c r="AE18" s="378"/>
      <c r="AF18" s="378"/>
      <c r="AG18" s="481"/>
      <c r="AH18" s="377">
        <v>43.2</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2015396</v>
      </c>
      <c r="BO18" s="414"/>
      <c r="BP18" s="414"/>
      <c r="BQ18" s="414"/>
      <c r="BR18" s="414"/>
      <c r="BS18" s="414"/>
      <c r="BT18" s="414"/>
      <c r="BU18" s="415"/>
      <c r="BV18" s="413">
        <v>1954460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183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3640961</v>
      </c>
      <c r="BO19" s="414"/>
      <c r="BP19" s="414"/>
      <c r="BQ19" s="414"/>
      <c r="BR19" s="414"/>
      <c r="BS19" s="414"/>
      <c r="BT19" s="414"/>
      <c r="BU19" s="415"/>
      <c r="BV19" s="413">
        <v>3182261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2059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4049030</v>
      </c>
      <c r="BO23" s="414"/>
      <c r="BP23" s="414"/>
      <c r="BQ23" s="414"/>
      <c r="BR23" s="414"/>
      <c r="BS23" s="414"/>
      <c r="BT23" s="414"/>
      <c r="BU23" s="415"/>
      <c r="BV23" s="413">
        <v>3632549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7050</v>
      </c>
      <c r="R24" s="390"/>
      <c r="S24" s="390"/>
      <c r="T24" s="390"/>
      <c r="U24" s="390"/>
      <c r="V24" s="391"/>
      <c r="W24" s="455"/>
      <c r="X24" s="446"/>
      <c r="Y24" s="447"/>
      <c r="Z24" s="386" t="s">
        <v>150</v>
      </c>
      <c r="AA24" s="387"/>
      <c r="AB24" s="387"/>
      <c r="AC24" s="387"/>
      <c r="AD24" s="387"/>
      <c r="AE24" s="387"/>
      <c r="AF24" s="387"/>
      <c r="AG24" s="388"/>
      <c r="AH24" s="389">
        <v>49</v>
      </c>
      <c r="AI24" s="390"/>
      <c r="AJ24" s="390"/>
      <c r="AK24" s="390"/>
      <c r="AL24" s="391"/>
      <c r="AM24" s="389">
        <v>165718</v>
      </c>
      <c r="AN24" s="390"/>
      <c r="AO24" s="390"/>
      <c r="AP24" s="390"/>
      <c r="AQ24" s="390"/>
      <c r="AR24" s="391"/>
      <c r="AS24" s="389">
        <v>3382</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1711286</v>
      </c>
      <c r="BO24" s="414"/>
      <c r="BP24" s="414"/>
      <c r="BQ24" s="414"/>
      <c r="BR24" s="414"/>
      <c r="BS24" s="414"/>
      <c r="BT24" s="414"/>
      <c r="BU24" s="415"/>
      <c r="BV24" s="413">
        <v>1886988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5900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8596</v>
      </c>
      <c r="BO25" s="409"/>
      <c r="BP25" s="409"/>
      <c r="BQ25" s="409"/>
      <c r="BR25" s="409"/>
      <c r="BS25" s="409"/>
      <c r="BT25" s="409"/>
      <c r="BU25" s="410"/>
      <c r="BV25" s="408">
        <v>11265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5350</v>
      </c>
      <c r="R26" s="390"/>
      <c r="S26" s="390"/>
      <c r="T26" s="390"/>
      <c r="U26" s="390"/>
      <c r="V26" s="391"/>
      <c r="W26" s="455"/>
      <c r="X26" s="446"/>
      <c r="Y26" s="447"/>
      <c r="Z26" s="386" t="s">
        <v>156</v>
      </c>
      <c r="AA26" s="468"/>
      <c r="AB26" s="468"/>
      <c r="AC26" s="468"/>
      <c r="AD26" s="468"/>
      <c r="AE26" s="468"/>
      <c r="AF26" s="468"/>
      <c r="AG26" s="469"/>
      <c r="AH26" s="389">
        <v>1</v>
      </c>
      <c r="AI26" s="390"/>
      <c r="AJ26" s="390"/>
      <c r="AK26" s="390"/>
      <c r="AL26" s="391"/>
      <c r="AM26" s="389" t="s">
        <v>157</v>
      </c>
      <c r="AN26" s="390"/>
      <c r="AO26" s="390"/>
      <c r="AP26" s="390"/>
      <c r="AQ26" s="390"/>
      <c r="AR26" s="391"/>
      <c r="AS26" s="389" t="s">
        <v>157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3110</v>
      </c>
      <c r="R27" s="390"/>
      <c r="S27" s="390"/>
      <c r="T27" s="390"/>
      <c r="U27" s="390"/>
      <c r="V27" s="391"/>
      <c r="W27" s="455"/>
      <c r="X27" s="446"/>
      <c r="Y27" s="447"/>
      <c r="Z27" s="386" t="s">
        <v>160</v>
      </c>
      <c r="AA27" s="387"/>
      <c r="AB27" s="387"/>
      <c r="AC27" s="387"/>
      <c r="AD27" s="387"/>
      <c r="AE27" s="387"/>
      <c r="AF27" s="387"/>
      <c r="AG27" s="388"/>
      <c r="AH27" s="389">
        <v>7</v>
      </c>
      <c r="AI27" s="390"/>
      <c r="AJ27" s="390"/>
      <c r="AK27" s="390"/>
      <c r="AL27" s="391"/>
      <c r="AM27" s="389">
        <v>23618</v>
      </c>
      <c r="AN27" s="390"/>
      <c r="AO27" s="390"/>
      <c r="AP27" s="390"/>
      <c r="AQ27" s="390"/>
      <c r="AR27" s="391"/>
      <c r="AS27" s="389">
        <v>3374</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113505</v>
      </c>
      <c r="BO27" s="417"/>
      <c r="BP27" s="417"/>
      <c r="BQ27" s="417"/>
      <c r="BR27" s="417"/>
      <c r="BS27" s="417"/>
      <c r="BT27" s="417"/>
      <c r="BU27" s="418"/>
      <c r="BV27" s="416">
        <v>113505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2500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528224</v>
      </c>
      <c r="BO28" s="409"/>
      <c r="BP28" s="409"/>
      <c r="BQ28" s="409"/>
      <c r="BR28" s="409"/>
      <c r="BS28" s="409"/>
      <c r="BT28" s="409"/>
      <c r="BU28" s="410"/>
      <c r="BV28" s="408">
        <v>528224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8</v>
      </c>
      <c r="M29" s="390"/>
      <c r="N29" s="390"/>
      <c r="O29" s="390"/>
      <c r="P29" s="391"/>
      <c r="Q29" s="389">
        <v>2250</v>
      </c>
      <c r="R29" s="390"/>
      <c r="S29" s="390"/>
      <c r="T29" s="390"/>
      <c r="U29" s="390"/>
      <c r="V29" s="391"/>
      <c r="W29" s="456"/>
      <c r="X29" s="457"/>
      <c r="Y29" s="458"/>
      <c r="Z29" s="386" t="s">
        <v>167</v>
      </c>
      <c r="AA29" s="387"/>
      <c r="AB29" s="387"/>
      <c r="AC29" s="387"/>
      <c r="AD29" s="387"/>
      <c r="AE29" s="387"/>
      <c r="AF29" s="387"/>
      <c r="AG29" s="388"/>
      <c r="AH29" s="389">
        <v>56</v>
      </c>
      <c r="AI29" s="390"/>
      <c r="AJ29" s="390"/>
      <c r="AK29" s="390"/>
      <c r="AL29" s="391"/>
      <c r="AM29" s="389">
        <v>189336</v>
      </c>
      <c r="AN29" s="390"/>
      <c r="AO29" s="390"/>
      <c r="AP29" s="390"/>
      <c r="AQ29" s="390"/>
      <c r="AR29" s="391"/>
      <c r="AS29" s="389">
        <v>3381</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226208</v>
      </c>
      <c r="BO29" s="414"/>
      <c r="BP29" s="414"/>
      <c r="BQ29" s="414"/>
      <c r="BR29" s="414"/>
      <c r="BS29" s="414"/>
      <c r="BT29" s="414"/>
      <c r="BU29" s="415"/>
      <c r="BV29" s="413">
        <v>226208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95.6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286884</v>
      </c>
      <c r="BO30" s="417"/>
      <c r="BP30" s="417"/>
      <c r="BQ30" s="417"/>
      <c r="BR30" s="417"/>
      <c r="BS30" s="417"/>
      <c r="BT30" s="417"/>
      <c r="BU30" s="418"/>
      <c r="BV30" s="416">
        <v>246140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IF('各会計、関係団体の財政状況及び健全化判断比率'!B35="","",'各会計、関係団体の財政状況及び健全化判断比率'!B35)</f>
        <v>農業集落排水処理事業特別会計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白河地方広域市町村圏整備組合　一般会計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泉崎観光株式会社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IF('各会計、関係団体の財政状況及び健全化判断比率'!B33="","",'各会計、関係団体の財政状況及び健全化判断比率'!B33)</f>
        <v>工業用地造成事業会計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白河地方広域市町村圏整備組合　水道用水供給事業会計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f t="shared" si="0"/>
        <v>8</v>
      </c>
      <c r="AN36" s="373"/>
      <c r="AO36" s="372" t="str">
        <f>IF('各会計、関係団体の財政状況及び健全化判断比率'!B34="","",'各会計、関係団体の財政状況及び健全化判断比率'!B34)</f>
        <v>住宅用地造成事業会計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福島県後期高齢者医療広域連合　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介護老人保健施設特別会計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福島県後期高齢者医療広域連合　後期高齢者医療特別会計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福島県市町村総合事務組合　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福島県市町村総合事務組合　消防補償等特別会計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福島県市町村総合事務組合　消防賞じゅつ金特別会計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福島県市町村総合事務組合　非常勤職員公務災害補償特別会計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福島県市町村総合事務組合　自治会館管理特別会計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4" t="s">
        <v>532</v>
      </c>
      <c r="D34" s="1184"/>
      <c r="E34" s="1185"/>
      <c r="F34" s="32">
        <v>30.96</v>
      </c>
      <c r="G34" s="33">
        <v>30.59</v>
      </c>
      <c r="H34" s="33">
        <v>24.39</v>
      </c>
      <c r="I34" s="33">
        <v>27.63</v>
      </c>
      <c r="J34" s="34">
        <v>27.46</v>
      </c>
      <c r="K34" s="22"/>
      <c r="L34" s="22"/>
      <c r="M34" s="22"/>
      <c r="N34" s="22"/>
      <c r="O34" s="22"/>
      <c r="P34" s="22"/>
    </row>
    <row r="35" spans="1:16" ht="39" customHeight="1">
      <c r="A35" s="22"/>
      <c r="B35" s="35"/>
      <c r="C35" s="1178" t="s">
        <v>533</v>
      </c>
      <c r="D35" s="1179"/>
      <c r="E35" s="1180"/>
      <c r="F35" s="36">
        <v>6.05</v>
      </c>
      <c r="G35" s="37">
        <v>9.43</v>
      </c>
      <c r="H35" s="37">
        <v>5.49</v>
      </c>
      <c r="I35" s="37">
        <v>10.23</v>
      </c>
      <c r="J35" s="38">
        <v>18.350000000000001</v>
      </c>
      <c r="K35" s="22"/>
      <c r="L35" s="22"/>
      <c r="M35" s="22"/>
      <c r="N35" s="22"/>
      <c r="O35" s="22"/>
      <c r="P35" s="22"/>
    </row>
    <row r="36" spans="1:16" ht="39" customHeight="1">
      <c r="A36" s="22"/>
      <c r="B36" s="35"/>
      <c r="C36" s="1178" t="s">
        <v>534</v>
      </c>
      <c r="D36" s="1179"/>
      <c r="E36" s="1180"/>
      <c r="F36" s="36">
        <v>11.05</v>
      </c>
      <c r="G36" s="37">
        <v>4.2300000000000004</v>
      </c>
      <c r="H36" s="37">
        <v>2.99</v>
      </c>
      <c r="I36" s="37">
        <v>12.67</v>
      </c>
      <c r="J36" s="38">
        <v>11.29</v>
      </c>
      <c r="K36" s="22"/>
      <c r="L36" s="22"/>
      <c r="M36" s="22"/>
      <c r="N36" s="22"/>
      <c r="O36" s="22"/>
      <c r="P36" s="22"/>
    </row>
    <row r="37" spans="1:16" ht="39" customHeight="1">
      <c r="A37" s="22"/>
      <c r="B37" s="35"/>
      <c r="C37" s="1178" t="s">
        <v>535</v>
      </c>
      <c r="D37" s="1179"/>
      <c r="E37" s="1180"/>
      <c r="F37" s="36">
        <v>7.99</v>
      </c>
      <c r="G37" s="37">
        <v>8.3000000000000007</v>
      </c>
      <c r="H37" s="37">
        <v>8.3699999999999992</v>
      </c>
      <c r="I37" s="37">
        <v>7.81</v>
      </c>
      <c r="J37" s="38">
        <v>6.15</v>
      </c>
      <c r="K37" s="22"/>
      <c r="L37" s="22"/>
      <c r="M37" s="22"/>
      <c r="N37" s="22"/>
      <c r="O37" s="22"/>
      <c r="P37" s="22"/>
    </row>
    <row r="38" spans="1:16" ht="39" customHeight="1">
      <c r="A38" s="22"/>
      <c r="B38" s="35"/>
      <c r="C38" s="1178" t="s">
        <v>536</v>
      </c>
      <c r="D38" s="1179"/>
      <c r="E38" s="1180"/>
      <c r="F38" s="36">
        <v>1.27</v>
      </c>
      <c r="G38" s="37">
        <v>0.67</v>
      </c>
      <c r="H38" s="37">
        <v>0.61</v>
      </c>
      <c r="I38" s="37">
        <v>1.1499999999999999</v>
      </c>
      <c r="J38" s="38">
        <v>1.39</v>
      </c>
      <c r="K38" s="22"/>
      <c r="L38" s="22"/>
      <c r="M38" s="22"/>
      <c r="N38" s="22"/>
      <c r="O38" s="22"/>
      <c r="P38" s="22"/>
    </row>
    <row r="39" spans="1:16" ht="39" customHeight="1">
      <c r="A39" s="22"/>
      <c r="B39" s="35"/>
      <c r="C39" s="1178" t="s">
        <v>537</v>
      </c>
      <c r="D39" s="1179"/>
      <c r="E39" s="1180"/>
      <c r="F39" s="36">
        <v>0.36</v>
      </c>
      <c r="G39" s="37">
        <v>1.62</v>
      </c>
      <c r="H39" s="37">
        <v>0.46</v>
      </c>
      <c r="I39" s="37">
        <v>0.73</v>
      </c>
      <c r="J39" s="38">
        <v>0.27</v>
      </c>
      <c r="K39" s="22"/>
      <c r="L39" s="22"/>
      <c r="M39" s="22"/>
      <c r="N39" s="22"/>
      <c r="O39" s="22"/>
      <c r="P39" s="22"/>
    </row>
    <row r="40" spans="1:16" ht="39" customHeight="1">
      <c r="A40" s="22"/>
      <c r="B40" s="35"/>
      <c r="C40" s="1178" t="s">
        <v>538</v>
      </c>
      <c r="D40" s="1179"/>
      <c r="E40" s="1180"/>
      <c r="F40" s="36">
        <v>3.01</v>
      </c>
      <c r="G40" s="37">
        <v>2.59</v>
      </c>
      <c r="H40" s="37">
        <v>2.08</v>
      </c>
      <c r="I40" s="37">
        <v>0.47</v>
      </c>
      <c r="J40" s="38">
        <v>0.23</v>
      </c>
      <c r="K40" s="22"/>
      <c r="L40" s="22"/>
      <c r="M40" s="22"/>
      <c r="N40" s="22"/>
      <c r="O40" s="22"/>
      <c r="P40" s="22"/>
    </row>
    <row r="41" spans="1:16" ht="39" customHeight="1">
      <c r="A41" s="22"/>
      <c r="B41" s="35"/>
      <c r="C41" s="1178" t="s">
        <v>539</v>
      </c>
      <c r="D41" s="1179"/>
      <c r="E41" s="1180"/>
      <c r="F41" s="36">
        <v>0.09</v>
      </c>
      <c r="G41" s="37">
        <v>0.14000000000000001</v>
      </c>
      <c r="H41" s="37">
        <v>0.31</v>
      </c>
      <c r="I41" s="37">
        <v>0.14000000000000001</v>
      </c>
      <c r="J41" s="38">
        <v>0.13</v>
      </c>
      <c r="K41" s="22"/>
      <c r="L41" s="22"/>
      <c r="M41" s="22"/>
      <c r="N41" s="22"/>
      <c r="O41" s="22"/>
      <c r="P41" s="22"/>
    </row>
    <row r="42" spans="1:16" ht="39" customHeight="1">
      <c r="A42" s="22"/>
      <c r="B42" s="39"/>
      <c r="C42" s="1178" t="s">
        <v>540</v>
      </c>
      <c r="D42" s="1179"/>
      <c r="E42" s="1180"/>
      <c r="F42" s="36" t="s">
        <v>487</v>
      </c>
      <c r="G42" s="37" t="s">
        <v>487</v>
      </c>
      <c r="H42" s="37" t="s">
        <v>487</v>
      </c>
      <c r="I42" s="37" t="s">
        <v>487</v>
      </c>
      <c r="J42" s="38" t="s">
        <v>487</v>
      </c>
      <c r="K42" s="22"/>
      <c r="L42" s="22"/>
      <c r="M42" s="22"/>
      <c r="N42" s="22"/>
      <c r="O42" s="22"/>
      <c r="P42" s="22"/>
    </row>
    <row r="43" spans="1:16" ht="39" customHeight="1" thickBot="1">
      <c r="A43" s="22"/>
      <c r="B43" s="40"/>
      <c r="C43" s="1181" t="s">
        <v>541</v>
      </c>
      <c r="D43" s="1182"/>
      <c r="E43" s="1183"/>
      <c r="F43" s="41">
        <v>0</v>
      </c>
      <c r="G43" s="42">
        <v>0</v>
      </c>
      <c r="H43" s="42">
        <v>14.35</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4" t="s">
        <v>11</v>
      </c>
      <c r="C45" s="1195"/>
      <c r="D45" s="58"/>
      <c r="E45" s="1200" t="s">
        <v>12</v>
      </c>
      <c r="F45" s="1200"/>
      <c r="G45" s="1200"/>
      <c r="H45" s="1200"/>
      <c r="I45" s="1200"/>
      <c r="J45" s="1201"/>
      <c r="K45" s="59">
        <v>366</v>
      </c>
      <c r="L45" s="60">
        <v>367</v>
      </c>
      <c r="M45" s="60">
        <v>354</v>
      </c>
      <c r="N45" s="60">
        <v>374</v>
      </c>
      <c r="O45" s="61">
        <v>363</v>
      </c>
      <c r="P45" s="48"/>
      <c r="Q45" s="48"/>
      <c r="R45" s="48"/>
      <c r="S45" s="48"/>
      <c r="T45" s="48"/>
      <c r="U45" s="48"/>
    </row>
    <row r="46" spans="1:21" ht="30.75" customHeight="1">
      <c r="A46" s="48"/>
      <c r="B46" s="1196"/>
      <c r="C46" s="1197"/>
      <c r="D46" s="62"/>
      <c r="E46" s="1188" t="s">
        <v>13</v>
      </c>
      <c r="F46" s="1188"/>
      <c r="G46" s="1188"/>
      <c r="H46" s="1188"/>
      <c r="I46" s="1188"/>
      <c r="J46" s="1189"/>
      <c r="K46" s="63" t="s">
        <v>487</v>
      </c>
      <c r="L46" s="64" t="s">
        <v>487</v>
      </c>
      <c r="M46" s="64" t="s">
        <v>487</v>
      </c>
      <c r="N46" s="64" t="s">
        <v>487</v>
      </c>
      <c r="O46" s="65" t="s">
        <v>487</v>
      </c>
      <c r="P46" s="48"/>
      <c r="Q46" s="48"/>
      <c r="R46" s="48"/>
      <c r="S46" s="48"/>
      <c r="T46" s="48"/>
      <c r="U46" s="48"/>
    </row>
    <row r="47" spans="1:21" ht="30.75" customHeight="1">
      <c r="A47" s="48"/>
      <c r="B47" s="1196"/>
      <c r="C47" s="1197"/>
      <c r="D47" s="62"/>
      <c r="E47" s="1188" t="s">
        <v>14</v>
      </c>
      <c r="F47" s="1188"/>
      <c r="G47" s="1188"/>
      <c r="H47" s="1188"/>
      <c r="I47" s="1188"/>
      <c r="J47" s="1189"/>
      <c r="K47" s="63">
        <v>32</v>
      </c>
      <c r="L47" s="64">
        <v>32</v>
      </c>
      <c r="M47" s="64">
        <v>32</v>
      </c>
      <c r="N47" s="64" t="s">
        <v>487</v>
      </c>
      <c r="O47" s="65" t="s">
        <v>487</v>
      </c>
      <c r="P47" s="48"/>
      <c r="Q47" s="48"/>
      <c r="R47" s="48"/>
      <c r="S47" s="48"/>
      <c r="T47" s="48"/>
      <c r="U47" s="48"/>
    </row>
    <row r="48" spans="1:21" ht="30.75" customHeight="1">
      <c r="A48" s="48"/>
      <c r="B48" s="1196"/>
      <c r="C48" s="1197"/>
      <c r="D48" s="62"/>
      <c r="E48" s="1188" t="s">
        <v>15</v>
      </c>
      <c r="F48" s="1188"/>
      <c r="G48" s="1188"/>
      <c r="H48" s="1188"/>
      <c r="I48" s="1188"/>
      <c r="J48" s="1189"/>
      <c r="K48" s="63">
        <v>71</v>
      </c>
      <c r="L48" s="64">
        <v>144</v>
      </c>
      <c r="M48" s="64">
        <v>138</v>
      </c>
      <c r="N48" s="64">
        <v>152</v>
      </c>
      <c r="O48" s="65">
        <v>149</v>
      </c>
      <c r="P48" s="48"/>
      <c r="Q48" s="48"/>
      <c r="R48" s="48"/>
      <c r="S48" s="48"/>
      <c r="T48" s="48"/>
      <c r="U48" s="48"/>
    </row>
    <row r="49" spans="1:21" ht="30.75" customHeight="1">
      <c r="A49" s="48"/>
      <c r="B49" s="1196"/>
      <c r="C49" s="1197"/>
      <c r="D49" s="62"/>
      <c r="E49" s="1188" t="s">
        <v>16</v>
      </c>
      <c r="F49" s="1188"/>
      <c r="G49" s="1188"/>
      <c r="H49" s="1188"/>
      <c r="I49" s="1188"/>
      <c r="J49" s="1189"/>
      <c r="K49" s="63">
        <v>21</v>
      </c>
      <c r="L49" s="64">
        <v>11</v>
      </c>
      <c r="M49" s="64">
        <v>12</v>
      </c>
      <c r="N49" s="64">
        <v>13</v>
      </c>
      <c r="O49" s="65">
        <v>15</v>
      </c>
      <c r="P49" s="48"/>
      <c r="Q49" s="48"/>
      <c r="R49" s="48"/>
      <c r="S49" s="48"/>
      <c r="T49" s="48"/>
      <c r="U49" s="48"/>
    </row>
    <row r="50" spans="1:21" ht="30.75" customHeight="1">
      <c r="A50" s="48"/>
      <c r="B50" s="1196"/>
      <c r="C50" s="1197"/>
      <c r="D50" s="62"/>
      <c r="E50" s="1188" t="s">
        <v>17</v>
      </c>
      <c r="F50" s="1188"/>
      <c r="G50" s="1188"/>
      <c r="H50" s="1188"/>
      <c r="I50" s="1188"/>
      <c r="J50" s="1189"/>
      <c r="K50" s="63">
        <v>53</v>
      </c>
      <c r="L50" s="64">
        <v>6</v>
      </c>
      <c r="M50" s="64">
        <v>6</v>
      </c>
      <c r="N50" s="64">
        <v>1</v>
      </c>
      <c r="O50" s="65">
        <v>1</v>
      </c>
      <c r="P50" s="48"/>
      <c r="Q50" s="48"/>
      <c r="R50" s="48"/>
      <c r="S50" s="48"/>
      <c r="T50" s="48"/>
      <c r="U50" s="48"/>
    </row>
    <row r="51" spans="1:21" ht="30.75" customHeight="1">
      <c r="A51" s="48"/>
      <c r="B51" s="1198"/>
      <c r="C51" s="1199"/>
      <c r="D51" s="66"/>
      <c r="E51" s="1188" t="s">
        <v>18</v>
      </c>
      <c r="F51" s="1188"/>
      <c r="G51" s="1188"/>
      <c r="H51" s="1188"/>
      <c r="I51" s="1188"/>
      <c r="J51" s="1189"/>
      <c r="K51" s="63" t="s">
        <v>487</v>
      </c>
      <c r="L51" s="64" t="s">
        <v>487</v>
      </c>
      <c r="M51" s="64">
        <v>0</v>
      </c>
      <c r="N51" s="64" t="s">
        <v>487</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353</v>
      </c>
      <c r="L52" s="64">
        <v>349</v>
      </c>
      <c r="M52" s="64">
        <v>338</v>
      </c>
      <c r="N52" s="64">
        <v>351</v>
      </c>
      <c r="O52" s="65">
        <v>340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190</v>
      </c>
      <c r="L53" s="69">
        <v>211</v>
      </c>
      <c r="M53" s="69">
        <v>204</v>
      </c>
      <c r="N53" s="69">
        <v>189</v>
      </c>
      <c r="O53" s="70">
        <v>188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214" t="s">
        <v>24</v>
      </c>
      <c r="C41" s="1215"/>
      <c r="D41" s="81"/>
      <c r="E41" s="1216" t="s">
        <v>25</v>
      </c>
      <c r="F41" s="1216"/>
      <c r="G41" s="1216"/>
      <c r="H41" s="1217"/>
      <c r="I41" s="82">
        <v>4583</v>
      </c>
      <c r="J41" s="83">
        <v>4125</v>
      </c>
      <c r="K41" s="83">
        <v>3890</v>
      </c>
      <c r="L41" s="83">
        <v>3791</v>
      </c>
      <c r="M41" s="84">
        <v>4198</v>
      </c>
    </row>
    <row r="42" spans="2:13" ht="27.75" customHeight="1">
      <c r="B42" s="1204"/>
      <c r="C42" s="1205"/>
      <c r="D42" s="85"/>
      <c r="E42" s="1208" t="s">
        <v>26</v>
      </c>
      <c r="F42" s="1208"/>
      <c r="G42" s="1208"/>
      <c r="H42" s="1209"/>
      <c r="I42" s="86">
        <v>8</v>
      </c>
      <c r="J42" s="87">
        <v>2</v>
      </c>
      <c r="K42" s="87">
        <v>2</v>
      </c>
      <c r="L42" s="87">
        <v>1</v>
      </c>
      <c r="M42" s="88">
        <v>1</v>
      </c>
    </row>
    <row r="43" spans="2:13" ht="27.75" customHeight="1">
      <c r="B43" s="1204"/>
      <c r="C43" s="1205"/>
      <c r="D43" s="85"/>
      <c r="E43" s="1208" t="s">
        <v>27</v>
      </c>
      <c r="F43" s="1208"/>
      <c r="G43" s="1208"/>
      <c r="H43" s="1209"/>
      <c r="I43" s="86">
        <v>1417</v>
      </c>
      <c r="J43" s="87">
        <v>1301</v>
      </c>
      <c r="K43" s="87">
        <v>1123</v>
      </c>
      <c r="L43" s="87">
        <v>1302</v>
      </c>
      <c r="M43" s="88">
        <v>1200</v>
      </c>
    </row>
    <row r="44" spans="2:13" ht="27.75" customHeight="1">
      <c r="B44" s="1204"/>
      <c r="C44" s="1205"/>
      <c r="D44" s="85"/>
      <c r="E44" s="1208" t="s">
        <v>28</v>
      </c>
      <c r="F44" s="1208"/>
      <c r="G44" s="1208"/>
      <c r="H44" s="1209"/>
      <c r="I44" s="86">
        <v>91</v>
      </c>
      <c r="J44" s="87">
        <v>83</v>
      </c>
      <c r="K44" s="87">
        <v>78</v>
      </c>
      <c r="L44" s="87">
        <v>62</v>
      </c>
      <c r="M44" s="88">
        <v>51</v>
      </c>
    </row>
    <row r="45" spans="2:13" ht="27.75" customHeight="1">
      <c r="B45" s="1204"/>
      <c r="C45" s="1205"/>
      <c r="D45" s="85"/>
      <c r="E45" s="1208" t="s">
        <v>29</v>
      </c>
      <c r="F45" s="1208"/>
      <c r="G45" s="1208"/>
      <c r="H45" s="1209"/>
      <c r="I45" s="86">
        <v>817</v>
      </c>
      <c r="J45" s="87">
        <v>794</v>
      </c>
      <c r="K45" s="87">
        <v>717</v>
      </c>
      <c r="L45" s="87">
        <v>485</v>
      </c>
      <c r="M45" s="88">
        <v>314</v>
      </c>
    </row>
    <row r="46" spans="2:13" ht="27.75" customHeight="1">
      <c r="B46" s="1204"/>
      <c r="C46" s="1205"/>
      <c r="D46" s="85"/>
      <c r="E46" s="1208" t="s">
        <v>30</v>
      </c>
      <c r="F46" s="1208"/>
      <c r="G46" s="1208"/>
      <c r="H46" s="1209"/>
      <c r="I46" s="86">
        <v>97</v>
      </c>
      <c r="J46" s="87">
        <v>90</v>
      </c>
      <c r="K46" s="87">
        <v>28</v>
      </c>
      <c r="L46" s="87">
        <v>76</v>
      </c>
      <c r="M46" s="88">
        <v>23</v>
      </c>
    </row>
    <row r="47" spans="2:13" ht="27.75" customHeight="1">
      <c r="B47" s="1204"/>
      <c r="C47" s="1205"/>
      <c r="D47" s="85"/>
      <c r="E47" s="1208" t="s">
        <v>31</v>
      </c>
      <c r="F47" s="1208"/>
      <c r="G47" s="1208"/>
      <c r="H47" s="1209"/>
      <c r="I47" s="86" t="s">
        <v>487</v>
      </c>
      <c r="J47" s="87" t="s">
        <v>487</v>
      </c>
      <c r="K47" s="87" t="s">
        <v>487</v>
      </c>
      <c r="L47" s="87" t="s">
        <v>487</v>
      </c>
      <c r="M47" s="88" t="s">
        <v>487</v>
      </c>
    </row>
    <row r="48" spans="2:13" ht="27.75" customHeight="1">
      <c r="B48" s="1206"/>
      <c r="C48" s="1207"/>
      <c r="D48" s="85"/>
      <c r="E48" s="1208" t="s">
        <v>32</v>
      </c>
      <c r="F48" s="1208"/>
      <c r="G48" s="1208"/>
      <c r="H48" s="1209"/>
      <c r="I48" s="86" t="s">
        <v>487</v>
      </c>
      <c r="J48" s="87" t="s">
        <v>487</v>
      </c>
      <c r="K48" s="87" t="s">
        <v>487</v>
      </c>
      <c r="L48" s="87" t="s">
        <v>487</v>
      </c>
      <c r="M48" s="88" t="s">
        <v>487</v>
      </c>
    </row>
    <row r="49" spans="2:13" ht="27.75" customHeight="1">
      <c r="B49" s="1202" t="s">
        <v>33</v>
      </c>
      <c r="C49" s="1203"/>
      <c r="D49" s="89"/>
      <c r="E49" s="1208" t="s">
        <v>34</v>
      </c>
      <c r="F49" s="1208"/>
      <c r="G49" s="1208"/>
      <c r="H49" s="1209"/>
      <c r="I49" s="86">
        <v>851</v>
      </c>
      <c r="J49" s="87">
        <v>895</v>
      </c>
      <c r="K49" s="87">
        <v>903</v>
      </c>
      <c r="L49" s="87">
        <v>839</v>
      </c>
      <c r="M49" s="88">
        <v>1009</v>
      </c>
    </row>
    <row r="50" spans="2:13" ht="27.75" customHeight="1">
      <c r="B50" s="1204"/>
      <c r="C50" s="1205"/>
      <c r="D50" s="85"/>
      <c r="E50" s="1208" t="s">
        <v>35</v>
      </c>
      <c r="F50" s="1208"/>
      <c r="G50" s="1208"/>
      <c r="H50" s="1209"/>
      <c r="I50" s="86">
        <v>830</v>
      </c>
      <c r="J50" s="87">
        <v>407</v>
      </c>
      <c r="K50" s="87">
        <v>83</v>
      </c>
      <c r="L50" s="87">
        <v>58</v>
      </c>
      <c r="M50" s="88">
        <v>44</v>
      </c>
    </row>
    <row r="51" spans="2:13" ht="27.75" customHeight="1">
      <c r="B51" s="1206"/>
      <c r="C51" s="1207"/>
      <c r="D51" s="85"/>
      <c r="E51" s="1208" t="s">
        <v>36</v>
      </c>
      <c r="F51" s="1208"/>
      <c r="G51" s="1208"/>
      <c r="H51" s="1209"/>
      <c r="I51" s="86">
        <v>3536</v>
      </c>
      <c r="J51" s="87">
        <v>3668</v>
      </c>
      <c r="K51" s="87">
        <v>3441</v>
      </c>
      <c r="L51" s="87">
        <v>3574</v>
      </c>
      <c r="M51" s="88">
        <v>3796</v>
      </c>
    </row>
    <row r="52" spans="2:13" ht="27.75" customHeight="1" thickBot="1">
      <c r="B52" s="1210" t="s">
        <v>37</v>
      </c>
      <c r="C52" s="1211"/>
      <c r="D52" s="90"/>
      <c r="E52" s="1212" t="s">
        <v>38</v>
      </c>
      <c r="F52" s="1212"/>
      <c r="G52" s="1212"/>
      <c r="H52" s="1213"/>
      <c r="I52" s="91">
        <v>1796</v>
      </c>
      <c r="J52" s="92">
        <v>1425</v>
      </c>
      <c r="K52" s="92">
        <v>1411</v>
      </c>
      <c r="L52" s="92">
        <v>1247</v>
      </c>
      <c r="M52" s="93">
        <v>937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65" sqref="G65:O6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556</v>
      </c>
      <c r="C41" s="246"/>
      <c r="D41" s="246"/>
      <c r="E41" s="246"/>
      <c r="F41" s="246"/>
      <c r="G41" s="246"/>
      <c r="H41" s="246"/>
      <c r="I41" s="246"/>
      <c r="J41" s="246"/>
      <c r="K41" s="246"/>
      <c r="L41" s="246"/>
      <c r="M41" s="246"/>
      <c r="N41" s="246"/>
      <c r="O41" s="246"/>
      <c r="P41" s="247"/>
    </row>
    <row r="42" spans="2:17">
      <c r="B42" s="248"/>
      <c r="C42" s="244"/>
      <c r="D42" s="244"/>
      <c r="E42" s="244"/>
      <c r="F42" s="244"/>
      <c r="G42" s="351" t="s">
        <v>557</v>
      </c>
      <c r="I42" s="352"/>
      <c r="J42" s="352"/>
      <c r="K42" s="352"/>
      <c r="L42" s="244"/>
      <c r="M42" s="244"/>
      <c r="N42" s="244"/>
      <c r="O42" s="244"/>
    </row>
    <row r="43" spans="2:17">
      <c r="B43" s="248"/>
      <c r="C43" s="244"/>
      <c r="D43" s="244"/>
      <c r="E43" s="244"/>
      <c r="F43" s="244"/>
      <c r="G43" s="1254"/>
      <c r="H43" s="1231"/>
      <c r="I43" s="1231"/>
      <c r="J43" s="1231"/>
      <c r="K43" s="1231"/>
      <c r="L43" s="1231"/>
      <c r="M43" s="1231"/>
      <c r="N43" s="1231"/>
      <c r="O43" s="1232"/>
    </row>
    <row r="44" spans="2:17">
      <c r="B44" s="248"/>
      <c r="C44" s="244"/>
      <c r="D44" s="244"/>
      <c r="E44" s="244"/>
      <c r="F44" s="244"/>
      <c r="G44" s="1233"/>
      <c r="H44" s="1234"/>
      <c r="I44" s="1234"/>
      <c r="J44" s="1234"/>
      <c r="K44" s="1234"/>
      <c r="L44" s="1234"/>
      <c r="M44" s="1234"/>
      <c r="N44" s="1234"/>
      <c r="O44" s="1235"/>
    </row>
    <row r="45" spans="2:17">
      <c r="B45" s="248"/>
      <c r="C45" s="244"/>
      <c r="D45" s="244"/>
      <c r="E45" s="244"/>
      <c r="F45" s="244"/>
      <c r="G45" s="1233"/>
      <c r="H45" s="1234"/>
      <c r="I45" s="1234"/>
      <c r="J45" s="1234"/>
      <c r="K45" s="1234"/>
      <c r="L45" s="1234"/>
      <c r="M45" s="1234"/>
      <c r="N45" s="1234"/>
      <c r="O45" s="1235"/>
    </row>
    <row r="46" spans="2:17">
      <c r="B46" s="248"/>
      <c r="C46" s="244"/>
      <c r="D46" s="244"/>
      <c r="E46" s="244"/>
      <c r="F46" s="244"/>
      <c r="G46" s="1233"/>
      <c r="H46" s="1234"/>
      <c r="I46" s="1234"/>
      <c r="J46" s="1234"/>
      <c r="K46" s="1234"/>
      <c r="L46" s="1234"/>
      <c r="M46" s="1234"/>
      <c r="N46" s="1234"/>
      <c r="O46" s="1235"/>
    </row>
    <row r="47" spans="2:17">
      <c r="B47" s="248"/>
      <c r="C47" s="244"/>
      <c r="D47" s="244"/>
      <c r="E47" s="244"/>
      <c r="F47" s="244"/>
      <c r="G47" s="1236"/>
      <c r="H47" s="1237"/>
      <c r="I47" s="1237"/>
      <c r="J47" s="1237"/>
      <c r="K47" s="1237"/>
      <c r="L47" s="1237"/>
      <c r="M47" s="1237"/>
      <c r="N47" s="1237"/>
      <c r="O47" s="1238"/>
    </row>
    <row r="48" spans="2:17">
      <c r="B48" s="248"/>
      <c r="C48" s="244"/>
      <c r="D48" s="244"/>
      <c r="E48" s="244"/>
      <c r="F48" s="244"/>
      <c r="G48" s="244"/>
      <c r="H48" s="353"/>
      <c r="I48" s="353"/>
      <c r="J48" s="353"/>
    </row>
    <row r="49" spans="1:17">
      <c r="B49" s="248"/>
      <c r="C49" s="244"/>
      <c r="D49" s="244"/>
      <c r="E49" s="244"/>
      <c r="F49" s="244"/>
      <c r="G49" s="243" t="s">
        <v>558</v>
      </c>
    </row>
    <row r="50" spans="1:17">
      <c r="B50" s="248"/>
      <c r="C50" s="244"/>
      <c r="D50" s="244"/>
      <c r="E50" s="244"/>
      <c r="F50" s="244"/>
      <c r="G50" s="1239"/>
      <c r="H50" s="1240"/>
      <c r="I50" s="1240"/>
      <c r="J50" s="1241"/>
      <c r="K50" s="354" t="s">
        <v>526</v>
      </c>
      <c r="L50" s="354" t="s">
        <v>527</v>
      </c>
      <c r="M50" s="354" t="s">
        <v>528</v>
      </c>
      <c r="N50" s="354" t="s">
        <v>529</v>
      </c>
      <c r="O50" s="354" t="s">
        <v>530</v>
      </c>
    </row>
    <row r="51" spans="1:17">
      <c r="B51" s="248"/>
      <c r="C51" s="244"/>
      <c r="D51" s="244"/>
      <c r="E51" s="244"/>
      <c r="F51" s="244"/>
      <c r="G51" s="1242" t="s">
        <v>559</v>
      </c>
      <c r="H51" s="1243"/>
      <c r="I51" s="1248" t="s">
        <v>560</v>
      </c>
      <c r="J51" s="1248"/>
      <c r="K51" s="1252"/>
      <c r="L51" s="1252"/>
      <c r="M51" s="1252"/>
      <c r="N51" s="1252"/>
      <c r="O51" s="1252"/>
    </row>
    <row r="52" spans="1:17">
      <c r="B52" s="248"/>
      <c r="C52" s="244"/>
      <c r="D52" s="244"/>
      <c r="E52" s="244"/>
      <c r="F52" s="244"/>
      <c r="G52" s="1244"/>
      <c r="H52" s="1245"/>
      <c r="I52" s="1249"/>
      <c r="J52" s="1249"/>
      <c r="K52" s="1218"/>
      <c r="L52" s="1218"/>
      <c r="M52" s="1218"/>
      <c r="N52" s="1218"/>
      <c r="O52" s="1218"/>
    </row>
    <row r="53" spans="1:17">
      <c r="A53" s="355"/>
      <c r="B53" s="248"/>
      <c r="C53" s="244"/>
      <c r="D53" s="244"/>
      <c r="E53" s="244"/>
      <c r="F53" s="244"/>
      <c r="G53" s="1244"/>
      <c r="H53" s="1245"/>
      <c r="I53" s="1228" t="s">
        <v>561</v>
      </c>
      <c r="J53" s="1228"/>
      <c r="K53" s="1253"/>
      <c r="L53" s="1253"/>
      <c r="M53" s="1253"/>
      <c r="N53" s="1253"/>
      <c r="O53" s="1253"/>
    </row>
    <row r="54" spans="1:17">
      <c r="A54" s="355"/>
      <c r="B54" s="248"/>
      <c r="C54" s="244"/>
      <c r="D54" s="244"/>
      <c r="E54" s="244"/>
      <c r="F54" s="244"/>
      <c r="G54" s="1246"/>
      <c r="H54" s="1247"/>
      <c r="I54" s="1228"/>
      <c r="J54" s="1228"/>
      <c r="K54" s="1251"/>
      <c r="L54" s="1251"/>
      <c r="M54" s="1251"/>
      <c r="N54" s="1251"/>
      <c r="O54" s="1251"/>
    </row>
    <row r="55" spans="1:17">
      <c r="A55" s="355"/>
      <c r="B55" s="248"/>
      <c r="C55" s="244"/>
      <c r="D55" s="244"/>
      <c r="E55" s="244"/>
      <c r="F55" s="244"/>
      <c r="G55" s="1222" t="s">
        <v>562</v>
      </c>
      <c r="H55" s="1223"/>
      <c r="I55" s="1228" t="s">
        <v>560</v>
      </c>
      <c r="J55" s="1228"/>
      <c r="K55" s="1252"/>
      <c r="L55" s="1252"/>
      <c r="M55" s="1252"/>
      <c r="N55" s="1252"/>
      <c r="O55" s="1252"/>
    </row>
    <row r="56" spans="1:17">
      <c r="A56" s="355"/>
      <c r="B56" s="248"/>
      <c r="C56" s="244"/>
      <c r="D56" s="244"/>
      <c r="E56" s="244"/>
      <c r="F56" s="244"/>
      <c r="G56" s="1224"/>
      <c r="H56" s="1225"/>
      <c r="I56" s="1228"/>
      <c r="J56" s="1228"/>
      <c r="K56" s="1218"/>
      <c r="L56" s="1218"/>
      <c r="M56" s="1218"/>
      <c r="N56" s="1218"/>
      <c r="O56" s="1218"/>
    </row>
    <row r="57" spans="1:17" s="355" customFormat="1">
      <c r="B57" s="356"/>
      <c r="C57" s="352"/>
      <c r="D57" s="352"/>
      <c r="E57" s="352"/>
      <c r="F57" s="352"/>
      <c r="G57" s="1224"/>
      <c r="H57" s="1225"/>
      <c r="I57" s="1220" t="s">
        <v>563</v>
      </c>
      <c r="J57" s="1220"/>
      <c r="K57" s="1253"/>
      <c r="L57" s="1253"/>
      <c r="M57" s="1253"/>
      <c r="N57" s="1253"/>
      <c r="O57" s="1253"/>
      <c r="P57" s="357"/>
      <c r="Q57" s="356"/>
    </row>
    <row r="58" spans="1:17" s="355" customFormat="1">
      <c r="A58" s="243"/>
      <c r="B58" s="356"/>
      <c r="C58" s="352"/>
      <c r="D58" s="352"/>
      <c r="E58" s="352"/>
      <c r="F58" s="352"/>
      <c r="G58" s="1226"/>
      <c r="H58" s="1227"/>
      <c r="I58" s="1220"/>
      <c r="J58" s="1220"/>
      <c r="K58" s="1251"/>
      <c r="L58" s="1251"/>
      <c r="M58" s="1251"/>
      <c r="N58" s="1251"/>
      <c r="O58" s="1251"/>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564</v>
      </c>
      <c r="C63" s="244"/>
      <c r="D63" s="244"/>
      <c r="E63" s="244"/>
      <c r="F63" s="244"/>
      <c r="G63" s="244"/>
      <c r="H63" s="244"/>
      <c r="I63" s="244"/>
      <c r="J63" s="244"/>
      <c r="K63" s="244"/>
      <c r="L63" s="244"/>
      <c r="M63" s="244"/>
      <c r="N63" s="244"/>
      <c r="O63" s="244"/>
    </row>
    <row r="64" spans="1:17">
      <c r="B64" s="248"/>
      <c r="C64" s="244"/>
      <c r="D64" s="244"/>
      <c r="E64" s="244"/>
      <c r="F64" s="244"/>
      <c r="G64" s="351" t="s">
        <v>557</v>
      </c>
      <c r="I64" s="352"/>
      <c r="J64" s="352"/>
      <c r="K64" s="352"/>
      <c r="L64" s="244"/>
      <c r="M64" s="244"/>
      <c r="N64" s="244"/>
      <c r="O64" s="244"/>
    </row>
    <row r="65" spans="2:30">
      <c r="B65" s="248"/>
      <c r="C65" s="244"/>
      <c r="D65" s="244"/>
      <c r="E65" s="244"/>
      <c r="F65" s="244"/>
      <c r="G65" s="1230" t="s">
        <v>565</v>
      </c>
      <c r="H65" s="1231"/>
      <c r="I65" s="1231"/>
      <c r="J65" s="1231"/>
      <c r="K65" s="1231"/>
      <c r="L65" s="1231"/>
      <c r="M65" s="1231"/>
      <c r="N65" s="1231"/>
      <c r="O65" s="1232"/>
    </row>
    <row r="66" spans="2:30">
      <c r="B66" s="248"/>
      <c r="C66" s="244"/>
      <c r="D66" s="244"/>
      <c r="E66" s="244"/>
      <c r="F66" s="244"/>
      <c r="G66" s="1233"/>
      <c r="H66" s="1234"/>
      <c r="I66" s="1234"/>
      <c r="J66" s="1234"/>
      <c r="K66" s="1234"/>
      <c r="L66" s="1234"/>
      <c r="M66" s="1234"/>
      <c r="N66" s="1234"/>
      <c r="O66" s="1235"/>
    </row>
    <row r="67" spans="2:30">
      <c r="B67" s="248"/>
      <c r="C67" s="244"/>
      <c r="D67" s="244"/>
      <c r="E67" s="244"/>
      <c r="F67" s="244"/>
      <c r="G67" s="1233"/>
      <c r="H67" s="1234"/>
      <c r="I67" s="1234"/>
      <c r="J67" s="1234"/>
      <c r="K67" s="1234"/>
      <c r="L67" s="1234"/>
      <c r="M67" s="1234"/>
      <c r="N67" s="1234"/>
      <c r="O67" s="1235"/>
    </row>
    <row r="68" spans="2:30">
      <c r="B68" s="248"/>
      <c r="C68" s="244"/>
      <c r="D68" s="244"/>
      <c r="E68" s="244"/>
      <c r="F68" s="244"/>
      <c r="G68" s="1233"/>
      <c r="H68" s="1234"/>
      <c r="I68" s="1234"/>
      <c r="J68" s="1234"/>
      <c r="K68" s="1234"/>
      <c r="L68" s="1234"/>
      <c r="M68" s="1234"/>
      <c r="N68" s="1234"/>
      <c r="O68" s="1235"/>
    </row>
    <row r="69" spans="2:30">
      <c r="B69" s="248"/>
      <c r="C69" s="244"/>
      <c r="D69" s="244"/>
      <c r="E69" s="244"/>
      <c r="F69" s="244"/>
      <c r="G69" s="1236"/>
      <c r="H69" s="1237"/>
      <c r="I69" s="1237"/>
      <c r="J69" s="1237"/>
      <c r="K69" s="1237"/>
      <c r="L69" s="1237"/>
      <c r="M69" s="1237"/>
      <c r="N69" s="1237"/>
      <c r="O69" s="1238"/>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566</v>
      </c>
      <c r="I71" s="368"/>
      <c r="J71" s="364"/>
      <c r="K71" s="364"/>
      <c r="L71" s="365"/>
      <c r="M71" s="364"/>
      <c r="N71" s="365"/>
      <c r="O71" s="366"/>
    </row>
    <row r="72" spans="2:30">
      <c r="B72" s="248"/>
      <c r="C72" s="244"/>
      <c r="D72" s="244"/>
      <c r="E72" s="244"/>
      <c r="F72" s="244"/>
      <c r="G72" s="1239"/>
      <c r="H72" s="1240"/>
      <c r="I72" s="1240"/>
      <c r="J72" s="1241"/>
      <c r="K72" s="354" t="s">
        <v>526</v>
      </c>
      <c r="L72" s="354" t="s">
        <v>527</v>
      </c>
      <c r="M72" s="354" t="s">
        <v>528</v>
      </c>
      <c r="N72" s="354" t="s">
        <v>529</v>
      </c>
      <c r="O72" s="354" t="s">
        <v>530</v>
      </c>
    </row>
    <row r="73" spans="2:30">
      <c r="B73" s="248"/>
      <c r="C73" s="244"/>
      <c r="D73" s="244"/>
      <c r="E73" s="244"/>
      <c r="F73" s="244"/>
      <c r="G73" s="1242" t="s">
        <v>559</v>
      </c>
      <c r="H73" s="1243"/>
      <c r="I73" s="1248" t="s">
        <v>560</v>
      </c>
      <c r="J73" s="1248"/>
      <c r="K73" s="1229">
        <v>82.4</v>
      </c>
      <c r="L73" s="1229">
        <v>65.5</v>
      </c>
      <c r="M73" s="1218">
        <v>64.599999999999994</v>
      </c>
      <c r="N73" s="1218">
        <v>58.1</v>
      </c>
      <c r="O73" s="1218">
        <v>41.8</v>
      </c>
      <c r="S73" s="243">
        <v>9.9</v>
      </c>
    </row>
    <row r="74" spans="2:30">
      <c r="B74" s="248"/>
      <c r="C74" s="244"/>
      <c r="D74" s="244"/>
      <c r="E74" s="244"/>
      <c r="F74" s="244"/>
      <c r="G74" s="1244"/>
      <c r="H74" s="1245"/>
      <c r="I74" s="1249"/>
      <c r="J74" s="1249"/>
      <c r="K74" s="1229"/>
      <c r="L74" s="1229"/>
      <c r="M74" s="1218"/>
      <c r="N74" s="1218"/>
      <c r="O74" s="1218"/>
    </row>
    <row r="75" spans="2:30">
      <c r="B75" s="248"/>
      <c r="C75" s="244"/>
      <c r="D75" s="244"/>
      <c r="E75" s="244"/>
      <c r="F75" s="244"/>
      <c r="G75" s="1244"/>
      <c r="H75" s="1245"/>
      <c r="I75" s="1228" t="s">
        <v>567</v>
      </c>
      <c r="J75" s="1228"/>
      <c r="K75" s="1250">
        <v>13.6</v>
      </c>
      <c r="L75" s="1250">
        <v>12.3</v>
      </c>
      <c r="M75" s="1250">
        <v>9.1999999999999993</v>
      </c>
      <c r="N75" s="1250">
        <v>9.1999999999999993</v>
      </c>
      <c r="O75" s="1250">
        <v>8.8000000000000007</v>
      </c>
      <c r="U75" s="243">
        <v>81.2</v>
      </c>
      <c r="W75" s="243">
        <v>87.2</v>
      </c>
      <c r="Y75" s="243">
        <v>99.8</v>
      </c>
      <c r="AA75" s="243">
        <v>109.5</v>
      </c>
      <c r="AC75" s="243">
        <v>115.2</v>
      </c>
    </row>
    <row r="76" spans="2:30">
      <c r="B76" s="248"/>
      <c r="C76" s="244"/>
      <c r="D76" s="244"/>
      <c r="E76" s="244"/>
      <c r="F76" s="244"/>
      <c r="G76" s="1246"/>
      <c r="H76" s="1247"/>
      <c r="I76" s="1228"/>
      <c r="J76" s="1228"/>
      <c r="K76" s="1251"/>
      <c r="L76" s="1251"/>
      <c r="M76" s="1251"/>
      <c r="N76" s="1251"/>
      <c r="O76" s="1251"/>
    </row>
    <row r="77" spans="2:30">
      <c r="B77" s="248"/>
      <c r="C77" s="244"/>
      <c r="D77" s="244"/>
      <c r="E77" s="244"/>
      <c r="F77" s="244"/>
      <c r="G77" s="1222" t="s">
        <v>562</v>
      </c>
      <c r="H77" s="1223"/>
      <c r="I77" s="1228" t="s">
        <v>560</v>
      </c>
      <c r="J77" s="1228"/>
      <c r="K77" s="1229">
        <v>27.1</v>
      </c>
      <c r="L77" s="1229">
        <v>18.7</v>
      </c>
      <c r="M77" s="1218">
        <v>12.9</v>
      </c>
      <c r="N77" s="1218">
        <v>22.6</v>
      </c>
      <c r="O77" s="1218">
        <v>0.8</v>
      </c>
      <c r="R77" s="243">
        <v>12.3</v>
      </c>
      <c r="T77" s="243">
        <v>11.1</v>
      </c>
    </row>
    <row r="78" spans="2:30">
      <c r="B78" s="248"/>
      <c r="C78" s="244"/>
      <c r="D78" s="244"/>
      <c r="E78" s="244"/>
      <c r="F78" s="244"/>
      <c r="G78" s="1224"/>
      <c r="H78" s="1225"/>
      <c r="I78" s="1228"/>
      <c r="J78" s="1228"/>
      <c r="K78" s="1229"/>
      <c r="L78" s="1229"/>
      <c r="M78" s="1218"/>
      <c r="N78" s="1218"/>
      <c r="O78" s="1218"/>
    </row>
    <row r="79" spans="2:30">
      <c r="B79" s="248"/>
      <c r="C79" s="244"/>
      <c r="D79" s="244"/>
      <c r="E79" s="244"/>
      <c r="F79" s="244"/>
      <c r="G79" s="1224"/>
      <c r="H79" s="1225"/>
      <c r="I79" s="1219" t="s">
        <v>567</v>
      </c>
      <c r="J79" s="1220"/>
      <c r="K79" s="1221">
        <v>11.9</v>
      </c>
      <c r="L79" s="1221">
        <v>10.7</v>
      </c>
      <c r="M79" s="1221">
        <v>10</v>
      </c>
      <c r="N79" s="1221">
        <v>9.5</v>
      </c>
      <c r="O79" s="1221">
        <v>8.1</v>
      </c>
      <c r="V79" s="243">
        <v>53.5</v>
      </c>
      <c r="X79" s="243">
        <v>48.2</v>
      </c>
      <c r="Z79" s="243">
        <v>34.200000000000003</v>
      </c>
      <c r="AB79" s="243">
        <v>30.3</v>
      </c>
      <c r="AD79" s="243">
        <v>28.9</v>
      </c>
    </row>
    <row r="80" spans="2:30">
      <c r="B80" s="248"/>
      <c r="C80" s="244"/>
      <c r="D80" s="244"/>
      <c r="E80" s="244"/>
      <c r="F80" s="244"/>
      <c r="G80" s="1226"/>
      <c r="H80" s="1227"/>
      <c r="I80" s="1220"/>
      <c r="J80" s="1220"/>
      <c r="K80" s="1221"/>
      <c r="L80" s="1221"/>
      <c r="M80" s="1221"/>
      <c r="N80" s="1221"/>
      <c r="O80" s="122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65" sqref="G65:O6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65" sqref="G65:O6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10357</v>
      </c>
      <c r="E3" s="116"/>
      <c r="F3" s="117">
        <v>96333</v>
      </c>
      <c r="G3" s="118"/>
      <c r="H3" s="119"/>
    </row>
    <row r="4" spans="1:8">
      <c r="A4" s="120"/>
      <c r="B4" s="121"/>
      <c r="C4" s="122"/>
      <c r="D4" s="123">
        <v>3529</v>
      </c>
      <c r="E4" s="124"/>
      <c r="F4" s="125">
        <v>57060</v>
      </c>
      <c r="G4" s="126"/>
      <c r="H4" s="127"/>
    </row>
    <row r="5" spans="1:8">
      <c r="A5" s="108" t="s">
        <v>520</v>
      </c>
      <c r="B5" s="113"/>
      <c r="C5" s="114"/>
      <c r="D5" s="115">
        <v>14569</v>
      </c>
      <c r="E5" s="116"/>
      <c r="F5" s="117">
        <v>117673</v>
      </c>
      <c r="G5" s="118"/>
      <c r="H5" s="119"/>
    </row>
    <row r="6" spans="1:8">
      <c r="A6" s="120"/>
      <c r="B6" s="121"/>
      <c r="C6" s="122"/>
      <c r="D6" s="123">
        <v>6195</v>
      </c>
      <c r="E6" s="124"/>
      <c r="F6" s="125">
        <v>62359</v>
      </c>
      <c r="G6" s="126"/>
      <c r="H6" s="127"/>
    </row>
    <row r="7" spans="1:8">
      <c r="A7" s="108" t="s">
        <v>521</v>
      </c>
      <c r="B7" s="113"/>
      <c r="C7" s="114"/>
      <c r="D7" s="115">
        <v>76169</v>
      </c>
      <c r="E7" s="116"/>
      <c r="F7" s="117">
        <v>118223</v>
      </c>
      <c r="G7" s="118"/>
      <c r="H7" s="119"/>
    </row>
    <row r="8" spans="1:8">
      <c r="A8" s="120"/>
      <c r="B8" s="121"/>
      <c r="C8" s="122"/>
      <c r="D8" s="123">
        <v>19903</v>
      </c>
      <c r="E8" s="124"/>
      <c r="F8" s="125">
        <v>57106</v>
      </c>
      <c r="G8" s="126"/>
      <c r="H8" s="127"/>
    </row>
    <row r="9" spans="1:8">
      <c r="A9" s="108" t="s">
        <v>522</v>
      </c>
      <c r="B9" s="113"/>
      <c r="C9" s="114"/>
      <c r="D9" s="115">
        <v>47602</v>
      </c>
      <c r="E9" s="116"/>
      <c r="F9" s="117">
        <v>128485</v>
      </c>
      <c r="G9" s="118"/>
      <c r="H9" s="119"/>
    </row>
    <row r="10" spans="1:8">
      <c r="A10" s="120"/>
      <c r="B10" s="121"/>
      <c r="C10" s="122"/>
      <c r="D10" s="123">
        <v>39702</v>
      </c>
      <c r="E10" s="124"/>
      <c r="F10" s="125">
        <v>62765</v>
      </c>
      <c r="G10" s="126"/>
      <c r="H10" s="127"/>
    </row>
    <row r="11" spans="1:8">
      <c r="A11" s="108" t="s">
        <v>523</v>
      </c>
      <c r="B11" s="113"/>
      <c r="C11" s="114"/>
      <c r="D11" s="115">
        <v>187331</v>
      </c>
      <c r="E11" s="116"/>
      <c r="F11" s="117">
        <v>128611</v>
      </c>
      <c r="G11" s="118"/>
      <c r="H11" s="119"/>
    </row>
    <row r="12" spans="1:8">
      <c r="A12" s="120"/>
      <c r="B12" s="121"/>
      <c r="C12" s="128"/>
      <c r="D12" s="123">
        <v>159687</v>
      </c>
      <c r="E12" s="124"/>
      <c r="F12" s="125">
        <v>61552</v>
      </c>
      <c r="G12" s="126"/>
      <c r="H12" s="127"/>
    </row>
    <row r="13" spans="1:8">
      <c r="A13" s="108"/>
      <c r="B13" s="113"/>
      <c r="C13" s="129"/>
      <c r="D13" s="130">
        <v>67206</v>
      </c>
      <c r="E13" s="131"/>
      <c r="F13" s="132">
        <v>117865</v>
      </c>
      <c r="G13" s="133"/>
      <c r="H13" s="119"/>
    </row>
    <row r="14" spans="1:8">
      <c r="A14" s="120"/>
      <c r="B14" s="121"/>
      <c r="C14" s="122"/>
      <c r="D14" s="123">
        <v>45803</v>
      </c>
      <c r="E14" s="124"/>
      <c r="F14" s="125">
        <v>60168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6.61</v>
      </c>
      <c r="C19" s="134">
        <f>ROUND(VALUE(SUBSTITUTE(実質収支比率等に係る経年分析!G$48,"▲","-")),2)</f>
        <v>9.43</v>
      </c>
      <c r="D19" s="134">
        <f>ROUND(VALUE(SUBSTITUTE(実質収支比率等に係る経年分析!H$48,"▲","-")),2)</f>
        <v>5.49</v>
      </c>
      <c r="E19" s="134">
        <f>ROUND(VALUE(SUBSTITUTE(実質収支比率等に係る経年分析!I$48,"▲","-")),2)</f>
        <v>10.23</v>
      </c>
      <c r="F19" s="134">
        <f>ROUND(VALUE(SUBSTITUTE(実質収支比率等に係る経年分析!J$48,"▲","-")),2)</f>
        <v>18.36</v>
      </c>
    </row>
    <row r="20" spans="1:11">
      <c r="A20" s="134" t="s">
        <v>43</v>
      </c>
      <c r="B20" s="134">
        <f>ROUND(VALUE(SUBSTITUTE(実質収支比率等に係る経年分析!F$47,"▲","-")),2)</f>
        <v>9.1199999999999992</v>
      </c>
      <c r="C20" s="134">
        <f>ROUND(VALUE(SUBSTITUTE(実質収支比率等に係る経年分析!G$47,"▲","-")),2)</f>
        <v>9.15</v>
      </c>
      <c r="D20" s="134">
        <f>ROUND(VALUE(SUBSTITUTE(実質収支比率等に係る経年分析!H$47,"▲","-")),2)</f>
        <v>11.6</v>
      </c>
      <c r="E20" s="134">
        <f>ROUND(VALUE(SUBSTITUTE(実質収支比率等に係る経年分析!I$47,"▲","-")),2)</f>
        <v>21.39</v>
      </c>
      <c r="F20" s="134">
        <f>ROUND(VALUE(SUBSTITUTE(実質収支比率等に係る経年分析!J$47,"▲","-")),2)</f>
        <v>20.66</v>
      </c>
    </row>
    <row r="21" spans="1:11">
      <c r="A21" s="134" t="s">
        <v>44</v>
      </c>
      <c r="B21" s="134">
        <f>IF(ISNUMBER(VALUE(SUBSTITUTE(実質収支比率等に係る経年分析!F$49,"▲","-"))),ROUND(VALUE(SUBSTITUTE(実質収支比率等に係る経年分析!F$49,"▲","-")),2),NA())</f>
        <v>0.78</v>
      </c>
      <c r="C21" s="134">
        <f>IF(ISNUMBER(VALUE(SUBSTITUTE(実質収支比率等に係る経年分析!G$49,"▲","-"))),ROUND(VALUE(SUBSTITUTE(実質収支比率等に係る経年分析!G$49,"▲","-")),2),NA())</f>
        <v>2.81</v>
      </c>
      <c r="D21" s="134">
        <f>IF(ISNUMBER(VALUE(SUBSTITUTE(実質収支比率等に係る経年分析!H$49,"▲","-"))),ROUND(VALUE(SUBSTITUTE(実質収支比率等に係る経年分析!H$49,"▲","-")),2),NA())</f>
        <v>-1.5</v>
      </c>
      <c r="E21" s="134">
        <f>IF(ISNUMBER(VALUE(SUBSTITUTE(実質収支比率等に係る経年分析!I$49,"▲","-"))),ROUND(VALUE(SUBSTITUTE(実質収支比率等に係る経年分析!I$49,"▲","-")),2),NA())</f>
        <v>14.35</v>
      </c>
      <c r="F21" s="134">
        <f>IF(ISNUMBER(VALUE(SUBSTITUTE(実質収支比率等に係る経年分析!J$49,"▲","-"))),ROUND(VALUE(SUBSTITUTE(実質収支比率等に係る経年分析!J$49,"▲","-")),2),NA())</f>
        <v>8.4700000000000006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14.35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0.14000000000000001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0.31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0.14000000000000001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0.13</v>
      </c>
    </row>
    <row r="30" spans="1:11">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3.01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2.59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2.08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0.23</v>
      </c>
    </row>
    <row r="31" spans="1:11">
      <c r="A31" s="135" t="str">
        <f>IF(連結実質赤字比率に係る赤字・黒字の構成分析!C$39="",NA(),連結実質赤字比率に係る赤字・黒字の構成分析!C$39)</f>
        <v>農業集落排水処理事業特別会計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1.62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0.27</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1.1499999999999999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1.39</v>
      </c>
    </row>
    <row r="33" spans="1:16">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8.3000000000000007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8.3699999999999992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7.81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6.15</v>
      </c>
    </row>
    <row r="34" spans="1:16">
      <c r="A34" s="135" t="str">
        <f>IF(連結実質赤字比率に係る赤字・黒字の構成分析!C$36="",NA(),連結実質赤字比率に係る赤字・黒字の構成分析!C$36)</f>
        <v>住宅用地造成事業会計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4.2300000000000004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12.67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11.29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10.23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18.350000000000001</v>
      </c>
    </row>
    <row r="36" spans="1:16">
      <c r="A36" s="135" t="str">
        <f>IF(連結実質赤字比率に係る赤字・黒字の構成分析!C$34="",NA(),連結実質赤字比率に係る赤字・黒字の構成分析!C$34)</f>
        <v>工業用地造成事業会計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30.96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30.59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24.39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27.63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27.46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353</v>
      </c>
      <c r="E42" s="136"/>
      <c r="F42" s="136"/>
      <c r="G42" s="136">
        <f>'実質公債費比率（分子）の構造'!L$52</f>
        <v>349</v>
      </c>
      <c r="H42" s="136"/>
      <c r="I42" s="136"/>
      <c r="J42" s="136">
        <f>'実質公債費比率（分子）の構造'!M$52</f>
        <v>338</v>
      </c>
      <c r="K42" s="136"/>
      <c r="L42" s="136"/>
      <c r="M42" s="136">
        <f>'実質公債費比率（分子）の構造'!N$52</f>
        <v>351</v>
      </c>
      <c r="N42" s="136"/>
      <c r="O42" s="136"/>
      <c r="P42" s="136">
        <f>'実質公債費比率（分子）の構造'!O$52</f>
        <v>340</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53</v>
      </c>
      <c r="C44" s="136"/>
      <c r="D44" s="136"/>
      <c r="E44" s="136">
        <f>'実質公債費比率（分子）の構造'!L$50</f>
        <v>6</v>
      </c>
      <c r="F44" s="136"/>
      <c r="G44" s="136"/>
      <c r="H44" s="136">
        <f>'実質公債費比率（分子）の構造'!M$50</f>
        <v>6</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21</v>
      </c>
      <c r="C45" s="136"/>
      <c r="D45" s="136"/>
      <c r="E45" s="136">
        <f>'実質公債費比率（分子）の構造'!L$49</f>
        <v>11</v>
      </c>
      <c r="F45" s="136"/>
      <c r="G45" s="136"/>
      <c r="H45" s="136">
        <f>'実質公債費比率（分子）の構造'!M$49</f>
        <v>12</v>
      </c>
      <c r="I45" s="136"/>
      <c r="J45" s="136"/>
      <c r="K45" s="136">
        <f>'実質公債費比率（分子）の構造'!N$49</f>
        <v>13</v>
      </c>
      <c r="L45" s="136"/>
      <c r="M45" s="136"/>
      <c r="N45" s="136">
        <f>'実質公債費比率（分子）の構造'!O$49</f>
        <v>15</v>
      </c>
      <c r="O45" s="136"/>
      <c r="P45" s="136"/>
    </row>
    <row r="46" spans="1:16">
      <c r="A46" s="136" t="s">
        <v>55</v>
      </c>
      <c r="B46" s="136">
        <f>'実質公債費比率（分子）の構造'!K$48</f>
        <v>71</v>
      </c>
      <c r="C46" s="136"/>
      <c r="D46" s="136"/>
      <c r="E46" s="136">
        <f>'実質公債費比率（分子）の構造'!L$48</f>
        <v>144</v>
      </c>
      <c r="F46" s="136"/>
      <c r="G46" s="136"/>
      <c r="H46" s="136">
        <f>'実質公債費比率（分子）の構造'!M$48</f>
        <v>138</v>
      </c>
      <c r="I46" s="136"/>
      <c r="J46" s="136"/>
      <c r="K46" s="136">
        <f>'実質公債費比率（分子）の構造'!N$48</f>
        <v>152</v>
      </c>
      <c r="L46" s="136"/>
      <c r="M46" s="136"/>
      <c r="N46" s="136">
        <f>'実質公債費比率（分子）の構造'!O$48</f>
        <v>149</v>
      </c>
      <c r="O46" s="136"/>
      <c r="P46" s="136"/>
    </row>
    <row r="47" spans="1:16">
      <c r="A47" s="136" t="s">
        <v>56</v>
      </c>
      <c r="B47" s="136">
        <f>'実質公債費比率（分子）の構造'!K$47</f>
        <v>32</v>
      </c>
      <c r="C47" s="136"/>
      <c r="D47" s="136"/>
      <c r="E47" s="136">
        <f>'実質公債費比率（分子）の構造'!L$47</f>
        <v>32</v>
      </c>
      <c r="F47" s="136"/>
      <c r="G47" s="136"/>
      <c r="H47" s="136">
        <f>'実質公債費比率（分子）の構造'!M$47</f>
        <v>32</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366</v>
      </c>
      <c r="C49" s="136"/>
      <c r="D49" s="136"/>
      <c r="E49" s="136">
        <f>'実質公債費比率（分子）の構造'!L$45</f>
        <v>367</v>
      </c>
      <c r="F49" s="136"/>
      <c r="G49" s="136"/>
      <c r="H49" s="136">
        <f>'実質公債費比率（分子）の構造'!M$45</f>
        <v>354</v>
      </c>
      <c r="I49" s="136"/>
      <c r="J49" s="136"/>
      <c r="K49" s="136">
        <f>'実質公債費比率（分子）の構造'!N$45</f>
        <v>374</v>
      </c>
      <c r="L49" s="136"/>
      <c r="M49" s="136"/>
      <c r="N49" s="136">
        <f>'実質公債費比率（分子）の構造'!O$45</f>
        <v>363</v>
      </c>
      <c r="O49" s="136"/>
      <c r="P49" s="136"/>
    </row>
    <row r="50" spans="1:16">
      <c r="A50" s="136" t="s">
        <v>59</v>
      </c>
      <c r="B50" s="136" t="e">
        <f>NA()</f>
        <v>#N/A</v>
      </c>
      <c r="C50" s="136">
        <f>IF(ISNUMBER('実質公債費比率（分子）の構造'!K$53),'実質公債費比率（分子）の構造'!K$53,NA())</f>
        <v>190</v>
      </c>
      <c r="D50" s="136" t="e">
        <f>NA()</f>
        <v>#N/A</v>
      </c>
      <c r="E50" s="136" t="e">
        <f>NA()</f>
        <v>#N/A</v>
      </c>
      <c r="F50" s="136">
        <f>IF(ISNUMBER('実質公債費比率（分子）の構造'!L$53),'実質公債費比率（分子）の構造'!L$53,NA())</f>
        <v>211</v>
      </c>
      <c r="G50" s="136" t="e">
        <f>NA()</f>
        <v>#N/A</v>
      </c>
      <c r="H50" s="136" t="e">
        <f>NA()</f>
        <v>#N/A</v>
      </c>
      <c r="I50" s="136">
        <f>IF(ISNUMBER('実質公債費比率（分子）の構造'!M$53),'実質公債費比率（分子）の構造'!M$53,NA())</f>
        <v>204</v>
      </c>
      <c r="J50" s="136" t="e">
        <f>NA()</f>
        <v>#N/A</v>
      </c>
      <c r="K50" s="136" t="e">
        <f>NA()</f>
        <v>#N/A</v>
      </c>
      <c r="L50" s="136">
        <f>IF(ISNUMBER('実質公債費比率（分子）の構造'!N$53),'実質公債費比率（分子）の構造'!N$53,NA())</f>
        <v>189</v>
      </c>
      <c r="M50" s="136" t="e">
        <f>NA()</f>
        <v>#N/A</v>
      </c>
      <c r="N50" s="136" t="e">
        <f>NA()</f>
        <v>#N/A</v>
      </c>
      <c r="O50" s="136">
        <f>IF(ISNUMBER('実質公債費比率（分子）の構造'!O$53),'実質公債費比率（分子）の構造'!O$53,NA())</f>
        <v>188</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3536</v>
      </c>
      <c r="E56" s="135"/>
      <c r="F56" s="135"/>
      <c r="G56" s="135">
        <f>'将来負担比率（分子）の構造'!J$51</f>
        <v>3668</v>
      </c>
      <c r="H56" s="135"/>
      <c r="I56" s="135"/>
      <c r="J56" s="135">
        <f>'将来負担比率（分子）の構造'!K$51</f>
        <v>3441</v>
      </c>
      <c r="K56" s="135"/>
      <c r="L56" s="135"/>
      <c r="M56" s="135">
        <f>'将来負担比率（分子）の構造'!L$51</f>
        <v>3574</v>
      </c>
      <c r="N56" s="135"/>
      <c r="O56" s="135"/>
      <c r="P56" s="135">
        <f>'将来負担比率（分子）の構造'!M$51</f>
        <v>3796</v>
      </c>
    </row>
    <row r="57" spans="1:16">
      <c r="A57" s="135" t="s">
        <v>35</v>
      </c>
      <c r="B57" s="135"/>
      <c r="C57" s="135"/>
      <c r="D57" s="135">
        <f>'将来負担比率（分子）の構造'!I$50</f>
        <v>830</v>
      </c>
      <c r="E57" s="135"/>
      <c r="F57" s="135"/>
      <c r="G57" s="135">
        <f>'将来負担比率（分子）の構造'!J$50</f>
        <v>407</v>
      </c>
      <c r="H57" s="135"/>
      <c r="I57" s="135"/>
      <c r="J57" s="135">
        <f>'将来負担比率（分子）の構造'!K$50</f>
        <v>83</v>
      </c>
      <c r="K57" s="135"/>
      <c r="L57" s="135"/>
      <c r="M57" s="135">
        <f>'将来負担比率（分子）の構造'!L$50</f>
        <v>58</v>
      </c>
      <c r="N57" s="135"/>
      <c r="O57" s="135"/>
      <c r="P57" s="135">
        <f>'将来負担比率（分子）の構造'!M$50</f>
        <v>44</v>
      </c>
    </row>
    <row r="58" spans="1:16">
      <c r="A58" s="135" t="s">
        <v>34</v>
      </c>
      <c r="B58" s="135"/>
      <c r="C58" s="135"/>
      <c r="D58" s="135">
        <f>'将来負担比率（分子）の構造'!I$49</f>
        <v>851</v>
      </c>
      <c r="E58" s="135"/>
      <c r="F58" s="135"/>
      <c r="G58" s="135">
        <f>'将来負担比率（分子）の構造'!J$49</f>
        <v>895</v>
      </c>
      <c r="H58" s="135"/>
      <c r="I58" s="135"/>
      <c r="J58" s="135">
        <f>'将来負担比率（分子）の構造'!K$49</f>
        <v>903</v>
      </c>
      <c r="K58" s="135"/>
      <c r="L58" s="135"/>
      <c r="M58" s="135">
        <f>'将来負担比率（分子）の構造'!L$49</f>
        <v>839</v>
      </c>
      <c r="N58" s="135"/>
      <c r="O58" s="135"/>
      <c r="P58" s="135">
        <f>'将来負担比率（分子）の構造'!M$49</f>
        <v>1009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97</v>
      </c>
      <c r="C61" s="135"/>
      <c r="D61" s="135"/>
      <c r="E61" s="135">
        <f>'将来負担比率（分子）の構造'!J$46</f>
        <v>90</v>
      </c>
      <c r="F61" s="135"/>
      <c r="G61" s="135"/>
      <c r="H61" s="135">
        <f>'将来負担比率（分子）の構造'!K$46</f>
        <v>28</v>
      </c>
      <c r="I61" s="135"/>
      <c r="J61" s="135"/>
      <c r="K61" s="135">
        <f>'将来負担比率（分子）の構造'!L$46</f>
        <v>76</v>
      </c>
      <c r="L61" s="135"/>
      <c r="M61" s="135"/>
      <c r="N61" s="135">
        <f>'将来負担比率（分子）の構造'!M$46</f>
        <v>23</v>
      </c>
      <c r="O61" s="135"/>
      <c r="P61" s="135"/>
    </row>
    <row r="62" spans="1:16">
      <c r="A62" s="135" t="s">
        <v>29</v>
      </c>
      <c r="B62" s="135">
        <f>'将来負担比率（分子）の構造'!I$45</f>
        <v>817</v>
      </c>
      <c r="C62" s="135"/>
      <c r="D62" s="135"/>
      <c r="E62" s="135">
        <f>'将来負担比率（分子）の構造'!J$45</f>
        <v>794</v>
      </c>
      <c r="F62" s="135"/>
      <c r="G62" s="135"/>
      <c r="H62" s="135">
        <f>'将来負担比率（分子）の構造'!K$45</f>
        <v>717</v>
      </c>
      <c r="I62" s="135"/>
      <c r="J62" s="135"/>
      <c r="K62" s="135">
        <f>'将来負担比率（分子）の構造'!L$45</f>
        <v>485</v>
      </c>
      <c r="L62" s="135"/>
      <c r="M62" s="135"/>
      <c r="N62" s="135">
        <f>'将来負担比率（分子）の構造'!M$45</f>
        <v>314</v>
      </c>
      <c r="O62" s="135"/>
      <c r="P62" s="135"/>
    </row>
    <row r="63" spans="1:16">
      <c r="A63" s="135" t="s">
        <v>28</v>
      </c>
      <c r="B63" s="135">
        <f>'将来負担比率（分子）の構造'!I$44</f>
        <v>91</v>
      </c>
      <c r="C63" s="135"/>
      <c r="D63" s="135"/>
      <c r="E63" s="135">
        <f>'将来負担比率（分子）の構造'!J$44</f>
        <v>83</v>
      </c>
      <c r="F63" s="135"/>
      <c r="G63" s="135"/>
      <c r="H63" s="135">
        <f>'将来負担比率（分子）の構造'!K$44</f>
        <v>78</v>
      </c>
      <c r="I63" s="135"/>
      <c r="J63" s="135"/>
      <c r="K63" s="135">
        <f>'将来負担比率（分子）の構造'!L$44</f>
        <v>62</v>
      </c>
      <c r="L63" s="135"/>
      <c r="M63" s="135"/>
      <c r="N63" s="135">
        <f>'将来負担比率（分子）の構造'!M$44</f>
        <v>51</v>
      </c>
      <c r="O63" s="135"/>
      <c r="P63" s="135"/>
    </row>
    <row r="64" spans="1:16">
      <c r="A64" s="135" t="s">
        <v>27</v>
      </c>
      <c r="B64" s="135">
        <f>'将来負担比率（分子）の構造'!I$43</f>
        <v>1417</v>
      </c>
      <c r="C64" s="135"/>
      <c r="D64" s="135"/>
      <c r="E64" s="135">
        <f>'将来負担比率（分子）の構造'!J$43</f>
        <v>1301</v>
      </c>
      <c r="F64" s="135"/>
      <c r="G64" s="135"/>
      <c r="H64" s="135">
        <f>'将来負担比率（分子）の構造'!K$43</f>
        <v>1123</v>
      </c>
      <c r="I64" s="135"/>
      <c r="J64" s="135"/>
      <c r="K64" s="135">
        <f>'将来負担比率（分子）の構造'!L$43</f>
        <v>1302</v>
      </c>
      <c r="L64" s="135"/>
      <c r="M64" s="135"/>
      <c r="N64" s="135">
        <f>'将来負担比率（分子）の構造'!M$43</f>
        <v>1200</v>
      </c>
      <c r="O64" s="135"/>
      <c r="P64" s="135"/>
    </row>
    <row r="65" spans="1:16">
      <c r="A65" s="135" t="s">
        <v>26</v>
      </c>
      <c r="B65" s="135">
        <f>'将来負担比率（分子）の構造'!I$42</f>
        <v>8</v>
      </c>
      <c r="C65" s="135"/>
      <c r="D65" s="135"/>
      <c r="E65" s="135">
        <f>'将来負担比率（分子）の構造'!J$42</f>
        <v>2</v>
      </c>
      <c r="F65" s="135"/>
      <c r="G65" s="135"/>
      <c r="H65" s="135">
        <f>'将来負担比率（分子）の構造'!K$42</f>
        <v>2</v>
      </c>
      <c r="I65" s="135"/>
      <c r="J65" s="135"/>
      <c r="K65" s="135">
        <f>'将来負担比率（分子）の構造'!L$42</f>
        <v>1</v>
      </c>
      <c r="L65" s="135"/>
      <c r="M65" s="135"/>
      <c r="N65" s="135">
        <f>'将来負担比率（分子）の構造'!M$42</f>
        <v>1</v>
      </c>
      <c r="O65" s="135"/>
      <c r="P65" s="135"/>
    </row>
    <row r="66" spans="1:16">
      <c r="A66" s="135" t="s">
        <v>25</v>
      </c>
      <c r="B66" s="135">
        <f>'将来負担比率（分子）の構造'!I$41</f>
        <v>4583</v>
      </c>
      <c r="C66" s="135"/>
      <c r="D66" s="135"/>
      <c r="E66" s="135">
        <f>'将来負担比率（分子）の構造'!J$41</f>
        <v>4125</v>
      </c>
      <c r="F66" s="135"/>
      <c r="G66" s="135"/>
      <c r="H66" s="135">
        <f>'将来負担比率（分子）の構造'!K$41</f>
        <v>3890</v>
      </c>
      <c r="I66" s="135"/>
      <c r="J66" s="135"/>
      <c r="K66" s="135">
        <f>'将来負担比率（分子）の構造'!L$41</f>
        <v>3791</v>
      </c>
      <c r="L66" s="135"/>
      <c r="M66" s="135"/>
      <c r="N66" s="135">
        <f>'将来負担比率（分子）の構造'!M$41</f>
        <v>4198</v>
      </c>
      <c r="O66" s="135"/>
      <c r="P66" s="135"/>
    </row>
    <row r="67" spans="1:16">
      <c r="A67" s="135" t="s">
        <v>63</v>
      </c>
      <c r="B67" s="135" t="e">
        <f>NA()</f>
        <v>#N/A</v>
      </c>
      <c r="C67" s="135">
        <f>IF(ISNUMBER('将来負担比率（分子）の構造'!I$52), IF('将来負担比率（分子）の構造'!I$52 &lt; 0, 0, '将来負担比率（分子）の構造'!I$52), NA())</f>
        <v>1796</v>
      </c>
      <c r="D67" s="135" t="e">
        <f>NA()</f>
        <v>#N/A</v>
      </c>
      <c r="E67" s="135" t="e">
        <f>NA()</f>
        <v>#N/A</v>
      </c>
      <c r="F67" s="135">
        <f>IF(ISNUMBER('将来負担比率（分子）の構造'!J$52), IF('将来負担比率（分子）の構造'!J$52 &lt; 0, 0, '将来負担比率（分子）の構造'!J$52), NA())</f>
        <v>1425</v>
      </c>
      <c r="G67" s="135" t="e">
        <f>NA()</f>
        <v>#N/A</v>
      </c>
      <c r="H67" s="135" t="e">
        <f>NA()</f>
        <v>#N/A</v>
      </c>
      <c r="I67" s="135">
        <f>IF(ISNUMBER('将来負担比率（分子）の構造'!K$52), IF('将来負担比率（分子）の構造'!K$52 &lt; 0, 0, '将来負担比率（分子）の構造'!K$52), NA())</f>
        <v>1411</v>
      </c>
      <c r="J67" s="135" t="e">
        <f>NA()</f>
        <v>#N/A</v>
      </c>
      <c r="K67" s="135" t="e">
        <f>NA()</f>
        <v>#N/A</v>
      </c>
      <c r="L67" s="135">
        <f>IF(ISNUMBER('将来負担比率（分子）の構造'!L$52), IF('将来負担比率（分子）の構造'!L$52 &lt; 0, 0, '将来負担比率（分子）の構造'!L$52), NA())</f>
        <v>1247</v>
      </c>
      <c r="M67" s="135" t="e">
        <f>NA()</f>
        <v>#N/A</v>
      </c>
      <c r="N67" s="135" t="e">
        <f>NA()</f>
        <v>#N/A</v>
      </c>
      <c r="O67" s="135">
        <f>IF(ISNUMBER('将来負担比率（分子）の構造'!M$52), IF('将来負担比率（分子）の構造'!M$52 &lt; 0, 0, '将来負担比率（分子）の構造'!M$52), NA())</f>
        <v>937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1180137</v>
      </c>
      <c r="S5" s="669"/>
      <c r="T5" s="669"/>
      <c r="U5" s="669"/>
      <c r="V5" s="669"/>
      <c r="W5" s="669"/>
      <c r="X5" s="669"/>
      <c r="Y5" s="716"/>
      <c r="Z5" s="729">
        <v>17.8</v>
      </c>
      <c r="AA5" s="729"/>
      <c r="AB5" s="729"/>
      <c r="AC5" s="729"/>
      <c r="AD5" s="730">
        <v>1180137</v>
      </c>
      <c r="AE5" s="730"/>
      <c r="AF5" s="730"/>
      <c r="AG5" s="730"/>
      <c r="AH5" s="730"/>
      <c r="AI5" s="730"/>
      <c r="AJ5" s="730"/>
      <c r="AK5" s="730"/>
      <c r="AL5" s="717">
        <v>49.4</v>
      </c>
      <c r="AM5" s="686"/>
      <c r="AN5" s="686"/>
      <c r="AO5" s="718"/>
      <c r="AP5" s="705" t="s">
        <v>206</v>
      </c>
      <c r="AQ5" s="706"/>
      <c r="AR5" s="706"/>
      <c r="AS5" s="706"/>
      <c r="AT5" s="706"/>
      <c r="AU5" s="706"/>
      <c r="AV5" s="706"/>
      <c r="AW5" s="706"/>
      <c r="AX5" s="706"/>
      <c r="AY5" s="706"/>
      <c r="AZ5" s="706"/>
      <c r="BA5" s="706"/>
      <c r="BB5" s="706"/>
      <c r="BC5" s="706"/>
      <c r="BD5" s="706"/>
      <c r="BE5" s="706"/>
      <c r="BF5" s="707"/>
      <c r="BG5" s="618">
        <v>1168404</v>
      </c>
      <c r="BH5" s="619"/>
      <c r="BI5" s="619"/>
      <c r="BJ5" s="619"/>
      <c r="BK5" s="619"/>
      <c r="BL5" s="619"/>
      <c r="BM5" s="619"/>
      <c r="BN5" s="620"/>
      <c r="BO5" s="671">
        <v>99</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39078</v>
      </c>
      <c r="S6" s="619"/>
      <c r="T6" s="619"/>
      <c r="U6" s="619"/>
      <c r="V6" s="619"/>
      <c r="W6" s="619"/>
      <c r="X6" s="619"/>
      <c r="Y6" s="620"/>
      <c r="Z6" s="671">
        <v>0.6</v>
      </c>
      <c r="AA6" s="671"/>
      <c r="AB6" s="671"/>
      <c r="AC6" s="671"/>
      <c r="AD6" s="672">
        <v>39078</v>
      </c>
      <c r="AE6" s="672"/>
      <c r="AF6" s="672"/>
      <c r="AG6" s="672"/>
      <c r="AH6" s="672"/>
      <c r="AI6" s="672"/>
      <c r="AJ6" s="672"/>
      <c r="AK6" s="672"/>
      <c r="AL6" s="641">
        <v>1.6</v>
      </c>
      <c r="AM6" s="673"/>
      <c r="AN6" s="673"/>
      <c r="AO6" s="674"/>
      <c r="AP6" s="615" t="s">
        <v>212</v>
      </c>
      <c r="AQ6" s="616"/>
      <c r="AR6" s="616"/>
      <c r="AS6" s="616"/>
      <c r="AT6" s="616"/>
      <c r="AU6" s="616"/>
      <c r="AV6" s="616"/>
      <c r="AW6" s="616"/>
      <c r="AX6" s="616"/>
      <c r="AY6" s="616"/>
      <c r="AZ6" s="616"/>
      <c r="BA6" s="616"/>
      <c r="BB6" s="616"/>
      <c r="BC6" s="616"/>
      <c r="BD6" s="616"/>
      <c r="BE6" s="616"/>
      <c r="BF6" s="617"/>
      <c r="BG6" s="618">
        <v>1168404</v>
      </c>
      <c r="BH6" s="619"/>
      <c r="BI6" s="619"/>
      <c r="BJ6" s="619"/>
      <c r="BK6" s="619"/>
      <c r="BL6" s="619"/>
      <c r="BM6" s="619"/>
      <c r="BN6" s="620"/>
      <c r="BO6" s="671">
        <v>99</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67977</v>
      </c>
      <c r="CS6" s="619"/>
      <c r="CT6" s="619"/>
      <c r="CU6" s="619"/>
      <c r="CV6" s="619"/>
      <c r="CW6" s="619"/>
      <c r="CX6" s="619"/>
      <c r="CY6" s="620"/>
      <c r="CZ6" s="671">
        <v>1.1000000000000001</v>
      </c>
      <c r="DA6" s="671"/>
      <c r="DB6" s="671"/>
      <c r="DC6" s="671"/>
      <c r="DD6" s="624" t="s">
        <v>207</v>
      </c>
      <c r="DE6" s="619"/>
      <c r="DF6" s="619"/>
      <c r="DG6" s="619"/>
      <c r="DH6" s="619"/>
      <c r="DI6" s="619"/>
      <c r="DJ6" s="619"/>
      <c r="DK6" s="619"/>
      <c r="DL6" s="619"/>
      <c r="DM6" s="619"/>
      <c r="DN6" s="619"/>
      <c r="DO6" s="619"/>
      <c r="DP6" s="620"/>
      <c r="DQ6" s="624">
        <v>67977</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995</v>
      </c>
      <c r="S7" s="619"/>
      <c r="T7" s="619"/>
      <c r="U7" s="619"/>
      <c r="V7" s="619"/>
      <c r="W7" s="619"/>
      <c r="X7" s="619"/>
      <c r="Y7" s="620"/>
      <c r="Z7" s="671">
        <v>0</v>
      </c>
      <c r="AA7" s="671"/>
      <c r="AB7" s="671"/>
      <c r="AC7" s="671"/>
      <c r="AD7" s="672">
        <v>995</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309345</v>
      </c>
      <c r="BH7" s="619"/>
      <c r="BI7" s="619"/>
      <c r="BJ7" s="619"/>
      <c r="BK7" s="619"/>
      <c r="BL7" s="619"/>
      <c r="BM7" s="619"/>
      <c r="BN7" s="620"/>
      <c r="BO7" s="671">
        <v>26.2</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1589808</v>
      </c>
      <c r="CS7" s="619"/>
      <c r="CT7" s="619"/>
      <c r="CU7" s="619"/>
      <c r="CV7" s="619"/>
      <c r="CW7" s="619"/>
      <c r="CX7" s="619"/>
      <c r="CY7" s="620"/>
      <c r="CZ7" s="671">
        <v>26</v>
      </c>
      <c r="DA7" s="671"/>
      <c r="DB7" s="671"/>
      <c r="DC7" s="671"/>
      <c r="DD7" s="624">
        <v>1031613</v>
      </c>
      <c r="DE7" s="619"/>
      <c r="DF7" s="619"/>
      <c r="DG7" s="619"/>
      <c r="DH7" s="619"/>
      <c r="DI7" s="619"/>
      <c r="DJ7" s="619"/>
      <c r="DK7" s="619"/>
      <c r="DL7" s="619"/>
      <c r="DM7" s="619"/>
      <c r="DN7" s="619"/>
      <c r="DO7" s="619"/>
      <c r="DP7" s="620"/>
      <c r="DQ7" s="624">
        <v>1066557</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2508</v>
      </c>
      <c r="S8" s="619"/>
      <c r="T8" s="619"/>
      <c r="U8" s="619"/>
      <c r="V8" s="619"/>
      <c r="W8" s="619"/>
      <c r="X8" s="619"/>
      <c r="Y8" s="620"/>
      <c r="Z8" s="671">
        <v>0</v>
      </c>
      <c r="AA8" s="671"/>
      <c r="AB8" s="671"/>
      <c r="AC8" s="671"/>
      <c r="AD8" s="672">
        <v>2508</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10640</v>
      </c>
      <c r="BH8" s="619"/>
      <c r="BI8" s="619"/>
      <c r="BJ8" s="619"/>
      <c r="BK8" s="619"/>
      <c r="BL8" s="619"/>
      <c r="BM8" s="619"/>
      <c r="BN8" s="620"/>
      <c r="BO8" s="671">
        <v>0.9</v>
      </c>
      <c r="BP8" s="671"/>
      <c r="BQ8" s="671"/>
      <c r="BR8" s="671"/>
      <c r="BS8" s="624" t="s">
        <v>103</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2574205</v>
      </c>
      <c r="CS8" s="619"/>
      <c r="CT8" s="619"/>
      <c r="CU8" s="619"/>
      <c r="CV8" s="619"/>
      <c r="CW8" s="619"/>
      <c r="CX8" s="619"/>
      <c r="CY8" s="620"/>
      <c r="CZ8" s="671">
        <v>42.1</v>
      </c>
      <c r="DA8" s="671"/>
      <c r="DB8" s="671"/>
      <c r="DC8" s="671"/>
      <c r="DD8" s="624">
        <v>1620</v>
      </c>
      <c r="DE8" s="619"/>
      <c r="DF8" s="619"/>
      <c r="DG8" s="619"/>
      <c r="DH8" s="619"/>
      <c r="DI8" s="619"/>
      <c r="DJ8" s="619"/>
      <c r="DK8" s="619"/>
      <c r="DL8" s="619"/>
      <c r="DM8" s="619"/>
      <c r="DN8" s="619"/>
      <c r="DO8" s="619"/>
      <c r="DP8" s="620"/>
      <c r="DQ8" s="624">
        <v>488258</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2044</v>
      </c>
      <c r="S9" s="619"/>
      <c r="T9" s="619"/>
      <c r="U9" s="619"/>
      <c r="V9" s="619"/>
      <c r="W9" s="619"/>
      <c r="X9" s="619"/>
      <c r="Y9" s="620"/>
      <c r="Z9" s="671">
        <v>0</v>
      </c>
      <c r="AA9" s="671"/>
      <c r="AB9" s="671"/>
      <c r="AC9" s="671"/>
      <c r="AD9" s="672">
        <v>2044</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224239</v>
      </c>
      <c r="BH9" s="619"/>
      <c r="BI9" s="619"/>
      <c r="BJ9" s="619"/>
      <c r="BK9" s="619"/>
      <c r="BL9" s="619"/>
      <c r="BM9" s="619"/>
      <c r="BN9" s="620"/>
      <c r="BO9" s="671">
        <v>19</v>
      </c>
      <c r="BP9" s="671"/>
      <c r="BQ9" s="671"/>
      <c r="BR9" s="671"/>
      <c r="BS9" s="624" t="s">
        <v>103</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282873</v>
      </c>
      <c r="CS9" s="619"/>
      <c r="CT9" s="619"/>
      <c r="CU9" s="619"/>
      <c r="CV9" s="619"/>
      <c r="CW9" s="619"/>
      <c r="CX9" s="619"/>
      <c r="CY9" s="620"/>
      <c r="CZ9" s="671">
        <v>4.5999999999999996</v>
      </c>
      <c r="DA9" s="671"/>
      <c r="DB9" s="671"/>
      <c r="DC9" s="671"/>
      <c r="DD9" s="624">
        <v>349</v>
      </c>
      <c r="DE9" s="619"/>
      <c r="DF9" s="619"/>
      <c r="DG9" s="619"/>
      <c r="DH9" s="619"/>
      <c r="DI9" s="619"/>
      <c r="DJ9" s="619"/>
      <c r="DK9" s="619"/>
      <c r="DL9" s="619"/>
      <c r="DM9" s="619"/>
      <c r="DN9" s="619"/>
      <c r="DO9" s="619"/>
      <c r="DP9" s="620"/>
      <c r="DQ9" s="624">
        <v>272516</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135850</v>
      </c>
      <c r="S10" s="619"/>
      <c r="T10" s="619"/>
      <c r="U10" s="619"/>
      <c r="V10" s="619"/>
      <c r="W10" s="619"/>
      <c r="X10" s="619"/>
      <c r="Y10" s="620"/>
      <c r="Z10" s="671">
        <v>2.1</v>
      </c>
      <c r="AA10" s="671"/>
      <c r="AB10" s="671"/>
      <c r="AC10" s="671"/>
      <c r="AD10" s="672">
        <v>135850</v>
      </c>
      <c r="AE10" s="672"/>
      <c r="AF10" s="672"/>
      <c r="AG10" s="672"/>
      <c r="AH10" s="672"/>
      <c r="AI10" s="672"/>
      <c r="AJ10" s="672"/>
      <c r="AK10" s="672"/>
      <c r="AL10" s="641">
        <v>5.7</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25441</v>
      </c>
      <c r="BH10" s="619"/>
      <c r="BI10" s="619"/>
      <c r="BJ10" s="619"/>
      <c r="BK10" s="619"/>
      <c r="BL10" s="619"/>
      <c r="BM10" s="619"/>
      <c r="BN10" s="620"/>
      <c r="BO10" s="671">
        <v>2.2000000000000002</v>
      </c>
      <c r="BP10" s="671"/>
      <c r="BQ10" s="671"/>
      <c r="BR10" s="671"/>
      <c r="BS10" s="624" t="s">
        <v>103</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6283</v>
      </c>
      <c r="CS10" s="619"/>
      <c r="CT10" s="619"/>
      <c r="CU10" s="619"/>
      <c r="CV10" s="619"/>
      <c r="CW10" s="619"/>
      <c r="CX10" s="619"/>
      <c r="CY10" s="620"/>
      <c r="CZ10" s="671">
        <v>0.1</v>
      </c>
      <c r="DA10" s="671"/>
      <c r="DB10" s="671"/>
      <c r="DC10" s="671"/>
      <c r="DD10" s="624" t="s">
        <v>103</v>
      </c>
      <c r="DE10" s="619"/>
      <c r="DF10" s="619"/>
      <c r="DG10" s="619"/>
      <c r="DH10" s="619"/>
      <c r="DI10" s="619"/>
      <c r="DJ10" s="619"/>
      <c r="DK10" s="619"/>
      <c r="DL10" s="619"/>
      <c r="DM10" s="619"/>
      <c r="DN10" s="619"/>
      <c r="DO10" s="619"/>
      <c r="DP10" s="620"/>
      <c r="DQ10" s="624">
        <v>1810</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103</v>
      </c>
      <c r="S11" s="619"/>
      <c r="T11" s="619"/>
      <c r="U11" s="619"/>
      <c r="V11" s="619"/>
      <c r="W11" s="619"/>
      <c r="X11" s="619"/>
      <c r="Y11" s="620"/>
      <c r="Z11" s="671" t="s">
        <v>103</v>
      </c>
      <c r="AA11" s="671"/>
      <c r="AB11" s="671"/>
      <c r="AC11" s="671"/>
      <c r="AD11" s="672" t="s">
        <v>103</v>
      </c>
      <c r="AE11" s="672"/>
      <c r="AF11" s="672"/>
      <c r="AG11" s="672"/>
      <c r="AH11" s="672"/>
      <c r="AI11" s="672"/>
      <c r="AJ11" s="672"/>
      <c r="AK11" s="672"/>
      <c r="AL11" s="641" t="s">
        <v>103</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49025</v>
      </c>
      <c r="BH11" s="619"/>
      <c r="BI11" s="619"/>
      <c r="BJ11" s="619"/>
      <c r="BK11" s="619"/>
      <c r="BL11" s="619"/>
      <c r="BM11" s="619"/>
      <c r="BN11" s="620"/>
      <c r="BO11" s="671">
        <v>4.2</v>
      </c>
      <c r="BP11" s="671"/>
      <c r="BQ11" s="671"/>
      <c r="BR11" s="671"/>
      <c r="BS11" s="624" t="s">
        <v>103</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347125</v>
      </c>
      <c r="CS11" s="619"/>
      <c r="CT11" s="619"/>
      <c r="CU11" s="619"/>
      <c r="CV11" s="619"/>
      <c r="CW11" s="619"/>
      <c r="CX11" s="619"/>
      <c r="CY11" s="620"/>
      <c r="CZ11" s="671">
        <v>5.7</v>
      </c>
      <c r="DA11" s="671"/>
      <c r="DB11" s="671"/>
      <c r="DC11" s="671"/>
      <c r="DD11" s="624">
        <v>2808</v>
      </c>
      <c r="DE11" s="619"/>
      <c r="DF11" s="619"/>
      <c r="DG11" s="619"/>
      <c r="DH11" s="619"/>
      <c r="DI11" s="619"/>
      <c r="DJ11" s="619"/>
      <c r="DK11" s="619"/>
      <c r="DL11" s="619"/>
      <c r="DM11" s="619"/>
      <c r="DN11" s="619"/>
      <c r="DO11" s="619"/>
      <c r="DP11" s="620"/>
      <c r="DQ11" s="624">
        <v>213143</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103</v>
      </c>
      <c r="S12" s="619"/>
      <c r="T12" s="619"/>
      <c r="U12" s="619"/>
      <c r="V12" s="619"/>
      <c r="W12" s="619"/>
      <c r="X12" s="619"/>
      <c r="Y12" s="620"/>
      <c r="Z12" s="671" t="s">
        <v>103</v>
      </c>
      <c r="AA12" s="671"/>
      <c r="AB12" s="671"/>
      <c r="AC12" s="671"/>
      <c r="AD12" s="672" t="s">
        <v>103</v>
      </c>
      <c r="AE12" s="672"/>
      <c r="AF12" s="672"/>
      <c r="AG12" s="672"/>
      <c r="AH12" s="672"/>
      <c r="AI12" s="672"/>
      <c r="AJ12" s="672"/>
      <c r="AK12" s="672"/>
      <c r="AL12" s="641" t="s">
        <v>103</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771330</v>
      </c>
      <c r="BH12" s="619"/>
      <c r="BI12" s="619"/>
      <c r="BJ12" s="619"/>
      <c r="BK12" s="619"/>
      <c r="BL12" s="619"/>
      <c r="BM12" s="619"/>
      <c r="BN12" s="620"/>
      <c r="BO12" s="671">
        <v>65.400000000000006</v>
      </c>
      <c r="BP12" s="671"/>
      <c r="BQ12" s="671"/>
      <c r="BR12" s="671"/>
      <c r="BS12" s="624" t="s">
        <v>103</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69143</v>
      </c>
      <c r="CS12" s="619"/>
      <c r="CT12" s="619"/>
      <c r="CU12" s="619"/>
      <c r="CV12" s="619"/>
      <c r="CW12" s="619"/>
      <c r="CX12" s="619"/>
      <c r="CY12" s="620"/>
      <c r="CZ12" s="671">
        <v>1.1000000000000001</v>
      </c>
      <c r="DA12" s="671"/>
      <c r="DB12" s="671"/>
      <c r="DC12" s="671"/>
      <c r="DD12" s="624">
        <v>6344</v>
      </c>
      <c r="DE12" s="619"/>
      <c r="DF12" s="619"/>
      <c r="DG12" s="619"/>
      <c r="DH12" s="619"/>
      <c r="DI12" s="619"/>
      <c r="DJ12" s="619"/>
      <c r="DK12" s="619"/>
      <c r="DL12" s="619"/>
      <c r="DM12" s="619"/>
      <c r="DN12" s="619"/>
      <c r="DO12" s="619"/>
      <c r="DP12" s="620"/>
      <c r="DQ12" s="624">
        <v>63559</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7131</v>
      </c>
      <c r="S13" s="619"/>
      <c r="T13" s="619"/>
      <c r="U13" s="619"/>
      <c r="V13" s="619"/>
      <c r="W13" s="619"/>
      <c r="X13" s="619"/>
      <c r="Y13" s="620"/>
      <c r="Z13" s="671">
        <v>0.1</v>
      </c>
      <c r="AA13" s="671"/>
      <c r="AB13" s="671"/>
      <c r="AC13" s="671"/>
      <c r="AD13" s="672">
        <v>7131</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771310</v>
      </c>
      <c r="BH13" s="619"/>
      <c r="BI13" s="619"/>
      <c r="BJ13" s="619"/>
      <c r="BK13" s="619"/>
      <c r="BL13" s="619"/>
      <c r="BM13" s="619"/>
      <c r="BN13" s="620"/>
      <c r="BO13" s="671">
        <v>65.400000000000006</v>
      </c>
      <c r="BP13" s="671"/>
      <c r="BQ13" s="671"/>
      <c r="BR13" s="671"/>
      <c r="BS13" s="624" t="s">
        <v>103</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144994</v>
      </c>
      <c r="CS13" s="619"/>
      <c r="CT13" s="619"/>
      <c r="CU13" s="619"/>
      <c r="CV13" s="619"/>
      <c r="CW13" s="619"/>
      <c r="CX13" s="619"/>
      <c r="CY13" s="620"/>
      <c r="CZ13" s="671">
        <v>2.4</v>
      </c>
      <c r="DA13" s="671"/>
      <c r="DB13" s="671"/>
      <c r="DC13" s="671"/>
      <c r="DD13" s="624">
        <v>75266</v>
      </c>
      <c r="DE13" s="619"/>
      <c r="DF13" s="619"/>
      <c r="DG13" s="619"/>
      <c r="DH13" s="619"/>
      <c r="DI13" s="619"/>
      <c r="DJ13" s="619"/>
      <c r="DK13" s="619"/>
      <c r="DL13" s="619"/>
      <c r="DM13" s="619"/>
      <c r="DN13" s="619"/>
      <c r="DO13" s="619"/>
      <c r="DP13" s="620"/>
      <c r="DQ13" s="624">
        <v>71551</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103</v>
      </c>
      <c r="S14" s="619"/>
      <c r="T14" s="619"/>
      <c r="U14" s="619"/>
      <c r="V14" s="619"/>
      <c r="W14" s="619"/>
      <c r="X14" s="619"/>
      <c r="Y14" s="620"/>
      <c r="Z14" s="671" t="s">
        <v>103</v>
      </c>
      <c r="AA14" s="671"/>
      <c r="AB14" s="671"/>
      <c r="AC14" s="671"/>
      <c r="AD14" s="672" t="s">
        <v>103</v>
      </c>
      <c r="AE14" s="672"/>
      <c r="AF14" s="672"/>
      <c r="AG14" s="672"/>
      <c r="AH14" s="672"/>
      <c r="AI14" s="672"/>
      <c r="AJ14" s="672"/>
      <c r="AK14" s="672"/>
      <c r="AL14" s="641" t="s">
        <v>103</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16839</v>
      </c>
      <c r="BH14" s="619"/>
      <c r="BI14" s="619"/>
      <c r="BJ14" s="619"/>
      <c r="BK14" s="619"/>
      <c r="BL14" s="619"/>
      <c r="BM14" s="619"/>
      <c r="BN14" s="620"/>
      <c r="BO14" s="671">
        <v>1.4</v>
      </c>
      <c r="BP14" s="671"/>
      <c r="BQ14" s="671"/>
      <c r="BR14" s="671"/>
      <c r="BS14" s="624" t="s">
        <v>103</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122327</v>
      </c>
      <c r="CS14" s="619"/>
      <c r="CT14" s="619"/>
      <c r="CU14" s="619"/>
      <c r="CV14" s="619"/>
      <c r="CW14" s="619"/>
      <c r="CX14" s="619"/>
      <c r="CY14" s="620"/>
      <c r="CZ14" s="671">
        <v>2</v>
      </c>
      <c r="DA14" s="671"/>
      <c r="DB14" s="671"/>
      <c r="DC14" s="671"/>
      <c r="DD14" s="624">
        <v>301</v>
      </c>
      <c r="DE14" s="619"/>
      <c r="DF14" s="619"/>
      <c r="DG14" s="619"/>
      <c r="DH14" s="619"/>
      <c r="DI14" s="619"/>
      <c r="DJ14" s="619"/>
      <c r="DK14" s="619"/>
      <c r="DL14" s="619"/>
      <c r="DM14" s="619"/>
      <c r="DN14" s="619"/>
      <c r="DO14" s="619"/>
      <c r="DP14" s="620"/>
      <c r="DQ14" s="624">
        <v>118690</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3065</v>
      </c>
      <c r="S15" s="619"/>
      <c r="T15" s="619"/>
      <c r="U15" s="619"/>
      <c r="V15" s="619"/>
      <c r="W15" s="619"/>
      <c r="X15" s="619"/>
      <c r="Y15" s="620"/>
      <c r="Z15" s="671">
        <v>0</v>
      </c>
      <c r="AA15" s="671"/>
      <c r="AB15" s="671"/>
      <c r="AC15" s="671"/>
      <c r="AD15" s="672">
        <v>3065</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70890</v>
      </c>
      <c r="BH15" s="619"/>
      <c r="BI15" s="619"/>
      <c r="BJ15" s="619"/>
      <c r="BK15" s="619"/>
      <c r="BL15" s="619"/>
      <c r="BM15" s="619"/>
      <c r="BN15" s="620"/>
      <c r="BO15" s="671">
        <v>6</v>
      </c>
      <c r="BP15" s="671"/>
      <c r="BQ15" s="671"/>
      <c r="BR15" s="671"/>
      <c r="BS15" s="624" t="s">
        <v>103</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539144</v>
      </c>
      <c r="CS15" s="619"/>
      <c r="CT15" s="619"/>
      <c r="CU15" s="619"/>
      <c r="CV15" s="619"/>
      <c r="CW15" s="619"/>
      <c r="CX15" s="619"/>
      <c r="CY15" s="620"/>
      <c r="CZ15" s="671">
        <v>8.8000000000000007</v>
      </c>
      <c r="DA15" s="671"/>
      <c r="DB15" s="671"/>
      <c r="DC15" s="671"/>
      <c r="DD15" s="624">
        <v>132133</v>
      </c>
      <c r="DE15" s="619"/>
      <c r="DF15" s="619"/>
      <c r="DG15" s="619"/>
      <c r="DH15" s="619"/>
      <c r="DI15" s="619"/>
      <c r="DJ15" s="619"/>
      <c r="DK15" s="619"/>
      <c r="DL15" s="619"/>
      <c r="DM15" s="619"/>
      <c r="DN15" s="619"/>
      <c r="DO15" s="619"/>
      <c r="DP15" s="620"/>
      <c r="DQ15" s="624">
        <v>434121</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1594776</v>
      </c>
      <c r="S16" s="619"/>
      <c r="T16" s="619"/>
      <c r="U16" s="619"/>
      <c r="V16" s="619"/>
      <c r="W16" s="619"/>
      <c r="X16" s="619"/>
      <c r="Y16" s="620"/>
      <c r="Z16" s="671">
        <v>24.1</v>
      </c>
      <c r="AA16" s="671"/>
      <c r="AB16" s="671"/>
      <c r="AC16" s="671"/>
      <c r="AD16" s="672">
        <v>993897</v>
      </c>
      <c r="AE16" s="672"/>
      <c r="AF16" s="672"/>
      <c r="AG16" s="672"/>
      <c r="AH16" s="672"/>
      <c r="AI16" s="672"/>
      <c r="AJ16" s="672"/>
      <c r="AK16" s="672"/>
      <c r="AL16" s="641">
        <v>41.6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103</v>
      </c>
      <c r="BH16" s="619"/>
      <c r="BI16" s="619"/>
      <c r="BJ16" s="619"/>
      <c r="BK16" s="619"/>
      <c r="BL16" s="619"/>
      <c r="BM16" s="619"/>
      <c r="BN16" s="620"/>
      <c r="BO16" s="671" t="s">
        <v>103</v>
      </c>
      <c r="BP16" s="671"/>
      <c r="BQ16" s="671"/>
      <c r="BR16" s="671"/>
      <c r="BS16" s="624" t="s">
        <v>103</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13951</v>
      </c>
      <c r="CS16" s="619"/>
      <c r="CT16" s="619"/>
      <c r="CU16" s="619"/>
      <c r="CV16" s="619"/>
      <c r="CW16" s="619"/>
      <c r="CX16" s="619"/>
      <c r="CY16" s="620"/>
      <c r="CZ16" s="671">
        <v>0.2</v>
      </c>
      <c r="DA16" s="671"/>
      <c r="DB16" s="671"/>
      <c r="DC16" s="671"/>
      <c r="DD16" s="624" t="s">
        <v>103</v>
      </c>
      <c r="DE16" s="619"/>
      <c r="DF16" s="619"/>
      <c r="DG16" s="619"/>
      <c r="DH16" s="619"/>
      <c r="DI16" s="619"/>
      <c r="DJ16" s="619"/>
      <c r="DK16" s="619"/>
      <c r="DL16" s="619"/>
      <c r="DM16" s="619"/>
      <c r="DN16" s="619"/>
      <c r="DO16" s="619"/>
      <c r="DP16" s="620"/>
      <c r="DQ16" s="624" t="s">
        <v>103</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993897</v>
      </c>
      <c r="S17" s="619"/>
      <c r="T17" s="619"/>
      <c r="U17" s="619"/>
      <c r="V17" s="619"/>
      <c r="W17" s="619"/>
      <c r="X17" s="619"/>
      <c r="Y17" s="620"/>
      <c r="Z17" s="671">
        <v>15</v>
      </c>
      <c r="AA17" s="671"/>
      <c r="AB17" s="671"/>
      <c r="AC17" s="671"/>
      <c r="AD17" s="672">
        <v>993897</v>
      </c>
      <c r="AE17" s="672"/>
      <c r="AF17" s="672"/>
      <c r="AG17" s="672"/>
      <c r="AH17" s="672"/>
      <c r="AI17" s="672"/>
      <c r="AJ17" s="672"/>
      <c r="AK17" s="672"/>
      <c r="AL17" s="641">
        <v>41.6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103</v>
      </c>
      <c r="BH17" s="619"/>
      <c r="BI17" s="619"/>
      <c r="BJ17" s="619"/>
      <c r="BK17" s="619"/>
      <c r="BL17" s="619"/>
      <c r="BM17" s="619"/>
      <c r="BN17" s="620"/>
      <c r="BO17" s="671" t="s">
        <v>103</v>
      </c>
      <c r="BP17" s="671"/>
      <c r="BQ17" s="671"/>
      <c r="BR17" s="671"/>
      <c r="BS17" s="624" t="s">
        <v>103</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350934</v>
      </c>
      <c r="CS17" s="619"/>
      <c r="CT17" s="619"/>
      <c r="CU17" s="619"/>
      <c r="CV17" s="619"/>
      <c r="CW17" s="619"/>
      <c r="CX17" s="619"/>
      <c r="CY17" s="620"/>
      <c r="CZ17" s="671">
        <v>5.7</v>
      </c>
      <c r="DA17" s="671"/>
      <c r="DB17" s="671"/>
      <c r="DC17" s="671"/>
      <c r="DD17" s="624" t="s">
        <v>103</v>
      </c>
      <c r="DE17" s="619"/>
      <c r="DF17" s="619"/>
      <c r="DG17" s="619"/>
      <c r="DH17" s="619"/>
      <c r="DI17" s="619"/>
      <c r="DJ17" s="619"/>
      <c r="DK17" s="619"/>
      <c r="DL17" s="619"/>
      <c r="DM17" s="619"/>
      <c r="DN17" s="619"/>
      <c r="DO17" s="619"/>
      <c r="DP17" s="620"/>
      <c r="DQ17" s="624">
        <v>325706</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105170</v>
      </c>
      <c r="S18" s="619"/>
      <c r="T18" s="619"/>
      <c r="U18" s="619"/>
      <c r="V18" s="619"/>
      <c r="W18" s="619"/>
      <c r="X18" s="619"/>
      <c r="Y18" s="620"/>
      <c r="Z18" s="671">
        <v>1.6</v>
      </c>
      <c r="AA18" s="671"/>
      <c r="AB18" s="671"/>
      <c r="AC18" s="671"/>
      <c r="AD18" s="672" t="s">
        <v>103</v>
      </c>
      <c r="AE18" s="672"/>
      <c r="AF18" s="672"/>
      <c r="AG18" s="672"/>
      <c r="AH18" s="672"/>
      <c r="AI18" s="672"/>
      <c r="AJ18" s="672"/>
      <c r="AK18" s="672"/>
      <c r="AL18" s="641" t="s">
        <v>103</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103</v>
      </c>
      <c r="BH18" s="619"/>
      <c r="BI18" s="619"/>
      <c r="BJ18" s="619"/>
      <c r="BK18" s="619"/>
      <c r="BL18" s="619"/>
      <c r="BM18" s="619"/>
      <c r="BN18" s="620"/>
      <c r="BO18" s="671" t="s">
        <v>103</v>
      </c>
      <c r="BP18" s="671"/>
      <c r="BQ18" s="671"/>
      <c r="BR18" s="671"/>
      <c r="BS18" s="624" t="s">
        <v>103</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103</v>
      </c>
      <c r="CS18" s="619"/>
      <c r="CT18" s="619"/>
      <c r="CU18" s="619"/>
      <c r="CV18" s="619"/>
      <c r="CW18" s="619"/>
      <c r="CX18" s="619"/>
      <c r="CY18" s="620"/>
      <c r="CZ18" s="671" t="s">
        <v>103</v>
      </c>
      <c r="DA18" s="671"/>
      <c r="DB18" s="671"/>
      <c r="DC18" s="671"/>
      <c r="DD18" s="624" t="s">
        <v>103</v>
      </c>
      <c r="DE18" s="619"/>
      <c r="DF18" s="619"/>
      <c r="DG18" s="619"/>
      <c r="DH18" s="619"/>
      <c r="DI18" s="619"/>
      <c r="DJ18" s="619"/>
      <c r="DK18" s="619"/>
      <c r="DL18" s="619"/>
      <c r="DM18" s="619"/>
      <c r="DN18" s="619"/>
      <c r="DO18" s="619"/>
      <c r="DP18" s="620"/>
      <c r="DQ18" s="624" t="s">
        <v>103</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495709</v>
      </c>
      <c r="S19" s="619"/>
      <c r="T19" s="619"/>
      <c r="U19" s="619"/>
      <c r="V19" s="619"/>
      <c r="W19" s="619"/>
      <c r="X19" s="619"/>
      <c r="Y19" s="620"/>
      <c r="Z19" s="671">
        <v>7.5</v>
      </c>
      <c r="AA19" s="671"/>
      <c r="AB19" s="671"/>
      <c r="AC19" s="671"/>
      <c r="AD19" s="672" t="s">
        <v>103</v>
      </c>
      <c r="AE19" s="672"/>
      <c r="AF19" s="672"/>
      <c r="AG19" s="672"/>
      <c r="AH19" s="672"/>
      <c r="AI19" s="672"/>
      <c r="AJ19" s="672"/>
      <c r="AK19" s="672"/>
      <c r="AL19" s="641" t="s">
        <v>103</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11733</v>
      </c>
      <c r="BH19" s="619"/>
      <c r="BI19" s="619"/>
      <c r="BJ19" s="619"/>
      <c r="BK19" s="619"/>
      <c r="BL19" s="619"/>
      <c r="BM19" s="619"/>
      <c r="BN19" s="620"/>
      <c r="BO19" s="671">
        <v>1</v>
      </c>
      <c r="BP19" s="671"/>
      <c r="BQ19" s="671"/>
      <c r="BR19" s="671"/>
      <c r="BS19" s="624" t="s">
        <v>103</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103</v>
      </c>
      <c r="CS19" s="619"/>
      <c r="CT19" s="619"/>
      <c r="CU19" s="619"/>
      <c r="CV19" s="619"/>
      <c r="CW19" s="619"/>
      <c r="CX19" s="619"/>
      <c r="CY19" s="620"/>
      <c r="CZ19" s="671" t="s">
        <v>103</v>
      </c>
      <c r="DA19" s="671"/>
      <c r="DB19" s="671"/>
      <c r="DC19" s="671"/>
      <c r="DD19" s="624" t="s">
        <v>103</v>
      </c>
      <c r="DE19" s="619"/>
      <c r="DF19" s="619"/>
      <c r="DG19" s="619"/>
      <c r="DH19" s="619"/>
      <c r="DI19" s="619"/>
      <c r="DJ19" s="619"/>
      <c r="DK19" s="619"/>
      <c r="DL19" s="619"/>
      <c r="DM19" s="619"/>
      <c r="DN19" s="619"/>
      <c r="DO19" s="619"/>
      <c r="DP19" s="620"/>
      <c r="DQ19" s="624" t="s">
        <v>103</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2965584</v>
      </c>
      <c r="S20" s="619"/>
      <c r="T20" s="619"/>
      <c r="U20" s="619"/>
      <c r="V20" s="619"/>
      <c r="W20" s="619"/>
      <c r="X20" s="619"/>
      <c r="Y20" s="620"/>
      <c r="Z20" s="671">
        <v>44.8</v>
      </c>
      <c r="AA20" s="671"/>
      <c r="AB20" s="671"/>
      <c r="AC20" s="671"/>
      <c r="AD20" s="672">
        <v>2364705</v>
      </c>
      <c r="AE20" s="672"/>
      <c r="AF20" s="672"/>
      <c r="AG20" s="672"/>
      <c r="AH20" s="672"/>
      <c r="AI20" s="672"/>
      <c r="AJ20" s="672"/>
      <c r="AK20" s="672"/>
      <c r="AL20" s="641">
        <v>99.1</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11733</v>
      </c>
      <c r="BH20" s="619"/>
      <c r="BI20" s="619"/>
      <c r="BJ20" s="619"/>
      <c r="BK20" s="619"/>
      <c r="BL20" s="619"/>
      <c r="BM20" s="619"/>
      <c r="BN20" s="620"/>
      <c r="BO20" s="671">
        <v>1</v>
      </c>
      <c r="BP20" s="671"/>
      <c r="BQ20" s="671"/>
      <c r="BR20" s="671"/>
      <c r="BS20" s="624" t="s">
        <v>103</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6108764</v>
      </c>
      <c r="CS20" s="619"/>
      <c r="CT20" s="619"/>
      <c r="CU20" s="619"/>
      <c r="CV20" s="619"/>
      <c r="CW20" s="619"/>
      <c r="CX20" s="619"/>
      <c r="CY20" s="620"/>
      <c r="CZ20" s="671">
        <v>100</v>
      </c>
      <c r="DA20" s="671"/>
      <c r="DB20" s="671"/>
      <c r="DC20" s="671"/>
      <c r="DD20" s="624">
        <v>1250434</v>
      </c>
      <c r="DE20" s="619"/>
      <c r="DF20" s="619"/>
      <c r="DG20" s="619"/>
      <c r="DH20" s="619"/>
      <c r="DI20" s="619"/>
      <c r="DJ20" s="619"/>
      <c r="DK20" s="619"/>
      <c r="DL20" s="619"/>
      <c r="DM20" s="619"/>
      <c r="DN20" s="619"/>
      <c r="DO20" s="619"/>
      <c r="DP20" s="620"/>
      <c r="DQ20" s="624">
        <v>3123888</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820</v>
      </c>
      <c r="S21" s="619"/>
      <c r="T21" s="619"/>
      <c r="U21" s="619"/>
      <c r="V21" s="619"/>
      <c r="W21" s="619"/>
      <c r="X21" s="619"/>
      <c r="Y21" s="620"/>
      <c r="Z21" s="671">
        <v>0</v>
      </c>
      <c r="AA21" s="671"/>
      <c r="AB21" s="671"/>
      <c r="AC21" s="671"/>
      <c r="AD21" s="672">
        <v>820</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11733</v>
      </c>
      <c r="BH21" s="619"/>
      <c r="BI21" s="619"/>
      <c r="BJ21" s="619"/>
      <c r="BK21" s="619"/>
      <c r="BL21" s="619"/>
      <c r="BM21" s="619"/>
      <c r="BN21" s="620"/>
      <c r="BO21" s="671">
        <v>1</v>
      </c>
      <c r="BP21" s="671"/>
      <c r="BQ21" s="671"/>
      <c r="BR21" s="671"/>
      <c r="BS21" s="624" t="s">
        <v>103</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4586</v>
      </c>
      <c r="S22" s="619"/>
      <c r="T22" s="619"/>
      <c r="U22" s="619"/>
      <c r="V22" s="619"/>
      <c r="W22" s="619"/>
      <c r="X22" s="619"/>
      <c r="Y22" s="620"/>
      <c r="Z22" s="671">
        <v>0.1</v>
      </c>
      <c r="AA22" s="671"/>
      <c r="AB22" s="671"/>
      <c r="AC22" s="671"/>
      <c r="AD22" s="672" t="s">
        <v>103</v>
      </c>
      <c r="AE22" s="672"/>
      <c r="AF22" s="672"/>
      <c r="AG22" s="672"/>
      <c r="AH22" s="672"/>
      <c r="AI22" s="672"/>
      <c r="AJ22" s="672"/>
      <c r="AK22" s="672"/>
      <c r="AL22" s="641" t="s">
        <v>103</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103</v>
      </c>
      <c r="BH22" s="619"/>
      <c r="BI22" s="619"/>
      <c r="BJ22" s="619"/>
      <c r="BK22" s="619"/>
      <c r="BL22" s="619"/>
      <c r="BM22" s="619"/>
      <c r="BN22" s="620"/>
      <c r="BO22" s="671" t="s">
        <v>103</v>
      </c>
      <c r="BP22" s="671"/>
      <c r="BQ22" s="671"/>
      <c r="BR22" s="671"/>
      <c r="BS22" s="624" t="s">
        <v>103</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55743</v>
      </c>
      <c r="S23" s="619"/>
      <c r="T23" s="619"/>
      <c r="U23" s="619"/>
      <c r="V23" s="619"/>
      <c r="W23" s="619"/>
      <c r="X23" s="619"/>
      <c r="Y23" s="620"/>
      <c r="Z23" s="671">
        <v>0.8</v>
      </c>
      <c r="AA23" s="671"/>
      <c r="AB23" s="671"/>
      <c r="AC23" s="671"/>
      <c r="AD23" s="672">
        <v>6272</v>
      </c>
      <c r="AE23" s="672"/>
      <c r="AF23" s="672"/>
      <c r="AG23" s="672"/>
      <c r="AH23" s="672"/>
      <c r="AI23" s="672"/>
      <c r="AJ23" s="672"/>
      <c r="AK23" s="672"/>
      <c r="AL23" s="641">
        <v>0.3</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103</v>
      </c>
      <c r="BH23" s="619"/>
      <c r="BI23" s="619"/>
      <c r="BJ23" s="619"/>
      <c r="BK23" s="619"/>
      <c r="BL23" s="619"/>
      <c r="BM23" s="619"/>
      <c r="BN23" s="620"/>
      <c r="BO23" s="671" t="s">
        <v>103</v>
      </c>
      <c r="BP23" s="671"/>
      <c r="BQ23" s="671"/>
      <c r="BR23" s="671"/>
      <c r="BS23" s="624" t="s">
        <v>103</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3824</v>
      </c>
      <c r="S24" s="619"/>
      <c r="T24" s="619"/>
      <c r="U24" s="619"/>
      <c r="V24" s="619"/>
      <c r="W24" s="619"/>
      <c r="X24" s="619"/>
      <c r="Y24" s="620"/>
      <c r="Z24" s="671">
        <v>0.1</v>
      </c>
      <c r="AA24" s="671"/>
      <c r="AB24" s="671"/>
      <c r="AC24" s="671"/>
      <c r="AD24" s="672">
        <v>2</v>
      </c>
      <c r="AE24" s="672"/>
      <c r="AF24" s="672"/>
      <c r="AG24" s="672"/>
      <c r="AH24" s="672"/>
      <c r="AI24" s="672"/>
      <c r="AJ24" s="672"/>
      <c r="AK24" s="672"/>
      <c r="AL24" s="641">
        <v>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103</v>
      </c>
      <c r="BH24" s="619"/>
      <c r="BI24" s="619"/>
      <c r="BJ24" s="619"/>
      <c r="BK24" s="619"/>
      <c r="BL24" s="619"/>
      <c r="BM24" s="619"/>
      <c r="BN24" s="620"/>
      <c r="BO24" s="671" t="s">
        <v>103</v>
      </c>
      <c r="BP24" s="671"/>
      <c r="BQ24" s="671"/>
      <c r="BR24" s="671"/>
      <c r="BS24" s="624" t="s">
        <v>103</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1433371</v>
      </c>
      <c r="CS24" s="669"/>
      <c r="CT24" s="669"/>
      <c r="CU24" s="669"/>
      <c r="CV24" s="669"/>
      <c r="CW24" s="669"/>
      <c r="CX24" s="669"/>
      <c r="CY24" s="716"/>
      <c r="CZ24" s="720">
        <v>23.5</v>
      </c>
      <c r="DA24" s="721"/>
      <c r="DB24" s="721"/>
      <c r="DC24" s="722"/>
      <c r="DD24" s="715">
        <v>1148992</v>
      </c>
      <c r="DE24" s="669"/>
      <c r="DF24" s="669"/>
      <c r="DG24" s="669"/>
      <c r="DH24" s="669"/>
      <c r="DI24" s="669"/>
      <c r="DJ24" s="669"/>
      <c r="DK24" s="716"/>
      <c r="DL24" s="715">
        <v>1132484</v>
      </c>
      <c r="DM24" s="669"/>
      <c r="DN24" s="669"/>
      <c r="DO24" s="669"/>
      <c r="DP24" s="669"/>
      <c r="DQ24" s="669"/>
      <c r="DR24" s="669"/>
      <c r="DS24" s="669"/>
      <c r="DT24" s="669"/>
      <c r="DU24" s="669"/>
      <c r="DV24" s="716"/>
      <c r="DW24" s="717">
        <v>43.8</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279103</v>
      </c>
      <c r="S25" s="619"/>
      <c r="T25" s="619"/>
      <c r="U25" s="619"/>
      <c r="V25" s="619"/>
      <c r="W25" s="619"/>
      <c r="X25" s="619"/>
      <c r="Y25" s="620"/>
      <c r="Z25" s="671">
        <v>4.2</v>
      </c>
      <c r="AA25" s="671"/>
      <c r="AB25" s="671"/>
      <c r="AC25" s="671"/>
      <c r="AD25" s="672" t="s">
        <v>103</v>
      </c>
      <c r="AE25" s="672"/>
      <c r="AF25" s="672"/>
      <c r="AG25" s="672"/>
      <c r="AH25" s="672"/>
      <c r="AI25" s="672"/>
      <c r="AJ25" s="672"/>
      <c r="AK25" s="672"/>
      <c r="AL25" s="641" t="s">
        <v>103</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103</v>
      </c>
      <c r="BH25" s="619"/>
      <c r="BI25" s="619"/>
      <c r="BJ25" s="619"/>
      <c r="BK25" s="619"/>
      <c r="BL25" s="619"/>
      <c r="BM25" s="619"/>
      <c r="BN25" s="620"/>
      <c r="BO25" s="671" t="s">
        <v>103</v>
      </c>
      <c r="BP25" s="671"/>
      <c r="BQ25" s="671"/>
      <c r="BR25" s="671"/>
      <c r="BS25" s="624" t="s">
        <v>103</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731176</v>
      </c>
      <c r="CS25" s="637"/>
      <c r="CT25" s="637"/>
      <c r="CU25" s="637"/>
      <c r="CV25" s="637"/>
      <c r="CW25" s="637"/>
      <c r="CX25" s="637"/>
      <c r="CY25" s="638"/>
      <c r="CZ25" s="621">
        <v>12</v>
      </c>
      <c r="DA25" s="639"/>
      <c r="DB25" s="639"/>
      <c r="DC25" s="640"/>
      <c r="DD25" s="624">
        <v>696487</v>
      </c>
      <c r="DE25" s="637"/>
      <c r="DF25" s="637"/>
      <c r="DG25" s="637"/>
      <c r="DH25" s="637"/>
      <c r="DI25" s="637"/>
      <c r="DJ25" s="637"/>
      <c r="DK25" s="638"/>
      <c r="DL25" s="624">
        <v>686955</v>
      </c>
      <c r="DM25" s="637"/>
      <c r="DN25" s="637"/>
      <c r="DO25" s="637"/>
      <c r="DP25" s="637"/>
      <c r="DQ25" s="637"/>
      <c r="DR25" s="637"/>
      <c r="DS25" s="637"/>
      <c r="DT25" s="637"/>
      <c r="DU25" s="637"/>
      <c r="DV25" s="638"/>
      <c r="DW25" s="641">
        <v>26.5</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103</v>
      </c>
      <c r="S26" s="619"/>
      <c r="T26" s="619"/>
      <c r="U26" s="619"/>
      <c r="V26" s="619"/>
      <c r="W26" s="619"/>
      <c r="X26" s="619"/>
      <c r="Y26" s="620"/>
      <c r="Z26" s="671" t="s">
        <v>103</v>
      </c>
      <c r="AA26" s="671"/>
      <c r="AB26" s="671"/>
      <c r="AC26" s="671"/>
      <c r="AD26" s="672" t="s">
        <v>103</v>
      </c>
      <c r="AE26" s="672"/>
      <c r="AF26" s="672"/>
      <c r="AG26" s="672"/>
      <c r="AH26" s="672"/>
      <c r="AI26" s="672"/>
      <c r="AJ26" s="672"/>
      <c r="AK26" s="672"/>
      <c r="AL26" s="641" t="s">
        <v>103</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103</v>
      </c>
      <c r="BH26" s="619"/>
      <c r="BI26" s="619"/>
      <c r="BJ26" s="619"/>
      <c r="BK26" s="619"/>
      <c r="BL26" s="619"/>
      <c r="BM26" s="619"/>
      <c r="BN26" s="620"/>
      <c r="BO26" s="671" t="s">
        <v>103</v>
      </c>
      <c r="BP26" s="671"/>
      <c r="BQ26" s="671"/>
      <c r="BR26" s="671"/>
      <c r="BS26" s="624" t="s">
        <v>103</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380650</v>
      </c>
      <c r="CS26" s="619"/>
      <c r="CT26" s="619"/>
      <c r="CU26" s="619"/>
      <c r="CV26" s="619"/>
      <c r="CW26" s="619"/>
      <c r="CX26" s="619"/>
      <c r="CY26" s="620"/>
      <c r="CZ26" s="621">
        <v>6.2</v>
      </c>
      <c r="DA26" s="639"/>
      <c r="DB26" s="639"/>
      <c r="DC26" s="640"/>
      <c r="DD26" s="624">
        <v>347496</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2045321</v>
      </c>
      <c r="S27" s="619"/>
      <c r="T27" s="619"/>
      <c r="U27" s="619"/>
      <c r="V27" s="619"/>
      <c r="W27" s="619"/>
      <c r="X27" s="619"/>
      <c r="Y27" s="620"/>
      <c r="Z27" s="671">
        <v>30.9</v>
      </c>
      <c r="AA27" s="671"/>
      <c r="AB27" s="671"/>
      <c r="AC27" s="671"/>
      <c r="AD27" s="672" t="s">
        <v>103</v>
      </c>
      <c r="AE27" s="672"/>
      <c r="AF27" s="672"/>
      <c r="AG27" s="672"/>
      <c r="AH27" s="672"/>
      <c r="AI27" s="672"/>
      <c r="AJ27" s="672"/>
      <c r="AK27" s="672"/>
      <c r="AL27" s="641" t="s">
        <v>103</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1180137</v>
      </c>
      <c r="BH27" s="619"/>
      <c r="BI27" s="619"/>
      <c r="BJ27" s="619"/>
      <c r="BK27" s="619"/>
      <c r="BL27" s="619"/>
      <c r="BM27" s="619"/>
      <c r="BN27" s="620"/>
      <c r="BO27" s="671">
        <v>100</v>
      </c>
      <c r="BP27" s="671"/>
      <c r="BQ27" s="671"/>
      <c r="BR27" s="671"/>
      <c r="BS27" s="624" t="s">
        <v>103</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351261</v>
      </c>
      <c r="CS27" s="637"/>
      <c r="CT27" s="637"/>
      <c r="CU27" s="637"/>
      <c r="CV27" s="637"/>
      <c r="CW27" s="637"/>
      <c r="CX27" s="637"/>
      <c r="CY27" s="638"/>
      <c r="CZ27" s="621">
        <v>5.8</v>
      </c>
      <c r="DA27" s="639"/>
      <c r="DB27" s="639"/>
      <c r="DC27" s="640"/>
      <c r="DD27" s="624">
        <v>126799</v>
      </c>
      <c r="DE27" s="637"/>
      <c r="DF27" s="637"/>
      <c r="DG27" s="637"/>
      <c r="DH27" s="637"/>
      <c r="DI27" s="637"/>
      <c r="DJ27" s="637"/>
      <c r="DK27" s="638"/>
      <c r="DL27" s="624">
        <v>119823</v>
      </c>
      <c r="DM27" s="637"/>
      <c r="DN27" s="637"/>
      <c r="DO27" s="637"/>
      <c r="DP27" s="637"/>
      <c r="DQ27" s="637"/>
      <c r="DR27" s="637"/>
      <c r="DS27" s="637"/>
      <c r="DT27" s="637"/>
      <c r="DU27" s="637"/>
      <c r="DV27" s="638"/>
      <c r="DW27" s="641">
        <v>4.5999999999999996</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12439</v>
      </c>
      <c r="S28" s="619"/>
      <c r="T28" s="619"/>
      <c r="U28" s="619"/>
      <c r="V28" s="619"/>
      <c r="W28" s="619"/>
      <c r="X28" s="619"/>
      <c r="Y28" s="620"/>
      <c r="Z28" s="671">
        <v>0.2</v>
      </c>
      <c r="AA28" s="671"/>
      <c r="AB28" s="671"/>
      <c r="AC28" s="671"/>
      <c r="AD28" s="672">
        <v>5465</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350934</v>
      </c>
      <c r="CS28" s="619"/>
      <c r="CT28" s="619"/>
      <c r="CU28" s="619"/>
      <c r="CV28" s="619"/>
      <c r="CW28" s="619"/>
      <c r="CX28" s="619"/>
      <c r="CY28" s="620"/>
      <c r="CZ28" s="621">
        <v>5.7</v>
      </c>
      <c r="DA28" s="639"/>
      <c r="DB28" s="639"/>
      <c r="DC28" s="640"/>
      <c r="DD28" s="624">
        <v>325706</v>
      </c>
      <c r="DE28" s="619"/>
      <c r="DF28" s="619"/>
      <c r="DG28" s="619"/>
      <c r="DH28" s="619"/>
      <c r="DI28" s="619"/>
      <c r="DJ28" s="619"/>
      <c r="DK28" s="620"/>
      <c r="DL28" s="624">
        <v>325706</v>
      </c>
      <c r="DM28" s="619"/>
      <c r="DN28" s="619"/>
      <c r="DO28" s="619"/>
      <c r="DP28" s="619"/>
      <c r="DQ28" s="619"/>
      <c r="DR28" s="619"/>
      <c r="DS28" s="619"/>
      <c r="DT28" s="619"/>
      <c r="DU28" s="619"/>
      <c r="DV28" s="620"/>
      <c r="DW28" s="641">
        <v>12.6</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17282</v>
      </c>
      <c r="S29" s="619"/>
      <c r="T29" s="619"/>
      <c r="U29" s="619"/>
      <c r="V29" s="619"/>
      <c r="W29" s="619"/>
      <c r="X29" s="619"/>
      <c r="Y29" s="620"/>
      <c r="Z29" s="671">
        <v>0.3</v>
      </c>
      <c r="AA29" s="671"/>
      <c r="AB29" s="671"/>
      <c r="AC29" s="671"/>
      <c r="AD29" s="672" t="s">
        <v>103</v>
      </c>
      <c r="AE29" s="672"/>
      <c r="AF29" s="672"/>
      <c r="AG29" s="672"/>
      <c r="AH29" s="672"/>
      <c r="AI29" s="672"/>
      <c r="AJ29" s="672"/>
      <c r="AK29" s="672"/>
      <c r="AL29" s="641" t="s">
        <v>103</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350573</v>
      </c>
      <c r="CS29" s="637"/>
      <c r="CT29" s="637"/>
      <c r="CU29" s="637"/>
      <c r="CV29" s="637"/>
      <c r="CW29" s="637"/>
      <c r="CX29" s="637"/>
      <c r="CY29" s="638"/>
      <c r="CZ29" s="621">
        <v>5.7</v>
      </c>
      <c r="DA29" s="639"/>
      <c r="DB29" s="639"/>
      <c r="DC29" s="640"/>
      <c r="DD29" s="624">
        <v>325345</v>
      </c>
      <c r="DE29" s="637"/>
      <c r="DF29" s="637"/>
      <c r="DG29" s="637"/>
      <c r="DH29" s="637"/>
      <c r="DI29" s="637"/>
      <c r="DJ29" s="637"/>
      <c r="DK29" s="638"/>
      <c r="DL29" s="624">
        <v>325345</v>
      </c>
      <c r="DM29" s="637"/>
      <c r="DN29" s="637"/>
      <c r="DO29" s="637"/>
      <c r="DP29" s="637"/>
      <c r="DQ29" s="637"/>
      <c r="DR29" s="637"/>
      <c r="DS29" s="637"/>
      <c r="DT29" s="637"/>
      <c r="DU29" s="637"/>
      <c r="DV29" s="638"/>
      <c r="DW29" s="641">
        <v>12.6</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69279</v>
      </c>
      <c r="S30" s="619"/>
      <c r="T30" s="619"/>
      <c r="U30" s="619"/>
      <c r="V30" s="619"/>
      <c r="W30" s="619"/>
      <c r="X30" s="619"/>
      <c r="Y30" s="620"/>
      <c r="Z30" s="671">
        <v>1</v>
      </c>
      <c r="AA30" s="671"/>
      <c r="AB30" s="671"/>
      <c r="AC30" s="671"/>
      <c r="AD30" s="672" t="s">
        <v>103</v>
      </c>
      <c r="AE30" s="672"/>
      <c r="AF30" s="672"/>
      <c r="AG30" s="672"/>
      <c r="AH30" s="672"/>
      <c r="AI30" s="672"/>
      <c r="AJ30" s="672"/>
      <c r="AK30" s="672"/>
      <c r="AL30" s="641" t="s">
        <v>103</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97.5</v>
      </c>
      <c r="BH30" s="685"/>
      <c r="BI30" s="685"/>
      <c r="BJ30" s="685"/>
      <c r="BK30" s="685"/>
      <c r="BL30" s="685"/>
      <c r="BM30" s="686">
        <v>84.3</v>
      </c>
      <c r="BN30" s="685"/>
      <c r="BO30" s="685"/>
      <c r="BP30" s="685"/>
      <c r="BQ30" s="687"/>
      <c r="BR30" s="684">
        <v>97.5</v>
      </c>
      <c r="BS30" s="685"/>
      <c r="BT30" s="685"/>
      <c r="BU30" s="685"/>
      <c r="BV30" s="685"/>
      <c r="BW30" s="685"/>
      <c r="BX30" s="686">
        <v>85.3</v>
      </c>
      <c r="BY30" s="685"/>
      <c r="BZ30" s="685"/>
      <c r="CA30" s="685"/>
      <c r="CB30" s="687"/>
      <c r="CD30" s="690"/>
      <c r="CE30" s="691"/>
      <c r="CF30" s="655" t="s">
        <v>290</v>
      </c>
      <c r="CG30" s="652"/>
      <c r="CH30" s="652"/>
      <c r="CI30" s="652"/>
      <c r="CJ30" s="652"/>
      <c r="CK30" s="652"/>
      <c r="CL30" s="652"/>
      <c r="CM30" s="652"/>
      <c r="CN30" s="652"/>
      <c r="CO30" s="652"/>
      <c r="CP30" s="652"/>
      <c r="CQ30" s="653"/>
      <c r="CR30" s="618">
        <v>301778</v>
      </c>
      <c r="CS30" s="619"/>
      <c r="CT30" s="619"/>
      <c r="CU30" s="619"/>
      <c r="CV30" s="619"/>
      <c r="CW30" s="619"/>
      <c r="CX30" s="619"/>
      <c r="CY30" s="620"/>
      <c r="CZ30" s="621">
        <v>4.9000000000000004</v>
      </c>
      <c r="DA30" s="639"/>
      <c r="DB30" s="639"/>
      <c r="DC30" s="640"/>
      <c r="DD30" s="624">
        <v>276550</v>
      </c>
      <c r="DE30" s="619"/>
      <c r="DF30" s="619"/>
      <c r="DG30" s="619"/>
      <c r="DH30" s="619"/>
      <c r="DI30" s="619"/>
      <c r="DJ30" s="619"/>
      <c r="DK30" s="620"/>
      <c r="DL30" s="624">
        <v>276550</v>
      </c>
      <c r="DM30" s="619"/>
      <c r="DN30" s="619"/>
      <c r="DO30" s="619"/>
      <c r="DP30" s="619"/>
      <c r="DQ30" s="619"/>
      <c r="DR30" s="619"/>
      <c r="DS30" s="619"/>
      <c r="DT30" s="619"/>
      <c r="DU30" s="619"/>
      <c r="DV30" s="620"/>
      <c r="DW30" s="641">
        <v>10.7</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403299</v>
      </c>
      <c r="S31" s="619"/>
      <c r="T31" s="619"/>
      <c r="U31" s="619"/>
      <c r="V31" s="619"/>
      <c r="W31" s="619"/>
      <c r="X31" s="619"/>
      <c r="Y31" s="620"/>
      <c r="Z31" s="671">
        <v>6.1</v>
      </c>
      <c r="AA31" s="671"/>
      <c r="AB31" s="671"/>
      <c r="AC31" s="671"/>
      <c r="AD31" s="672" t="s">
        <v>103</v>
      </c>
      <c r="AE31" s="672"/>
      <c r="AF31" s="672"/>
      <c r="AG31" s="672"/>
      <c r="AH31" s="672"/>
      <c r="AI31" s="672"/>
      <c r="AJ31" s="672"/>
      <c r="AK31" s="672"/>
      <c r="AL31" s="641" t="s">
        <v>103</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v>
      </c>
      <c r="BH31" s="637"/>
      <c r="BI31" s="637"/>
      <c r="BJ31" s="637"/>
      <c r="BK31" s="637"/>
      <c r="BL31" s="637"/>
      <c r="BM31" s="673">
        <v>93.3</v>
      </c>
      <c r="BN31" s="683"/>
      <c r="BO31" s="683"/>
      <c r="BP31" s="683"/>
      <c r="BQ31" s="647"/>
      <c r="BR31" s="682">
        <v>98.7</v>
      </c>
      <c r="BS31" s="637"/>
      <c r="BT31" s="637"/>
      <c r="BU31" s="637"/>
      <c r="BV31" s="637"/>
      <c r="BW31" s="637"/>
      <c r="BX31" s="673">
        <v>93.3</v>
      </c>
      <c r="BY31" s="683"/>
      <c r="BZ31" s="683"/>
      <c r="CA31" s="683"/>
      <c r="CB31" s="647"/>
      <c r="CD31" s="690"/>
      <c r="CE31" s="691"/>
      <c r="CF31" s="655" t="s">
        <v>294</v>
      </c>
      <c r="CG31" s="652"/>
      <c r="CH31" s="652"/>
      <c r="CI31" s="652"/>
      <c r="CJ31" s="652"/>
      <c r="CK31" s="652"/>
      <c r="CL31" s="652"/>
      <c r="CM31" s="652"/>
      <c r="CN31" s="652"/>
      <c r="CO31" s="652"/>
      <c r="CP31" s="652"/>
      <c r="CQ31" s="653"/>
      <c r="CR31" s="618">
        <v>48795</v>
      </c>
      <c r="CS31" s="637"/>
      <c r="CT31" s="637"/>
      <c r="CU31" s="637"/>
      <c r="CV31" s="637"/>
      <c r="CW31" s="637"/>
      <c r="CX31" s="637"/>
      <c r="CY31" s="638"/>
      <c r="CZ31" s="621">
        <v>0.8</v>
      </c>
      <c r="DA31" s="639"/>
      <c r="DB31" s="639"/>
      <c r="DC31" s="640"/>
      <c r="DD31" s="624">
        <v>48795</v>
      </c>
      <c r="DE31" s="637"/>
      <c r="DF31" s="637"/>
      <c r="DG31" s="637"/>
      <c r="DH31" s="637"/>
      <c r="DI31" s="637"/>
      <c r="DJ31" s="637"/>
      <c r="DK31" s="638"/>
      <c r="DL31" s="624">
        <v>48795</v>
      </c>
      <c r="DM31" s="637"/>
      <c r="DN31" s="637"/>
      <c r="DO31" s="637"/>
      <c r="DP31" s="637"/>
      <c r="DQ31" s="637"/>
      <c r="DR31" s="637"/>
      <c r="DS31" s="637"/>
      <c r="DT31" s="637"/>
      <c r="DU31" s="637"/>
      <c r="DV31" s="638"/>
      <c r="DW31" s="641">
        <v>1.9</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50298</v>
      </c>
      <c r="S32" s="619"/>
      <c r="T32" s="619"/>
      <c r="U32" s="619"/>
      <c r="V32" s="619"/>
      <c r="W32" s="619"/>
      <c r="X32" s="619"/>
      <c r="Y32" s="620"/>
      <c r="Z32" s="671">
        <v>0.8</v>
      </c>
      <c r="AA32" s="671"/>
      <c r="AB32" s="671"/>
      <c r="AC32" s="671"/>
      <c r="AD32" s="672">
        <v>9490</v>
      </c>
      <c r="AE32" s="672"/>
      <c r="AF32" s="672"/>
      <c r="AG32" s="672"/>
      <c r="AH32" s="672"/>
      <c r="AI32" s="672"/>
      <c r="AJ32" s="672"/>
      <c r="AK32" s="672"/>
      <c r="AL32" s="641">
        <v>0.4</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97</v>
      </c>
      <c r="BH32" s="603"/>
      <c r="BI32" s="603"/>
      <c r="BJ32" s="603"/>
      <c r="BK32" s="603"/>
      <c r="BL32" s="603"/>
      <c r="BM32" s="666">
        <v>80.2</v>
      </c>
      <c r="BN32" s="603"/>
      <c r="BO32" s="603"/>
      <c r="BP32" s="603"/>
      <c r="BQ32" s="660"/>
      <c r="BR32" s="681">
        <v>96.8</v>
      </c>
      <c r="BS32" s="603"/>
      <c r="BT32" s="603"/>
      <c r="BU32" s="603"/>
      <c r="BV32" s="603"/>
      <c r="BW32" s="603"/>
      <c r="BX32" s="666">
        <v>81.7</v>
      </c>
      <c r="BY32" s="603"/>
      <c r="BZ32" s="603"/>
      <c r="CA32" s="603"/>
      <c r="CB32" s="660"/>
      <c r="CD32" s="692"/>
      <c r="CE32" s="693"/>
      <c r="CF32" s="655" t="s">
        <v>297</v>
      </c>
      <c r="CG32" s="652"/>
      <c r="CH32" s="652"/>
      <c r="CI32" s="652"/>
      <c r="CJ32" s="652"/>
      <c r="CK32" s="652"/>
      <c r="CL32" s="652"/>
      <c r="CM32" s="652"/>
      <c r="CN32" s="652"/>
      <c r="CO32" s="652"/>
      <c r="CP32" s="652"/>
      <c r="CQ32" s="653"/>
      <c r="CR32" s="618">
        <v>361</v>
      </c>
      <c r="CS32" s="619"/>
      <c r="CT32" s="619"/>
      <c r="CU32" s="619"/>
      <c r="CV32" s="619"/>
      <c r="CW32" s="619"/>
      <c r="CX32" s="619"/>
      <c r="CY32" s="620"/>
      <c r="CZ32" s="621">
        <v>0</v>
      </c>
      <c r="DA32" s="639"/>
      <c r="DB32" s="639"/>
      <c r="DC32" s="640"/>
      <c r="DD32" s="624">
        <v>361</v>
      </c>
      <c r="DE32" s="619"/>
      <c r="DF32" s="619"/>
      <c r="DG32" s="619"/>
      <c r="DH32" s="619"/>
      <c r="DI32" s="619"/>
      <c r="DJ32" s="619"/>
      <c r="DK32" s="620"/>
      <c r="DL32" s="624">
        <v>361</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718259</v>
      </c>
      <c r="S33" s="619"/>
      <c r="T33" s="619"/>
      <c r="U33" s="619"/>
      <c r="V33" s="619"/>
      <c r="W33" s="619"/>
      <c r="X33" s="619"/>
      <c r="Y33" s="620"/>
      <c r="Z33" s="671">
        <v>10.8</v>
      </c>
      <c r="AA33" s="671"/>
      <c r="AB33" s="671"/>
      <c r="AC33" s="671"/>
      <c r="AD33" s="672" t="s">
        <v>103</v>
      </c>
      <c r="AE33" s="672"/>
      <c r="AF33" s="672"/>
      <c r="AG33" s="672"/>
      <c r="AH33" s="672"/>
      <c r="AI33" s="672"/>
      <c r="AJ33" s="672"/>
      <c r="AK33" s="672"/>
      <c r="AL33" s="641" t="s">
        <v>103</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3411008</v>
      </c>
      <c r="CS33" s="637"/>
      <c r="CT33" s="637"/>
      <c r="CU33" s="637"/>
      <c r="CV33" s="637"/>
      <c r="CW33" s="637"/>
      <c r="CX33" s="637"/>
      <c r="CY33" s="638"/>
      <c r="CZ33" s="621">
        <v>55.8</v>
      </c>
      <c r="DA33" s="639"/>
      <c r="DB33" s="639"/>
      <c r="DC33" s="640"/>
      <c r="DD33" s="624">
        <v>1327719</v>
      </c>
      <c r="DE33" s="637"/>
      <c r="DF33" s="637"/>
      <c r="DG33" s="637"/>
      <c r="DH33" s="637"/>
      <c r="DI33" s="637"/>
      <c r="DJ33" s="637"/>
      <c r="DK33" s="638"/>
      <c r="DL33" s="624">
        <v>882912</v>
      </c>
      <c r="DM33" s="637"/>
      <c r="DN33" s="637"/>
      <c r="DO33" s="637"/>
      <c r="DP33" s="637"/>
      <c r="DQ33" s="637"/>
      <c r="DR33" s="637"/>
      <c r="DS33" s="637"/>
      <c r="DT33" s="637"/>
      <c r="DU33" s="637"/>
      <c r="DV33" s="638"/>
      <c r="DW33" s="641">
        <v>34.1</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103</v>
      </c>
      <c r="S34" s="619"/>
      <c r="T34" s="619"/>
      <c r="U34" s="619"/>
      <c r="V34" s="619"/>
      <c r="W34" s="619"/>
      <c r="X34" s="619"/>
      <c r="Y34" s="620"/>
      <c r="Z34" s="671" t="s">
        <v>103</v>
      </c>
      <c r="AA34" s="671"/>
      <c r="AB34" s="671"/>
      <c r="AC34" s="671"/>
      <c r="AD34" s="672" t="s">
        <v>103</v>
      </c>
      <c r="AE34" s="672"/>
      <c r="AF34" s="672"/>
      <c r="AG34" s="672"/>
      <c r="AH34" s="672"/>
      <c r="AI34" s="672"/>
      <c r="AJ34" s="672"/>
      <c r="AK34" s="672"/>
      <c r="AL34" s="641" t="s">
        <v>103</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2411428</v>
      </c>
      <c r="CS34" s="619"/>
      <c r="CT34" s="619"/>
      <c r="CU34" s="619"/>
      <c r="CV34" s="619"/>
      <c r="CW34" s="619"/>
      <c r="CX34" s="619"/>
      <c r="CY34" s="620"/>
      <c r="CZ34" s="621">
        <v>39.5</v>
      </c>
      <c r="DA34" s="639"/>
      <c r="DB34" s="639"/>
      <c r="DC34" s="640"/>
      <c r="DD34" s="624">
        <v>519158</v>
      </c>
      <c r="DE34" s="619"/>
      <c r="DF34" s="619"/>
      <c r="DG34" s="619"/>
      <c r="DH34" s="619"/>
      <c r="DI34" s="619"/>
      <c r="DJ34" s="619"/>
      <c r="DK34" s="620"/>
      <c r="DL34" s="624">
        <v>372798</v>
      </c>
      <c r="DM34" s="619"/>
      <c r="DN34" s="619"/>
      <c r="DO34" s="619"/>
      <c r="DP34" s="619"/>
      <c r="DQ34" s="619"/>
      <c r="DR34" s="619"/>
      <c r="DS34" s="619"/>
      <c r="DT34" s="619"/>
      <c r="DU34" s="619"/>
      <c r="DV34" s="620"/>
      <c r="DW34" s="641">
        <v>14.4</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201059</v>
      </c>
      <c r="S35" s="619"/>
      <c r="T35" s="619"/>
      <c r="U35" s="619"/>
      <c r="V35" s="619"/>
      <c r="W35" s="619"/>
      <c r="X35" s="619"/>
      <c r="Y35" s="620"/>
      <c r="Z35" s="671">
        <v>3</v>
      </c>
      <c r="AA35" s="671"/>
      <c r="AB35" s="671"/>
      <c r="AC35" s="671"/>
      <c r="AD35" s="672" t="s">
        <v>103</v>
      </c>
      <c r="AE35" s="672"/>
      <c r="AF35" s="672"/>
      <c r="AG35" s="672"/>
      <c r="AH35" s="672"/>
      <c r="AI35" s="672"/>
      <c r="AJ35" s="672"/>
      <c r="AK35" s="672"/>
      <c r="AL35" s="641" t="s">
        <v>103</v>
      </c>
      <c r="AM35" s="673"/>
      <c r="AN35" s="673"/>
      <c r="AO35" s="674"/>
      <c r="AP35" s="186"/>
      <c r="AQ35" s="675" t="s">
        <v>305</v>
      </c>
      <c r="AR35" s="676"/>
      <c r="AS35" s="676"/>
      <c r="AT35" s="676"/>
      <c r="AU35" s="676"/>
      <c r="AV35" s="676"/>
      <c r="AW35" s="676"/>
      <c r="AX35" s="676"/>
      <c r="AY35" s="677"/>
      <c r="AZ35" s="668">
        <v>454317</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6085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16365</v>
      </c>
      <c r="CS35" s="637"/>
      <c r="CT35" s="637"/>
      <c r="CU35" s="637"/>
      <c r="CV35" s="637"/>
      <c r="CW35" s="637"/>
      <c r="CX35" s="637"/>
      <c r="CY35" s="638"/>
      <c r="CZ35" s="621">
        <v>0.3</v>
      </c>
      <c r="DA35" s="639"/>
      <c r="DB35" s="639"/>
      <c r="DC35" s="640"/>
      <c r="DD35" s="624">
        <v>16365</v>
      </c>
      <c r="DE35" s="637"/>
      <c r="DF35" s="637"/>
      <c r="DG35" s="637"/>
      <c r="DH35" s="637"/>
      <c r="DI35" s="637"/>
      <c r="DJ35" s="637"/>
      <c r="DK35" s="638"/>
      <c r="DL35" s="624">
        <v>13663</v>
      </c>
      <c r="DM35" s="637"/>
      <c r="DN35" s="637"/>
      <c r="DO35" s="637"/>
      <c r="DP35" s="637"/>
      <c r="DQ35" s="637"/>
      <c r="DR35" s="637"/>
      <c r="DS35" s="637"/>
      <c r="DT35" s="637"/>
      <c r="DU35" s="637"/>
      <c r="DV35" s="638"/>
      <c r="DW35" s="641">
        <v>0.5</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6625837</v>
      </c>
      <c r="S36" s="659"/>
      <c r="T36" s="659"/>
      <c r="U36" s="659"/>
      <c r="V36" s="659"/>
      <c r="W36" s="659"/>
      <c r="X36" s="659"/>
      <c r="Y36" s="662"/>
      <c r="Z36" s="663">
        <v>100</v>
      </c>
      <c r="AA36" s="663"/>
      <c r="AB36" s="663"/>
      <c r="AC36" s="663"/>
      <c r="AD36" s="664">
        <v>2386754</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128530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6085</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584170</v>
      </c>
      <c r="CS36" s="619"/>
      <c r="CT36" s="619"/>
      <c r="CU36" s="619"/>
      <c r="CV36" s="619"/>
      <c r="CW36" s="619"/>
      <c r="CX36" s="619"/>
      <c r="CY36" s="620"/>
      <c r="CZ36" s="621">
        <v>9.6</v>
      </c>
      <c r="DA36" s="639"/>
      <c r="DB36" s="639"/>
      <c r="DC36" s="640"/>
      <c r="DD36" s="624">
        <v>441029</v>
      </c>
      <c r="DE36" s="619"/>
      <c r="DF36" s="619"/>
      <c r="DG36" s="619"/>
      <c r="DH36" s="619"/>
      <c r="DI36" s="619"/>
      <c r="DJ36" s="619"/>
      <c r="DK36" s="620"/>
      <c r="DL36" s="624">
        <v>287668</v>
      </c>
      <c r="DM36" s="619"/>
      <c r="DN36" s="619"/>
      <c r="DO36" s="619"/>
      <c r="DP36" s="619"/>
      <c r="DQ36" s="619"/>
      <c r="DR36" s="619"/>
      <c r="DS36" s="619"/>
      <c r="DT36" s="619"/>
      <c r="DU36" s="619"/>
      <c r="DV36" s="620"/>
      <c r="DW36" s="641">
        <v>11.1</v>
      </c>
      <c r="DX36" s="642"/>
      <c r="DY36" s="642"/>
      <c r="DZ36" s="642"/>
      <c r="EA36" s="642"/>
      <c r="EB36" s="642"/>
      <c r="EC36" s="643"/>
    </row>
    <row r="37" spans="2:133" ht="11.25" customHeight="1">
      <c r="AQ37" s="644" t="s">
        <v>312</v>
      </c>
      <c r="AR37" s="645"/>
      <c r="AS37" s="645"/>
      <c r="AT37" s="645"/>
      <c r="AU37" s="645"/>
      <c r="AV37" s="645"/>
      <c r="AW37" s="645"/>
      <c r="AX37" s="645"/>
      <c r="AY37" s="646"/>
      <c r="AZ37" s="618">
        <v>83565</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955</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224358</v>
      </c>
      <c r="CS37" s="637"/>
      <c r="CT37" s="637"/>
      <c r="CU37" s="637"/>
      <c r="CV37" s="637"/>
      <c r="CW37" s="637"/>
      <c r="CX37" s="637"/>
      <c r="CY37" s="638"/>
      <c r="CZ37" s="621">
        <v>3.7</v>
      </c>
      <c r="DA37" s="639"/>
      <c r="DB37" s="639"/>
      <c r="DC37" s="640"/>
      <c r="DD37" s="624">
        <v>215181</v>
      </c>
      <c r="DE37" s="637"/>
      <c r="DF37" s="637"/>
      <c r="DG37" s="637"/>
      <c r="DH37" s="637"/>
      <c r="DI37" s="637"/>
      <c r="DJ37" s="637"/>
      <c r="DK37" s="638"/>
      <c r="DL37" s="624">
        <v>215181</v>
      </c>
      <c r="DM37" s="637"/>
      <c r="DN37" s="637"/>
      <c r="DO37" s="637"/>
      <c r="DP37" s="637"/>
      <c r="DQ37" s="637"/>
      <c r="DR37" s="637"/>
      <c r="DS37" s="637"/>
      <c r="DT37" s="637"/>
      <c r="DU37" s="637"/>
      <c r="DV37" s="638"/>
      <c r="DW37" s="641">
        <v>8.3000000000000007</v>
      </c>
      <c r="DX37" s="642"/>
      <c r="DY37" s="642"/>
      <c r="DZ37" s="642"/>
      <c r="EA37" s="642"/>
      <c r="EB37" s="642"/>
      <c r="EC37" s="643"/>
    </row>
    <row r="38" spans="2:133" ht="11.25" customHeight="1">
      <c r="AQ38" s="644" t="s">
        <v>315</v>
      </c>
      <c r="AR38" s="645"/>
      <c r="AS38" s="645"/>
      <c r="AT38" s="645"/>
      <c r="AU38" s="645"/>
      <c r="AV38" s="645"/>
      <c r="AW38" s="645"/>
      <c r="AX38" s="645"/>
      <c r="AY38" s="646"/>
      <c r="AZ38" s="618">
        <v>31106</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1714</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327405</v>
      </c>
      <c r="CS38" s="619"/>
      <c r="CT38" s="619"/>
      <c r="CU38" s="619"/>
      <c r="CV38" s="619"/>
      <c r="CW38" s="619"/>
      <c r="CX38" s="619"/>
      <c r="CY38" s="620"/>
      <c r="CZ38" s="621">
        <v>5.4</v>
      </c>
      <c r="DA38" s="639"/>
      <c r="DB38" s="639"/>
      <c r="DC38" s="640"/>
      <c r="DD38" s="624">
        <v>287880</v>
      </c>
      <c r="DE38" s="619"/>
      <c r="DF38" s="619"/>
      <c r="DG38" s="619"/>
      <c r="DH38" s="619"/>
      <c r="DI38" s="619"/>
      <c r="DJ38" s="619"/>
      <c r="DK38" s="620"/>
      <c r="DL38" s="624">
        <v>196542</v>
      </c>
      <c r="DM38" s="619"/>
      <c r="DN38" s="619"/>
      <c r="DO38" s="619"/>
      <c r="DP38" s="619"/>
      <c r="DQ38" s="619"/>
      <c r="DR38" s="619"/>
      <c r="DS38" s="619"/>
      <c r="DT38" s="619"/>
      <c r="DU38" s="619"/>
      <c r="DV38" s="620"/>
      <c r="DW38" s="641">
        <v>7.6</v>
      </c>
      <c r="DX38" s="642"/>
      <c r="DY38" s="642"/>
      <c r="DZ38" s="642"/>
      <c r="EA38" s="642"/>
      <c r="EB38" s="642"/>
      <c r="EC38" s="643"/>
    </row>
    <row r="39" spans="2:133" ht="11.25" customHeight="1">
      <c r="AQ39" s="644" t="s">
        <v>318</v>
      </c>
      <c r="AR39" s="645"/>
      <c r="AS39" s="645"/>
      <c r="AT39" s="645"/>
      <c r="AU39" s="645"/>
      <c r="AV39" s="645"/>
      <c r="AW39" s="645"/>
      <c r="AX39" s="645"/>
      <c r="AY39" s="646"/>
      <c r="AZ39" s="618">
        <v>12241</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96</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55353</v>
      </c>
      <c r="CS39" s="637"/>
      <c r="CT39" s="637"/>
      <c r="CU39" s="637"/>
      <c r="CV39" s="637"/>
      <c r="CW39" s="637"/>
      <c r="CX39" s="637"/>
      <c r="CY39" s="638"/>
      <c r="CZ39" s="621">
        <v>0.9</v>
      </c>
      <c r="DA39" s="639"/>
      <c r="DB39" s="639"/>
      <c r="DC39" s="640"/>
      <c r="DD39" s="624">
        <v>50000</v>
      </c>
      <c r="DE39" s="637"/>
      <c r="DF39" s="637"/>
      <c r="DG39" s="637"/>
      <c r="DH39" s="637"/>
      <c r="DI39" s="637"/>
      <c r="DJ39" s="637"/>
      <c r="DK39" s="638"/>
      <c r="DL39" s="624" t="s">
        <v>103</v>
      </c>
      <c r="DM39" s="637"/>
      <c r="DN39" s="637"/>
      <c r="DO39" s="637"/>
      <c r="DP39" s="637"/>
      <c r="DQ39" s="637"/>
      <c r="DR39" s="637"/>
      <c r="DS39" s="637"/>
      <c r="DT39" s="637"/>
      <c r="DU39" s="637"/>
      <c r="DV39" s="638"/>
      <c r="DW39" s="641" t="s">
        <v>103</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91561</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120</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16287</v>
      </c>
      <c r="CS40" s="619"/>
      <c r="CT40" s="619"/>
      <c r="CU40" s="619"/>
      <c r="CV40" s="619"/>
      <c r="CW40" s="619"/>
      <c r="CX40" s="619"/>
      <c r="CY40" s="620"/>
      <c r="CZ40" s="621">
        <v>0.3</v>
      </c>
      <c r="DA40" s="639"/>
      <c r="DB40" s="639"/>
      <c r="DC40" s="640"/>
      <c r="DD40" s="624">
        <v>13287</v>
      </c>
      <c r="DE40" s="619"/>
      <c r="DF40" s="619"/>
      <c r="DG40" s="619"/>
      <c r="DH40" s="619"/>
      <c r="DI40" s="619"/>
      <c r="DJ40" s="619"/>
      <c r="DK40" s="620"/>
      <c r="DL40" s="624">
        <v>12241</v>
      </c>
      <c r="DM40" s="619"/>
      <c r="DN40" s="619"/>
      <c r="DO40" s="619"/>
      <c r="DP40" s="619"/>
      <c r="DQ40" s="619"/>
      <c r="DR40" s="619"/>
      <c r="DS40" s="619"/>
      <c r="DT40" s="619"/>
      <c r="DU40" s="619"/>
      <c r="DV40" s="620"/>
      <c r="DW40" s="641">
        <v>0.5</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107314</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282</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1264385</v>
      </c>
      <c r="CS42" s="619"/>
      <c r="CT42" s="619"/>
      <c r="CU42" s="619"/>
      <c r="CV42" s="619"/>
      <c r="CW42" s="619"/>
      <c r="CX42" s="619"/>
      <c r="CY42" s="620"/>
      <c r="CZ42" s="621">
        <v>20.7</v>
      </c>
      <c r="DA42" s="622"/>
      <c r="DB42" s="622"/>
      <c r="DC42" s="623"/>
      <c r="DD42" s="624">
        <v>647177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t="s">
        <v>117</v>
      </c>
      <c r="CS43" s="637"/>
      <c r="CT43" s="637"/>
      <c r="CU43" s="637"/>
      <c r="CV43" s="637"/>
      <c r="CW43" s="637"/>
      <c r="CX43" s="637"/>
      <c r="CY43" s="638"/>
      <c r="CZ43" s="621" t="s">
        <v>117</v>
      </c>
      <c r="DA43" s="639"/>
      <c r="DB43" s="639"/>
      <c r="DC43" s="640"/>
      <c r="DD43" s="624" t="s">
        <v>117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1250434</v>
      </c>
      <c r="CS44" s="619"/>
      <c r="CT44" s="619"/>
      <c r="CU44" s="619"/>
      <c r="CV44" s="619"/>
      <c r="CW44" s="619"/>
      <c r="CX44" s="619"/>
      <c r="CY44" s="620"/>
      <c r="CZ44" s="621">
        <v>20.5</v>
      </c>
      <c r="DA44" s="622"/>
      <c r="DB44" s="622"/>
      <c r="DC44" s="623"/>
      <c r="DD44" s="624">
        <v>647177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184520</v>
      </c>
      <c r="CS45" s="637"/>
      <c r="CT45" s="637"/>
      <c r="CU45" s="637"/>
      <c r="CV45" s="637"/>
      <c r="CW45" s="637"/>
      <c r="CX45" s="637"/>
      <c r="CY45" s="638"/>
      <c r="CZ45" s="621">
        <v>3</v>
      </c>
      <c r="DA45" s="639"/>
      <c r="DB45" s="639"/>
      <c r="DC45" s="640"/>
      <c r="DD45" s="624">
        <v>51763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1065914</v>
      </c>
      <c r="CS46" s="619"/>
      <c r="CT46" s="619"/>
      <c r="CU46" s="619"/>
      <c r="CV46" s="619"/>
      <c r="CW46" s="619"/>
      <c r="CX46" s="619"/>
      <c r="CY46" s="620"/>
      <c r="CZ46" s="621">
        <v>17.399999999999999</v>
      </c>
      <c r="DA46" s="622"/>
      <c r="DB46" s="622"/>
      <c r="DC46" s="623"/>
      <c r="DD46" s="624">
        <v>595414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13951</v>
      </c>
      <c r="CS47" s="637"/>
      <c r="CT47" s="637"/>
      <c r="CU47" s="637"/>
      <c r="CV47" s="637"/>
      <c r="CW47" s="637"/>
      <c r="CX47" s="637"/>
      <c r="CY47" s="638"/>
      <c r="CZ47" s="621">
        <v>0.2</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6108764</v>
      </c>
      <c r="CS49" s="603"/>
      <c r="CT49" s="603"/>
      <c r="CU49" s="603"/>
      <c r="CV49" s="603"/>
      <c r="CW49" s="603"/>
      <c r="CX49" s="603"/>
      <c r="CY49" s="604"/>
      <c r="CZ49" s="605">
        <v>100</v>
      </c>
      <c r="DA49" s="606"/>
      <c r="DB49" s="606"/>
      <c r="DC49" s="607"/>
      <c r="DD49" s="608">
        <v>3123888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9" t="s">
        <v>340</v>
      </c>
      <c r="DK2" s="1140"/>
      <c r="DL2" s="1140"/>
      <c r="DM2" s="1140"/>
      <c r="DN2" s="1140"/>
      <c r="DO2" s="1141"/>
      <c r="DP2" s="200"/>
      <c r="DQ2" s="1139" t="s">
        <v>341</v>
      </c>
      <c r="DR2" s="1140"/>
      <c r="DS2" s="1140"/>
      <c r="DT2" s="1140"/>
      <c r="DU2" s="1140"/>
      <c r="DV2" s="1140"/>
      <c r="DW2" s="1140"/>
      <c r="DX2" s="1140"/>
      <c r="DY2" s="1140"/>
      <c r="DZ2" s="114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2" t="s">
        <v>342</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42"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7" t="s">
        <v>358</v>
      </c>
      <c r="DH5" s="1128"/>
      <c r="DI5" s="1128"/>
      <c r="DJ5" s="1128"/>
      <c r="DK5" s="1129"/>
      <c r="DL5" s="1127" t="s">
        <v>359</v>
      </c>
      <c r="DM5" s="1128"/>
      <c r="DN5" s="1128"/>
      <c r="DO5" s="1128"/>
      <c r="DP5" s="1129"/>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3"/>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0"/>
      <c r="DH6" s="1131"/>
      <c r="DI6" s="1131"/>
      <c r="DJ6" s="1131"/>
      <c r="DK6" s="1132"/>
      <c r="DL6" s="1130"/>
      <c r="DM6" s="1131"/>
      <c r="DN6" s="1131"/>
      <c r="DO6" s="1131"/>
      <c r="DP6" s="1132"/>
      <c r="DQ6" s="1030"/>
      <c r="DR6" s="1031"/>
      <c r="DS6" s="1031"/>
      <c r="DT6" s="1031"/>
      <c r="DU6" s="1032"/>
      <c r="DV6" s="1030"/>
      <c r="DW6" s="1031"/>
      <c r="DX6" s="1031"/>
      <c r="DY6" s="1031"/>
      <c r="DZ6" s="1044"/>
      <c r="EA6" s="205"/>
    </row>
    <row r="7" spans="1:131" s="206" customFormat="1" ht="26.25" customHeight="1" thickTop="1">
      <c r="A7" s="209">
        <v>1</v>
      </c>
      <c r="B7" s="1078" t="s">
        <v>361</v>
      </c>
      <c r="C7" s="1079"/>
      <c r="D7" s="1079"/>
      <c r="E7" s="1079"/>
      <c r="F7" s="1079"/>
      <c r="G7" s="1079"/>
      <c r="H7" s="1079"/>
      <c r="I7" s="1079"/>
      <c r="J7" s="1079"/>
      <c r="K7" s="1079"/>
      <c r="L7" s="1079"/>
      <c r="M7" s="1079"/>
      <c r="N7" s="1079"/>
      <c r="O7" s="1079"/>
      <c r="P7" s="1080"/>
      <c r="Q7" s="1133">
        <v>6626</v>
      </c>
      <c r="R7" s="1134"/>
      <c r="S7" s="1134"/>
      <c r="T7" s="1134"/>
      <c r="U7" s="1134"/>
      <c r="V7" s="1134">
        <v>6109</v>
      </c>
      <c r="W7" s="1134"/>
      <c r="X7" s="1134"/>
      <c r="Y7" s="1134"/>
      <c r="Z7" s="1134"/>
      <c r="AA7" s="1134">
        <v>517</v>
      </c>
      <c r="AB7" s="1134"/>
      <c r="AC7" s="1134"/>
      <c r="AD7" s="1134"/>
      <c r="AE7" s="1135"/>
      <c r="AF7" s="1136">
        <v>469</v>
      </c>
      <c r="AG7" s="1137"/>
      <c r="AH7" s="1137"/>
      <c r="AI7" s="1137"/>
      <c r="AJ7" s="1138"/>
      <c r="AK7" s="1120">
        <v>69279</v>
      </c>
      <c r="AL7" s="1121"/>
      <c r="AM7" s="1121"/>
      <c r="AN7" s="1121"/>
      <c r="AO7" s="1121"/>
      <c r="AP7" s="1121">
        <v>4198</v>
      </c>
      <c r="AQ7" s="1121"/>
      <c r="AR7" s="1121"/>
      <c r="AS7" s="1121"/>
      <c r="AT7" s="1121"/>
      <c r="AU7" s="1122"/>
      <c r="AV7" s="1122"/>
      <c r="AW7" s="1122"/>
      <c r="AX7" s="1122"/>
      <c r="AY7" s="1123"/>
      <c r="AZ7" s="203"/>
      <c r="BA7" s="203"/>
      <c r="BB7" s="203"/>
      <c r="BC7" s="203"/>
      <c r="BD7" s="203"/>
      <c r="BE7" s="204"/>
      <c r="BF7" s="204"/>
      <c r="BG7" s="204"/>
      <c r="BH7" s="204"/>
      <c r="BI7" s="204"/>
      <c r="BJ7" s="204"/>
      <c r="BK7" s="204"/>
      <c r="BL7" s="204"/>
      <c r="BM7" s="204"/>
      <c r="BN7" s="204"/>
      <c r="BO7" s="204"/>
      <c r="BP7" s="204"/>
      <c r="BQ7" s="210">
        <v>1</v>
      </c>
      <c r="BR7" s="211"/>
      <c r="BS7" s="1124" t="s">
        <v>553</v>
      </c>
      <c r="BT7" s="1125"/>
      <c r="BU7" s="1125"/>
      <c r="BV7" s="1125"/>
      <c r="BW7" s="1125"/>
      <c r="BX7" s="1125"/>
      <c r="BY7" s="1125"/>
      <c r="BZ7" s="1125"/>
      <c r="CA7" s="1125"/>
      <c r="CB7" s="1125"/>
      <c r="CC7" s="1125"/>
      <c r="CD7" s="1125"/>
      <c r="CE7" s="1125"/>
      <c r="CF7" s="1125"/>
      <c r="CG7" s="1126"/>
      <c r="CH7" s="1117">
        <v>3</v>
      </c>
      <c r="CI7" s="1118"/>
      <c r="CJ7" s="1118"/>
      <c r="CK7" s="1118"/>
      <c r="CL7" s="1119"/>
      <c r="CM7" s="1117">
        <v>22</v>
      </c>
      <c r="CN7" s="1118"/>
      <c r="CO7" s="1118"/>
      <c r="CP7" s="1118"/>
      <c r="CQ7" s="1119"/>
      <c r="CR7" s="1117">
        <v>78</v>
      </c>
      <c r="CS7" s="1118"/>
      <c r="CT7" s="1118"/>
      <c r="CU7" s="1118"/>
      <c r="CV7" s="1119"/>
      <c r="CW7" s="1117"/>
      <c r="CX7" s="1118"/>
      <c r="CY7" s="1118"/>
      <c r="CZ7" s="1118"/>
      <c r="DA7" s="1119"/>
      <c r="DB7" s="1117"/>
      <c r="DC7" s="1118"/>
      <c r="DD7" s="1118"/>
      <c r="DE7" s="1118"/>
      <c r="DF7" s="1119"/>
      <c r="DG7" s="1117"/>
      <c r="DH7" s="1118"/>
      <c r="DI7" s="1118"/>
      <c r="DJ7" s="1118"/>
      <c r="DK7" s="1119"/>
      <c r="DL7" s="1117">
        <v>228</v>
      </c>
      <c r="DM7" s="1118"/>
      <c r="DN7" s="1118"/>
      <c r="DO7" s="1118"/>
      <c r="DP7" s="1119"/>
      <c r="DQ7" s="1117">
        <v>23</v>
      </c>
      <c r="DR7" s="1118"/>
      <c r="DS7" s="1118"/>
      <c r="DT7" s="1118"/>
      <c r="DU7" s="1119"/>
      <c r="DV7" s="1144"/>
      <c r="DW7" s="1145"/>
      <c r="DX7" s="1145"/>
      <c r="DY7" s="1145"/>
      <c r="DZ7" s="1146"/>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5"/>
      <c r="AL8" s="1116"/>
      <c r="AM8" s="1116"/>
      <c r="AN8" s="1116"/>
      <c r="AO8" s="1116"/>
      <c r="AP8" s="1116"/>
      <c r="AQ8" s="1116"/>
      <c r="AR8" s="1116"/>
      <c r="AS8" s="1116"/>
      <c r="AT8" s="1116"/>
      <c r="AU8" s="1113"/>
      <c r="AV8" s="1113"/>
      <c r="AW8" s="1113"/>
      <c r="AX8" s="1113"/>
      <c r="AY8" s="1114"/>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5"/>
      <c r="AL9" s="1116"/>
      <c r="AM9" s="1116"/>
      <c r="AN9" s="1116"/>
      <c r="AO9" s="1116"/>
      <c r="AP9" s="1116"/>
      <c r="AQ9" s="1116"/>
      <c r="AR9" s="1116"/>
      <c r="AS9" s="1116"/>
      <c r="AT9" s="1116"/>
      <c r="AU9" s="1113"/>
      <c r="AV9" s="1113"/>
      <c r="AW9" s="1113"/>
      <c r="AX9" s="1113"/>
      <c r="AY9" s="1114"/>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5"/>
      <c r="AL10" s="1116"/>
      <c r="AM10" s="1116"/>
      <c r="AN10" s="1116"/>
      <c r="AO10" s="1116"/>
      <c r="AP10" s="1116"/>
      <c r="AQ10" s="1116"/>
      <c r="AR10" s="1116"/>
      <c r="AS10" s="1116"/>
      <c r="AT10" s="1116"/>
      <c r="AU10" s="1113"/>
      <c r="AV10" s="1113"/>
      <c r="AW10" s="1113"/>
      <c r="AX10" s="1113"/>
      <c r="AY10" s="1114"/>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5"/>
      <c r="AL11" s="1116"/>
      <c r="AM11" s="1116"/>
      <c r="AN11" s="1116"/>
      <c r="AO11" s="1116"/>
      <c r="AP11" s="1116"/>
      <c r="AQ11" s="1116"/>
      <c r="AR11" s="1116"/>
      <c r="AS11" s="1116"/>
      <c r="AT11" s="1116"/>
      <c r="AU11" s="1113"/>
      <c r="AV11" s="1113"/>
      <c r="AW11" s="1113"/>
      <c r="AX11" s="1113"/>
      <c r="AY11" s="1114"/>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5"/>
      <c r="AL12" s="1116"/>
      <c r="AM12" s="1116"/>
      <c r="AN12" s="1116"/>
      <c r="AO12" s="1116"/>
      <c r="AP12" s="1116"/>
      <c r="AQ12" s="1116"/>
      <c r="AR12" s="1116"/>
      <c r="AS12" s="1116"/>
      <c r="AT12" s="1116"/>
      <c r="AU12" s="1113"/>
      <c r="AV12" s="1113"/>
      <c r="AW12" s="1113"/>
      <c r="AX12" s="1113"/>
      <c r="AY12" s="1114"/>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5"/>
      <c r="AL13" s="1116"/>
      <c r="AM13" s="1116"/>
      <c r="AN13" s="1116"/>
      <c r="AO13" s="1116"/>
      <c r="AP13" s="1116"/>
      <c r="AQ13" s="1116"/>
      <c r="AR13" s="1116"/>
      <c r="AS13" s="1116"/>
      <c r="AT13" s="1116"/>
      <c r="AU13" s="1113"/>
      <c r="AV13" s="1113"/>
      <c r="AW13" s="1113"/>
      <c r="AX13" s="1113"/>
      <c r="AY13" s="1114"/>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5"/>
      <c r="AL14" s="1116"/>
      <c r="AM14" s="1116"/>
      <c r="AN14" s="1116"/>
      <c r="AO14" s="1116"/>
      <c r="AP14" s="1116"/>
      <c r="AQ14" s="1116"/>
      <c r="AR14" s="1116"/>
      <c r="AS14" s="1116"/>
      <c r="AT14" s="1116"/>
      <c r="AU14" s="1113"/>
      <c r="AV14" s="1113"/>
      <c r="AW14" s="1113"/>
      <c r="AX14" s="1113"/>
      <c r="AY14" s="1114"/>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5"/>
      <c r="AL15" s="1116"/>
      <c r="AM15" s="1116"/>
      <c r="AN15" s="1116"/>
      <c r="AO15" s="1116"/>
      <c r="AP15" s="1116"/>
      <c r="AQ15" s="1116"/>
      <c r="AR15" s="1116"/>
      <c r="AS15" s="1116"/>
      <c r="AT15" s="1116"/>
      <c r="AU15" s="1113"/>
      <c r="AV15" s="1113"/>
      <c r="AW15" s="1113"/>
      <c r="AX15" s="1113"/>
      <c r="AY15" s="1114"/>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5"/>
      <c r="AL16" s="1116"/>
      <c r="AM16" s="1116"/>
      <c r="AN16" s="1116"/>
      <c r="AO16" s="1116"/>
      <c r="AP16" s="1116"/>
      <c r="AQ16" s="1116"/>
      <c r="AR16" s="1116"/>
      <c r="AS16" s="1116"/>
      <c r="AT16" s="1116"/>
      <c r="AU16" s="1113"/>
      <c r="AV16" s="1113"/>
      <c r="AW16" s="1113"/>
      <c r="AX16" s="1113"/>
      <c r="AY16" s="1114"/>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5"/>
      <c r="AL17" s="1116"/>
      <c r="AM17" s="1116"/>
      <c r="AN17" s="1116"/>
      <c r="AO17" s="1116"/>
      <c r="AP17" s="1116"/>
      <c r="AQ17" s="1116"/>
      <c r="AR17" s="1116"/>
      <c r="AS17" s="1116"/>
      <c r="AT17" s="1116"/>
      <c r="AU17" s="1113"/>
      <c r="AV17" s="1113"/>
      <c r="AW17" s="1113"/>
      <c r="AX17" s="1113"/>
      <c r="AY17" s="1114"/>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5"/>
      <c r="AL18" s="1116"/>
      <c r="AM18" s="1116"/>
      <c r="AN18" s="1116"/>
      <c r="AO18" s="1116"/>
      <c r="AP18" s="1116"/>
      <c r="AQ18" s="1116"/>
      <c r="AR18" s="1116"/>
      <c r="AS18" s="1116"/>
      <c r="AT18" s="1116"/>
      <c r="AU18" s="1113"/>
      <c r="AV18" s="1113"/>
      <c r="AW18" s="1113"/>
      <c r="AX18" s="1113"/>
      <c r="AY18" s="1114"/>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5"/>
      <c r="AL19" s="1116"/>
      <c r="AM19" s="1116"/>
      <c r="AN19" s="1116"/>
      <c r="AO19" s="1116"/>
      <c r="AP19" s="1116"/>
      <c r="AQ19" s="1116"/>
      <c r="AR19" s="1116"/>
      <c r="AS19" s="1116"/>
      <c r="AT19" s="1116"/>
      <c r="AU19" s="1113"/>
      <c r="AV19" s="1113"/>
      <c r="AW19" s="1113"/>
      <c r="AX19" s="1113"/>
      <c r="AY19" s="1114"/>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5"/>
      <c r="AL20" s="1116"/>
      <c r="AM20" s="1116"/>
      <c r="AN20" s="1116"/>
      <c r="AO20" s="1116"/>
      <c r="AP20" s="1116"/>
      <c r="AQ20" s="1116"/>
      <c r="AR20" s="1116"/>
      <c r="AS20" s="1116"/>
      <c r="AT20" s="1116"/>
      <c r="AU20" s="1113"/>
      <c r="AV20" s="1113"/>
      <c r="AW20" s="1113"/>
      <c r="AX20" s="1113"/>
      <c r="AY20" s="1114"/>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5"/>
      <c r="AL21" s="1116"/>
      <c r="AM21" s="1116"/>
      <c r="AN21" s="1116"/>
      <c r="AO21" s="1116"/>
      <c r="AP21" s="1116"/>
      <c r="AQ21" s="1116"/>
      <c r="AR21" s="1116"/>
      <c r="AS21" s="1116"/>
      <c r="AT21" s="1116"/>
      <c r="AU21" s="1113"/>
      <c r="AV21" s="1113"/>
      <c r="AW21" s="1113"/>
      <c r="AX21" s="1113"/>
      <c r="AY21" s="1114"/>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10"/>
      <c r="R22" s="1111"/>
      <c r="S22" s="1111"/>
      <c r="T22" s="1111"/>
      <c r="U22" s="1111"/>
      <c r="V22" s="1111"/>
      <c r="W22" s="1111"/>
      <c r="X22" s="1111"/>
      <c r="Y22" s="1111"/>
      <c r="Z22" s="1111"/>
      <c r="AA22" s="1111"/>
      <c r="AB22" s="1111"/>
      <c r="AC22" s="1111"/>
      <c r="AD22" s="1111"/>
      <c r="AE22" s="1112"/>
      <c r="AF22" s="1045"/>
      <c r="AG22" s="1046"/>
      <c r="AH22" s="1046"/>
      <c r="AI22" s="1046"/>
      <c r="AJ22" s="1047"/>
      <c r="AK22" s="1106"/>
      <c r="AL22" s="1107"/>
      <c r="AM22" s="1107"/>
      <c r="AN22" s="1107"/>
      <c r="AO22" s="1107"/>
      <c r="AP22" s="1107"/>
      <c r="AQ22" s="1107"/>
      <c r="AR22" s="1107"/>
      <c r="AS22" s="1107"/>
      <c r="AT22" s="1107"/>
      <c r="AU22" s="1108"/>
      <c r="AV22" s="1108"/>
      <c r="AW22" s="1108"/>
      <c r="AX22" s="1108"/>
      <c r="AY22" s="1109"/>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7">
        <v>6626</v>
      </c>
      <c r="R23" s="1098"/>
      <c r="S23" s="1098"/>
      <c r="T23" s="1098"/>
      <c r="U23" s="1098"/>
      <c r="V23" s="1098">
        <v>6109</v>
      </c>
      <c r="W23" s="1098"/>
      <c r="X23" s="1098"/>
      <c r="Y23" s="1098"/>
      <c r="Z23" s="1098"/>
      <c r="AA23" s="1098">
        <v>517</v>
      </c>
      <c r="AB23" s="1098"/>
      <c r="AC23" s="1098"/>
      <c r="AD23" s="1098"/>
      <c r="AE23" s="1099"/>
      <c r="AF23" s="1100">
        <v>469</v>
      </c>
      <c r="AG23" s="1098"/>
      <c r="AH23" s="1098"/>
      <c r="AI23" s="1098"/>
      <c r="AJ23" s="1101"/>
      <c r="AK23" s="1102"/>
      <c r="AL23" s="1103"/>
      <c r="AM23" s="1103"/>
      <c r="AN23" s="1103"/>
      <c r="AO23" s="1103"/>
      <c r="AP23" s="1098">
        <v>4198</v>
      </c>
      <c r="AQ23" s="1098"/>
      <c r="AR23" s="1098"/>
      <c r="AS23" s="1098"/>
      <c r="AT23" s="1098"/>
      <c r="AU23" s="1104"/>
      <c r="AV23" s="1104"/>
      <c r="AW23" s="1104"/>
      <c r="AX23" s="1104"/>
      <c r="AY23" s="1105"/>
      <c r="AZ23" s="1094" t="s">
        <v>365</v>
      </c>
      <c r="BA23" s="1095"/>
      <c r="BB23" s="1095"/>
      <c r="BC23" s="1095"/>
      <c r="BD23" s="1096"/>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3" t="s">
        <v>366</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92" t="s">
        <v>367</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8" t="s">
        <v>371</v>
      </c>
      <c r="AG26" s="1034"/>
      <c r="AH26" s="1034"/>
      <c r="AI26" s="1034"/>
      <c r="AJ26" s="1089"/>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90"/>
      <c r="AG27" s="1037"/>
      <c r="AH27" s="1037"/>
      <c r="AI27" s="1037"/>
      <c r="AJ27" s="1091"/>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8" t="s">
        <v>376</v>
      </c>
      <c r="C28" s="1079"/>
      <c r="D28" s="1079"/>
      <c r="E28" s="1079"/>
      <c r="F28" s="1079"/>
      <c r="G28" s="1079"/>
      <c r="H28" s="1079"/>
      <c r="I28" s="1079"/>
      <c r="J28" s="1079"/>
      <c r="K28" s="1079"/>
      <c r="L28" s="1079"/>
      <c r="M28" s="1079"/>
      <c r="N28" s="1079"/>
      <c r="O28" s="1079"/>
      <c r="P28" s="1080"/>
      <c r="Q28" s="1081">
        <v>904</v>
      </c>
      <c r="R28" s="1082"/>
      <c r="S28" s="1082"/>
      <c r="T28" s="1082"/>
      <c r="U28" s="1082"/>
      <c r="V28" s="1082">
        <v>898</v>
      </c>
      <c r="W28" s="1082"/>
      <c r="X28" s="1082"/>
      <c r="Y28" s="1082"/>
      <c r="Z28" s="1082"/>
      <c r="AA28" s="1082">
        <v>6</v>
      </c>
      <c r="AB28" s="1082"/>
      <c r="AC28" s="1082"/>
      <c r="AD28" s="1082"/>
      <c r="AE28" s="1083"/>
      <c r="AF28" s="1084">
        <v>6</v>
      </c>
      <c r="AG28" s="1082"/>
      <c r="AH28" s="1082"/>
      <c r="AI28" s="1082"/>
      <c r="AJ28" s="1085"/>
      <c r="AK28" s="1086">
        <v>106</v>
      </c>
      <c r="AL28" s="1087"/>
      <c r="AM28" s="1087"/>
      <c r="AN28" s="1087"/>
      <c r="AO28" s="1087"/>
      <c r="AP28" s="1087" t="s">
        <v>543</v>
      </c>
      <c r="AQ28" s="1087"/>
      <c r="AR28" s="1087"/>
      <c r="AS28" s="1087"/>
      <c r="AT28" s="1087"/>
      <c r="AU28" s="1072" t="s">
        <v>542</v>
      </c>
      <c r="AV28" s="1073"/>
      <c r="AW28" s="1073"/>
      <c r="AX28" s="1073"/>
      <c r="AY28" s="1074"/>
      <c r="AZ28" s="1075" t="s">
        <v>542</v>
      </c>
      <c r="BA28" s="1075"/>
      <c r="BB28" s="1075"/>
      <c r="BC28" s="1075"/>
      <c r="BD28" s="1075"/>
      <c r="BE28" s="1076"/>
      <c r="BF28" s="1076"/>
      <c r="BG28" s="1076"/>
      <c r="BH28" s="1076"/>
      <c r="BI28" s="1077"/>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548</v>
      </c>
      <c r="R29" s="1070"/>
      <c r="S29" s="1070"/>
      <c r="T29" s="1070"/>
      <c r="U29" s="1070"/>
      <c r="V29" s="1070">
        <v>512</v>
      </c>
      <c r="W29" s="1070"/>
      <c r="X29" s="1070"/>
      <c r="Y29" s="1070"/>
      <c r="Z29" s="1070"/>
      <c r="AA29" s="1070">
        <v>36</v>
      </c>
      <c r="AB29" s="1070"/>
      <c r="AC29" s="1070"/>
      <c r="AD29" s="1070"/>
      <c r="AE29" s="1071"/>
      <c r="AF29" s="1045">
        <v>36</v>
      </c>
      <c r="AG29" s="1046"/>
      <c r="AH29" s="1046"/>
      <c r="AI29" s="1046"/>
      <c r="AJ29" s="1047"/>
      <c r="AK29" s="1006">
        <v>87</v>
      </c>
      <c r="AL29" s="997"/>
      <c r="AM29" s="997"/>
      <c r="AN29" s="997"/>
      <c r="AO29" s="997"/>
      <c r="AP29" s="1007" t="s">
        <v>542</v>
      </c>
      <c r="AQ29" s="1005"/>
      <c r="AR29" s="1005"/>
      <c r="AS29" s="1005"/>
      <c r="AT29" s="1006"/>
      <c r="AU29" s="1007" t="s">
        <v>542</v>
      </c>
      <c r="AV29" s="1005"/>
      <c r="AW29" s="1005"/>
      <c r="AX29" s="1005"/>
      <c r="AY29" s="1006"/>
      <c r="AZ29" s="1068" t="s">
        <v>542</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53</v>
      </c>
      <c r="R30" s="1070"/>
      <c r="S30" s="1070"/>
      <c r="T30" s="1070"/>
      <c r="U30" s="1070"/>
      <c r="V30" s="1070">
        <v>50</v>
      </c>
      <c r="W30" s="1070"/>
      <c r="X30" s="1070"/>
      <c r="Y30" s="1070"/>
      <c r="Z30" s="1070"/>
      <c r="AA30" s="1070">
        <v>3</v>
      </c>
      <c r="AB30" s="1070"/>
      <c r="AC30" s="1070"/>
      <c r="AD30" s="1070"/>
      <c r="AE30" s="1071"/>
      <c r="AF30" s="1045">
        <v>3</v>
      </c>
      <c r="AG30" s="1046"/>
      <c r="AH30" s="1046"/>
      <c r="AI30" s="1046"/>
      <c r="AJ30" s="1047"/>
      <c r="AK30" s="1006">
        <v>18</v>
      </c>
      <c r="AL30" s="997"/>
      <c r="AM30" s="997"/>
      <c r="AN30" s="997"/>
      <c r="AO30" s="997"/>
      <c r="AP30" s="1007" t="s">
        <v>542</v>
      </c>
      <c r="AQ30" s="1005"/>
      <c r="AR30" s="1005"/>
      <c r="AS30" s="1005"/>
      <c r="AT30" s="1006"/>
      <c r="AU30" s="1007" t="s">
        <v>542</v>
      </c>
      <c r="AV30" s="1005"/>
      <c r="AW30" s="1005"/>
      <c r="AX30" s="1005"/>
      <c r="AY30" s="1006"/>
      <c r="AZ30" s="1068" t="s">
        <v>542</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0</v>
      </c>
      <c r="R31" s="1070"/>
      <c r="S31" s="1070"/>
      <c r="T31" s="1070"/>
      <c r="U31" s="1070"/>
      <c r="V31" s="1070">
        <v>0</v>
      </c>
      <c r="W31" s="1070"/>
      <c r="X31" s="1070"/>
      <c r="Y31" s="1070"/>
      <c r="Z31" s="1070"/>
      <c r="AA31" s="1070">
        <v>0</v>
      </c>
      <c r="AB31" s="1070"/>
      <c r="AC31" s="1070"/>
      <c r="AD31" s="1070"/>
      <c r="AE31" s="1071"/>
      <c r="AF31" s="1045">
        <v>0</v>
      </c>
      <c r="AG31" s="1046"/>
      <c r="AH31" s="1046"/>
      <c r="AI31" s="1046"/>
      <c r="AJ31" s="1047"/>
      <c r="AK31" s="1006">
        <v>0</v>
      </c>
      <c r="AL31" s="997"/>
      <c r="AM31" s="997"/>
      <c r="AN31" s="997"/>
      <c r="AO31" s="997"/>
      <c r="AP31" s="1007" t="s">
        <v>542</v>
      </c>
      <c r="AQ31" s="1005"/>
      <c r="AR31" s="1005"/>
      <c r="AS31" s="1005"/>
      <c r="AT31" s="1006"/>
      <c r="AU31" s="1007" t="s">
        <v>542</v>
      </c>
      <c r="AV31" s="1005"/>
      <c r="AW31" s="1005"/>
      <c r="AX31" s="1005"/>
      <c r="AY31" s="1006"/>
      <c r="AZ31" s="1068" t="s">
        <v>542</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252</v>
      </c>
      <c r="R32" s="1070"/>
      <c r="S32" s="1070"/>
      <c r="T32" s="1070"/>
      <c r="U32" s="1070"/>
      <c r="V32" s="1070">
        <v>213</v>
      </c>
      <c r="W32" s="1070"/>
      <c r="X32" s="1070"/>
      <c r="Y32" s="1070"/>
      <c r="Z32" s="1070"/>
      <c r="AA32" s="1070">
        <v>39</v>
      </c>
      <c r="AB32" s="1070"/>
      <c r="AC32" s="1070"/>
      <c r="AD32" s="1070"/>
      <c r="AE32" s="1071"/>
      <c r="AF32" s="1045">
        <v>157</v>
      </c>
      <c r="AG32" s="1046"/>
      <c r="AH32" s="1046"/>
      <c r="AI32" s="1046"/>
      <c r="AJ32" s="1047"/>
      <c r="AK32" s="1006">
        <v>75</v>
      </c>
      <c r="AL32" s="997"/>
      <c r="AM32" s="997"/>
      <c r="AN32" s="997"/>
      <c r="AO32" s="997"/>
      <c r="AP32" s="997">
        <v>546</v>
      </c>
      <c r="AQ32" s="997"/>
      <c r="AR32" s="997"/>
      <c r="AS32" s="997"/>
      <c r="AT32" s="997"/>
      <c r="AU32" s="997">
        <v>199</v>
      </c>
      <c r="AV32" s="997"/>
      <c r="AW32" s="997"/>
      <c r="AX32" s="997"/>
      <c r="AY32" s="997"/>
      <c r="AZ32" s="1068" t="s">
        <v>542</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382</v>
      </c>
      <c r="C33" s="1064"/>
      <c r="D33" s="1064"/>
      <c r="E33" s="1064"/>
      <c r="F33" s="1064"/>
      <c r="G33" s="1064"/>
      <c r="H33" s="1064"/>
      <c r="I33" s="1064"/>
      <c r="J33" s="1064"/>
      <c r="K33" s="1064"/>
      <c r="L33" s="1064"/>
      <c r="M33" s="1064"/>
      <c r="N33" s="1064"/>
      <c r="O33" s="1064"/>
      <c r="P33" s="1065"/>
      <c r="Q33" s="1069">
        <v>128</v>
      </c>
      <c r="R33" s="1070"/>
      <c r="S33" s="1070"/>
      <c r="T33" s="1070"/>
      <c r="U33" s="1070"/>
      <c r="V33" s="1070">
        <v>109</v>
      </c>
      <c r="W33" s="1070"/>
      <c r="X33" s="1070"/>
      <c r="Y33" s="1070"/>
      <c r="Z33" s="1070"/>
      <c r="AA33" s="1070">
        <v>19</v>
      </c>
      <c r="AB33" s="1070"/>
      <c r="AC33" s="1070"/>
      <c r="AD33" s="1070"/>
      <c r="AE33" s="1071"/>
      <c r="AF33" s="1045">
        <v>702</v>
      </c>
      <c r="AG33" s="1046"/>
      <c r="AH33" s="1046"/>
      <c r="AI33" s="1046"/>
      <c r="AJ33" s="1047"/>
      <c r="AK33" s="1006">
        <v>1</v>
      </c>
      <c r="AL33" s="997"/>
      <c r="AM33" s="997"/>
      <c r="AN33" s="997"/>
      <c r="AO33" s="997"/>
      <c r="AP33" s="997" t="s">
        <v>542</v>
      </c>
      <c r="AQ33" s="997"/>
      <c r="AR33" s="997"/>
      <c r="AS33" s="997"/>
      <c r="AT33" s="997"/>
      <c r="AU33" s="997" t="s">
        <v>542</v>
      </c>
      <c r="AV33" s="997"/>
      <c r="AW33" s="997"/>
      <c r="AX33" s="997"/>
      <c r="AY33" s="997"/>
      <c r="AZ33" s="1068" t="s">
        <v>542</v>
      </c>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383</v>
      </c>
      <c r="C34" s="1064"/>
      <c r="D34" s="1064"/>
      <c r="E34" s="1064"/>
      <c r="F34" s="1064"/>
      <c r="G34" s="1064"/>
      <c r="H34" s="1064"/>
      <c r="I34" s="1064"/>
      <c r="J34" s="1064"/>
      <c r="K34" s="1064"/>
      <c r="L34" s="1064"/>
      <c r="M34" s="1064"/>
      <c r="N34" s="1064"/>
      <c r="O34" s="1064"/>
      <c r="P34" s="1065"/>
      <c r="Q34" s="1069">
        <v>42</v>
      </c>
      <c r="R34" s="1070"/>
      <c r="S34" s="1070"/>
      <c r="T34" s="1070"/>
      <c r="U34" s="1070"/>
      <c r="V34" s="1070">
        <v>27</v>
      </c>
      <c r="W34" s="1070"/>
      <c r="X34" s="1070"/>
      <c r="Y34" s="1070"/>
      <c r="Z34" s="1070"/>
      <c r="AA34" s="1070">
        <v>15</v>
      </c>
      <c r="AB34" s="1070"/>
      <c r="AC34" s="1070"/>
      <c r="AD34" s="1070"/>
      <c r="AE34" s="1071"/>
      <c r="AF34" s="1045">
        <v>289</v>
      </c>
      <c r="AG34" s="1046"/>
      <c r="AH34" s="1046"/>
      <c r="AI34" s="1046"/>
      <c r="AJ34" s="1047"/>
      <c r="AK34" s="1006">
        <v>30</v>
      </c>
      <c r="AL34" s="997"/>
      <c r="AM34" s="997"/>
      <c r="AN34" s="997"/>
      <c r="AO34" s="997"/>
      <c r="AP34" s="997" t="s">
        <v>542</v>
      </c>
      <c r="AQ34" s="997"/>
      <c r="AR34" s="997"/>
      <c r="AS34" s="997"/>
      <c r="AT34" s="997"/>
      <c r="AU34" s="997" t="s">
        <v>542</v>
      </c>
      <c r="AV34" s="997"/>
      <c r="AW34" s="997"/>
      <c r="AX34" s="997"/>
      <c r="AY34" s="997"/>
      <c r="AZ34" s="1068" t="s">
        <v>542</v>
      </c>
      <c r="BA34" s="1068"/>
      <c r="BB34" s="1068"/>
      <c r="BC34" s="1068"/>
      <c r="BD34" s="1068"/>
      <c r="BE34" s="1058" t="s">
        <v>381</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384</v>
      </c>
      <c r="C35" s="1064"/>
      <c r="D35" s="1064"/>
      <c r="E35" s="1064"/>
      <c r="F35" s="1064"/>
      <c r="G35" s="1064"/>
      <c r="H35" s="1064"/>
      <c r="I35" s="1064"/>
      <c r="J35" s="1064"/>
      <c r="K35" s="1064"/>
      <c r="L35" s="1064"/>
      <c r="M35" s="1064"/>
      <c r="N35" s="1064"/>
      <c r="O35" s="1064"/>
      <c r="P35" s="1065"/>
      <c r="Q35" s="1069">
        <v>219</v>
      </c>
      <c r="R35" s="1070"/>
      <c r="S35" s="1070"/>
      <c r="T35" s="1070"/>
      <c r="U35" s="1070"/>
      <c r="V35" s="1070">
        <v>211</v>
      </c>
      <c r="W35" s="1070"/>
      <c r="X35" s="1070"/>
      <c r="Y35" s="1070"/>
      <c r="Z35" s="1070"/>
      <c r="AA35" s="1070">
        <v>8</v>
      </c>
      <c r="AB35" s="1070"/>
      <c r="AC35" s="1070"/>
      <c r="AD35" s="1070"/>
      <c r="AE35" s="1071"/>
      <c r="AF35" s="1045">
        <v>7</v>
      </c>
      <c r="AG35" s="1046"/>
      <c r="AH35" s="1046"/>
      <c r="AI35" s="1046"/>
      <c r="AJ35" s="1047"/>
      <c r="AK35" s="1006">
        <v>129</v>
      </c>
      <c r="AL35" s="997"/>
      <c r="AM35" s="997"/>
      <c r="AN35" s="997"/>
      <c r="AO35" s="997"/>
      <c r="AP35" s="997">
        <v>1358</v>
      </c>
      <c r="AQ35" s="997"/>
      <c r="AR35" s="997"/>
      <c r="AS35" s="997"/>
      <c r="AT35" s="997"/>
      <c r="AU35" s="997">
        <v>1001</v>
      </c>
      <c r="AV35" s="997"/>
      <c r="AW35" s="997"/>
      <c r="AX35" s="997"/>
      <c r="AY35" s="997"/>
      <c r="AZ35" s="1068" t="s">
        <v>542</v>
      </c>
      <c r="BA35" s="1068"/>
      <c r="BB35" s="1068"/>
      <c r="BC35" s="1068"/>
      <c r="BD35" s="1068"/>
      <c r="BE35" s="1058" t="s">
        <v>385</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1200</v>
      </c>
      <c r="AG63" s="985"/>
      <c r="AH63" s="985"/>
      <c r="AI63" s="985"/>
      <c r="AJ63" s="1056"/>
      <c r="AK63" s="1057"/>
      <c r="AL63" s="989"/>
      <c r="AM63" s="989"/>
      <c r="AN63" s="989"/>
      <c r="AO63" s="989"/>
      <c r="AP63" s="985">
        <v>1904</v>
      </c>
      <c r="AQ63" s="985"/>
      <c r="AR63" s="985"/>
      <c r="AS63" s="985"/>
      <c r="AT63" s="985"/>
      <c r="AU63" s="985">
        <v>1200</v>
      </c>
      <c r="AV63" s="985"/>
      <c r="AW63" s="985"/>
      <c r="AX63" s="985"/>
      <c r="AY63" s="985"/>
      <c r="AZ63" s="1051"/>
      <c r="BA63" s="1051"/>
      <c r="BB63" s="1051"/>
      <c r="BC63" s="1051"/>
      <c r="BD63" s="1051"/>
      <c r="BE63" s="986"/>
      <c r="BF63" s="986"/>
      <c r="BG63" s="986"/>
      <c r="BH63" s="986"/>
      <c r="BI63" s="987"/>
      <c r="BJ63" s="1052" t="s">
        <v>103</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389</v>
      </c>
      <c r="B66" s="1022"/>
      <c r="C66" s="1022"/>
      <c r="D66" s="1022"/>
      <c r="E66" s="1022"/>
      <c r="F66" s="1022"/>
      <c r="G66" s="1022"/>
      <c r="H66" s="1022"/>
      <c r="I66" s="1022"/>
      <c r="J66" s="1022"/>
      <c r="K66" s="1022"/>
      <c r="L66" s="1022"/>
      <c r="M66" s="1022"/>
      <c r="N66" s="1022"/>
      <c r="O66" s="1022"/>
      <c r="P66" s="1023"/>
      <c r="Q66" s="1027" t="s">
        <v>390</v>
      </c>
      <c r="R66" s="1028"/>
      <c r="S66" s="1028"/>
      <c r="T66" s="1028"/>
      <c r="U66" s="1029"/>
      <c r="V66" s="1027" t="s">
        <v>391</v>
      </c>
      <c r="W66" s="1028"/>
      <c r="X66" s="1028"/>
      <c r="Y66" s="1028"/>
      <c r="Z66" s="1029"/>
      <c r="AA66" s="1027" t="s">
        <v>392</v>
      </c>
      <c r="AB66" s="1028"/>
      <c r="AC66" s="1028"/>
      <c r="AD66" s="1028"/>
      <c r="AE66" s="1029"/>
      <c r="AF66" s="1033" t="s">
        <v>393</v>
      </c>
      <c r="AG66" s="1034"/>
      <c r="AH66" s="1034"/>
      <c r="AI66" s="1034"/>
      <c r="AJ66" s="1035"/>
      <c r="AK66" s="1027" t="s">
        <v>394</v>
      </c>
      <c r="AL66" s="1022"/>
      <c r="AM66" s="1022"/>
      <c r="AN66" s="1022"/>
      <c r="AO66" s="1023"/>
      <c r="AP66" s="1027" t="s">
        <v>395</v>
      </c>
      <c r="AQ66" s="1028"/>
      <c r="AR66" s="1028"/>
      <c r="AS66" s="1028"/>
      <c r="AT66" s="1029"/>
      <c r="AU66" s="1027" t="s">
        <v>396</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544</v>
      </c>
      <c r="C68" s="1012"/>
      <c r="D68" s="1012"/>
      <c r="E68" s="1012"/>
      <c r="F68" s="1012"/>
      <c r="G68" s="1012"/>
      <c r="H68" s="1012"/>
      <c r="I68" s="1012"/>
      <c r="J68" s="1012"/>
      <c r="K68" s="1012"/>
      <c r="L68" s="1012"/>
      <c r="M68" s="1012"/>
      <c r="N68" s="1012"/>
      <c r="O68" s="1012"/>
      <c r="P68" s="1013"/>
      <c r="Q68" s="1014">
        <v>4096</v>
      </c>
      <c r="R68" s="1008"/>
      <c r="S68" s="1008"/>
      <c r="T68" s="1008"/>
      <c r="U68" s="1008"/>
      <c r="V68" s="1008">
        <v>3944</v>
      </c>
      <c r="W68" s="1008"/>
      <c r="X68" s="1008"/>
      <c r="Y68" s="1008"/>
      <c r="Z68" s="1008"/>
      <c r="AA68" s="1008">
        <v>152</v>
      </c>
      <c r="AB68" s="1008"/>
      <c r="AC68" s="1008"/>
      <c r="AD68" s="1008"/>
      <c r="AE68" s="1008"/>
      <c r="AF68" s="1008">
        <v>152</v>
      </c>
      <c r="AG68" s="1008"/>
      <c r="AH68" s="1008"/>
      <c r="AI68" s="1008"/>
      <c r="AJ68" s="1008"/>
      <c r="AK68" s="1008"/>
      <c r="AL68" s="1008"/>
      <c r="AM68" s="1008"/>
      <c r="AN68" s="1008"/>
      <c r="AO68" s="1008"/>
      <c r="AP68" s="1008">
        <v>888</v>
      </c>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545</v>
      </c>
      <c r="C69" s="1001"/>
      <c r="D69" s="1001"/>
      <c r="E69" s="1001"/>
      <c r="F69" s="1001"/>
      <c r="G69" s="1001"/>
      <c r="H69" s="1001"/>
      <c r="I69" s="1001"/>
      <c r="J69" s="1001"/>
      <c r="K69" s="1001"/>
      <c r="L69" s="1001"/>
      <c r="M69" s="1001"/>
      <c r="N69" s="1001"/>
      <c r="O69" s="1001"/>
      <c r="P69" s="1002"/>
      <c r="Q69" s="1003">
        <v>1138</v>
      </c>
      <c r="R69" s="997"/>
      <c r="S69" s="997"/>
      <c r="T69" s="997"/>
      <c r="U69" s="997"/>
      <c r="V69" s="997">
        <v>1005</v>
      </c>
      <c r="W69" s="997"/>
      <c r="X69" s="997"/>
      <c r="Y69" s="997"/>
      <c r="Z69" s="997"/>
      <c r="AA69" s="997">
        <v>133</v>
      </c>
      <c r="AB69" s="997"/>
      <c r="AC69" s="997"/>
      <c r="AD69" s="997"/>
      <c r="AE69" s="997"/>
      <c r="AF69" s="997">
        <v>492</v>
      </c>
      <c r="AG69" s="997"/>
      <c r="AH69" s="997"/>
      <c r="AI69" s="997"/>
      <c r="AJ69" s="997"/>
      <c r="AK69" s="997"/>
      <c r="AL69" s="997"/>
      <c r="AM69" s="997"/>
      <c r="AN69" s="997"/>
      <c r="AO69" s="997"/>
      <c r="AP69" s="997">
        <v>4045</v>
      </c>
      <c r="AQ69" s="997"/>
      <c r="AR69" s="997"/>
      <c r="AS69" s="997"/>
      <c r="AT69" s="997"/>
      <c r="AU69" s="997"/>
      <c r="AV69" s="997"/>
      <c r="AW69" s="997"/>
      <c r="AX69" s="997"/>
      <c r="AY69" s="997"/>
      <c r="AZ69" s="998" t="s">
        <v>554</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546</v>
      </c>
      <c r="C70" s="1001"/>
      <c r="D70" s="1001"/>
      <c r="E70" s="1001"/>
      <c r="F70" s="1001"/>
      <c r="G70" s="1001"/>
      <c r="H70" s="1001"/>
      <c r="I70" s="1001"/>
      <c r="J70" s="1001"/>
      <c r="K70" s="1001"/>
      <c r="L70" s="1001"/>
      <c r="M70" s="1001"/>
      <c r="N70" s="1001"/>
      <c r="O70" s="1001"/>
      <c r="P70" s="1002"/>
      <c r="Q70" s="1003">
        <v>729</v>
      </c>
      <c r="R70" s="997"/>
      <c r="S70" s="997"/>
      <c r="T70" s="997"/>
      <c r="U70" s="997"/>
      <c r="V70" s="997">
        <v>688</v>
      </c>
      <c r="W70" s="997"/>
      <c r="X70" s="997"/>
      <c r="Y70" s="997"/>
      <c r="Z70" s="997"/>
      <c r="AA70" s="997">
        <v>41</v>
      </c>
      <c r="AB70" s="997"/>
      <c r="AC70" s="997"/>
      <c r="AD70" s="997"/>
      <c r="AE70" s="997"/>
      <c r="AF70" s="997">
        <v>41</v>
      </c>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547</v>
      </c>
      <c r="C71" s="1001"/>
      <c r="D71" s="1001"/>
      <c r="E71" s="1001"/>
      <c r="F71" s="1001"/>
      <c r="G71" s="1001"/>
      <c r="H71" s="1001"/>
      <c r="I71" s="1001"/>
      <c r="J71" s="1001"/>
      <c r="K71" s="1001"/>
      <c r="L71" s="1001"/>
      <c r="M71" s="1001"/>
      <c r="N71" s="1001"/>
      <c r="O71" s="1001"/>
      <c r="P71" s="1002"/>
      <c r="Q71" s="1003">
        <v>250943</v>
      </c>
      <c r="R71" s="997"/>
      <c r="S71" s="997"/>
      <c r="T71" s="997"/>
      <c r="U71" s="997"/>
      <c r="V71" s="997">
        <v>239378</v>
      </c>
      <c r="W71" s="997"/>
      <c r="X71" s="997"/>
      <c r="Y71" s="997"/>
      <c r="Z71" s="997"/>
      <c r="AA71" s="997">
        <v>11565</v>
      </c>
      <c r="AB71" s="997"/>
      <c r="AC71" s="997"/>
      <c r="AD71" s="997"/>
      <c r="AE71" s="997"/>
      <c r="AF71" s="997">
        <v>11565</v>
      </c>
      <c r="AG71" s="997"/>
      <c r="AH71" s="997"/>
      <c r="AI71" s="997"/>
      <c r="AJ71" s="997"/>
      <c r="AK71" s="997">
        <v>726</v>
      </c>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548</v>
      </c>
      <c r="C72" s="1001"/>
      <c r="D72" s="1001"/>
      <c r="E72" s="1001"/>
      <c r="F72" s="1001"/>
      <c r="G72" s="1001"/>
      <c r="H72" s="1001"/>
      <c r="I72" s="1001"/>
      <c r="J72" s="1001"/>
      <c r="K72" s="1001"/>
      <c r="L72" s="1001"/>
      <c r="M72" s="1001"/>
      <c r="N72" s="1001"/>
      <c r="O72" s="1001"/>
      <c r="P72" s="1002"/>
      <c r="Q72" s="1003">
        <v>10258</v>
      </c>
      <c r="R72" s="997"/>
      <c r="S72" s="997"/>
      <c r="T72" s="997"/>
      <c r="U72" s="997"/>
      <c r="V72" s="997">
        <v>8973</v>
      </c>
      <c r="W72" s="997"/>
      <c r="X72" s="997"/>
      <c r="Y72" s="997"/>
      <c r="Z72" s="997"/>
      <c r="AA72" s="997">
        <v>1285</v>
      </c>
      <c r="AB72" s="997"/>
      <c r="AC72" s="997"/>
      <c r="AD72" s="997"/>
      <c r="AE72" s="997"/>
      <c r="AF72" s="997"/>
      <c r="AG72" s="997"/>
      <c r="AH72" s="997"/>
      <c r="AI72" s="997"/>
      <c r="AJ72" s="997"/>
      <c r="AK72" s="997">
        <v>16</v>
      </c>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549</v>
      </c>
      <c r="C73" s="1001"/>
      <c r="D73" s="1001"/>
      <c r="E73" s="1001"/>
      <c r="F73" s="1001"/>
      <c r="G73" s="1001"/>
      <c r="H73" s="1001"/>
      <c r="I73" s="1001"/>
      <c r="J73" s="1001"/>
      <c r="K73" s="1001"/>
      <c r="L73" s="1001"/>
      <c r="M73" s="1001"/>
      <c r="N73" s="1001"/>
      <c r="O73" s="1001"/>
      <c r="P73" s="1002"/>
      <c r="Q73" s="1003">
        <v>1171</v>
      </c>
      <c r="R73" s="997"/>
      <c r="S73" s="997"/>
      <c r="T73" s="997"/>
      <c r="U73" s="997"/>
      <c r="V73" s="997">
        <v>1171</v>
      </c>
      <c r="W73" s="997"/>
      <c r="X73" s="997"/>
      <c r="Y73" s="997"/>
      <c r="Z73" s="997"/>
      <c r="AA73" s="997">
        <v>1</v>
      </c>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550</v>
      </c>
      <c r="C74" s="1001"/>
      <c r="D74" s="1001"/>
      <c r="E74" s="1001"/>
      <c r="F74" s="1001"/>
      <c r="G74" s="1001"/>
      <c r="H74" s="1001"/>
      <c r="I74" s="1001"/>
      <c r="J74" s="1001"/>
      <c r="K74" s="1001"/>
      <c r="L74" s="1001"/>
      <c r="M74" s="1001"/>
      <c r="N74" s="1001"/>
      <c r="O74" s="1001"/>
      <c r="P74" s="1002"/>
      <c r="Q74" s="1003">
        <v>1</v>
      </c>
      <c r="R74" s="997"/>
      <c r="S74" s="997"/>
      <c r="T74" s="997"/>
      <c r="U74" s="997"/>
      <c r="V74" s="997">
        <v>0</v>
      </c>
      <c r="W74" s="997"/>
      <c r="X74" s="997"/>
      <c r="Y74" s="997"/>
      <c r="Z74" s="997"/>
      <c r="AA74" s="997">
        <v>1</v>
      </c>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551</v>
      </c>
      <c r="C75" s="1001"/>
      <c r="D75" s="1001"/>
      <c r="E75" s="1001"/>
      <c r="F75" s="1001"/>
      <c r="G75" s="1001"/>
      <c r="H75" s="1001"/>
      <c r="I75" s="1001"/>
      <c r="J75" s="1001"/>
      <c r="K75" s="1001"/>
      <c r="L75" s="1001"/>
      <c r="M75" s="1001"/>
      <c r="N75" s="1001"/>
      <c r="O75" s="1001"/>
      <c r="P75" s="1002"/>
      <c r="Q75" s="1004">
        <v>47</v>
      </c>
      <c r="R75" s="1005"/>
      <c r="S75" s="1005"/>
      <c r="T75" s="1005"/>
      <c r="U75" s="1006"/>
      <c r="V75" s="1007">
        <v>34</v>
      </c>
      <c r="W75" s="1005"/>
      <c r="X75" s="1005"/>
      <c r="Y75" s="1005"/>
      <c r="Z75" s="1006"/>
      <c r="AA75" s="1007">
        <v>13</v>
      </c>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552</v>
      </c>
      <c r="C76" s="1001"/>
      <c r="D76" s="1001"/>
      <c r="E76" s="1001"/>
      <c r="F76" s="1001"/>
      <c r="G76" s="1001"/>
      <c r="H76" s="1001"/>
      <c r="I76" s="1001"/>
      <c r="J76" s="1001"/>
      <c r="K76" s="1001"/>
      <c r="L76" s="1001"/>
      <c r="M76" s="1001"/>
      <c r="N76" s="1001"/>
      <c r="O76" s="1001"/>
      <c r="P76" s="1002"/>
      <c r="Q76" s="1004">
        <v>28</v>
      </c>
      <c r="R76" s="1005"/>
      <c r="S76" s="1005"/>
      <c r="T76" s="1005"/>
      <c r="U76" s="1006"/>
      <c r="V76" s="1007">
        <v>22</v>
      </c>
      <c r="W76" s="1005"/>
      <c r="X76" s="1005"/>
      <c r="Y76" s="1005"/>
      <c r="Z76" s="1006"/>
      <c r="AA76" s="1007">
        <v>6</v>
      </c>
      <c r="AB76" s="1005"/>
      <c r="AC76" s="1005"/>
      <c r="AD76" s="1005"/>
      <c r="AE76" s="1006"/>
      <c r="AF76" s="1007"/>
      <c r="AG76" s="1005"/>
      <c r="AH76" s="1005"/>
      <c r="AI76" s="1005"/>
      <c r="AJ76" s="1006"/>
      <c r="AK76" s="1007">
        <v>12</v>
      </c>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397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12250</v>
      </c>
      <c r="AG88" s="985"/>
      <c r="AH88" s="985"/>
      <c r="AI88" s="985"/>
      <c r="AJ88" s="985"/>
      <c r="AK88" s="989"/>
      <c r="AL88" s="989"/>
      <c r="AM88" s="989"/>
      <c r="AN88" s="989"/>
      <c r="AO88" s="989"/>
      <c r="AP88" s="985">
        <v>4933</v>
      </c>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78</v>
      </c>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v>228</v>
      </c>
      <c r="DM102" s="977"/>
      <c r="DN102" s="977"/>
      <c r="DO102" s="977"/>
      <c r="DP102" s="978"/>
      <c r="DQ102" s="976">
        <v>23</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406</v>
      </c>
      <c r="AB109" s="918"/>
      <c r="AC109" s="918"/>
      <c r="AD109" s="918"/>
      <c r="AE109" s="919"/>
      <c r="AF109" s="920" t="s">
        <v>284</v>
      </c>
      <c r="AG109" s="918"/>
      <c r="AH109" s="918"/>
      <c r="AI109" s="918"/>
      <c r="AJ109" s="919"/>
      <c r="AK109" s="920" t="s">
        <v>283</v>
      </c>
      <c r="AL109" s="918"/>
      <c r="AM109" s="918"/>
      <c r="AN109" s="918"/>
      <c r="AO109" s="919"/>
      <c r="AP109" s="920" t="s">
        <v>407</v>
      </c>
      <c r="AQ109" s="918"/>
      <c r="AR109" s="918"/>
      <c r="AS109" s="918"/>
      <c r="AT109" s="949"/>
      <c r="AU109" s="917" t="s">
        <v>405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406</v>
      </c>
      <c r="BR109" s="918"/>
      <c r="BS109" s="918"/>
      <c r="BT109" s="918"/>
      <c r="BU109" s="919"/>
      <c r="BV109" s="920" t="s">
        <v>284</v>
      </c>
      <c r="BW109" s="918"/>
      <c r="BX109" s="918"/>
      <c r="BY109" s="918"/>
      <c r="BZ109" s="919"/>
      <c r="CA109" s="920" t="s">
        <v>283</v>
      </c>
      <c r="CB109" s="918"/>
      <c r="CC109" s="918"/>
      <c r="CD109" s="918"/>
      <c r="CE109" s="919"/>
      <c r="CF109" s="958" t="s">
        <v>407</v>
      </c>
      <c r="CG109" s="958"/>
      <c r="CH109" s="958"/>
      <c r="CI109" s="958"/>
      <c r="CJ109" s="958"/>
      <c r="CK109" s="920" t="s">
        <v>408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406</v>
      </c>
      <c r="DH109" s="918"/>
      <c r="DI109" s="918"/>
      <c r="DJ109" s="918"/>
      <c r="DK109" s="919"/>
      <c r="DL109" s="920" t="s">
        <v>284</v>
      </c>
      <c r="DM109" s="918"/>
      <c r="DN109" s="918"/>
      <c r="DO109" s="918"/>
      <c r="DP109" s="919"/>
      <c r="DQ109" s="920" t="s">
        <v>283</v>
      </c>
      <c r="DR109" s="918"/>
      <c r="DS109" s="918"/>
      <c r="DT109" s="918"/>
      <c r="DU109" s="919"/>
      <c r="DV109" s="920" t="s">
        <v>407</v>
      </c>
      <c r="DW109" s="918"/>
      <c r="DX109" s="918"/>
      <c r="DY109" s="918"/>
      <c r="DZ109" s="949"/>
    </row>
    <row r="110" spans="1:131" s="197" customFormat="1" ht="26.25" customHeight="1">
      <c r="A110" s="787" t="s">
        <v>409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354231</v>
      </c>
      <c r="AB110" s="903"/>
      <c r="AC110" s="903"/>
      <c r="AD110" s="903"/>
      <c r="AE110" s="904"/>
      <c r="AF110" s="905">
        <v>374396</v>
      </c>
      <c r="AG110" s="903"/>
      <c r="AH110" s="903"/>
      <c r="AI110" s="903"/>
      <c r="AJ110" s="904"/>
      <c r="AK110" s="905">
        <v>362814</v>
      </c>
      <c r="AL110" s="903"/>
      <c r="AM110" s="903"/>
      <c r="AN110" s="903"/>
      <c r="AO110" s="904"/>
      <c r="AP110" s="906">
        <v>16.2</v>
      </c>
      <c r="AQ110" s="907"/>
      <c r="AR110" s="907"/>
      <c r="AS110" s="907"/>
      <c r="AT110" s="908"/>
      <c r="AU110" s="950" t="s">
        <v>61</v>
      </c>
      <c r="AV110" s="951"/>
      <c r="AW110" s="951"/>
      <c r="AX110" s="951"/>
      <c r="AY110" s="952"/>
      <c r="AZ110" s="846" t="s">
        <v>410</v>
      </c>
      <c r="BA110" s="788"/>
      <c r="BB110" s="788"/>
      <c r="BC110" s="788"/>
      <c r="BD110" s="788"/>
      <c r="BE110" s="788"/>
      <c r="BF110" s="788"/>
      <c r="BG110" s="788"/>
      <c r="BH110" s="788"/>
      <c r="BI110" s="788"/>
      <c r="BJ110" s="788"/>
      <c r="BK110" s="788"/>
      <c r="BL110" s="788"/>
      <c r="BM110" s="788"/>
      <c r="BN110" s="788"/>
      <c r="BO110" s="788"/>
      <c r="BP110" s="789"/>
      <c r="BQ110" s="829">
        <v>3890140</v>
      </c>
      <c r="BR110" s="830"/>
      <c r="BS110" s="830"/>
      <c r="BT110" s="830"/>
      <c r="BU110" s="830"/>
      <c r="BV110" s="830">
        <v>3790505</v>
      </c>
      <c r="BW110" s="830"/>
      <c r="BX110" s="830"/>
      <c r="BY110" s="830"/>
      <c r="BZ110" s="830"/>
      <c r="CA110" s="830">
        <v>4197858</v>
      </c>
      <c r="CB110" s="830"/>
      <c r="CC110" s="830"/>
      <c r="CD110" s="830"/>
      <c r="CE110" s="830"/>
      <c r="CF110" s="891">
        <v>187.4</v>
      </c>
      <c r="CG110" s="892"/>
      <c r="CH110" s="892"/>
      <c r="CI110" s="892"/>
      <c r="CJ110" s="892"/>
      <c r="CK110" s="946" t="s">
        <v>411</v>
      </c>
      <c r="CL110" s="894"/>
      <c r="CM110" s="899" t="s">
        <v>412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413</v>
      </c>
      <c r="DH110" s="830"/>
      <c r="DI110" s="830"/>
      <c r="DJ110" s="830"/>
      <c r="DK110" s="830"/>
      <c r="DL110" s="830" t="s">
        <v>413</v>
      </c>
      <c r="DM110" s="830"/>
      <c r="DN110" s="830"/>
      <c r="DO110" s="830"/>
      <c r="DP110" s="830"/>
      <c r="DQ110" s="830" t="s">
        <v>413</v>
      </c>
      <c r="DR110" s="830"/>
      <c r="DS110" s="830"/>
      <c r="DT110" s="830"/>
      <c r="DU110" s="830"/>
      <c r="DV110" s="831" t="s">
        <v>413</v>
      </c>
      <c r="DW110" s="831"/>
      <c r="DX110" s="831"/>
      <c r="DY110" s="831"/>
      <c r="DZ110" s="832"/>
    </row>
    <row r="111" spans="1:131" s="197" customFormat="1" ht="26.25" customHeight="1">
      <c r="A111" s="808" t="s">
        <v>414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103</v>
      </c>
      <c r="AB111" s="939"/>
      <c r="AC111" s="939"/>
      <c r="AD111" s="939"/>
      <c r="AE111" s="940"/>
      <c r="AF111" s="941" t="s">
        <v>103</v>
      </c>
      <c r="AG111" s="939"/>
      <c r="AH111" s="939"/>
      <c r="AI111" s="939"/>
      <c r="AJ111" s="940"/>
      <c r="AK111" s="941" t="s">
        <v>103</v>
      </c>
      <c r="AL111" s="939"/>
      <c r="AM111" s="939"/>
      <c r="AN111" s="939"/>
      <c r="AO111" s="940"/>
      <c r="AP111" s="942" t="s">
        <v>103</v>
      </c>
      <c r="AQ111" s="943"/>
      <c r="AR111" s="943"/>
      <c r="AS111" s="943"/>
      <c r="AT111" s="944"/>
      <c r="AU111" s="953"/>
      <c r="AV111" s="954"/>
      <c r="AW111" s="954"/>
      <c r="AX111" s="954"/>
      <c r="AY111" s="955"/>
      <c r="AZ111" s="797" t="s">
        <v>415</v>
      </c>
      <c r="BA111" s="798"/>
      <c r="BB111" s="798"/>
      <c r="BC111" s="798"/>
      <c r="BD111" s="798"/>
      <c r="BE111" s="798"/>
      <c r="BF111" s="798"/>
      <c r="BG111" s="798"/>
      <c r="BH111" s="798"/>
      <c r="BI111" s="798"/>
      <c r="BJ111" s="798"/>
      <c r="BK111" s="798"/>
      <c r="BL111" s="798"/>
      <c r="BM111" s="798"/>
      <c r="BN111" s="798"/>
      <c r="BO111" s="798"/>
      <c r="BP111" s="799"/>
      <c r="BQ111" s="800">
        <v>1796</v>
      </c>
      <c r="BR111" s="801"/>
      <c r="BS111" s="801"/>
      <c r="BT111" s="801"/>
      <c r="BU111" s="801"/>
      <c r="BV111" s="801">
        <v>1209</v>
      </c>
      <c r="BW111" s="801"/>
      <c r="BX111" s="801"/>
      <c r="BY111" s="801"/>
      <c r="BZ111" s="801"/>
      <c r="CA111" s="801">
        <v>610</v>
      </c>
      <c r="CB111" s="801"/>
      <c r="CC111" s="801"/>
      <c r="CD111" s="801"/>
      <c r="CE111" s="801"/>
      <c r="CF111" s="878">
        <v>0</v>
      </c>
      <c r="CG111" s="879"/>
      <c r="CH111" s="879"/>
      <c r="CI111" s="879"/>
      <c r="CJ111" s="879"/>
      <c r="CK111" s="947"/>
      <c r="CL111" s="896"/>
      <c r="CM111" s="833" t="s">
        <v>416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103</v>
      </c>
      <c r="DH111" s="801"/>
      <c r="DI111" s="801"/>
      <c r="DJ111" s="801"/>
      <c r="DK111" s="801"/>
      <c r="DL111" s="801" t="s">
        <v>103</v>
      </c>
      <c r="DM111" s="801"/>
      <c r="DN111" s="801"/>
      <c r="DO111" s="801"/>
      <c r="DP111" s="801"/>
      <c r="DQ111" s="801" t="s">
        <v>103</v>
      </c>
      <c r="DR111" s="801"/>
      <c r="DS111" s="801"/>
      <c r="DT111" s="801"/>
      <c r="DU111" s="801"/>
      <c r="DV111" s="853" t="s">
        <v>103</v>
      </c>
      <c r="DW111" s="853"/>
      <c r="DX111" s="853"/>
      <c r="DY111" s="853"/>
      <c r="DZ111" s="854"/>
    </row>
    <row r="112" spans="1:131" s="197" customFormat="1" ht="26.25" customHeight="1">
      <c r="A112" s="932" t="s">
        <v>417</v>
      </c>
      <c r="B112" s="933"/>
      <c r="C112" s="798" t="s">
        <v>418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31667</v>
      </c>
      <c r="AB112" s="814"/>
      <c r="AC112" s="814"/>
      <c r="AD112" s="814"/>
      <c r="AE112" s="815"/>
      <c r="AF112" s="816" t="s">
        <v>103</v>
      </c>
      <c r="AG112" s="814"/>
      <c r="AH112" s="814"/>
      <c r="AI112" s="814"/>
      <c r="AJ112" s="815"/>
      <c r="AK112" s="816" t="s">
        <v>103</v>
      </c>
      <c r="AL112" s="814"/>
      <c r="AM112" s="814"/>
      <c r="AN112" s="814"/>
      <c r="AO112" s="815"/>
      <c r="AP112" s="784" t="s">
        <v>103</v>
      </c>
      <c r="AQ112" s="785"/>
      <c r="AR112" s="785"/>
      <c r="AS112" s="785"/>
      <c r="AT112" s="786"/>
      <c r="AU112" s="953"/>
      <c r="AV112" s="954"/>
      <c r="AW112" s="954"/>
      <c r="AX112" s="954"/>
      <c r="AY112" s="955"/>
      <c r="AZ112" s="797" t="s">
        <v>419</v>
      </c>
      <c r="BA112" s="798"/>
      <c r="BB112" s="798"/>
      <c r="BC112" s="798"/>
      <c r="BD112" s="798"/>
      <c r="BE112" s="798"/>
      <c r="BF112" s="798"/>
      <c r="BG112" s="798"/>
      <c r="BH112" s="798"/>
      <c r="BI112" s="798"/>
      <c r="BJ112" s="798"/>
      <c r="BK112" s="798"/>
      <c r="BL112" s="798"/>
      <c r="BM112" s="798"/>
      <c r="BN112" s="798"/>
      <c r="BO112" s="798"/>
      <c r="BP112" s="799"/>
      <c r="BQ112" s="800">
        <v>1123268</v>
      </c>
      <c r="BR112" s="801"/>
      <c r="BS112" s="801"/>
      <c r="BT112" s="801"/>
      <c r="BU112" s="801"/>
      <c r="BV112" s="801">
        <v>1302195</v>
      </c>
      <c r="BW112" s="801"/>
      <c r="BX112" s="801"/>
      <c r="BY112" s="801"/>
      <c r="BZ112" s="801"/>
      <c r="CA112" s="801">
        <v>1199561</v>
      </c>
      <c r="CB112" s="801"/>
      <c r="CC112" s="801"/>
      <c r="CD112" s="801"/>
      <c r="CE112" s="801"/>
      <c r="CF112" s="878">
        <v>53.5</v>
      </c>
      <c r="CG112" s="879"/>
      <c r="CH112" s="879"/>
      <c r="CI112" s="879"/>
      <c r="CJ112" s="879"/>
      <c r="CK112" s="947"/>
      <c r="CL112" s="896"/>
      <c r="CM112" s="833" t="s">
        <v>420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103</v>
      </c>
      <c r="DH112" s="801"/>
      <c r="DI112" s="801"/>
      <c r="DJ112" s="801"/>
      <c r="DK112" s="801"/>
      <c r="DL112" s="801" t="s">
        <v>103</v>
      </c>
      <c r="DM112" s="801"/>
      <c r="DN112" s="801"/>
      <c r="DO112" s="801"/>
      <c r="DP112" s="801"/>
      <c r="DQ112" s="801" t="s">
        <v>103</v>
      </c>
      <c r="DR112" s="801"/>
      <c r="DS112" s="801"/>
      <c r="DT112" s="801"/>
      <c r="DU112" s="801"/>
      <c r="DV112" s="853" t="s">
        <v>103</v>
      </c>
      <c r="DW112" s="853"/>
      <c r="DX112" s="853"/>
      <c r="DY112" s="853"/>
      <c r="DZ112" s="854"/>
    </row>
    <row r="113" spans="1:130" s="197" customFormat="1" ht="26.25" customHeight="1">
      <c r="A113" s="934"/>
      <c r="B113" s="935"/>
      <c r="C113" s="798" t="s">
        <v>421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138071</v>
      </c>
      <c r="AB113" s="939"/>
      <c r="AC113" s="939"/>
      <c r="AD113" s="939"/>
      <c r="AE113" s="940"/>
      <c r="AF113" s="941">
        <v>151540</v>
      </c>
      <c r="AG113" s="939"/>
      <c r="AH113" s="939"/>
      <c r="AI113" s="939"/>
      <c r="AJ113" s="940"/>
      <c r="AK113" s="941">
        <v>149063</v>
      </c>
      <c r="AL113" s="939"/>
      <c r="AM113" s="939"/>
      <c r="AN113" s="939"/>
      <c r="AO113" s="940"/>
      <c r="AP113" s="942">
        <v>6.7</v>
      </c>
      <c r="AQ113" s="943"/>
      <c r="AR113" s="943"/>
      <c r="AS113" s="943"/>
      <c r="AT113" s="944"/>
      <c r="AU113" s="953"/>
      <c r="AV113" s="954"/>
      <c r="AW113" s="954"/>
      <c r="AX113" s="954"/>
      <c r="AY113" s="955"/>
      <c r="AZ113" s="797" t="s">
        <v>422</v>
      </c>
      <c r="BA113" s="798"/>
      <c r="BB113" s="798"/>
      <c r="BC113" s="798"/>
      <c r="BD113" s="798"/>
      <c r="BE113" s="798"/>
      <c r="BF113" s="798"/>
      <c r="BG113" s="798"/>
      <c r="BH113" s="798"/>
      <c r="BI113" s="798"/>
      <c r="BJ113" s="798"/>
      <c r="BK113" s="798"/>
      <c r="BL113" s="798"/>
      <c r="BM113" s="798"/>
      <c r="BN113" s="798"/>
      <c r="BO113" s="798"/>
      <c r="BP113" s="799"/>
      <c r="BQ113" s="800">
        <v>77739</v>
      </c>
      <c r="BR113" s="801"/>
      <c r="BS113" s="801"/>
      <c r="BT113" s="801"/>
      <c r="BU113" s="801"/>
      <c r="BV113" s="801">
        <v>62310</v>
      </c>
      <c r="BW113" s="801"/>
      <c r="BX113" s="801"/>
      <c r="BY113" s="801"/>
      <c r="BZ113" s="801"/>
      <c r="CA113" s="801">
        <v>50833</v>
      </c>
      <c r="CB113" s="801"/>
      <c r="CC113" s="801"/>
      <c r="CD113" s="801"/>
      <c r="CE113" s="801"/>
      <c r="CF113" s="878">
        <v>2.2999999999999998</v>
      </c>
      <c r="CG113" s="879"/>
      <c r="CH113" s="879"/>
      <c r="CI113" s="879"/>
      <c r="CJ113" s="879"/>
      <c r="CK113" s="947"/>
      <c r="CL113" s="896"/>
      <c r="CM113" s="833" t="s">
        <v>423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103</v>
      </c>
      <c r="DH113" s="814"/>
      <c r="DI113" s="814"/>
      <c r="DJ113" s="814"/>
      <c r="DK113" s="815"/>
      <c r="DL113" s="816" t="s">
        <v>103</v>
      </c>
      <c r="DM113" s="814"/>
      <c r="DN113" s="814"/>
      <c r="DO113" s="814"/>
      <c r="DP113" s="815"/>
      <c r="DQ113" s="816" t="s">
        <v>103</v>
      </c>
      <c r="DR113" s="814"/>
      <c r="DS113" s="814"/>
      <c r="DT113" s="814"/>
      <c r="DU113" s="815"/>
      <c r="DV113" s="784" t="s">
        <v>103</v>
      </c>
      <c r="DW113" s="785"/>
      <c r="DX113" s="785"/>
      <c r="DY113" s="785"/>
      <c r="DZ113" s="786"/>
    </row>
    <row r="114" spans="1:130" s="197" customFormat="1" ht="26.25" customHeight="1">
      <c r="A114" s="934"/>
      <c r="B114" s="935"/>
      <c r="C114" s="798" t="s">
        <v>424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12118</v>
      </c>
      <c r="AB114" s="814"/>
      <c r="AC114" s="814"/>
      <c r="AD114" s="814"/>
      <c r="AE114" s="815"/>
      <c r="AF114" s="816">
        <v>13248</v>
      </c>
      <c r="AG114" s="814"/>
      <c r="AH114" s="814"/>
      <c r="AI114" s="814"/>
      <c r="AJ114" s="815"/>
      <c r="AK114" s="816">
        <v>15270</v>
      </c>
      <c r="AL114" s="814"/>
      <c r="AM114" s="814"/>
      <c r="AN114" s="814"/>
      <c r="AO114" s="815"/>
      <c r="AP114" s="784">
        <v>0.7</v>
      </c>
      <c r="AQ114" s="785"/>
      <c r="AR114" s="785"/>
      <c r="AS114" s="785"/>
      <c r="AT114" s="786"/>
      <c r="AU114" s="953"/>
      <c r="AV114" s="954"/>
      <c r="AW114" s="954"/>
      <c r="AX114" s="954"/>
      <c r="AY114" s="955"/>
      <c r="AZ114" s="797" t="s">
        <v>425</v>
      </c>
      <c r="BA114" s="798"/>
      <c r="BB114" s="798"/>
      <c r="BC114" s="798"/>
      <c r="BD114" s="798"/>
      <c r="BE114" s="798"/>
      <c r="BF114" s="798"/>
      <c r="BG114" s="798"/>
      <c r="BH114" s="798"/>
      <c r="BI114" s="798"/>
      <c r="BJ114" s="798"/>
      <c r="BK114" s="798"/>
      <c r="BL114" s="798"/>
      <c r="BM114" s="798"/>
      <c r="BN114" s="798"/>
      <c r="BO114" s="798"/>
      <c r="BP114" s="799"/>
      <c r="BQ114" s="800">
        <v>717151</v>
      </c>
      <c r="BR114" s="801"/>
      <c r="BS114" s="801"/>
      <c r="BT114" s="801"/>
      <c r="BU114" s="801"/>
      <c r="BV114" s="801">
        <v>485112</v>
      </c>
      <c r="BW114" s="801"/>
      <c r="BX114" s="801"/>
      <c r="BY114" s="801"/>
      <c r="BZ114" s="801"/>
      <c r="CA114" s="801">
        <v>313901</v>
      </c>
      <c r="CB114" s="801"/>
      <c r="CC114" s="801"/>
      <c r="CD114" s="801"/>
      <c r="CE114" s="801"/>
      <c r="CF114" s="878">
        <v>14</v>
      </c>
      <c r="CG114" s="879"/>
      <c r="CH114" s="879"/>
      <c r="CI114" s="879"/>
      <c r="CJ114" s="879"/>
      <c r="CK114" s="947"/>
      <c r="CL114" s="896"/>
      <c r="CM114" s="833" t="s">
        <v>426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103</v>
      </c>
      <c r="DH114" s="814"/>
      <c r="DI114" s="814"/>
      <c r="DJ114" s="814"/>
      <c r="DK114" s="815"/>
      <c r="DL114" s="816" t="s">
        <v>103</v>
      </c>
      <c r="DM114" s="814"/>
      <c r="DN114" s="814"/>
      <c r="DO114" s="814"/>
      <c r="DP114" s="815"/>
      <c r="DQ114" s="816" t="s">
        <v>103</v>
      </c>
      <c r="DR114" s="814"/>
      <c r="DS114" s="814"/>
      <c r="DT114" s="814"/>
      <c r="DU114" s="815"/>
      <c r="DV114" s="784" t="s">
        <v>103</v>
      </c>
      <c r="DW114" s="785"/>
      <c r="DX114" s="785"/>
      <c r="DY114" s="785"/>
      <c r="DZ114" s="786"/>
    </row>
    <row r="115" spans="1:130" s="197" customFormat="1" ht="26.25" customHeight="1">
      <c r="A115" s="934"/>
      <c r="B115" s="935"/>
      <c r="C115" s="798" t="s">
        <v>427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6061</v>
      </c>
      <c r="AB115" s="939"/>
      <c r="AC115" s="939"/>
      <c r="AD115" s="939"/>
      <c r="AE115" s="940"/>
      <c r="AF115" s="941">
        <v>727</v>
      </c>
      <c r="AG115" s="939"/>
      <c r="AH115" s="939"/>
      <c r="AI115" s="939"/>
      <c r="AJ115" s="940"/>
      <c r="AK115" s="941">
        <v>706</v>
      </c>
      <c r="AL115" s="939"/>
      <c r="AM115" s="939"/>
      <c r="AN115" s="939"/>
      <c r="AO115" s="940"/>
      <c r="AP115" s="942">
        <v>0</v>
      </c>
      <c r="AQ115" s="943"/>
      <c r="AR115" s="943"/>
      <c r="AS115" s="943"/>
      <c r="AT115" s="944"/>
      <c r="AU115" s="953"/>
      <c r="AV115" s="954"/>
      <c r="AW115" s="954"/>
      <c r="AX115" s="954"/>
      <c r="AY115" s="955"/>
      <c r="AZ115" s="797" t="s">
        <v>428</v>
      </c>
      <c r="BA115" s="798"/>
      <c r="BB115" s="798"/>
      <c r="BC115" s="798"/>
      <c r="BD115" s="798"/>
      <c r="BE115" s="798"/>
      <c r="BF115" s="798"/>
      <c r="BG115" s="798"/>
      <c r="BH115" s="798"/>
      <c r="BI115" s="798"/>
      <c r="BJ115" s="798"/>
      <c r="BK115" s="798"/>
      <c r="BL115" s="798"/>
      <c r="BM115" s="798"/>
      <c r="BN115" s="798"/>
      <c r="BO115" s="798"/>
      <c r="BP115" s="799"/>
      <c r="BQ115" s="800">
        <v>27578</v>
      </c>
      <c r="BR115" s="801"/>
      <c r="BS115" s="801"/>
      <c r="BT115" s="801"/>
      <c r="BU115" s="801"/>
      <c r="BV115" s="801">
        <v>75608</v>
      </c>
      <c r="BW115" s="801"/>
      <c r="BX115" s="801"/>
      <c r="BY115" s="801"/>
      <c r="BZ115" s="801"/>
      <c r="CA115" s="801">
        <v>22782</v>
      </c>
      <c r="CB115" s="801"/>
      <c r="CC115" s="801"/>
      <c r="CD115" s="801"/>
      <c r="CE115" s="801"/>
      <c r="CF115" s="878">
        <v>1</v>
      </c>
      <c r="CG115" s="879"/>
      <c r="CH115" s="879"/>
      <c r="CI115" s="879"/>
      <c r="CJ115" s="879"/>
      <c r="CK115" s="947"/>
      <c r="CL115" s="896"/>
      <c r="CM115" s="797" t="s">
        <v>429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103</v>
      </c>
      <c r="DH115" s="814"/>
      <c r="DI115" s="814"/>
      <c r="DJ115" s="814"/>
      <c r="DK115" s="815"/>
      <c r="DL115" s="816" t="s">
        <v>103</v>
      </c>
      <c r="DM115" s="814"/>
      <c r="DN115" s="814"/>
      <c r="DO115" s="814"/>
      <c r="DP115" s="815"/>
      <c r="DQ115" s="816" t="s">
        <v>103</v>
      </c>
      <c r="DR115" s="814"/>
      <c r="DS115" s="814"/>
      <c r="DT115" s="814"/>
      <c r="DU115" s="815"/>
      <c r="DV115" s="784" t="s">
        <v>103</v>
      </c>
      <c r="DW115" s="785"/>
      <c r="DX115" s="785"/>
      <c r="DY115" s="785"/>
      <c r="DZ115" s="786"/>
    </row>
    <row r="116" spans="1:130" s="197" customFormat="1" ht="26.25" customHeight="1">
      <c r="A116" s="936"/>
      <c r="B116" s="937"/>
      <c r="C116" s="876" t="s">
        <v>430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67</v>
      </c>
      <c r="AB116" s="814"/>
      <c r="AC116" s="814"/>
      <c r="AD116" s="814"/>
      <c r="AE116" s="815"/>
      <c r="AF116" s="816" t="s">
        <v>103</v>
      </c>
      <c r="AG116" s="814"/>
      <c r="AH116" s="814"/>
      <c r="AI116" s="814"/>
      <c r="AJ116" s="815"/>
      <c r="AK116" s="816">
        <v>360</v>
      </c>
      <c r="AL116" s="814"/>
      <c r="AM116" s="814"/>
      <c r="AN116" s="814"/>
      <c r="AO116" s="815"/>
      <c r="AP116" s="784">
        <v>0</v>
      </c>
      <c r="AQ116" s="785"/>
      <c r="AR116" s="785"/>
      <c r="AS116" s="785"/>
      <c r="AT116" s="786"/>
      <c r="AU116" s="953"/>
      <c r="AV116" s="954"/>
      <c r="AW116" s="954"/>
      <c r="AX116" s="954"/>
      <c r="AY116" s="955"/>
      <c r="AZ116" s="797" t="s">
        <v>431</v>
      </c>
      <c r="BA116" s="798"/>
      <c r="BB116" s="798"/>
      <c r="BC116" s="798"/>
      <c r="BD116" s="798"/>
      <c r="BE116" s="798"/>
      <c r="BF116" s="798"/>
      <c r="BG116" s="798"/>
      <c r="BH116" s="798"/>
      <c r="BI116" s="798"/>
      <c r="BJ116" s="798"/>
      <c r="BK116" s="798"/>
      <c r="BL116" s="798"/>
      <c r="BM116" s="798"/>
      <c r="BN116" s="798"/>
      <c r="BO116" s="798"/>
      <c r="BP116" s="799"/>
      <c r="BQ116" s="800" t="s">
        <v>103</v>
      </c>
      <c r="BR116" s="801"/>
      <c r="BS116" s="801"/>
      <c r="BT116" s="801"/>
      <c r="BU116" s="801"/>
      <c r="BV116" s="801" t="s">
        <v>103</v>
      </c>
      <c r="BW116" s="801"/>
      <c r="BX116" s="801"/>
      <c r="BY116" s="801"/>
      <c r="BZ116" s="801"/>
      <c r="CA116" s="801" t="s">
        <v>103</v>
      </c>
      <c r="CB116" s="801"/>
      <c r="CC116" s="801"/>
      <c r="CD116" s="801"/>
      <c r="CE116" s="801"/>
      <c r="CF116" s="878" t="s">
        <v>103</v>
      </c>
      <c r="CG116" s="879"/>
      <c r="CH116" s="879"/>
      <c r="CI116" s="879"/>
      <c r="CJ116" s="879"/>
      <c r="CK116" s="947"/>
      <c r="CL116" s="896"/>
      <c r="CM116" s="833" t="s">
        <v>432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103</v>
      </c>
      <c r="DH116" s="814"/>
      <c r="DI116" s="814"/>
      <c r="DJ116" s="814"/>
      <c r="DK116" s="815"/>
      <c r="DL116" s="816" t="s">
        <v>103</v>
      </c>
      <c r="DM116" s="814"/>
      <c r="DN116" s="814"/>
      <c r="DO116" s="814"/>
      <c r="DP116" s="815"/>
      <c r="DQ116" s="816" t="s">
        <v>103</v>
      </c>
      <c r="DR116" s="814"/>
      <c r="DS116" s="814"/>
      <c r="DT116" s="814"/>
      <c r="DU116" s="815"/>
      <c r="DV116" s="784" t="s">
        <v>103</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433</v>
      </c>
      <c r="Z117" s="919"/>
      <c r="AA117" s="924">
        <v>542215</v>
      </c>
      <c r="AB117" s="925"/>
      <c r="AC117" s="925"/>
      <c r="AD117" s="925"/>
      <c r="AE117" s="926"/>
      <c r="AF117" s="928">
        <v>539911</v>
      </c>
      <c r="AG117" s="925"/>
      <c r="AH117" s="925"/>
      <c r="AI117" s="925"/>
      <c r="AJ117" s="926"/>
      <c r="AK117" s="928">
        <v>528213</v>
      </c>
      <c r="AL117" s="925"/>
      <c r="AM117" s="925"/>
      <c r="AN117" s="925"/>
      <c r="AO117" s="926"/>
      <c r="AP117" s="929"/>
      <c r="AQ117" s="930"/>
      <c r="AR117" s="930"/>
      <c r="AS117" s="930"/>
      <c r="AT117" s="931"/>
      <c r="AU117" s="953"/>
      <c r="AV117" s="954"/>
      <c r="AW117" s="954"/>
      <c r="AX117" s="954"/>
      <c r="AY117" s="955"/>
      <c r="AZ117" s="875" t="s">
        <v>434</v>
      </c>
      <c r="BA117" s="876"/>
      <c r="BB117" s="876"/>
      <c r="BC117" s="876"/>
      <c r="BD117" s="876"/>
      <c r="BE117" s="876"/>
      <c r="BF117" s="876"/>
      <c r="BG117" s="876"/>
      <c r="BH117" s="876"/>
      <c r="BI117" s="876"/>
      <c r="BJ117" s="876"/>
      <c r="BK117" s="876"/>
      <c r="BL117" s="876"/>
      <c r="BM117" s="876"/>
      <c r="BN117" s="876"/>
      <c r="BO117" s="876"/>
      <c r="BP117" s="877"/>
      <c r="BQ117" s="887" t="s">
        <v>103</v>
      </c>
      <c r="BR117" s="888"/>
      <c r="BS117" s="888"/>
      <c r="BT117" s="888"/>
      <c r="BU117" s="888"/>
      <c r="BV117" s="888" t="s">
        <v>103</v>
      </c>
      <c r="BW117" s="888"/>
      <c r="BX117" s="888"/>
      <c r="BY117" s="888"/>
      <c r="BZ117" s="888"/>
      <c r="CA117" s="888" t="s">
        <v>103</v>
      </c>
      <c r="CB117" s="888"/>
      <c r="CC117" s="888"/>
      <c r="CD117" s="888"/>
      <c r="CE117" s="888"/>
      <c r="CF117" s="878" t="s">
        <v>103</v>
      </c>
      <c r="CG117" s="879"/>
      <c r="CH117" s="879"/>
      <c r="CI117" s="879"/>
      <c r="CJ117" s="879"/>
      <c r="CK117" s="947"/>
      <c r="CL117" s="896"/>
      <c r="CM117" s="833" t="s">
        <v>435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103</v>
      </c>
      <c r="DH117" s="814"/>
      <c r="DI117" s="814"/>
      <c r="DJ117" s="814"/>
      <c r="DK117" s="815"/>
      <c r="DL117" s="816" t="s">
        <v>103</v>
      </c>
      <c r="DM117" s="814"/>
      <c r="DN117" s="814"/>
      <c r="DO117" s="814"/>
      <c r="DP117" s="815"/>
      <c r="DQ117" s="816" t="s">
        <v>103</v>
      </c>
      <c r="DR117" s="814"/>
      <c r="DS117" s="814"/>
      <c r="DT117" s="814"/>
      <c r="DU117" s="815"/>
      <c r="DV117" s="784" t="s">
        <v>103</v>
      </c>
      <c r="DW117" s="785"/>
      <c r="DX117" s="785"/>
      <c r="DY117" s="785"/>
      <c r="DZ117" s="786"/>
    </row>
    <row r="118" spans="1:130" s="197" customFormat="1" ht="26.25" customHeight="1">
      <c r="A118" s="917" t="s">
        <v>408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406</v>
      </c>
      <c r="AB118" s="918"/>
      <c r="AC118" s="918"/>
      <c r="AD118" s="918"/>
      <c r="AE118" s="919"/>
      <c r="AF118" s="920" t="s">
        <v>284</v>
      </c>
      <c r="AG118" s="918"/>
      <c r="AH118" s="918"/>
      <c r="AI118" s="918"/>
      <c r="AJ118" s="919"/>
      <c r="AK118" s="920" t="s">
        <v>283</v>
      </c>
      <c r="AL118" s="918"/>
      <c r="AM118" s="918"/>
      <c r="AN118" s="918"/>
      <c r="AO118" s="919"/>
      <c r="AP118" s="921" t="s">
        <v>407</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436</v>
      </c>
      <c r="BP118" s="868"/>
      <c r="BQ118" s="887">
        <v>5837672</v>
      </c>
      <c r="BR118" s="888"/>
      <c r="BS118" s="888"/>
      <c r="BT118" s="888"/>
      <c r="BU118" s="888"/>
      <c r="BV118" s="888">
        <v>5716939</v>
      </c>
      <c r="BW118" s="888"/>
      <c r="BX118" s="888"/>
      <c r="BY118" s="888"/>
      <c r="BZ118" s="888"/>
      <c r="CA118" s="888">
        <v>5785545</v>
      </c>
      <c r="CB118" s="888"/>
      <c r="CC118" s="888"/>
      <c r="CD118" s="888"/>
      <c r="CE118" s="888"/>
      <c r="CF118" s="773"/>
      <c r="CG118" s="774"/>
      <c r="CH118" s="774"/>
      <c r="CI118" s="774"/>
      <c r="CJ118" s="871"/>
      <c r="CK118" s="947"/>
      <c r="CL118" s="896"/>
      <c r="CM118" s="833" t="s">
        <v>437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103</v>
      </c>
      <c r="DH118" s="814"/>
      <c r="DI118" s="814"/>
      <c r="DJ118" s="814"/>
      <c r="DK118" s="815"/>
      <c r="DL118" s="816" t="s">
        <v>103</v>
      </c>
      <c r="DM118" s="814"/>
      <c r="DN118" s="814"/>
      <c r="DO118" s="814"/>
      <c r="DP118" s="815"/>
      <c r="DQ118" s="816" t="s">
        <v>103</v>
      </c>
      <c r="DR118" s="814"/>
      <c r="DS118" s="814"/>
      <c r="DT118" s="814"/>
      <c r="DU118" s="815"/>
      <c r="DV118" s="784" t="s">
        <v>103</v>
      </c>
      <c r="DW118" s="785"/>
      <c r="DX118" s="785"/>
      <c r="DY118" s="785"/>
      <c r="DZ118" s="786"/>
    </row>
    <row r="119" spans="1:130" s="197" customFormat="1" ht="26.25" customHeight="1">
      <c r="A119" s="893" t="s">
        <v>411</v>
      </c>
      <c r="B119" s="894"/>
      <c r="C119" s="899" t="s">
        <v>412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103</v>
      </c>
      <c r="AB119" s="903"/>
      <c r="AC119" s="903"/>
      <c r="AD119" s="903"/>
      <c r="AE119" s="904"/>
      <c r="AF119" s="905" t="s">
        <v>103</v>
      </c>
      <c r="AG119" s="903"/>
      <c r="AH119" s="903"/>
      <c r="AI119" s="903"/>
      <c r="AJ119" s="904"/>
      <c r="AK119" s="905" t="s">
        <v>103</v>
      </c>
      <c r="AL119" s="903"/>
      <c r="AM119" s="903"/>
      <c r="AN119" s="903"/>
      <c r="AO119" s="904"/>
      <c r="AP119" s="906" t="s">
        <v>103</v>
      </c>
      <c r="AQ119" s="907"/>
      <c r="AR119" s="907"/>
      <c r="AS119" s="907"/>
      <c r="AT119" s="908"/>
      <c r="AU119" s="909" t="s">
        <v>438</v>
      </c>
      <c r="AV119" s="910"/>
      <c r="AW119" s="910"/>
      <c r="AX119" s="910"/>
      <c r="AY119" s="911"/>
      <c r="AZ119" s="846" t="s">
        <v>439</v>
      </c>
      <c r="BA119" s="788"/>
      <c r="BB119" s="788"/>
      <c r="BC119" s="788"/>
      <c r="BD119" s="788"/>
      <c r="BE119" s="788"/>
      <c r="BF119" s="788"/>
      <c r="BG119" s="788"/>
      <c r="BH119" s="788"/>
      <c r="BI119" s="788"/>
      <c r="BJ119" s="788"/>
      <c r="BK119" s="788"/>
      <c r="BL119" s="788"/>
      <c r="BM119" s="788"/>
      <c r="BN119" s="788"/>
      <c r="BO119" s="788"/>
      <c r="BP119" s="789"/>
      <c r="BQ119" s="829">
        <v>902959</v>
      </c>
      <c r="BR119" s="830"/>
      <c r="BS119" s="830"/>
      <c r="BT119" s="830"/>
      <c r="BU119" s="830"/>
      <c r="BV119" s="830">
        <v>838927</v>
      </c>
      <c r="BW119" s="830"/>
      <c r="BX119" s="830"/>
      <c r="BY119" s="830"/>
      <c r="BZ119" s="830"/>
      <c r="CA119" s="830">
        <v>1008605</v>
      </c>
      <c r="CB119" s="830"/>
      <c r="CC119" s="830"/>
      <c r="CD119" s="830"/>
      <c r="CE119" s="830"/>
      <c r="CF119" s="891">
        <v>45</v>
      </c>
      <c r="CG119" s="892"/>
      <c r="CH119" s="892"/>
      <c r="CI119" s="892"/>
      <c r="CJ119" s="892"/>
      <c r="CK119" s="948"/>
      <c r="CL119" s="898"/>
      <c r="CM119" s="855" t="s">
        <v>440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1796</v>
      </c>
      <c r="DH119" s="747"/>
      <c r="DI119" s="747"/>
      <c r="DJ119" s="747"/>
      <c r="DK119" s="748"/>
      <c r="DL119" s="749">
        <v>1209</v>
      </c>
      <c r="DM119" s="747"/>
      <c r="DN119" s="747"/>
      <c r="DO119" s="747"/>
      <c r="DP119" s="748"/>
      <c r="DQ119" s="749">
        <v>610</v>
      </c>
      <c r="DR119" s="747"/>
      <c r="DS119" s="747"/>
      <c r="DT119" s="747"/>
      <c r="DU119" s="748"/>
      <c r="DV119" s="837">
        <v>0</v>
      </c>
      <c r="DW119" s="838"/>
      <c r="DX119" s="838"/>
      <c r="DY119" s="838"/>
      <c r="DZ119" s="839"/>
    </row>
    <row r="120" spans="1:130" s="197" customFormat="1" ht="26.25" customHeight="1">
      <c r="A120" s="895"/>
      <c r="B120" s="896"/>
      <c r="C120" s="833" t="s">
        <v>416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103</v>
      </c>
      <c r="AB120" s="814"/>
      <c r="AC120" s="814"/>
      <c r="AD120" s="814"/>
      <c r="AE120" s="815"/>
      <c r="AF120" s="816" t="s">
        <v>103</v>
      </c>
      <c r="AG120" s="814"/>
      <c r="AH120" s="814"/>
      <c r="AI120" s="814"/>
      <c r="AJ120" s="815"/>
      <c r="AK120" s="816" t="s">
        <v>103</v>
      </c>
      <c r="AL120" s="814"/>
      <c r="AM120" s="814"/>
      <c r="AN120" s="814"/>
      <c r="AO120" s="815"/>
      <c r="AP120" s="784" t="s">
        <v>103</v>
      </c>
      <c r="AQ120" s="785"/>
      <c r="AR120" s="785"/>
      <c r="AS120" s="785"/>
      <c r="AT120" s="786"/>
      <c r="AU120" s="912"/>
      <c r="AV120" s="913"/>
      <c r="AW120" s="913"/>
      <c r="AX120" s="913"/>
      <c r="AY120" s="914"/>
      <c r="AZ120" s="797" t="s">
        <v>441</v>
      </c>
      <c r="BA120" s="798"/>
      <c r="BB120" s="798"/>
      <c r="BC120" s="798"/>
      <c r="BD120" s="798"/>
      <c r="BE120" s="798"/>
      <c r="BF120" s="798"/>
      <c r="BG120" s="798"/>
      <c r="BH120" s="798"/>
      <c r="BI120" s="798"/>
      <c r="BJ120" s="798"/>
      <c r="BK120" s="798"/>
      <c r="BL120" s="798"/>
      <c r="BM120" s="798"/>
      <c r="BN120" s="798"/>
      <c r="BO120" s="798"/>
      <c r="BP120" s="799"/>
      <c r="BQ120" s="800">
        <v>82584</v>
      </c>
      <c r="BR120" s="801"/>
      <c r="BS120" s="801"/>
      <c r="BT120" s="801"/>
      <c r="BU120" s="801"/>
      <c r="BV120" s="801">
        <v>57672</v>
      </c>
      <c r="BW120" s="801"/>
      <c r="BX120" s="801"/>
      <c r="BY120" s="801"/>
      <c r="BZ120" s="801"/>
      <c r="CA120" s="801">
        <v>44292</v>
      </c>
      <c r="CB120" s="801"/>
      <c r="CC120" s="801"/>
      <c r="CD120" s="801"/>
      <c r="CE120" s="801"/>
      <c r="CF120" s="878">
        <v>2</v>
      </c>
      <c r="CG120" s="879"/>
      <c r="CH120" s="879"/>
      <c r="CI120" s="879"/>
      <c r="CJ120" s="879"/>
      <c r="CK120" s="880" t="s">
        <v>442</v>
      </c>
      <c r="CL120" s="840"/>
      <c r="CM120" s="840"/>
      <c r="CN120" s="840"/>
      <c r="CO120" s="841"/>
      <c r="CP120" s="884" t="s">
        <v>443</v>
      </c>
      <c r="CQ120" s="885"/>
      <c r="CR120" s="885"/>
      <c r="CS120" s="885"/>
      <c r="CT120" s="885"/>
      <c r="CU120" s="885"/>
      <c r="CV120" s="885"/>
      <c r="CW120" s="885"/>
      <c r="CX120" s="885"/>
      <c r="CY120" s="885"/>
      <c r="CZ120" s="885"/>
      <c r="DA120" s="885"/>
      <c r="DB120" s="885"/>
      <c r="DC120" s="885"/>
      <c r="DD120" s="885"/>
      <c r="DE120" s="885"/>
      <c r="DF120" s="886"/>
      <c r="DG120" s="829">
        <v>859367</v>
      </c>
      <c r="DH120" s="830"/>
      <c r="DI120" s="830"/>
      <c r="DJ120" s="830"/>
      <c r="DK120" s="830"/>
      <c r="DL120" s="830">
        <v>1086640</v>
      </c>
      <c r="DM120" s="830"/>
      <c r="DN120" s="830"/>
      <c r="DO120" s="830"/>
      <c r="DP120" s="830"/>
      <c r="DQ120" s="830">
        <v>1000970</v>
      </c>
      <c r="DR120" s="830"/>
      <c r="DS120" s="830"/>
      <c r="DT120" s="830"/>
      <c r="DU120" s="830"/>
      <c r="DV120" s="831">
        <v>44.7</v>
      </c>
      <c r="DW120" s="831"/>
      <c r="DX120" s="831"/>
      <c r="DY120" s="831"/>
      <c r="DZ120" s="832"/>
    </row>
    <row r="121" spans="1:130" s="197" customFormat="1" ht="26.25" customHeight="1">
      <c r="A121" s="895"/>
      <c r="B121" s="896"/>
      <c r="C121" s="872" t="s">
        <v>444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103</v>
      </c>
      <c r="AB121" s="814"/>
      <c r="AC121" s="814"/>
      <c r="AD121" s="814"/>
      <c r="AE121" s="815"/>
      <c r="AF121" s="816" t="s">
        <v>103</v>
      </c>
      <c r="AG121" s="814"/>
      <c r="AH121" s="814"/>
      <c r="AI121" s="814"/>
      <c r="AJ121" s="815"/>
      <c r="AK121" s="816" t="s">
        <v>103</v>
      </c>
      <c r="AL121" s="814"/>
      <c r="AM121" s="814"/>
      <c r="AN121" s="814"/>
      <c r="AO121" s="815"/>
      <c r="AP121" s="784" t="s">
        <v>103</v>
      </c>
      <c r="AQ121" s="785"/>
      <c r="AR121" s="785"/>
      <c r="AS121" s="785"/>
      <c r="AT121" s="786"/>
      <c r="AU121" s="912"/>
      <c r="AV121" s="913"/>
      <c r="AW121" s="913"/>
      <c r="AX121" s="913"/>
      <c r="AY121" s="914"/>
      <c r="AZ121" s="875" t="s">
        <v>445</v>
      </c>
      <c r="BA121" s="876"/>
      <c r="BB121" s="876"/>
      <c r="BC121" s="876"/>
      <c r="BD121" s="876"/>
      <c r="BE121" s="876"/>
      <c r="BF121" s="876"/>
      <c r="BG121" s="876"/>
      <c r="BH121" s="876"/>
      <c r="BI121" s="876"/>
      <c r="BJ121" s="876"/>
      <c r="BK121" s="876"/>
      <c r="BL121" s="876"/>
      <c r="BM121" s="876"/>
      <c r="BN121" s="876"/>
      <c r="BO121" s="876"/>
      <c r="BP121" s="877"/>
      <c r="BQ121" s="887">
        <v>3440947</v>
      </c>
      <c r="BR121" s="888"/>
      <c r="BS121" s="888"/>
      <c r="BT121" s="888"/>
      <c r="BU121" s="888"/>
      <c r="BV121" s="888">
        <v>3573505</v>
      </c>
      <c r="BW121" s="888"/>
      <c r="BX121" s="888"/>
      <c r="BY121" s="888"/>
      <c r="BZ121" s="888"/>
      <c r="CA121" s="888">
        <v>3795652</v>
      </c>
      <c r="CB121" s="888"/>
      <c r="CC121" s="888"/>
      <c r="CD121" s="888"/>
      <c r="CE121" s="888"/>
      <c r="CF121" s="889">
        <v>169.4</v>
      </c>
      <c r="CG121" s="890"/>
      <c r="CH121" s="890"/>
      <c r="CI121" s="890"/>
      <c r="CJ121" s="890"/>
      <c r="CK121" s="881"/>
      <c r="CL121" s="842"/>
      <c r="CM121" s="842"/>
      <c r="CN121" s="842"/>
      <c r="CO121" s="843"/>
      <c r="CP121" s="858" t="s">
        <v>446</v>
      </c>
      <c r="CQ121" s="859"/>
      <c r="CR121" s="859"/>
      <c r="CS121" s="859"/>
      <c r="CT121" s="859"/>
      <c r="CU121" s="859"/>
      <c r="CV121" s="859"/>
      <c r="CW121" s="859"/>
      <c r="CX121" s="859"/>
      <c r="CY121" s="859"/>
      <c r="CZ121" s="859"/>
      <c r="DA121" s="859"/>
      <c r="DB121" s="859"/>
      <c r="DC121" s="859"/>
      <c r="DD121" s="859"/>
      <c r="DE121" s="859"/>
      <c r="DF121" s="860"/>
      <c r="DG121" s="800">
        <v>263901</v>
      </c>
      <c r="DH121" s="801"/>
      <c r="DI121" s="801"/>
      <c r="DJ121" s="801"/>
      <c r="DK121" s="801"/>
      <c r="DL121" s="801">
        <v>215555</v>
      </c>
      <c r="DM121" s="801"/>
      <c r="DN121" s="801"/>
      <c r="DO121" s="801"/>
      <c r="DP121" s="801"/>
      <c r="DQ121" s="801">
        <v>198591</v>
      </c>
      <c r="DR121" s="801"/>
      <c r="DS121" s="801"/>
      <c r="DT121" s="801"/>
      <c r="DU121" s="801"/>
      <c r="DV121" s="853">
        <v>8.9</v>
      </c>
      <c r="DW121" s="853"/>
      <c r="DX121" s="853"/>
      <c r="DY121" s="853"/>
      <c r="DZ121" s="854"/>
    </row>
    <row r="122" spans="1:130" s="197" customFormat="1" ht="26.25" customHeight="1">
      <c r="A122" s="895"/>
      <c r="B122" s="896"/>
      <c r="C122" s="833" t="s">
        <v>426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103</v>
      </c>
      <c r="AB122" s="814"/>
      <c r="AC122" s="814"/>
      <c r="AD122" s="814"/>
      <c r="AE122" s="815"/>
      <c r="AF122" s="816" t="s">
        <v>103</v>
      </c>
      <c r="AG122" s="814"/>
      <c r="AH122" s="814"/>
      <c r="AI122" s="814"/>
      <c r="AJ122" s="815"/>
      <c r="AK122" s="816" t="s">
        <v>103</v>
      </c>
      <c r="AL122" s="814"/>
      <c r="AM122" s="814"/>
      <c r="AN122" s="814"/>
      <c r="AO122" s="815"/>
      <c r="AP122" s="784" t="s">
        <v>103</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447</v>
      </c>
      <c r="BP122" s="868"/>
      <c r="BQ122" s="869">
        <v>4426490</v>
      </c>
      <c r="BR122" s="870"/>
      <c r="BS122" s="870"/>
      <c r="BT122" s="870"/>
      <c r="BU122" s="870"/>
      <c r="BV122" s="870">
        <v>4470104</v>
      </c>
      <c r="BW122" s="870"/>
      <c r="BX122" s="870"/>
      <c r="BY122" s="870"/>
      <c r="BZ122" s="870"/>
      <c r="CA122" s="870">
        <v>4848549</v>
      </c>
      <c r="CB122" s="870"/>
      <c r="CC122" s="870"/>
      <c r="CD122" s="870"/>
      <c r="CE122" s="870"/>
      <c r="CF122" s="773"/>
      <c r="CG122" s="774"/>
      <c r="CH122" s="774"/>
      <c r="CI122" s="774"/>
      <c r="CJ122" s="871"/>
      <c r="CK122" s="881"/>
      <c r="CL122" s="842"/>
      <c r="CM122" s="842"/>
      <c r="CN122" s="842"/>
      <c r="CO122" s="843"/>
      <c r="CP122" s="858" t="s">
        <v>448</v>
      </c>
      <c r="CQ122" s="859"/>
      <c r="CR122" s="859"/>
      <c r="CS122" s="859"/>
      <c r="CT122" s="859"/>
      <c r="CU122" s="859"/>
      <c r="CV122" s="859"/>
      <c r="CW122" s="859"/>
      <c r="CX122" s="859"/>
      <c r="CY122" s="859"/>
      <c r="CZ122" s="859"/>
      <c r="DA122" s="859"/>
      <c r="DB122" s="859"/>
      <c r="DC122" s="859"/>
      <c r="DD122" s="859"/>
      <c r="DE122" s="859"/>
      <c r="DF122" s="860"/>
      <c r="DG122" s="800" t="s">
        <v>103</v>
      </c>
      <c r="DH122" s="801"/>
      <c r="DI122" s="801"/>
      <c r="DJ122" s="801"/>
      <c r="DK122" s="801"/>
      <c r="DL122" s="801" t="s">
        <v>103</v>
      </c>
      <c r="DM122" s="801"/>
      <c r="DN122" s="801"/>
      <c r="DO122" s="801"/>
      <c r="DP122" s="801"/>
      <c r="DQ122" s="801" t="s">
        <v>103</v>
      </c>
      <c r="DR122" s="801"/>
      <c r="DS122" s="801"/>
      <c r="DT122" s="801"/>
      <c r="DU122" s="801"/>
      <c r="DV122" s="853" t="s">
        <v>103</v>
      </c>
      <c r="DW122" s="853"/>
      <c r="DX122" s="853"/>
      <c r="DY122" s="853"/>
      <c r="DZ122" s="854"/>
    </row>
    <row r="123" spans="1:130" s="197" customFormat="1" ht="26.25" customHeight="1" thickBot="1">
      <c r="A123" s="895"/>
      <c r="B123" s="896"/>
      <c r="C123" s="833" t="s">
        <v>432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103</v>
      </c>
      <c r="AB123" s="814"/>
      <c r="AC123" s="814"/>
      <c r="AD123" s="814"/>
      <c r="AE123" s="815"/>
      <c r="AF123" s="816" t="s">
        <v>103</v>
      </c>
      <c r="AG123" s="814"/>
      <c r="AH123" s="814"/>
      <c r="AI123" s="814"/>
      <c r="AJ123" s="815"/>
      <c r="AK123" s="816" t="s">
        <v>103</v>
      </c>
      <c r="AL123" s="814"/>
      <c r="AM123" s="814"/>
      <c r="AN123" s="814"/>
      <c r="AO123" s="815"/>
      <c r="AP123" s="784" t="s">
        <v>103</v>
      </c>
      <c r="AQ123" s="785"/>
      <c r="AR123" s="785"/>
      <c r="AS123" s="785"/>
      <c r="AT123" s="786"/>
      <c r="AU123" s="864" t="s">
        <v>449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64.599999999999994</v>
      </c>
      <c r="BR123" s="862"/>
      <c r="BS123" s="862"/>
      <c r="BT123" s="862"/>
      <c r="BU123" s="862"/>
      <c r="BV123" s="862">
        <v>58.1</v>
      </c>
      <c r="BW123" s="862"/>
      <c r="BX123" s="862"/>
      <c r="BY123" s="862"/>
      <c r="BZ123" s="862"/>
      <c r="CA123" s="862">
        <v>41.8</v>
      </c>
      <c r="CB123" s="862"/>
      <c r="CC123" s="862"/>
      <c r="CD123" s="862"/>
      <c r="CE123" s="862"/>
      <c r="CF123" s="760"/>
      <c r="CG123" s="761"/>
      <c r="CH123" s="761"/>
      <c r="CI123" s="761"/>
      <c r="CJ123" s="863"/>
      <c r="CK123" s="881"/>
      <c r="CL123" s="842"/>
      <c r="CM123" s="842"/>
      <c r="CN123" s="842"/>
      <c r="CO123" s="843"/>
      <c r="CP123" s="858" t="s">
        <v>450</v>
      </c>
      <c r="CQ123" s="859"/>
      <c r="CR123" s="859"/>
      <c r="CS123" s="859"/>
      <c r="CT123" s="859"/>
      <c r="CU123" s="859"/>
      <c r="CV123" s="859"/>
      <c r="CW123" s="859"/>
      <c r="CX123" s="859"/>
      <c r="CY123" s="859"/>
      <c r="CZ123" s="859"/>
      <c r="DA123" s="859"/>
      <c r="DB123" s="859"/>
      <c r="DC123" s="859"/>
      <c r="DD123" s="859"/>
      <c r="DE123" s="859"/>
      <c r="DF123" s="860"/>
      <c r="DG123" s="813" t="s">
        <v>451</v>
      </c>
      <c r="DH123" s="814"/>
      <c r="DI123" s="814"/>
      <c r="DJ123" s="814"/>
      <c r="DK123" s="815"/>
      <c r="DL123" s="816" t="s">
        <v>451</v>
      </c>
      <c r="DM123" s="814"/>
      <c r="DN123" s="814"/>
      <c r="DO123" s="814"/>
      <c r="DP123" s="815"/>
      <c r="DQ123" s="816" t="s">
        <v>451</v>
      </c>
      <c r="DR123" s="814"/>
      <c r="DS123" s="814"/>
      <c r="DT123" s="814"/>
      <c r="DU123" s="815"/>
      <c r="DV123" s="784" t="s">
        <v>451</v>
      </c>
      <c r="DW123" s="785"/>
      <c r="DX123" s="785"/>
      <c r="DY123" s="785"/>
      <c r="DZ123" s="786"/>
    </row>
    <row r="124" spans="1:130" s="197" customFormat="1" ht="26.25" customHeight="1">
      <c r="A124" s="895"/>
      <c r="B124" s="896"/>
      <c r="C124" s="833" t="s">
        <v>435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451</v>
      </c>
      <c r="AB124" s="814"/>
      <c r="AC124" s="814"/>
      <c r="AD124" s="814"/>
      <c r="AE124" s="815"/>
      <c r="AF124" s="816" t="s">
        <v>451</v>
      </c>
      <c r="AG124" s="814"/>
      <c r="AH124" s="814"/>
      <c r="AI124" s="814"/>
      <c r="AJ124" s="815"/>
      <c r="AK124" s="816" t="s">
        <v>451</v>
      </c>
      <c r="AL124" s="814"/>
      <c r="AM124" s="814"/>
      <c r="AN124" s="814"/>
      <c r="AO124" s="815"/>
      <c r="AP124" s="784" t="s">
        <v>451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452</v>
      </c>
      <c r="CQ124" s="859"/>
      <c r="CR124" s="859"/>
      <c r="CS124" s="859"/>
      <c r="CT124" s="859"/>
      <c r="CU124" s="859"/>
      <c r="CV124" s="859"/>
      <c r="CW124" s="859"/>
      <c r="CX124" s="859"/>
      <c r="CY124" s="859"/>
      <c r="CZ124" s="859"/>
      <c r="DA124" s="859"/>
      <c r="DB124" s="859"/>
      <c r="DC124" s="859"/>
      <c r="DD124" s="859"/>
      <c r="DE124" s="859"/>
      <c r="DF124" s="860"/>
      <c r="DG124" s="746" t="s">
        <v>451</v>
      </c>
      <c r="DH124" s="747"/>
      <c r="DI124" s="747"/>
      <c r="DJ124" s="747"/>
      <c r="DK124" s="748"/>
      <c r="DL124" s="749" t="s">
        <v>451</v>
      </c>
      <c r="DM124" s="747"/>
      <c r="DN124" s="747"/>
      <c r="DO124" s="747"/>
      <c r="DP124" s="748"/>
      <c r="DQ124" s="749" t="s">
        <v>451</v>
      </c>
      <c r="DR124" s="747"/>
      <c r="DS124" s="747"/>
      <c r="DT124" s="747"/>
      <c r="DU124" s="748"/>
      <c r="DV124" s="837" t="s">
        <v>451</v>
      </c>
      <c r="DW124" s="838"/>
      <c r="DX124" s="838"/>
      <c r="DY124" s="838"/>
      <c r="DZ124" s="839"/>
    </row>
    <row r="125" spans="1:130" s="197" customFormat="1" ht="26.25" customHeight="1" thickBot="1">
      <c r="A125" s="895"/>
      <c r="B125" s="896"/>
      <c r="C125" s="833" t="s">
        <v>437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451</v>
      </c>
      <c r="AB125" s="814"/>
      <c r="AC125" s="814"/>
      <c r="AD125" s="814"/>
      <c r="AE125" s="815"/>
      <c r="AF125" s="816" t="s">
        <v>451</v>
      </c>
      <c r="AG125" s="814"/>
      <c r="AH125" s="814"/>
      <c r="AI125" s="814"/>
      <c r="AJ125" s="815"/>
      <c r="AK125" s="816" t="s">
        <v>451</v>
      </c>
      <c r="AL125" s="814"/>
      <c r="AM125" s="814"/>
      <c r="AN125" s="814"/>
      <c r="AO125" s="815"/>
      <c r="AP125" s="784" t="s">
        <v>451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453</v>
      </c>
      <c r="CL125" s="840"/>
      <c r="CM125" s="840"/>
      <c r="CN125" s="840"/>
      <c r="CO125" s="841"/>
      <c r="CP125" s="846" t="s">
        <v>454</v>
      </c>
      <c r="CQ125" s="788"/>
      <c r="CR125" s="788"/>
      <c r="CS125" s="788"/>
      <c r="CT125" s="788"/>
      <c r="CU125" s="788"/>
      <c r="CV125" s="788"/>
      <c r="CW125" s="788"/>
      <c r="CX125" s="788"/>
      <c r="CY125" s="788"/>
      <c r="CZ125" s="788"/>
      <c r="DA125" s="788"/>
      <c r="DB125" s="788"/>
      <c r="DC125" s="788"/>
      <c r="DD125" s="788"/>
      <c r="DE125" s="788"/>
      <c r="DF125" s="789"/>
      <c r="DG125" s="829" t="s">
        <v>451</v>
      </c>
      <c r="DH125" s="830"/>
      <c r="DI125" s="830"/>
      <c r="DJ125" s="830"/>
      <c r="DK125" s="830"/>
      <c r="DL125" s="830" t="s">
        <v>451</v>
      </c>
      <c r="DM125" s="830"/>
      <c r="DN125" s="830"/>
      <c r="DO125" s="830"/>
      <c r="DP125" s="830"/>
      <c r="DQ125" s="830" t="s">
        <v>451</v>
      </c>
      <c r="DR125" s="830"/>
      <c r="DS125" s="830"/>
      <c r="DT125" s="830"/>
      <c r="DU125" s="830"/>
      <c r="DV125" s="831" t="s">
        <v>451</v>
      </c>
      <c r="DW125" s="831"/>
      <c r="DX125" s="831"/>
      <c r="DY125" s="831"/>
      <c r="DZ125" s="832"/>
    </row>
    <row r="126" spans="1:130" s="197" customFormat="1" ht="26.25" customHeight="1">
      <c r="A126" s="895"/>
      <c r="B126" s="896"/>
      <c r="C126" s="833" t="s">
        <v>440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5771</v>
      </c>
      <c r="AB126" s="814"/>
      <c r="AC126" s="814"/>
      <c r="AD126" s="814"/>
      <c r="AE126" s="815"/>
      <c r="AF126" s="816">
        <v>623</v>
      </c>
      <c r="AG126" s="814"/>
      <c r="AH126" s="814"/>
      <c r="AI126" s="814"/>
      <c r="AJ126" s="815"/>
      <c r="AK126" s="816">
        <v>623</v>
      </c>
      <c r="AL126" s="814"/>
      <c r="AM126" s="814"/>
      <c r="AN126" s="814"/>
      <c r="AO126" s="815"/>
      <c r="AP126" s="784">
        <v>0</v>
      </c>
      <c r="AQ126" s="785"/>
      <c r="AR126" s="785"/>
      <c r="AS126" s="785"/>
      <c r="AT126" s="786"/>
      <c r="AU126" s="233"/>
      <c r="AV126" s="233"/>
      <c r="AW126" s="233"/>
      <c r="AX126" s="836" t="s">
        <v>455</v>
      </c>
      <c r="AY126" s="794"/>
      <c r="AZ126" s="794"/>
      <c r="BA126" s="794"/>
      <c r="BB126" s="794"/>
      <c r="BC126" s="794"/>
      <c r="BD126" s="794"/>
      <c r="BE126" s="795"/>
      <c r="BF126" s="793" t="s">
        <v>456</v>
      </c>
      <c r="BG126" s="794"/>
      <c r="BH126" s="794"/>
      <c r="BI126" s="794"/>
      <c r="BJ126" s="794"/>
      <c r="BK126" s="794"/>
      <c r="BL126" s="795"/>
      <c r="BM126" s="793" t="s">
        <v>457</v>
      </c>
      <c r="BN126" s="794"/>
      <c r="BO126" s="794"/>
      <c r="BP126" s="794"/>
      <c r="BQ126" s="794"/>
      <c r="BR126" s="794"/>
      <c r="BS126" s="795"/>
      <c r="BT126" s="793" t="s">
        <v>458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459</v>
      </c>
      <c r="CQ126" s="798"/>
      <c r="CR126" s="798"/>
      <c r="CS126" s="798"/>
      <c r="CT126" s="798"/>
      <c r="CU126" s="798"/>
      <c r="CV126" s="798"/>
      <c r="CW126" s="798"/>
      <c r="CX126" s="798"/>
      <c r="CY126" s="798"/>
      <c r="CZ126" s="798"/>
      <c r="DA126" s="798"/>
      <c r="DB126" s="798"/>
      <c r="DC126" s="798"/>
      <c r="DD126" s="798"/>
      <c r="DE126" s="798"/>
      <c r="DF126" s="799"/>
      <c r="DG126" s="800" t="s">
        <v>451</v>
      </c>
      <c r="DH126" s="801"/>
      <c r="DI126" s="801"/>
      <c r="DJ126" s="801"/>
      <c r="DK126" s="801"/>
      <c r="DL126" s="801" t="s">
        <v>451</v>
      </c>
      <c r="DM126" s="801"/>
      <c r="DN126" s="801"/>
      <c r="DO126" s="801"/>
      <c r="DP126" s="801"/>
      <c r="DQ126" s="801" t="s">
        <v>451</v>
      </c>
      <c r="DR126" s="801"/>
      <c r="DS126" s="801"/>
      <c r="DT126" s="801"/>
      <c r="DU126" s="801"/>
      <c r="DV126" s="853" t="s">
        <v>451</v>
      </c>
      <c r="DW126" s="853"/>
      <c r="DX126" s="853"/>
      <c r="DY126" s="853"/>
      <c r="DZ126" s="854"/>
    </row>
    <row r="127" spans="1:130" s="197" customFormat="1" ht="26.25" customHeight="1" thickBot="1">
      <c r="A127" s="897"/>
      <c r="B127" s="898"/>
      <c r="C127" s="855" t="s">
        <v>460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290</v>
      </c>
      <c r="AB127" s="814"/>
      <c r="AC127" s="814"/>
      <c r="AD127" s="814"/>
      <c r="AE127" s="815"/>
      <c r="AF127" s="816">
        <v>104</v>
      </c>
      <c r="AG127" s="814"/>
      <c r="AH127" s="814"/>
      <c r="AI127" s="814"/>
      <c r="AJ127" s="815"/>
      <c r="AK127" s="816">
        <v>83</v>
      </c>
      <c r="AL127" s="814"/>
      <c r="AM127" s="814"/>
      <c r="AN127" s="814"/>
      <c r="AO127" s="815"/>
      <c r="AP127" s="784">
        <v>0</v>
      </c>
      <c r="AQ127" s="785"/>
      <c r="AR127" s="785"/>
      <c r="AS127" s="785"/>
      <c r="AT127" s="786"/>
      <c r="AU127" s="233"/>
      <c r="AV127" s="233"/>
      <c r="AW127" s="233"/>
      <c r="AX127" s="787" t="s">
        <v>461</v>
      </c>
      <c r="AY127" s="788"/>
      <c r="AZ127" s="788"/>
      <c r="BA127" s="788"/>
      <c r="BB127" s="788"/>
      <c r="BC127" s="788"/>
      <c r="BD127" s="788"/>
      <c r="BE127" s="789"/>
      <c r="BF127" s="790" t="s">
        <v>451</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462</v>
      </c>
      <c r="CQ127" s="782"/>
      <c r="CR127" s="782"/>
      <c r="CS127" s="782"/>
      <c r="CT127" s="782"/>
      <c r="CU127" s="782"/>
      <c r="CV127" s="782"/>
      <c r="CW127" s="782"/>
      <c r="CX127" s="782"/>
      <c r="CY127" s="782"/>
      <c r="CZ127" s="782"/>
      <c r="DA127" s="782"/>
      <c r="DB127" s="782"/>
      <c r="DC127" s="782"/>
      <c r="DD127" s="782"/>
      <c r="DE127" s="782"/>
      <c r="DF127" s="783"/>
      <c r="DG127" s="849">
        <v>27578</v>
      </c>
      <c r="DH127" s="850"/>
      <c r="DI127" s="850"/>
      <c r="DJ127" s="850"/>
      <c r="DK127" s="850"/>
      <c r="DL127" s="850">
        <v>75608</v>
      </c>
      <c r="DM127" s="850"/>
      <c r="DN127" s="850"/>
      <c r="DO127" s="850"/>
      <c r="DP127" s="850"/>
      <c r="DQ127" s="850">
        <v>22782</v>
      </c>
      <c r="DR127" s="850"/>
      <c r="DS127" s="850"/>
      <c r="DT127" s="850"/>
      <c r="DU127" s="850"/>
      <c r="DV127" s="851">
        <v>1</v>
      </c>
      <c r="DW127" s="851"/>
      <c r="DX127" s="851"/>
      <c r="DY127" s="851"/>
      <c r="DZ127" s="852"/>
    </row>
    <row r="128" spans="1:130" s="197" customFormat="1" ht="26.25" customHeight="1">
      <c r="A128" s="825" t="s">
        <v>463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464</v>
      </c>
      <c r="X128" s="827"/>
      <c r="Y128" s="827"/>
      <c r="Z128" s="828"/>
      <c r="AA128" s="753">
        <v>26981</v>
      </c>
      <c r="AB128" s="754"/>
      <c r="AC128" s="754"/>
      <c r="AD128" s="754"/>
      <c r="AE128" s="755"/>
      <c r="AF128" s="756">
        <v>26981</v>
      </c>
      <c r="AG128" s="754"/>
      <c r="AH128" s="754"/>
      <c r="AI128" s="754"/>
      <c r="AJ128" s="755"/>
      <c r="AK128" s="756">
        <v>25228</v>
      </c>
      <c r="AL128" s="754"/>
      <c r="AM128" s="754"/>
      <c r="AN128" s="754"/>
      <c r="AO128" s="755"/>
      <c r="AP128" s="757"/>
      <c r="AQ128" s="758"/>
      <c r="AR128" s="758"/>
      <c r="AS128" s="758"/>
      <c r="AT128" s="759"/>
      <c r="AU128" s="235"/>
      <c r="AV128" s="235"/>
      <c r="AW128" s="235"/>
      <c r="AX128" s="802" t="s">
        <v>465</v>
      </c>
      <c r="AY128" s="798"/>
      <c r="AZ128" s="798"/>
      <c r="BA128" s="798"/>
      <c r="BB128" s="798"/>
      <c r="BC128" s="798"/>
      <c r="BD128" s="798"/>
      <c r="BE128" s="799"/>
      <c r="BF128" s="820" t="s">
        <v>451</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466</v>
      </c>
      <c r="X129" s="811"/>
      <c r="Y129" s="811"/>
      <c r="Z129" s="812"/>
      <c r="AA129" s="813">
        <v>2494715</v>
      </c>
      <c r="AB129" s="814"/>
      <c r="AC129" s="814"/>
      <c r="AD129" s="814"/>
      <c r="AE129" s="815"/>
      <c r="AF129" s="816">
        <v>2469433</v>
      </c>
      <c r="AG129" s="814"/>
      <c r="AH129" s="814"/>
      <c r="AI129" s="814"/>
      <c r="AJ129" s="815"/>
      <c r="AK129" s="816">
        <v>2556376</v>
      </c>
      <c r="AL129" s="814"/>
      <c r="AM129" s="814"/>
      <c r="AN129" s="814"/>
      <c r="AO129" s="815"/>
      <c r="AP129" s="817"/>
      <c r="AQ129" s="818"/>
      <c r="AR129" s="818"/>
      <c r="AS129" s="818"/>
      <c r="AT129" s="819"/>
      <c r="AU129" s="235"/>
      <c r="AV129" s="235"/>
      <c r="AW129" s="235"/>
      <c r="AX129" s="802" t="s">
        <v>467</v>
      </c>
      <c r="AY129" s="798"/>
      <c r="AZ129" s="798"/>
      <c r="BA129" s="798"/>
      <c r="BB129" s="798"/>
      <c r="BC129" s="798"/>
      <c r="BD129" s="798"/>
      <c r="BE129" s="799"/>
      <c r="BF129" s="803">
        <v>8.8000000000000007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469</v>
      </c>
      <c r="X130" s="811"/>
      <c r="Y130" s="811"/>
      <c r="Z130" s="812"/>
      <c r="AA130" s="813">
        <v>311859</v>
      </c>
      <c r="AB130" s="814"/>
      <c r="AC130" s="814"/>
      <c r="AD130" s="814"/>
      <c r="AE130" s="815"/>
      <c r="AF130" s="816">
        <v>324941</v>
      </c>
      <c r="AG130" s="814"/>
      <c r="AH130" s="814"/>
      <c r="AI130" s="814"/>
      <c r="AJ130" s="815"/>
      <c r="AK130" s="816">
        <v>315880</v>
      </c>
      <c r="AL130" s="814"/>
      <c r="AM130" s="814"/>
      <c r="AN130" s="814"/>
      <c r="AO130" s="815"/>
      <c r="AP130" s="817"/>
      <c r="AQ130" s="818"/>
      <c r="AR130" s="818"/>
      <c r="AS130" s="818"/>
      <c r="AT130" s="819"/>
      <c r="AU130" s="235"/>
      <c r="AV130" s="235"/>
      <c r="AW130" s="235"/>
      <c r="AX130" s="781" t="s">
        <v>470</v>
      </c>
      <c r="AY130" s="782"/>
      <c r="AZ130" s="782"/>
      <c r="BA130" s="782"/>
      <c r="BB130" s="782"/>
      <c r="BC130" s="782"/>
      <c r="BD130" s="782"/>
      <c r="BE130" s="783"/>
      <c r="BF130" s="735">
        <v>41.8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471</v>
      </c>
      <c r="X131" s="744"/>
      <c r="Y131" s="744"/>
      <c r="Z131" s="745"/>
      <c r="AA131" s="746">
        <v>2182856</v>
      </c>
      <c r="AB131" s="747"/>
      <c r="AC131" s="747"/>
      <c r="AD131" s="747"/>
      <c r="AE131" s="748"/>
      <c r="AF131" s="749">
        <v>2144492</v>
      </c>
      <c r="AG131" s="747"/>
      <c r="AH131" s="747"/>
      <c r="AI131" s="747"/>
      <c r="AJ131" s="748"/>
      <c r="AK131" s="749">
        <v>2240496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473</v>
      </c>
      <c r="W132" s="767"/>
      <c r="X132" s="767"/>
      <c r="Y132" s="767"/>
      <c r="Z132" s="768"/>
      <c r="AA132" s="769">
        <v>9.3169224170000007</v>
      </c>
      <c r="AB132" s="770"/>
      <c r="AC132" s="770"/>
      <c r="AD132" s="770"/>
      <c r="AE132" s="771"/>
      <c r="AF132" s="772">
        <v>8.7661320259999993</v>
      </c>
      <c r="AG132" s="770"/>
      <c r="AH132" s="770"/>
      <c r="AI132" s="770"/>
      <c r="AJ132" s="771"/>
      <c r="AK132" s="772">
        <v>8.3510526239999994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474</v>
      </c>
      <c r="W133" s="776"/>
      <c r="X133" s="776"/>
      <c r="Y133" s="776"/>
      <c r="Z133" s="777"/>
      <c r="AA133" s="778">
        <v>9.1999999999999993</v>
      </c>
      <c r="AB133" s="779"/>
      <c r="AC133" s="779"/>
      <c r="AD133" s="779"/>
      <c r="AE133" s="780"/>
      <c r="AF133" s="778">
        <v>9.1999999999999993</v>
      </c>
      <c r="AG133" s="779"/>
      <c r="AH133" s="779"/>
      <c r="AI133" s="779"/>
      <c r="AJ133" s="780"/>
      <c r="AK133" s="778">
        <v>8.8000000000000007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52" t="s">
        <v>477</v>
      </c>
      <c r="L7" s="254"/>
      <c r="M7" s="255" t="s">
        <v>478</v>
      </c>
      <c r="N7" s="256"/>
    </row>
    <row r="8" spans="1:16">
      <c r="A8" s="248"/>
      <c r="B8" s="244"/>
      <c r="C8" s="244"/>
      <c r="D8" s="244"/>
      <c r="E8" s="244"/>
      <c r="F8" s="244"/>
      <c r="G8" s="257"/>
      <c r="H8" s="258"/>
      <c r="I8" s="258"/>
      <c r="J8" s="259"/>
      <c r="K8" s="1153"/>
      <c r="L8" s="260" t="s">
        <v>479</v>
      </c>
      <c r="M8" s="261" t="s">
        <v>480</v>
      </c>
      <c r="N8" s="262" t="s">
        <v>481</v>
      </c>
    </row>
    <row r="9" spans="1:16">
      <c r="A9" s="248"/>
      <c r="B9" s="244"/>
      <c r="C9" s="244"/>
      <c r="D9" s="244"/>
      <c r="E9" s="244"/>
      <c r="F9" s="244"/>
      <c r="G9" s="1166" t="s">
        <v>482</v>
      </c>
      <c r="H9" s="1167"/>
      <c r="I9" s="1167"/>
      <c r="J9" s="1168"/>
      <c r="K9" s="263">
        <v>731176</v>
      </c>
      <c r="L9" s="264">
        <v>109539</v>
      </c>
      <c r="M9" s="265">
        <v>105093</v>
      </c>
      <c r="N9" s="266">
        <v>4.2</v>
      </c>
    </row>
    <row r="10" spans="1:16">
      <c r="A10" s="248"/>
      <c r="B10" s="244"/>
      <c r="C10" s="244"/>
      <c r="D10" s="244"/>
      <c r="E10" s="244"/>
      <c r="F10" s="244"/>
      <c r="G10" s="1166" t="s">
        <v>483</v>
      </c>
      <c r="H10" s="1167"/>
      <c r="I10" s="1167"/>
      <c r="J10" s="1168"/>
      <c r="K10" s="267">
        <v>111971</v>
      </c>
      <c r="L10" s="268">
        <v>16775</v>
      </c>
      <c r="M10" s="269">
        <v>11546</v>
      </c>
      <c r="N10" s="270">
        <v>45.3</v>
      </c>
    </row>
    <row r="11" spans="1:16" ht="13.5" customHeight="1">
      <c r="A11" s="248"/>
      <c r="B11" s="244"/>
      <c r="C11" s="244"/>
      <c r="D11" s="244"/>
      <c r="E11" s="244"/>
      <c r="F11" s="244"/>
      <c r="G11" s="1166" t="s">
        <v>484</v>
      </c>
      <c r="H11" s="1167"/>
      <c r="I11" s="1167"/>
      <c r="J11" s="1168"/>
      <c r="K11" s="267">
        <v>86474</v>
      </c>
      <c r="L11" s="268">
        <v>12955</v>
      </c>
      <c r="M11" s="269">
        <v>13382</v>
      </c>
      <c r="N11" s="270">
        <v>-3.2</v>
      </c>
    </row>
    <row r="12" spans="1:16" ht="13.5" customHeight="1">
      <c r="A12" s="248"/>
      <c r="B12" s="244"/>
      <c r="C12" s="244"/>
      <c r="D12" s="244"/>
      <c r="E12" s="244"/>
      <c r="F12" s="244"/>
      <c r="G12" s="1166" t="s">
        <v>485</v>
      </c>
      <c r="H12" s="1167"/>
      <c r="I12" s="1167"/>
      <c r="J12" s="1168"/>
      <c r="K12" s="267">
        <v>7967</v>
      </c>
      <c r="L12" s="268">
        <v>1194</v>
      </c>
      <c r="M12" s="269">
        <v>1458</v>
      </c>
      <c r="N12" s="270">
        <v>-18.100000000000001</v>
      </c>
    </row>
    <row r="13" spans="1:16" ht="13.5" customHeight="1">
      <c r="A13" s="248"/>
      <c r="B13" s="244"/>
      <c r="C13" s="244"/>
      <c r="D13" s="244"/>
      <c r="E13" s="244"/>
      <c r="F13" s="244"/>
      <c r="G13" s="1166" t="s">
        <v>486</v>
      </c>
      <c r="H13" s="1167"/>
      <c r="I13" s="1167"/>
      <c r="J13" s="1168"/>
      <c r="K13" s="267" t="s">
        <v>487</v>
      </c>
      <c r="L13" s="268" t="s">
        <v>487</v>
      </c>
      <c r="M13" s="269" t="s">
        <v>487</v>
      </c>
      <c r="N13" s="270" t="s">
        <v>487</v>
      </c>
    </row>
    <row r="14" spans="1:16" ht="13.5" customHeight="1">
      <c r="A14" s="248"/>
      <c r="B14" s="244"/>
      <c r="C14" s="244"/>
      <c r="D14" s="244"/>
      <c r="E14" s="244"/>
      <c r="F14" s="244"/>
      <c r="G14" s="1166" t="s">
        <v>488</v>
      </c>
      <c r="H14" s="1167"/>
      <c r="I14" s="1167"/>
      <c r="J14" s="1168"/>
      <c r="K14" s="267">
        <v>37313</v>
      </c>
      <c r="L14" s="268">
        <v>5590</v>
      </c>
      <c r="M14" s="269">
        <v>5712</v>
      </c>
      <c r="N14" s="270">
        <v>-2.1</v>
      </c>
    </row>
    <row r="15" spans="1:16" ht="13.5" customHeight="1">
      <c r="A15" s="248"/>
      <c r="B15" s="244"/>
      <c r="C15" s="244"/>
      <c r="D15" s="244"/>
      <c r="E15" s="244"/>
      <c r="F15" s="244"/>
      <c r="G15" s="1166" t="s">
        <v>489</v>
      </c>
      <c r="H15" s="1167"/>
      <c r="I15" s="1167"/>
      <c r="J15" s="1168"/>
      <c r="K15" s="267" t="s">
        <v>487</v>
      </c>
      <c r="L15" s="268" t="s">
        <v>487</v>
      </c>
      <c r="M15" s="269">
        <v>2855</v>
      </c>
      <c r="N15" s="270" t="s">
        <v>487</v>
      </c>
    </row>
    <row r="16" spans="1:16">
      <c r="A16" s="248"/>
      <c r="B16" s="244"/>
      <c r="C16" s="244"/>
      <c r="D16" s="244"/>
      <c r="E16" s="244"/>
      <c r="F16" s="244"/>
      <c r="G16" s="1169" t="s">
        <v>490</v>
      </c>
      <c r="H16" s="1170"/>
      <c r="I16" s="1170"/>
      <c r="J16" s="1171"/>
      <c r="K16" s="268">
        <v>-157343</v>
      </c>
      <c r="L16" s="268">
        <v>-23572</v>
      </c>
      <c r="M16" s="269">
        <v>-10245</v>
      </c>
      <c r="N16" s="270">
        <v>130.1</v>
      </c>
    </row>
    <row r="17" spans="1:16">
      <c r="A17" s="248"/>
      <c r="B17" s="244"/>
      <c r="C17" s="244"/>
      <c r="D17" s="244"/>
      <c r="E17" s="244"/>
      <c r="F17" s="244"/>
      <c r="G17" s="1169" t="s">
        <v>167</v>
      </c>
      <c r="H17" s="1170"/>
      <c r="I17" s="1170"/>
      <c r="J17" s="1171"/>
      <c r="K17" s="268">
        <v>817558</v>
      </c>
      <c r="L17" s="268">
        <v>122481</v>
      </c>
      <c r="M17" s="269">
        <v>129801</v>
      </c>
      <c r="N17" s="270">
        <v>-5.6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63" t="s">
        <v>495</v>
      </c>
      <c r="H21" s="1164"/>
      <c r="I21" s="1164"/>
      <c r="J21" s="1165"/>
      <c r="K21" s="280">
        <v>8.39</v>
      </c>
      <c r="L21" s="281">
        <v>12.01</v>
      </c>
      <c r="M21" s="282">
        <v>-3.62</v>
      </c>
      <c r="N21" s="249"/>
      <c r="O21" s="283"/>
      <c r="P21" s="279"/>
    </row>
    <row r="22" spans="1:16" s="284" customFormat="1">
      <c r="A22" s="279"/>
      <c r="B22" s="249"/>
      <c r="C22" s="249"/>
      <c r="D22" s="249"/>
      <c r="E22" s="249"/>
      <c r="F22" s="249"/>
      <c r="G22" s="1163" t="s">
        <v>496</v>
      </c>
      <c r="H22" s="1164"/>
      <c r="I22" s="1164"/>
      <c r="J22" s="1165"/>
      <c r="K22" s="285">
        <v>95.6</v>
      </c>
      <c r="L22" s="286">
        <v>95.9</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52" t="s">
        <v>477</v>
      </c>
      <c r="L30" s="254"/>
      <c r="M30" s="255" t="s">
        <v>478</v>
      </c>
      <c r="N30" s="256"/>
    </row>
    <row r="31" spans="1:16">
      <c r="A31" s="248"/>
      <c r="B31" s="244"/>
      <c r="C31" s="244"/>
      <c r="D31" s="244"/>
      <c r="E31" s="244"/>
      <c r="F31" s="244"/>
      <c r="G31" s="257"/>
      <c r="H31" s="258"/>
      <c r="I31" s="258"/>
      <c r="J31" s="259"/>
      <c r="K31" s="1153"/>
      <c r="L31" s="260" t="s">
        <v>479</v>
      </c>
      <c r="M31" s="261" t="s">
        <v>480</v>
      </c>
      <c r="N31" s="262" t="s">
        <v>481</v>
      </c>
    </row>
    <row r="32" spans="1:16" ht="27" customHeight="1">
      <c r="A32" s="248"/>
      <c r="B32" s="244"/>
      <c r="C32" s="244"/>
      <c r="D32" s="244"/>
      <c r="E32" s="244"/>
      <c r="F32" s="244"/>
      <c r="G32" s="1154" t="s">
        <v>500</v>
      </c>
      <c r="H32" s="1155"/>
      <c r="I32" s="1155"/>
      <c r="J32" s="1156"/>
      <c r="K32" s="294">
        <v>362814</v>
      </c>
      <c r="L32" s="294">
        <v>54354</v>
      </c>
      <c r="M32" s="295">
        <v>66201</v>
      </c>
      <c r="N32" s="296">
        <v>-17.899999999999999</v>
      </c>
    </row>
    <row r="33" spans="1:16" ht="13.5" customHeight="1">
      <c r="A33" s="248"/>
      <c r="B33" s="244"/>
      <c r="C33" s="244"/>
      <c r="D33" s="244"/>
      <c r="E33" s="244"/>
      <c r="F33" s="244"/>
      <c r="G33" s="1154" t="s">
        <v>501</v>
      </c>
      <c r="H33" s="1155"/>
      <c r="I33" s="1155"/>
      <c r="J33" s="1156"/>
      <c r="K33" s="294" t="s">
        <v>487</v>
      </c>
      <c r="L33" s="294" t="s">
        <v>487</v>
      </c>
      <c r="M33" s="295" t="s">
        <v>487</v>
      </c>
      <c r="N33" s="296" t="s">
        <v>487</v>
      </c>
    </row>
    <row r="34" spans="1:16" ht="27" customHeight="1">
      <c r="A34" s="248"/>
      <c r="B34" s="244"/>
      <c r="C34" s="244"/>
      <c r="D34" s="244"/>
      <c r="E34" s="244"/>
      <c r="F34" s="244"/>
      <c r="G34" s="1154" t="s">
        <v>502</v>
      </c>
      <c r="H34" s="1155"/>
      <c r="I34" s="1155"/>
      <c r="J34" s="1156"/>
      <c r="K34" s="294" t="s">
        <v>487</v>
      </c>
      <c r="L34" s="294" t="s">
        <v>487</v>
      </c>
      <c r="M34" s="295" t="s">
        <v>487</v>
      </c>
      <c r="N34" s="296" t="s">
        <v>487</v>
      </c>
    </row>
    <row r="35" spans="1:16" ht="27" customHeight="1">
      <c r="A35" s="248"/>
      <c r="B35" s="244"/>
      <c r="C35" s="244"/>
      <c r="D35" s="244"/>
      <c r="E35" s="244"/>
      <c r="F35" s="244"/>
      <c r="G35" s="1154" t="s">
        <v>503</v>
      </c>
      <c r="H35" s="1155"/>
      <c r="I35" s="1155"/>
      <c r="J35" s="1156"/>
      <c r="K35" s="294">
        <v>149063</v>
      </c>
      <c r="L35" s="294">
        <v>22332</v>
      </c>
      <c r="M35" s="295">
        <v>21827</v>
      </c>
      <c r="N35" s="296">
        <v>2.2999999999999998</v>
      </c>
    </row>
    <row r="36" spans="1:16" ht="27" customHeight="1">
      <c r="A36" s="248"/>
      <c r="B36" s="244"/>
      <c r="C36" s="244"/>
      <c r="D36" s="244"/>
      <c r="E36" s="244"/>
      <c r="F36" s="244"/>
      <c r="G36" s="1154" t="s">
        <v>504</v>
      </c>
      <c r="H36" s="1155"/>
      <c r="I36" s="1155"/>
      <c r="J36" s="1156"/>
      <c r="K36" s="294">
        <v>15270</v>
      </c>
      <c r="L36" s="294">
        <v>2288</v>
      </c>
      <c r="M36" s="295">
        <v>5334</v>
      </c>
      <c r="N36" s="296">
        <v>-57.1</v>
      </c>
    </row>
    <row r="37" spans="1:16" ht="13.5" customHeight="1">
      <c r="A37" s="248"/>
      <c r="B37" s="244"/>
      <c r="C37" s="244"/>
      <c r="D37" s="244"/>
      <c r="E37" s="244"/>
      <c r="F37" s="244"/>
      <c r="G37" s="1154" t="s">
        <v>505</v>
      </c>
      <c r="H37" s="1155"/>
      <c r="I37" s="1155"/>
      <c r="J37" s="1156"/>
      <c r="K37" s="294">
        <v>706</v>
      </c>
      <c r="L37" s="294">
        <v>106</v>
      </c>
      <c r="M37" s="295">
        <v>1051</v>
      </c>
      <c r="N37" s="296">
        <v>-89.9</v>
      </c>
    </row>
    <row r="38" spans="1:16" ht="27" customHeight="1">
      <c r="A38" s="248"/>
      <c r="B38" s="244"/>
      <c r="C38" s="244"/>
      <c r="D38" s="244"/>
      <c r="E38" s="244"/>
      <c r="F38" s="244"/>
      <c r="G38" s="1157" t="s">
        <v>506</v>
      </c>
      <c r="H38" s="1158"/>
      <c r="I38" s="1158"/>
      <c r="J38" s="1159"/>
      <c r="K38" s="297">
        <v>360</v>
      </c>
      <c r="L38" s="297">
        <v>54</v>
      </c>
      <c r="M38" s="298">
        <v>4</v>
      </c>
      <c r="N38" s="299">
        <v>1250</v>
      </c>
      <c r="O38" s="293"/>
    </row>
    <row r="39" spans="1:16">
      <c r="A39" s="248"/>
      <c r="B39" s="244"/>
      <c r="C39" s="244"/>
      <c r="D39" s="244"/>
      <c r="E39" s="244"/>
      <c r="F39" s="244"/>
      <c r="G39" s="1157" t="s">
        <v>507</v>
      </c>
      <c r="H39" s="1158"/>
      <c r="I39" s="1158"/>
      <c r="J39" s="1159"/>
      <c r="K39" s="300">
        <v>-25228</v>
      </c>
      <c r="L39" s="300">
        <v>-3779</v>
      </c>
      <c r="M39" s="301">
        <v>-2306</v>
      </c>
      <c r="N39" s="302">
        <v>63.9</v>
      </c>
      <c r="O39" s="293"/>
    </row>
    <row r="40" spans="1:16" ht="27" customHeight="1">
      <c r="A40" s="248"/>
      <c r="B40" s="244"/>
      <c r="C40" s="244"/>
      <c r="D40" s="244"/>
      <c r="E40" s="244"/>
      <c r="F40" s="244"/>
      <c r="G40" s="1154" t="s">
        <v>508</v>
      </c>
      <c r="H40" s="1155"/>
      <c r="I40" s="1155"/>
      <c r="J40" s="1156"/>
      <c r="K40" s="300">
        <v>-315880</v>
      </c>
      <c r="L40" s="300">
        <v>-47323</v>
      </c>
      <c r="M40" s="301">
        <v>-67056</v>
      </c>
      <c r="N40" s="302">
        <v>-29.4</v>
      </c>
      <c r="O40" s="293"/>
    </row>
    <row r="41" spans="1:16">
      <c r="A41" s="248"/>
      <c r="B41" s="244"/>
      <c r="C41" s="244"/>
      <c r="D41" s="244"/>
      <c r="E41" s="244"/>
      <c r="F41" s="244"/>
      <c r="G41" s="1160" t="s">
        <v>278</v>
      </c>
      <c r="H41" s="1161"/>
      <c r="I41" s="1161"/>
      <c r="J41" s="1162"/>
      <c r="K41" s="294">
        <v>187105</v>
      </c>
      <c r="L41" s="300">
        <v>28031</v>
      </c>
      <c r="M41" s="301">
        <v>25054</v>
      </c>
      <c r="N41" s="302">
        <v>11.9</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47" t="s">
        <v>477</v>
      </c>
      <c r="J49" s="1149" t="s">
        <v>512</v>
      </c>
      <c r="K49" s="1150"/>
      <c r="L49" s="1150"/>
      <c r="M49" s="1150"/>
      <c r="N49" s="1151"/>
    </row>
    <row r="50" spans="1:14">
      <c r="A50" s="248"/>
      <c r="B50" s="244"/>
      <c r="C50" s="244"/>
      <c r="D50" s="244"/>
      <c r="E50" s="244"/>
      <c r="F50" s="244"/>
      <c r="G50" s="312"/>
      <c r="H50" s="313"/>
      <c r="I50" s="1148"/>
      <c r="J50" s="314" t="s">
        <v>513</v>
      </c>
      <c r="K50" s="315" t="s">
        <v>514</v>
      </c>
      <c r="L50" s="316" t="s">
        <v>515</v>
      </c>
      <c r="M50" s="317" t="s">
        <v>516</v>
      </c>
      <c r="N50" s="318" t="s">
        <v>517</v>
      </c>
    </row>
    <row r="51" spans="1:14">
      <c r="A51" s="248"/>
      <c r="B51" s="244"/>
      <c r="C51" s="244"/>
      <c r="D51" s="244"/>
      <c r="E51" s="244"/>
      <c r="F51" s="244"/>
      <c r="G51" s="310" t="s">
        <v>518</v>
      </c>
      <c r="H51" s="311"/>
      <c r="I51" s="319">
        <v>70085</v>
      </c>
      <c r="J51" s="320">
        <v>10357</v>
      </c>
      <c r="K51" s="321">
        <v>-68.400000000000006</v>
      </c>
      <c r="L51" s="322">
        <v>96333</v>
      </c>
      <c r="M51" s="323">
        <v>-27.9</v>
      </c>
      <c r="N51" s="324">
        <v>-40.5</v>
      </c>
    </row>
    <row r="52" spans="1:14">
      <c r="A52" s="248"/>
      <c r="B52" s="244"/>
      <c r="C52" s="244"/>
      <c r="D52" s="244"/>
      <c r="E52" s="244"/>
      <c r="F52" s="244"/>
      <c r="G52" s="325"/>
      <c r="H52" s="326" t="s">
        <v>519</v>
      </c>
      <c r="I52" s="327">
        <v>23881</v>
      </c>
      <c r="J52" s="328">
        <v>3529</v>
      </c>
      <c r="K52" s="329">
        <v>-2.2000000000000002</v>
      </c>
      <c r="L52" s="330">
        <v>57060</v>
      </c>
      <c r="M52" s="331">
        <v>-1.5</v>
      </c>
      <c r="N52" s="332">
        <v>-0.7</v>
      </c>
    </row>
    <row r="53" spans="1:14">
      <c r="A53" s="248"/>
      <c r="B53" s="244"/>
      <c r="C53" s="244"/>
      <c r="D53" s="244"/>
      <c r="E53" s="244"/>
      <c r="F53" s="244"/>
      <c r="G53" s="310" t="s">
        <v>520</v>
      </c>
      <c r="H53" s="311"/>
      <c r="I53" s="319">
        <v>98732</v>
      </c>
      <c r="J53" s="320">
        <v>14569</v>
      </c>
      <c r="K53" s="321">
        <v>40.700000000000003</v>
      </c>
      <c r="L53" s="322">
        <v>117673</v>
      </c>
      <c r="M53" s="323">
        <v>22.2</v>
      </c>
      <c r="N53" s="324">
        <v>18.5</v>
      </c>
    </row>
    <row r="54" spans="1:14">
      <c r="A54" s="248"/>
      <c r="B54" s="244"/>
      <c r="C54" s="244"/>
      <c r="D54" s="244"/>
      <c r="E54" s="244"/>
      <c r="F54" s="244"/>
      <c r="G54" s="325"/>
      <c r="H54" s="326" t="s">
        <v>519</v>
      </c>
      <c r="I54" s="327">
        <v>41985</v>
      </c>
      <c r="J54" s="328">
        <v>6195</v>
      </c>
      <c r="K54" s="329">
        <v>75.5</v>
      </c>
      <c r="L54" s="330">
        <v>62359</v>
      </c>
      <c r="M54" s="331">
        <v>9.3000000000000007</v>
      </c>
      <c r="N54" s="332">
        <v>66.2</v>
      </c>
    </row>
    <row r="55" spans="1:14">
      <c r="A55" s="248"/>
      <c r="B55" s="244"/>
      <c r="C55" s="244"/>
      <c r="D55" s="244"/>
      <c r="E55" s="244"/>
      <c r="F55" s="244"/>
      <c r="G55" s="310" t="s">
        <v>521</v>
      </c>
      <c r="H55" s="311"/>
      <c r="I55" s="319">
        <v>515358</v>
      </c>
      <c r="J55" s="320">
        <v>76169</v>
      </c>
      <c r="K55" s="321">
        <v>422.8</v>
      </c>
      <c r="L55" s="322">
        <v>118223</v>
      </c>
      <c r="M55" s="323">
        <v>0.5</v>
      </c>
      <c r="N55" s="324">
        <v>422.3</v>
      </c>
    </row>
    <row r="56" spans="1:14">
      <c r="A56" s="248"/>
      <c r="B56" s="244"/>
      <c r="C56" s="244"/>
      <c r="D56" s="244"/>
      <c r="E56" s="244"/>
      <c r="F56" s="244"/>
      <c r="G56" s="325"/>
      <c r="H56" s="326" t="s">
        <v>519</v>
      </c>
      <c r="I56" s="327">
        <v>134664</v>
      </c>
      <c r="J56" s="328">
        <v>19903</v>
      </c>
      <c r="K56" s="329">
        <v>221.3</v>
      </c>
      <c r="L56" s="330">
        <v>57106</v>
      </c>
      <c r="M56" s="331">
        <v>-8.4</v>
      </c>
      <c r="N56" s="332">
        <v>229.7</v>
      </c>
    </row>
    <row r="57" spans="1:14">
      <c r="A57" s="248"/>
      <c r="B57" s="244"/>
      <c r="C57" s="244"/>
      <c r="D57" s="244"/>
      <c r="E57" s="244"/>
      <c r="F57" s="244"/>
      <c r="G57" s="310" t="s">
        <v>522</v>
      </c>
      <c r="H57" s="311"/>
      <c r="I57" s="319">
        <v>319460</v>
      </c>
      <c r="J57" s="320">
        <v>47602</v>
      </c>
      <c r="K57" s="321">
        <v>-37.5</v>
      </c>
      <c r="L57" s="322">
        <v>128485</v>
      </c>
      <c r="M57" s="323">
        <v>8.6999999999999993</v>
      </c>
      <c r="N57" s="324">
        <v>-46.2</v>
      </c>
    </row>
    <row r="58" spans="1:14">
      <c r="A58" s="248"/>
      <c r="B58" s="244"/>
      <c r="C58" s="244"/>
      <c r="D58" s="244"/>
      <c r="E58" s="244"/>
      <c r="F58" s="244"/>
      <c r="G58" s="325"/>
      <c r="H58" s="326" t="s">
        <v>519</v>
      </c>
      <c r="I58" s="327">
        <v>266443</v>
      </c>
      <c r="J58" s="328">
        <v>39702</v>
      </c>
      <c r="K58" s="329">
        <v>99.5</v>
      </c>
      <c r="L58" s="330">
        <v>62765</v>
      </c>
      <c r="M58" s="331">
        <v>9.9</v>
      </c>
      <c r="N58" s="332">
        <v>89.6</v>
      </c>
    </row>
    <row r="59" spans="1:14">
      <c r="A59" s="248"/>
      <c r="B59" s="244"/>
      <c r="C59" s="244"/>
      <c r="D59" s="244"/>
      <c r="E59" s="244"/>
      <c r="F59" s="244"/>
      <c r="G59" s="310" t="s">
        <v>523</v>
      </c>
      <c r="H59" s="311"/>
      <c r="I59" s="319">
        <v>1250434</v>
      </c>
      <c r="J59" s="320">
        <v>187331</v>
      </c>
      <c r="K59" s="321">
        <v>293.5</v>
      </c>
      <c r="L59" s="322">
        <v>128611</v>
      </c>
      <c r="M59" s="323">
        <v>0.1</v>
      </c>
      <c r="N59" s="324">
        <v>293.39999999999998</v>
      </c>
    </row>
    <row r="60" spans="1:14">
      <c r="A60" s="248"/>
      <c r="B60" s="244"/>
      <c r="C60" s="244"/>
      <c r="D60" s="244"/>
      <c r="E60" s="244"/>
      <c r="F60" s="244"/>
      <c r="G60" s="325"/>
      <c r="H60" s="326" t="s">
        <v>519</v>
      </c>
      <c r="I60" s="333">
        <v>1065914</v>
      </c>
      <c r="J60" s="328">
        <v>159687</v>
      </c>
      <c r="K60" s="329">
        <v>302.2</v>
      </c>
      <c r="L60" s="330">
        <v>61552</v>
      </c>
      <c r="M60" s="331">
        <v>-1.9</v>
      </c>
      <c r="N60" s="332">
        <v>304.10000000000002</v>
      </c>
    </row>
    <row r="61" spans="1:14">
      <c r="A61" s="248"/>
      <c r="B61" s="244"/>
      <c r="C61" s="244"/>
      <c r="D61" s="244"/>
      <c r="E61" s="244"/>
      <c r="F61" s="244"/>
      <c r="G61" s="310" t="s">
        <v>524</v>
      </c>
      <c r="H61" s="334"/>
      <c r="I61" s="335">
        <v>450814</v>
      </c>
      <c r="J61" s="336">
        <v>67206</v>
      </c>
      <c r="K61" s="337">
        <v>130.19999999999999</v>
      </c>
      <c r="L61" s="338">
        <v>117865</v>
      </c>
      <c r="M61" s="339">
        <v>0.7</v>
      </c>
      <c r="N61" s="324">
        <v>129.5</v>
      </c>
    </row>
    <row r="62" spans="1:14">
      <c r="A62" s="248"/>
      <c r="B62" s="244"/>
      <c r="C62" s="244"/>
      <c r="D62" s="244"/>
      <c r="E62" s="244"/>
      <c r="F62" s="244"/>
      <c r="G62" s="325"/>
      <c r="H62" s="326" t="s">
        <v>519</v>
      </c>
      <c r="I62" s="327">
        <v>306577</v>
      </c>
      <c r="J62" s="328">
        <v>45803</v>
      </c>
      <c r="K62" s="329">
        <v>139.30000000000001</v>
      </c>
      <c r="L62" s="330">
        <v>60168</v>
      </c>
      <c r="M62" s="331">
        <v>1.5</v>
      </c>
      <c r="N62" s="332">
        <v>137.80000000000001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72" t="s">
        <v>3</v>
      </c>
      <c r="D47" s="1172"/>
      <c r="E47" s="1173"/>
      <c r="F47" s="11">
        <v>9.1199999999999992</v>
      </c>
      <c r="G47" s="12">
        <v>9.15</v>
      </c>
      <c r="H47" s="12">
        <v>11.6</v>
      </c>
      <c r="I47" s="12">
        <v>21.39</v>
      </c>
      <c r="J47" s="13">
        <v>20.66</v>
      </c>
    </row>
    <row r="48" spans="2:10" ht="57.75" customHeight="1">
      <c r="B48" s="14"/>
      <c r="C48" s="1174" t="s">
        <v>4</v>
      </c>
      <c r="D48" s="1174"/>
      <c r="E48" s="1175"/>
      <c r="F48" s="15">
        <v>6.61</v>
      </c>
      <c r="G48" s="16">
        <v>9.43</v>
      </c>
      <c r="H48" s="16">
        <v>5.49</v>
      </c>
      <c r="I48" s="16">
        <v>10.23</v>
      </c>
      <c r="J48" s="17">
        <v>18.36</v>
      </c>
    </row>
    <row r="49" spans="2:10" ht="57.75" customHeight="1" thickBot="1">
      <c r="B49" s="18"/>
      <c r="C49" s="1176" t="s">
        <v>5</v>
      </c>
      <c r="D49" s="1176"/>
      <c r="E49" s="1177"/>
      <c r="F49" s="19">
        <v>0.78</v>
      </c>
      <c r="G49" s="20">
        <v>2.81</v>
      </c>
      <c r="H49" s="20" t="s">
        <v>531</v>
      </c>
      <c r="I49" s="20">
        <v>14.35</v>
      </c>
      <c r="J49" s="21">
        <v>8.4700000000000006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鹿股 仁</cp:lastModifiedBy>
  <cp:lastPrinted>2017-03-07T04:38:54Z</cp:lastPrinted>
  <dcterms:created xsi:type="dcterms:W3CDTF">2017-02-15T16:15:41Z</dcterms:created>
  <dcterms:modified xsi:type="dcterms:W3CDTF">2017-05-23T05:07:55Z</dcterms:modified>
</cp:coreProperties>
</file>