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330" windowWidth="14745" windowHeight="7815" activeTab="1"/>
  </bookViews>
  <sheets>
    <sheet name="第４１表" sheetId="1" r:id="rId1"/>
    <sheet name="第42表" sheetId="2" r:id="rId2"/>
  </sheets>
  <definedNames>
    <definedName name="_xlnm.Print_Area" localSheetId="1">'第42表'!$A$1:$Q$48</definedName>
  </definedNames>
  <calcPr fullCalcOnLoad="1"/>
</workbook>
</file>

<file path=xl/sharedStrings.xml><?xml version="1.0" encoding="utf-8"?>
<sst xmlns="http://schemas.openxmlformats.org/spreadsheetml/2006/main" count="169" uniqueCount="76">
  <si>
    <t>－各種学校－</t>
  </si>
  <si>
    <t>第４１表　設置者別学校数、生徒数、教職員数</t>
  </si>
  <si>
    <t>(7)　各種学校</t>
  </si>
  <si>
    <t xml:space="preserve">  課程数 　 　　　　　　　　　　　　　　　　　　　　　　　　　　　　　　　　　　　　　　　　　　　　　　　　　　　　　　　　　　　　　　　　　　　　　　　　　　   (生徒の　　　　　　　　　　　　　　　　　　　　　　　　　　　　　　　　　　　　　　　　　　　　　　　　　　　　　　　　　　　　　　　　　　　　　　　　　　　　いる課程）                                                                                                                                                               </t>
  </si>
  <si>
    <t>生　徒　数</t>
  </si>
  <si>
    <t>計のうち
昼の課程
の生徒数
（再掲）</t>
  </si>
  <si>
    <t xml:space="preserve"> 計のうち</t>
  </si>
  <si>
    <t xml:space="preserve"> 入学者数(4月</t>
  </si>
  <si>
    <t>卒業者数
(平成22年度間)</t>
  </si>
  <si>
    <t>教員数</t>
  </si>
  <si>
    <t>職員数</t>
  </si>
  <si>
    <t xml:space="preserve"> 高卒以上を</t>
  </si>
  <si>
    <t xml:space="preserve"> 1日～5月1日</t>
  </si>
  <si>
    <t>区　　　分</t>
  </si>
  <si>
    <t>学校数</t>
  </si>
  <si>
    <t xml:space="preserve"> 入学資格とす</t>
  </si>
  <si>
    <t xml:space="preserve"> 入学後5月1日</t>
  </si>
  <si>
    <t>本務者</t>
  </si>
  <si>
    <t>兼務者</t>
  </si>
  <si>
    <t>本務者</t>
  </si>
  <si>
    <t>計</t>
  </si>
  <si>
    <t>男</t>
  </si>
  <si>
    <t>女</t>
  </si>
  <si>
    <t xml:space="preserve"> る課程の生徒</t>
  </si>
  <si>
    <t xml:space="preserve"> までに退学した</t>
  </si>
  <si>
    <t xml:space="preserve"> 数（再掲）</t>
  </si>
  <si>
    <t xml:space="preserve"> 者を除く)</t>
  </si>
  <si>
    <t>平成23年度</t>
  </si>
  <si>
    <t>平成24年度</t>
  </si>
  <si>
    <t>公　　  立</t>
  </si>
  <si>
    <t>-</t>
  </si>
  <si>
    <t>私　立</t>
  </si>
  <si>
    <t>学校法人立</t>
  </si>
  <si>
    <t>準学校法人立</t>
  </si>
  <si>
    <t>財団法人立</t>
  </si>
  <si>
    <t>社団法人立</t>
  </si>
  <si>
    <t>その他の法人立</t>
  </si>
  <si>
    <t>個人立</t>
  </si>
  <si>
    <t>第４２表　課程別生徒数</t>
  </si>
  <si>
    <t>生　　　　徒　　　　数</t>
  </si>
  <si>
    <t>計のうち昼の課程の</t>
  </si>
  <si>
    <t>計のうち高等学校卒業</t>
  </si>
  <si>
    <t>入学者（４月１日～５月</t>
  </si>
  <si>
    <t>卒業者数</t>
  </si>
  <si>
    <t>課程別</t>
  </si>
  <si>
    <t>課程数</t>
  </si>
  <si>
    <t>計</t>
  </si>
  <si>
    <t>修業年限１年未満の課程</t>
  </si>
  <si>
    <t>修業年限１年以上の課程</t>
  </si>
  <si>
    <t>生徒数（再掲）</t>
  </si>
  <si>
    <t>以上を入学資格とする</t>
  </si>
  <si>
    <t>１日入学後５月１日まで</t>
  </si>
  <si>
    <t>（平成23年度間）</t>
  </si>
  <si>
    <t>課程の生徒数（再掲）</t>
  </si>
  <si>
    <t>に退学した者を除く）</t>
  </si>
  <si>
    <t>（延）</t>
  </si>
  <si>
    <t>-</t>
  </si>
  <si>
    <t>公　　　立</t>
  </si>
  <si>
    <t>私　　　立</t>
  </si>
  <si>
    <t>公</t>
  </si>
  <si>
    <t>医療</t>
  </si>
  <si>
    <t>立</t>
  </si>
  <si>
    <t>関係</t>
  </si>
  <si>
    <t>准看護</t>
  </si>
  <si>
    <t>私</t>
  </si>
  <si>
    <t>家政
関係</t>
  </si>
  <si>
    <t>和洋裁</t>
  </si>
  <si>
    <t>編物・手芸</t>
  </si>
  <si>
    <t>文化教</t>
  </si>
  <si>
    <t>養関係</t>
  </si>
  <si>
    <t>音楽</t>
  </si>
  <si>
    <t>予備校</t>
  </si>
  <si>
    <t>その他</t>
  </si>
  <si>
    <t>学習・補習</t>
  </si>
  <si>
    <t>自動車操縦</t>
  </si>
  <si>
    <t>外国人学校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</si>
</sst>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#,##0;\-#,##0;\-"/>
  </numFmts>
  <fonts count="47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9"/>
      <color indexed="8"/>
      <name val="平成明朝"/>
      <family val="3"/>
    </font>
    <font>
      <sz val="6"/>
      <name val="細明朝体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9"/>
      <name val="平成明朝"/>
      <family val="3"/>
    </font>
    <font>
      <sz val="10"/>
      <name val="ＭＳ 明朝"/>
      <family val="1"/>
    </font>
    <font>
      <sz val="10"/>
      <name val="細明朝体"/>
      <family val="3"/>
    </font>
    <font>
      <sz val="9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3" fontId="24" fillId="0" borderId="0" xfId="0" applyNumberFormat="1" applyFont="1" applyFill="1" applyBorder="1" applyAlignment="1" quotePrefix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" vertical="distributed"/>
    </xf>
    <xf numFmtId="0" fontId="24" fillId="0" borderId="11" xfId="0" applyFont="1" applyFill="1" applyBorder="1" applyAlignment="1">
      <alignment horizontal="centerContinuous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Continuous"/>
    </xf>
    <xf numFmtId="0" fontId="24" fillId="0" borderId="17" xfId="0" applyFont="1" applyFill="1" applyBorder="1" applyAlignment="1">
      <alignment horizontal="centerContinuous"/>
    </xf>
    <xf numFmtId="0" fontId="27" fillId="0" borderId="18" xfId="0" applyFont="1" applyFill="1" applyBorder="1" applyAlignment="1">
      <alignment/>
    </xf>
    <xf numFmtId="0" fontId="0" fillId="0" borderId="18" xfId="0" applyBorder="1" applyAlignment="1">
      <alignment vertical="center" wrapText="1"/>
    </xf>
    <xf numFmtId="0" fontId="24" fillId="0" borderId="19" xfId="0" applyFont="1" applyFill="1" applyBorder="1" applyAlignment="1">
      <alignment horizontal="centerContinuous"/>
    </xf>
    <xf numFmtId="0" fontId="28" fillId="0" borderId="20" xfId="0" applyFont="1" applyFill="1" applyBorder="1" applyAlignment="1">
      <alignment horizontal="center" vertical="distributed"/>
    </xf>
    <xf numFmtId="0" fontId="24" fillId="0" borderId="21" xfId="0" applyFont="1" applyFill="1" applyBorder="1" applyAlignment="1">
      <alignment horizontal="centerContinuous"/>
    </xf>
    <xf numFmtId="0" fontId="0" fillId="0" borderId="18" xfId="0" applyBorder="1" applyAlignment="1">
      <alignment horizontal="center" vertical="center" wrapText="1"/>
    </xf>
    <xf numFmtId="0" fontId="24" fillId="0" borderId="18" xfId="0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18" xfId="0" applyFont="1" applyFill="1" applyBorder="1" applyAlignment="1">
      <alignment horizontal="center"/>
    </xf>
    <xf numFmtId="0" fontId="27" fillId="0" borderId="23" xfId="0" applyFont="1" applyFill="1" applyBorder="1" applyAlignment="1">
      <alignment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26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0" fillId="0" borderId="27" xfId="0" applyBorder="1" applyAlignment="1">
      <alignment vertical="center" wrapText="1"/>
    </xf>
    <xf numFmtId="0" fontId="27" fillId="0" borderId="27" xfId="0" applyFont="1" applyFill="1" applyBorder="1" applyAlignment="1">
      <alignment/>
    </xf>
    <xf numFmtId="0" fontId="0" fillId="0" borderId="27" xfId="0" applyBorder="1" applyAlignment="1">
      <alignment horizontal="center" vertical="center" wrapText="1"/>
    </xf>
    <xf numFmtId="0" fontId="24" fillId="0" borderId="27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24" fillId="0" borderId="28" xfId="0" applyFont="1" applyFill="1" applyBorder="1" applyAlignment="1">
      <alignment horizontal="centerContinuous"/>
    </xf>
    <xf numFmtId="0" fontId="24" fillId="0" borderId="29" xfId="0" applyFont="1" applyFill="1" applyBorder="1" applyAlignment="1">
      <alignment horizontal="centerContinuous"/>
    </xf>
    <xf numFmtId="178" fontId="7" fillId="0" borderId="0" xfId="48" applyNumberFormat="1" applyFont="1" applyBorder="1" applyAlignment="1">
      <alignment horizontal="right"/>
    </xf>
    <xf numFmtId="178" fontId="7" fillId="0" borderId="30" xfId="48" applyNumberFormat="1" applyFont="1" applyBorder="1" applyAlignment="1">
      <alignment horizontal="right"/>
    </xf>
    <xf numFmtId="178" fontId="29" fillId="0" borderId="0" xfId="48" applyNumberFormat="1" applyFont="1" applyFill="1" applyBorder="1" applyAlignment="1">
      <alignment horizontal="right"/>
    </xf>
    <xf numFmtId="178" fontId="29" fillId="0" borderId="30" xfId="48" applyNumberFormat="1" applyFont="1" applyFill="1" applyBorder="1" applyAlignment="1">
      <alignment horizontal="right"/>
    </xf>
    <xf numFmtId="0" fontId="24" fillId="0" borderId="31" xfId="0" applyFont="1" applyFill="1" applyBorder="1" applyAlignment="1">
      <alignment horizontal="center" vertical="center" textRotation="255"/>
    </xf>
    <xf numFmtId="0" fontId="24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 textRotation="255"/>
    </xf>
    <xf numFmtId="0" fontId="24" fillId="0" borderId="32" xfId="0" applyFont="1" applyFill="1" applyBorder="1" applyAlignment="1">
      <alignment horizontal="distributed"/>
    </xf>
    <xf numFmtId="178" fontId="7" fillId="0" borderId="0" xfId="48" applyNumberFormat="1" applyFont="1" applyFill="1" applyBorder="1" applyAlignment="1">
      <alignment horizontal="right"/>
    </xf>
    <xf numFmtId="178" fontId="7" fillId="0" borderId="30" xfId="48" applyNumberFormat="1" applyFont="1" applyFill="1" applyBorder="1" applyAlignment="1">
      <alignment horizontal="right"/>
    </xf>
    <xf numFmtId="178" fontId="7" fillId="0" borderId="0" xfId="0" applyNumberFormat="1" applyFont="1" applyBorder="1" applyAlignment="1">
      <alignment vertical="center" shrinkToFit="1"/>
    </xf>
    <xf numFmtId="178" fontId="7" fillId="0" borderId="30" xfId="0" applyNumberFormat="1" applyFont="1" applyBorder="1" applyAlignment="1">
      <alignment vertical="center" shrinkToFit="1"/>
    </xf>
    <xf numFmtId="0" fontId="0" fillId="0" borderId="34" xfId="0" applyBorder="1" applyAlignment="1">
      <alignment horizontal="center" vertical="center" textRotation="255"/>
    </xf>
    <xf numFmtId="0" fontId="24" fillId="0" borderId="35" xfId="0" applyFont="1" applyFill="1" applyBorder="1" applyAlignment="1">
      <alignment horizontal="distributed"/>
    </xf>
    <xf numFmtId="178" fontId="7" fillId="0" borderId="36" xfId="48" applyNumberFormat="1" applyFont="1" applyBorder="1" applyAlignment="1">
      <alignment horizontal="right"/>
    </xf>
    <xf numFmtId="178" fontId="29" fillId="0" borderId="36" xfId="48" applyNumberFormat="1" applyFont="1" applyFill="1" applyBorder="1" applyAlignment="1">
      <alignment horizontal="right"/>
    </xf>
    <xf numFmtId="178" fontId="7" fillId="0" borderId="36" xfId="0" applyNumberFormat="1" applyFont="1" applyBorder="1" applyAlignment="1">
      <alignment vertical="center" shrinkToFit="1"/>
    </xf>
    <xf numFmtId="178" fontId="7" fillId="0" borderId="37" xfId="0" applyNumberFormat="1" applyFont="1" applyBorder="1" applyAlignment="1">
      <alignment vertical="center" shrinkToFi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distributed"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distributed"/>
    </xf>
    <xf numFmtId="0" fontId="24" fillId="0" borderId="14" xfId="0" applyFont="1" applyFill="1" applyBorder="1" applyAlignment="1">
      <alignment/>
    </xf>
    <xf numFmtId="0" fontId="24" fillId="0" borderId="11" xfId="0" applyFont="1" applyFill="1" applyBorder="1" applyAlignment="1">
      <alignment horizontal="distributed"/>
    </xf>
    <xf numFmtId="0" fontId="24" fillId="0" borderId="12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Continuous"/>
    </xf>
    <xf numFmtId="0" fontId="24" fillId="0" borderId="39" xfId="0" applyFont="1" applyFill="1" applyBorder="1" applyAlignment="1">
      <alignment horizontal="centerContinuous"/>
    </xf>
    <xf numFmtId="0" fontId="24" fillId="0" borderId="40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Continuous"/>
    </xf>
    <xf numFmtId="0" fontId="24" fillId="0" borderId="18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Continuous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Continuous"/>
    </xf>
    <xf numFmtId="0" fontId="24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Continuous"/>
    </xf>
    <xf numFmtId="0" fontId="24" fillId="0" borderId="25" xfId="0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7" xfId="0" applyFont="1" applyFill="1" applyBorder="1" applyAlignment="1">
      <alignment horizontal="distributed"/>
    </xf>
    <xf numFmtId="0" fontId="28" fillId="0" borderId="18" xfId="0" applyFont="1" applyFill="1" applyBorder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Continuous"/>
    </xf>
    <xf numFmtId="0" fontId="24" fillId="0" borderId="19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left"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 horizontal="distributed"/>
    </xf>
    <xf numFmtId="0" fontId="24" fillId="0" borderId="22" xfId="0" applyFont="1" applyFill="1" applyBorder="1" applyAlignment="1">
      <alignment/>
    </xf>
    <xf numFmtId="0" fontId="24" fillId="0" borderId="45" xfId="0" applyFont="1" applyFill="1" applyBorder="1" applyAlignment="1">
      <alignment horizontal="centerContinuous"/>
    </xf>
    <xf numFmtId="0" fontId="24" fillId="0" borderId="31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178" fontId="7" fillId="0" borderId="0" xfId="0" applyNumberFormat="1" applyFont="1" applyFill="1" applyAlignment="1">
      <alignment vertical="center" shrinkToFit="1"/>
    </xf>
    <xf numFmtId="0" fontId="24" fillId="0" borderId="33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 shrinkToFit="1"/>
    </xf>
    <xf numFmtId="0" fontId="24" fillId="0" borderId="34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178" fontId="7" fillId="0" borderId="36" xfId="48" applyNumberFormat="1" applyFont="1" applyFill="1" applyBorder="1" applyAlignment="1">
      <alignment horizontal="right"/>
    </xf>
    <xf numFmtId="178" fontId="7" fillId="0" borderId="36" xfId="0" applyNumberFormat="1" applyFont="1" applyFill="1" applyBorder="1" applyAlignment="1">
      <alignment vertical="center" shrinkToFit="1"/>
    </xf>
    <xf numFmtId="178" fontId="7" fillId="0" borderId="37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D6" sqref="D6:D10"/>
    </sheetView>
  </sheetViews>
  <sheetFormatPr defaultColWidth="9.00390625" defaultRowHeight="12.75"/>
  <cols>
    <col min="1" max="1" width="5.00390625" style="0" customWidth="1"/>
    <col min="2" max="2" width="15.375" style="0" customWidth="1"/>
    <col min="9" max="9" width="11.875" style="0" customWidth="1"/>
    <col min="10" max="10" width="14.00390625" style="0" customWidth="1"/>
    <col min="11" max="11" width="9.875" style="0" customWidth="1"/>
  </cols>
  <sheetData>
    <row r="1" spans="1:14" ht="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4" t="s">
        <v>2</v>
      </c>
      <c r="B3" s="5"/>
      <c r="C3" s="5"/>
      <c r="D3" s="5"/>
      <c r="E3" s="5"/>
      <c r="F3" s="5"/>
      <c r="G3" s="5"/>
      <c r="H3" s="5"/>
      <c r="I3" s="6"/>
      <c r="J3" s="5"/>
      <c r="K3" s="7"/>
      <c r="L3" s="5"/>
      <c r="M3" s="3"/>
      <c r="N3" s="3"/>
    </row>
    <row r="4" spans="1:14" ht="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">
      <c r="A6" s="9"/>
      <c r="B6" s="10"/>
      <c r="C6" s="11"/>
      <c r="D6" s="12" t="s">
        <v>3</v>
      </c>
      <c r="E6" s="13"/>
      <c r="F6" s="14" t="s">
        <v>4</v>
      </c>
      <c r="G6" s="15"/>
      <c r="H6" s="16" t="s">
        <v>5</v>
      </c>
      <c r="I6" s="17" t="s">
        <v>6</v>
      </c>
      <c r="J6" s="17" t="s">
        <v>7</v>
      </c>
      <c r="K6" s="16" t="s">
        <v>8</v>
      </c>
      <c r="L6" s="18" t="s">
        <v>9</v>
      </c>
      <c r="M6" s="19"/>
      <c r="N6" s="20" t="s">
        <v>10</v>
      </c>
    </row>
    <row r="7" spans="1:14" ht="12">
      <c r="A7" s="21"/>
      <c r="B7" s="22"/>
      <c r="C7" s="23"/>
      <c r="D7" s="24"/>
      <c r="E7" s="25"/>
      <c r="F7" s="26"/>
      <c r="G7" s="27"/>
      <c r="H7" s="28"/>
      <c r="I7" s="29" t="s">
        <v>11</v>
      </c>
      <c r="J7" s="29" t="s">
        <v>12</v>
      </c>
      <c r="K7" s="24"/>
      <c r="L7" s="30"/>
      <c r="M7" s="31"/>
      <c r="N7" s="32"/>
    </row>
    <row r="8" spans="1:14" ht="12">
      <c r="A8" s="21" t="s">
        <v>13</v>
      </c>
      <c r="B8" s="22"/>
      <c r="C8" s="33" t="s">
        <v>14</v>
      </c>
      <c r="D8" s="24"/>
      <c r="E8" s="34"/>
      <c r="F8" s="34"/>
      <c r="G8" s="34"/>
      <c r="H8" s="28"/>
      <c r="I8" s="29" t="s">
        <v>15</v>
      </c>
      <c r="J8" s="29" t="s">
        <v>16</v>
      </c>
      <c r="K8" s="24"/>
      <c r="L8" s="35" t="s">
        <v>17</v>
      </c>
      <c r="M8" s="35" t="s">
        <v>18</v>
      </c>
      <c r="N8" s="36" t="s">
        <v>19</v>
      </c>
    </row>
    <row r="9" spans="1:14" ht="12">
      <c r="A9" s="21"/>
      <c r="B9" s="22"/>
      <c r="C9" s="37"/>
      <c r="D9" s="24"/>
      <c r="E9" s="33" t="s">
        <v>20</v>
      </c>
      <c r="F9" s="33" t="s">
        <v>21</v>
      </c>
      <c r="G9" s="33" t="s">
        <v>22</v>
      </c>
      <c r="H9" s="28"/>
      <c r="I9" s="29" t="s">
        <v>23</v>
      </c>
      <c r="J9" s="29" t="s">
        <v>24</v>
      </c>
      <c r="K9" s="24"/>
      <c r="L9" s="38"/>
      <c r="M9" s="38"/>
      <c r="N9" s="39"/>
    </row>
    <row r="10" spans="1:14" ht="12">
      <c r="A10" s="40"/>
      <c r="B10" s="41"/>
      <c r="C10" s="42"/>
      <c r="D10" s="43"/>
      <c r="E10" s="44"/>
      <c r="F10" s="44"/>
      <c r="G10" s="44"/>
      <c r="H10" s="45"/>
      <c r="I10" s="46" t="s">
        <v>25</v>
      </c>
      <c r="J10" s="46" t="s">
        <v>26</v>
      </c>
      <c r="K10" s="43"/>
      <c r="L10" s="47"/>
      <c r="M10" s="47"/>
      <c r="N10" s="48"/>
    </row>
    <row r="11" spans="1:14" ht="12">
      <c r="A11" s="49" t="s">
        <v>27</v>
      </c>
      <c r="B11" s="50"/>
      <c r="C11" s="51">
        <v>12</v>
      </c>
      <c r="D11" s="51">
        <v>9</v>
      </c>
      <c r="E11" s="51">
        <v>613</v>
      </c>
      <c r="F11" s="51">
        <v>283</v>
      </c>
      <c r="G11" s="51">
        <v>330</v>
      </c>
      <c r="H11" s="51">
        <v>201</v>
      </c>
      <c r="I11" s="51">
        <v>6</v>
      </c>
      <c r="J11" s="51">
        <v>375</v>
      </c>
      <c r="K11" s="51">
        <v>2270</v>
      </c>
      <c r="L11" s="51">
        <v>73</v>
      </c>
      <c r="M11" s="51">
        <v>105</v>
      </c>
      <c r="N11" s="52">
        <v>39</v>
      </c>
    </row>
    <row r="12" spans="1:14" ht="12">
      <c r="A12" s="49" t="s">
        <v>28</v>
      </c>
      <c r="B12" s="50"/>
      <c r="C12" s="53">
        <f>IF(SUM(C13:C14)=0,"-",SUM(C13:C14))</f>
        <v>12</v>
      </c>
      <c r="D12" s="53">
        <f aca="true" t="shared" si="0" ref="D12:N12">IF(SUM(D13:D14)=0,"-",SUM(D13:D14))</f>
        <v>11</v>
      </c>
      <c r="E12" s="53">
        <f t="shared" si="0"/>
        <v>630</v>
      </c>
      <c r="F12" s="53">
        <f t="shared" si="0"/>
        <v>307</v>
      </c>
      <c r="G12" s="53">
        <f t="shared" si="0"/>
        <v>323</v>
      </c>
      <c r="H12" s="53">
        <f t="shared" si="0"/>
        <v>217</v>
      </c>
      <c r="I12" s="53">
        <f t="shared" si="0"/>
        <v>11</v>
      </c>
      <c r="J12" s="53">
        <f t="shared" si="0"/>
        <v>432</v>
      </c>
      <c r="K12" s="53">
        <f t="shared" si="0"/>
        <v>1834</v>
      </c>
      <c r="L12" s="53">
        <f t="shared" si="0"/>
        <v>74</v>
      </c>
      <c r="M12" s="53">
        <f t="shared" si="0"/>
        <v>82</v>
      </c>
      <c r="N12" s="54">
        <f t="shared" si="0"/>
        <v>39</v>
      </c>
    </row>
    <row r="13" spans="1:14" ht="12">
      <c r="A13" s="49" t="s">
        <v>29</v>
      </c>
      <c r="B13" s="50"/>
      <c r="C13" s="51">
        <v>1</v>
      </c>
      <c r="D13" s="51">
        <v>0</v>
      </c>
      <c r="E13" s="53" t="str">
        <f>IF(SUM(F13:G13)=0,"-",SUM(F13:G13))</f>
        <v>-</v>
      </c>
      <c r="F13" s="51">
        <v>0</v>
      </c>
      <c r="G13" s="51">
        <v>0</v>
      </c>
      <c r="H13" s="51" t="s">
        <v>30</v>
      </c>
      <c r="I13" s="51" t="s">
        <v>30</v>
      </c>
      <c r="J13" s="51">
        <v>0</v>
      </c>
      <c r="K13" s="51">
        <v>0</v>
      </c>
      <c r="L13" s="51">
        <v>0</v>
      </c>
      <c r="M13" s="53" t="s">
        <v>30</v>
      </c>
      <c r="N13" s="54" t="s">
        <v>30</v>
      </c>
    </row>
    <row r="14" spans="1:14" ht="12">
      <c r="A14" s="55" t="s">
        <v>31</v>
      </c>
      <c r="B14" s="56" t="s">
        <v>20</v>
      </c>
      <c r="C14" s="53">
        <f aca="true" t="shared" si="1" ref="C14:N14">IF(SUM(C15:C20)=0,"-",SUM(C15:C20))</f>
        <v>11</v>
      </c>
      <c r="D14" s="53">
        <f t="shared" si="1"/>
        <v>11</v>
      </c>
      <c r="E14" s="53">
        <f t="shared" si="1"/>
        <v>630</v>
      </c>
      <c r="F14" s="53">
        <f t="shared" si="1"/>
        <v>307</v>
      </c>
      <c r="G14" s="53">
        <f t="shared" si="1"/>
        <v>323</v>
      </c>
      <c r="H14" s="53">
        <f t="shared" si="1"/>
        <v>217</v>
      </c>
      <c r="I14" s="53">
        <f t="shared" si="1"/>
        <v>11</v>
      </c>
      <c r="J14" s="53">
        <f t="shared" si="1"/>
        <v>432</v>
      </c>
      <c r="K14" s="53">
        <f t="shared" si="1"/>
        <v>1834</v>
      </c>
      <c r="L14" s="53">
        <f t="shared" si="1"/>
        <v>74</v>
      </c>
      <c r="M14" s="53">
        <f t="shared" si="1"/>
        <v>82</v>
      </c>
      <c r="N14" s="54">
        <f t="shared" si="1"/>
        <v>39</v>
      </c>
    </row>
    <row r="15" spans="1:14" ht="22.5">
      <c r="A15" s="57"/>
      <c r="B15" s="58" t="s">
        <v>32</v>
      </c>
      <c r="C15" s="51">
        <v>1</v>
      </c>
      <c r="D15" s="51">
        <v>0</v>
      </c>
      <c r="E15" s="53" t="str">
        <f aca="true" t="shared" si="2" ref="E15:E20">IF(SUM(F15:G15)=0,"-",SUM(F15:G15))</f>
        <v>-</v>
      </c>
      <c r="F15" s="51">
        <v>0</v>
      </c>
      <c r="G15" s="51">
        <v>0</v>
      </c>
      <c r="H15" s="51" t="s">
        <v>30</v>
      </c>
      <c r="I15" s="51" t="s">
        <v>30</v>
      </c>
      <c r="J15" s="51">
        <v>0</v>
      </c>
      <c r="K15" s="51">
        <v>0</v>
      </c>
      <c r="L15" s="59">
        <v>0</v>
      </c>
      <c r="M15" s="59">
        <v>4</v>
      </c>
      <c r="N15" s="60">
        <v>0</v>
      </c>
    </row>
    <row r="16" spans="1:14" ht="22.5">
      <c r="A16" s="57"/>
      <c r="B16" s="58" t="s">
        <v>33</v>
      </c>
      <c r="C16" s="51">
        <v>2</v>
      </c>
      <c r="D16" s="51">
        <v>3</v>
      </c>
      <c r="E16" s="53">
        <f t="shared" si="2"/>
        <v>144</v>
      </c>
      <c r="F16" s="61">
        <v>89</v>
      </c>
      <c r="G16" s="61">
        <v>55</v>
      </c>
      <c r="H16" s="61">
        <v>0</v>
      </c>
      <c r="I16" s="51">
        <v>0</v>
      </c>
      <c r="J16" s="61">
        <v>131</v>
      </c>
      <c r="K16" s="61">
        <v>2</v>
      </c>
      <c r="L16" s="61">
        <v>21</v>
      </c>
      <c r="M16" s="61">
        <v>18</v>
      </c>
      <c r="N16" s="62">
        <v>16</v>
      </c>
    </row>
    <row r="17" spans="1:14" ht="22.5">
      <c r="A17" s="57"/>
      <c r="B17" s="58" t="s">
        <v>34</v>
      </c>
      <c r="C17" s="51">
        <v>1</v>
      </c>
      <c r="D17" s="51">
        <v>1</v>
      </c>
      <c r="E17" s="53">
        <f t="shared" si="2"/>
        <v>1</v>
      </c>
      <c r="F17" s="61">
        <v>1</v>
      </c>
      <c r="G17" s="61">
        <v>0</v>
      </c>
      <c r="H17" s="61">
        <v>1</v>
      </c>
      <c r="I17" s="61">
        <v>0</v>
      </c>
      <c r="J17" s="61">
        <v>1</v>
      </c>
      <c r="K17" s="61">
        <v>0</v>
      </c>
      <c r="L17" s="61">
        <v>5</v>
      </c>
      <c r="M17" s="61">
        <v>0</v>
      </c>
      <c r="N17" s="62">
        <v>1</v>
      </c>
    </row>
    <row r="18" spans="1:14" ht="22.5">
      <c r="A18" s="57"/>
      <c r="B18" s="58" t="s">
        <v>35</v>
      </c>
      <c r="C18" s="51">
        <v>1</v>
      </c>
      <c r="D18" s="51">
        <v>1</v>
      </c>
      <c r="E18" s="53">
        <f t="shared" si="2"/>
        <v>198</v>
      </c>
      <c r="F18" s="61">
        <v>27</v>
      </c>
      <c r="G18" s="61">
        <v>171</v>
      </c>
      <c r="H18" s="61">
        <v>198</v>
      </c>
      <c r="I18" s="61">
        <v>0</v>
      </c>
      <c r="J18" s="61">
        <v>106</v>
      </c>
      <c r="K18" s="61">
        <v>88</v>
      </c>
      <c r="L18" s="61">
        <v>7</v>
      </c>
      <c r="M18" s="61">
        <v>47</v>
      </c>
      <c r="N18" s="62">
        <v>2</v>
      </c>
    </row>
    <row r="19" spans="1:14" ht="22.5">
      <c r="A19" s="57"/>
      <c r="B19" s="58" t="s">
        <v>36</v>
      </c>
      <c r="C19" s="51">
        <v>1</v>
      </c>
      <c r="D19" s="51">
        <v>1</v>
      </c>
      <c r="E19" s="53">
        <f t="shared" si="2"/>
        <v>11</v>
      </c>
      <c r="F19" s="61">
        <v>0</v>
      </c>
      <c r="G19" s="61">
        <v>11</v>
      </c>
      <c r="H19" s="61">
        <v>11</v>
      </c>
      <c r="I19" s="61">
        <v>11</v>
      </c>
      <c r="J19" s="61">
        <v>5</v>
      </c>
      <c r="K19" s="61">
        <v>0</v>
      </c>
      <c r="L19" s="61">
        <v>0</v>
      </c>
      <c r="M19" s="61">
        <v>12</v>
      </c>
      <c r="N19" s="62">
        <v>5</v>
      </c>
    </row>
    <row r="20" spans="1:14" ht="12">
      <c r="A20" s="63"/>
      <c r="B20" s="64" t="s">
        <v>37</v>
      </c>
      <c r="C20" s="65">
        <v>5</v>
      </c>
      <c r="D20" s="65">
        <v>5</v>
      </c>
      <c r="E20" s="66">
        <f t="shared" si="2"/>
        <v>276</v>
      </c>
      <c r="F20" s="67">
        <v>190</v>
      </c>
      <c r="G20" s="67">
        <v>86</v>
      </c>
      <c r="H20" s="67">
        <v>7</v>
      </c>
      <c r="I20" s="67">
        <v>0</v>
      </c>
      <c r="J20" s="67">
        <v>189</v>
      </c>
      <c r="K20" s="67">
        <v>1744</v>
      </c>
      <c r="L20" s="67">
        <v>41</v>
      </c>
      <c r="M20" s="67">
        <v>1</v>
      </c>
      <c r="N20" s="68">
        <v>15</v>
      </c>
    </row>
    <row r="21" spans="1:14" ht="12">
      <c r="A21" s="69"/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1"/>
    </row>
  </sheetData>
  <sheetProtection/>
  <mergeCells count="10">
    <mergeCell ref="A14:A20"/>
    <mergeCell ref="D6:D10"/>
    <mergeCell ref="F6:F7"/>
    <mergeCell ref="H6:H10"/>
    <mergeCell ref="K6:K10"/>
    <mergeCell ref="L6:M7"/>
    <mergeCell ref="N6:N7"/>
    <mergeCell ref="L8:L10"/>
    <mergeCell ref="M8:M10"/>
    <mergeCell ref="N8:N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23"/>
  <sheetViews>
    <sheetView tabSelected="1" zoomScalePageLayoutView="0" workbookViewId="0" topLeftCell="A1">
      <selection activeCell="D27" sqref="D27"/>
    </sheetView>
  </sheetViews>
  <sheetFormatPr defaultColWidth="11.00390625" defaultRowHeight="12.75"/>
  <cols>
    <col min="1" max="1" width="5.25390625" style="1" customWidth="1"/>
    <col min="2" max="2" width="11.00390625" style="1" customWidth="1"/>
    <col min="3" max="3" width="14.00390625" style="1" customWidth="1"/>
    <col min="4" max="4" width="8.875" style="1" customWidth="1"/>
    <col min="5" max="5" width="7.25390625" style="1" customWidth="1"/>
    <col min="6" max="6" width="7.625" style="1" customWidth="1"/>
    <col min="7" max="7" width="7.75390625" style="1" customWidth="1"/>
    <col min="8" max="8" width="8.625" style="1" customWidth="1"/>
    <col min="9" max="9" width="8.00390625" style="1" customWidth="1"/>
    <col min="10" max="10" width="8.75390625" style="1" customWidth="1"/>
    <col min="11" max="11" width="9.00390625" style="1" customWidth="1"/>
    <col min="12" max="12" width="8.625" style="1" customWidth="1"/>
    <col min="13" max="13" width="8.125" style="1" customWidth="1"/>
    <col min="14" max="14" width="9.00390625" style="1" customWidth="1"/>
    <col min="15" max="15" width="9.125" style="1" customWidth="1"/>
    <col min="16" max="16" width="8.875" style="1" customWidth="1"/>
    <col min="17" max="17" width="7.125" style="1" customWidth="1"/>
    <col min="18" max="18" width="8.875" style="1" customWidth="1"/>
    <col min="19" max="19" width="9.00390625" style="1" customWidth="1"/>
    <col min="20" max="20" width="7.875" style="1" customWidth="1"/>
    <col min="21" max="21" width="9.25390625" style="1" customWidth="1"/>
    <col min="22" max="22" width="8.00390625" style="1" customWidth="1"/>
    <col min="23" max="23" width="8.875" style="1" customWidth="1"/>
    <col min="24" max="24" width="9.25390625" style="1" customWidth="1"/>
    <col min="25" max="25" width="9.00390625" style="1" customWidth="1"/>
    <col min="26" max="26" width="9.375" style="1" customWidth="1"/>
    <col min="27" max="16384" width="11.00390625" style="1" customWidth="1"/>
  </cols>
  <sheetData>
    <row r="1" spans="1:26" ht="11.25">
      <c r="A1" s="3" t="s">
        <v>38</v>
      </c>
      <c r="B1" s="3"/>
      <c r="C1" s="7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1.25">
      <c r="A2" s="9"/>
      <c r="B2" s="74"/>
      <c r="C2" s="75"/>
      <c r="D2" s="76"/>
      <c r="E2" s="77" t="s">
        <v>39</v>
      </c>
      <c r="F2" s="78"/>
      <c r="G2" s="78"/>
      <c r="H2" s="78"/>
      <c r="I2" s="78"/>
      <c r="J2" s="78"/>
      <c r="K2" s="78"/>
      <c r="L2" s="78"/>
      <c r="M2" s="79"/>
      <c r="N2" s="80" t="s">
        <v>40</v>
      </c>
      <c r="O2" s="81"/>
      <c r="P2" s="15"/>
      <c r="Q2" s="80" t="s">
        <v>41</v>
      </c>
      <c r="R2" s="81"/>
      <c r="S2" s="15"/>
      <c r="T2" s="80" t="s">
        <v>42</v>
      </c>
      <c r="U2" s="81"/>
      <c r="V2" s="15"/>
      <c r="W2" s="80" t="s">
        <v>43</v>
      </c>
      <c r="X2" s="81"/>
      <c r="Y2" s="15"/>
      <c r="Z2" s="82" t="s">
        <v>44</v>
      </c>
    </row>
    <row r="3" spans="1:26" ht="11.25">
      <c r="A3" s="21" t="s">
        <v>13</v>
      </c>
      <c r="B3" s="83"/>
      <c r="C3" s="22"/>
      <c r="D3" s="84" t="s">
        <v>45</v>
      </c>
      <c r="E3" s="85"/>
      <c r="F3" s="86" t="s">
        <v>46</v>
      </c>
      <c r="G3" s="87"/>
      <c r="H3" s="88" t="s">
        <v>47</v>
      </c>
      <c r="I3" s="89"/>
      <c r="J3" s="90"/>
      <c r="K3" s="88" t="s">
        <v>48</v>
      </c>
      <c r="L3" s="89"/>
      <c r="M3" s="90"/>
      <c r="N3" s="91" t="s">
        <v>49</v>
      </c>
      <c r="O3" s="83"/>
      <c r="P3" s="22"/>
      <c r="Q3" s="91" t="s">
        <v>50</v>
      </c>
      <c r="R3" s="83"/>
      <c r="S3" s="22"/>
      <c r="T3" s="91" t="s">
        <v>51</v>
      </c>
      <c r="U3" s="83"/>
      <c r="V3" s="22"/>
      <c r="W3" s="91" t="s">
        <v>52</v>
      </c>
      <c r="X3" s="83"/>
      <c r="Y3" s="22"/>
      <c r="Z3" s="92" t="s">
        <v>14</v>
      </c>
    </row>
    <row r="4" spans="1:26" ht="11.25">
      <c r="A4" s="93"/>
      <c r="B4" s="94"/>
      <c r="C4" s="95"/>
      <c r="D4" s="96"/>
      <c r="E4" s="25"/>
      <c r="F4" s="97"/>
      <c r="G4" s="27"/>
      <c r="H4" s="98"/>
      <c r="I4" s="97"/>
      <c r="J4" s="99"/>
      <c r="K4" s="98"/>
      <c r="L4" s="97"/>
      <c r="M4" s="99"/>
      <c r="N4" s="25"/>
      <c r="O4" s="100"/>
      <c r="P4" s="27"/>
      <c r="Q4" s="25" t="s">
        <v>53</v>
      </c>
      <c r="R4" s="100"/>
      <c r="S4" s="27"/>
      <c r="T4" s="25" t="s">
        <v>54</v>
      </c>
      <c r="U4" s="100"/>
      <c r="V4" s="27"/>
      <c r="W4" s="101"/>
      <c r="X4" s="102"/>
      <c r="Y4" s="103"/>
      <c r="Z4" s="92" t="s">
        <v>55</v>
      </c>
    </row>
    <row r="5" spans="1:26" ht="11.25">
      <c r="A5" s="40"/>
      <c r="B5" s="104"/>
      <c r="C5" s="105"/>
      <c r="D5" s="42"/>
      <c r="E5" s="56" t="s">
        <v>20</v>
      </c>
      <c r="F5" s="56" t="s">
        <v>21</v>
      </c>
      <c r="G5" s="56" t="s">
        <v>22</v>
      </c>
      <c r="H5" s="56" t="s">
        <v>20</v>
      </c>
      <c r="I5" s="56" t="s">
        <v>21</v>
      </c>
      <c r="J5" s="56" t="s">
        <v>22</v>
      </c>
      <c r="K5" s="56" t="s">
        <v>20</v>
      </c>
      <c r="L5" s="56" t="s">
        <v>21</v>
      </c>
      <c r="M5" s="56" t="s">
        <v>22</v>
      </c>
      <c r="N5" s="56" t="s">
        <v>20</v>
      </c>
      <c r="O5" s="56" t="s">
        <v>21</v>
      </c>
      <c r="P5" s="56" t="s">
        <v>22</v>
      </c>
      <c r="Q5" s="56" t="s">
        <v>20</v>
      </c>
      <c r="R5" s="56" t="s">
        <v>21</v>
      </c>
      <c r="S5" s="56" t="s">
        <v>22</v>
      </c>
      <c r="T5" s="56" t="s">
        <v>20</v>
      </c>
      <c r="U5" s="56" t="s">
        <v>21</v>
      </c>
      <c r="V5" s="56" t="s">
        <v>22</v>
      </c>
      <c r="W5" s="56" t="s">
        <v>20</v>
      </c>
      <c r="X5" s="56" t="s">
        <v>21</v>
      </c>
      <c r="Y5" s="56" t="s">
        <v>22</v>
      </c>
      <c r="Z5" s="106"/>
    </row>
    <row r="6" spans="1:26" ht="11.25">
      <c r="A6" s="49" t="s">
        <v>27</v>
      </c>
      <c r="B6" s="107"/>
      <c r="C6" s="50"/>
      <c r="D6" s="53">
        <v>9</v>
      </c>
      <c r="E6" s="53">
        <v>613</v>
      </c>
      <c r="F6" s="53">
        <v>283</v>
      </c>
      <c r="G6" s="53">
        <v>330</v>
      </c>
      <c r="H6" s="53">
        <v>223</v>
      </c>
      <c r="I6" s="53">
        <v>143</v>
      </c>
      <c r="J6" s="53">
        <v>80</v>
      </c>
      <c r="K6" s="53">
        <v>390</v>
      </c>
      <c r="L6" s="53">
        <v>140</v>
      </c>
      <c r="M6" s="53">
        <v>250</v>
      </c>
      <c r="N6" s="53">
        <v>201</v>
      </c>
      <c r="O6" s="53">
        <v>24</v>
      </c>
      <c r="P6" s="53">
        <v>177</v>
      </c>
      <c r="Q6" s="53">
        <v>6</v>
      </c>
      <c r="R6" s="53" t="s">
        <v>56</v>
      </c>
      <c r="S6" s="53">
        <v>6</v>
      </c>
      <c r="T6" s="53">
        <v>375</v>
      </c>
      <c r="U6" s="53">
        <v>190</v>
      </c>
      <c r="V6" s="53">
        <v>185</v>
      </c>
      <c r="W6" s="53">
        <v>2270</v>
      </c>
      <c r="X6" s="53">
        <v>1322</v>
      </c>
      <c r="Y6" s="53">
        <v>948</v>
      </c>
      <c r="Z6" s="54">
        <v>8</v>
      </c>
    </row>
    <row r="7" spans="1:26" ht="11.25">
      <c r="A7" s="49" t="s">
        <v>28</v>
      </c>
      <c r="B7" s="107"/>
      <c r="C7" s="50"/>
      <c r="D7" s="53">
        <f>IF(SUM(D8:D9)=0,"-",SUM(D8:D9))</f>
        <v>11</v>
      </c>
      <c r="E7" s="53">
        <f aca="true" t="shared" si="0" ref="E7:Z7">IF(SUM(E8:E9)=0,"-",SUM(E8:E9))</f>
        <v>630</v>
      </c>
      <c r="F7" s="53">
        <f t="shared" si="0"/>
        <v>307</v>
      </c>
      <c r="G7" s="53">
        <f t="shared" si="0"/>
        <v>323</v>
      </c>
      <c r="H7" s="53">
        <f t="shared" si="0"/>
        <v>258</v>
      </c>
      <c r="I7" s="53">
        <f t="shared" si="0"/>
        <v>182</v>
      </c>
      <c r="J7" s="53">
        <f t="shared" si="0"/>
        <v>76</v>
      </c>
      <c r="K7" s="53">
        <f t="shared" si="0"/>
        <v>372</v>
      </c>
      <c r="L7" s="53">
        <f t="shared" si="0"/>
        <v>125</v>
      </c>
      <c r="M7" s="53">
        <f t="shared" si="0"/>
        <v>247</v>
      </c>
      <c r="N7" s="53">
        <f t="shared" si="0"/>
        <v>217</v>
      </c>
      <c r="O7" s="53">
        <f t="shared" si="0"/>
        <v>28</v>
      </c>
      <c r="P7" s="53">
        <f t="shared" si="0"/>
        <v>189</v>
      </c>
      <c r="Q7" s="53">
        <f t="shared" si="0"/>
        <v>11</v>
      </c>
      <c r="R7" s="53" t="str">
        <f t="shared" si="0"/>
        <v>-</v>
      </c>
      <c r="S7" s="53">
        <f t="shared" si="0"/>
        <v>11</v>
      </c>
      <c r="T7" s="53">
        <f t="shared" si="0"/>
        <v>432</v>
      </c>
      <c r="U7" s="53">
        <f t="shared" si="0"/>
        <v>239</v>
      </c>
      <c r="V7" s="53">
        <f t="shared" si="0"/>
        <v>193</v>
      </c>
      <c r="W7" s="53">
        <f t="shared" si="0"/>
        <v>1834</v>
      </c>
      <c r="X7" s="53">
        <f t="shared" si="0"/>
        <v>1154</v>
      </c>
      <c r="Y7" s="53">
        <f t="shared" si="0"/>
        <v>680</v>
      </c>
      <c r="Z7" s="54">
        <f t="shared" si="0"/>
        <v>10</v>
      </c>
    </row>
    <row r="8" spans="1:26" ht="11.25">
      <c r="A8" s="49" t="s">
        <v>57</v>
      </c>
      <c r="B8" s="107"/>
      <c r="C8" s="50"/>
      <c r="D8" s="53" t="str">
        <f>IF(D10=0,"-",D10)</f>
        <v>-</v>
      </c>
      <c r="E8" s="53" t="str">
        <f aca="true" t="shared" si="1" ref="E8:Z8">IF(E10=0,"-",E10)</f>
        <v>-</v>
      </c>
      <c r="F8" s="53" t="str">
        <f t="shared" si="1"/>
        <v>-</v>
      </c>
      <c r="G8" s="53" t="str">
        <f t="shared" si="1"/>
        <v>-</v>
      </c>
      <c r="H8" s="53" t="str">
        <f t="shared" si="1"/>
        <v>-</v>
      </c>
      <c r="I8" s="53" t="str">
        <f t="shared" si="1"/>
        <v>-</v>
      </c>
      <c r="J8" s="53" t="str">
        <f t="shared" si="1"/>
        <v>-</v>
      </c>
      <c r="K8" s="53" t="str">
        <f t="shared" si="1"/>
        <v>-</v>
      </c>
      <c r="L8" s="53" t="str">
        <f t="shared" si="1"/>
        <v>-</v>
      </c>
      <c r="M8" s="53" t="str">
        <f t="shared" si="1"/>
        <v>-</v>
      </c>
      <c r="N8" s="53" t="str">
        <f t="shared" si="1"/>
        <v>-</v>
      </c>
      <c r="O8" s="53" t="str">
        <f t="shared" si="1"/>
        <v>-</v>
      </c>
      <c r="P8" s="53" t="str">
        <f t="shared" si="1"/>
        <v>-</v>
      </c>
      <c r="Q8" s="53" t="str">
        <f t="shared" si="1"/>
        <v>-</v>
      </c>
      <c r="R8" s="53" t="str">
        <f t="shared" si="1"/>
        <v>-</v>
      </c>
      <c r="S8" s="53" t="str">
        <f t="shared" si="1"/>
        <v>-</v>
      </c>
      <c r="T8" s="53" t="str">
        <f t="shared" si="1"/>
        <v>-</v>
      </c>
      <c r="U8" s="53" t="str">
        <f t="shared" si="1"/>
        <v>-</v>
      </c>
      <c r="V8" s="53" t="str">
        <f t="shared" si="1"/>
        <v>-</v>
      </c>
      <c r="W8" s="53" t="str">
        <f t="shared" si="1"/>
        <v>-</v>
      </c>
      <c r="X8" s="53" t="str">
        <f t="shared" si="1"/>
        <v>-</v>
      </c>
      <c r="Y8" s="53" t="str">
        <f t="shared" si="1"/>
        <v>-</v>
      </c>
      <c r="Z8" s="54" t="str">
        <f t="shared" si="1"/>
        <v>-</v>
      </c>
    </row>
    <row r="9" spans="1:26" ht="11.25">
      <c r="A9" s="49" t="s">
        <v>58</v>
      </c>
      <c r="B9" s="107"/>
      <c r="C9" s="50"/>
      <c r="D9" s="53">
        <f aca="true" t="shared" si="2" ref="D9:Z9">IF(SUM(D12,D14,D17,D19)=0,"-",SUM(D12,D14,D17,D19))</f>
        <v>11</v>
      </c>
      <c r="E9" s="53">
        <f t="shared" si="2"/>
        <v>630</v>
      </c>
      <c r="F9" s="53">
        <f t="shared" si="2"/>
        <v>307</v>
      </c>
      <c r="G9" s="53">
        <f t="shared" si="2"/>
        <v>323</v>
      </c>
      <c r="H9" s="53">
        <f t="shared" si="2"/>
        <v>258</v>
      </c>
      <c r="I9" s="53">
        <f t="shared" si="2"/>
        <v>182</v>
      </c>
      <c r="J9" s="53">
        <f t="shared" si="2"/>
        <v>76</v>
      </c>
      <c r="K9" s="53">
        <f t="shared" si="2"/>
        <v>372</v>
      </c>
      <c r="L9" s="53">
        <f t="shared" si="2"/>
        <v>125</v>
      </c>
      <c r="M9" s="53">
        <f t="shared" si="2"/>
        <v>247</v>
      </c>
      <c r="N9" s="53">
        <f t="shared" si="2"/>
        <v>217</v>
      </c>
      <c r="O9" s="53">
        <f t="shared" si="2"/>
        <v>28</v>
      </c>
      <c r="P9" s="53">
        <f t="shared" si="2"/>
        <v>189</v>
      </c>
      <c r="Q9" s="53">
        <f t="shared" si="2"/>
        <v>11</v>
      </c>
      <c r="R9" s="53" t="str">
        <f t="shared" si="2"/>
        <v>-</v>
      </c>
      <c r="S9" s="53">
        <f t="shared" si="2"/>
        <v>11</v>
      </c>
      <c r="T9" s="53">
        <f t="shared" si="2"/>
        <v>432</v>
      </c>
      <c r="U9" s="53">
        <f t="shared" si="2"/>
        <v>239</v>
      </c>
      <c r="V9" s="53">
        <f t="shared" si="2"/>
        <v>193</v>
      </c>
      <c r="W9" s="53">
        <f t="shared" si="2"/>
        <v>1834</v>
      </c>
      <c r="X9" s="53">
        <f t="shared" si="2"/>
        <v>1154</v>
      </c>
      <c r="Y9" s="53">
        <f t="shared" si="2"/>
        <v>680</v>
      </c>
      <c r="Z9" s="54">
        <f t="shared" si="2"/>
        <v>10</v>
      </c>
    </row>
    <row r="10" spans="1:26" ht="11.25">
      <c r="A10" s="108" t="s">
        <v>59</v>
      </c>
      <c r="B10" s="109" t="s">
        <v>60</v>
      </c>
      <c r="C10" s="58" t="s">
        <v>20</v>
      </c>
      <c r="D10" s="53" t="str">
        <f>IF(D11=0,"-",D11)</f>
        <v>-</v>
      </c>
      <c r="E10" s="53" t="str">
        <f aca="true" t="shared" si="3" ref="E10:Z10">IF(E11=0,"-",E11)</f>
        <v>-</v>
      </c>
      <c r="F10" s="53" t="str">
        <f t="shared" si="3"/>
        <v>-</v>
      </c>
      <c r="G10" s="53" t="str">
        <f t="shared" si="3"/>
        <v>-</v>
      </c>
      <c r="H10" s="53" t="str">
        <f t="shared" si="3"/>
        <v>-</v>
      </c>
      <c r="I10" s="53" t="str">
        <f t="shared" si="3"/>
        <v>-</v>
      </c>
      <c r="J10" s="53" t="str">
        <f t="shared" si="3"/>
        <v>-</v>
      </c>
      <c r="K10" s="53" t="str">
        <f t="shared" si="3"/>
        <v>-</v>
      </c>
      <c r="L10" s="53" t="str">
        <f t="shared" si="3"/>
        <v>-</v>
      </c>
      <c r="M10" s="53" t="str">
        <f t="shared" si="3"/>
        <v>-</v>
      </c>
      <c r="N10" s="53" t="str">
        <f t="shared" si="3"/>
        <v>-</v>
      </c>
      <c r="O10" s="53" t="str">
        <f t="shared" si="3"/>
        <v>-</v>
      </c>
      <c r="P10" s="53" t="str">
        <f t="shared" si="3"/>
        <v>-</v>
      </c>
      <c r="Q10" s="53" t="str">
        <f t="shared" si="3"/>
        <v>-</v>
      </c>
      <c r="R10" s="53" t="str">
        <f t="shared" si="3"/>
        <v>-</v>
      </c>
      <c r="S10" s="53" t="str">
        <f t="shared" si="3"/>
        <v>-</v>
      </c>
      <c r="T10" s="53" t="str">
        <f t="shared" si="3"/>
        <v>-</v>
      </c>
      <c r="U10" s="53" t="str">
        <f t="shared" si="3"/>
        <v>-</v>
      </c>
      <c r="V10" s="53" t="str">
        <f t="shared" si="3"/>
        <v>-</v>
      </c>
      <c r="W10" s="53" t="str">
        <f t="shared" si="3"/>
        <v>-</v>
      </c>
      <c r="X10" s="53" t="str">
        <f t="shared" si="3"/>
        <v>-</v>
      </c>
      <c r="Y10" s="53" t="str">
        <f t="shared" si="3"/>
        <v>-</v>
      </c>
      <c r="Z10" s="54" t="str">
        <f t="shared" si="3"/>
        <v>-</v>
      </c>
    </row>
    <row r="11" spans="1:26" ht="11.25">
      <c r="A11" s="110" t="s">
        <v>61</v>
      </c>
      <c r="B11" s="111" t="s">
        <v>62</v>
      </c>
      <c r="C11" s="58" t="s">
        <v>63</v>
      </c>
      <c r="D11" s="59" t="s">
        <v>30</v>
      </c>
      <c r="E11" s="53" t="str">
        <f>IF(SUM(F11:G11)=0,"-",SUM(F11:G11))</f>
        <v>-</v>
      </c>
      <c r="F11" s="53" t="str">
        <f>IF(SUM(I11,L11)=0,"-",SUM(I11,L11))</f>
        <v>-</v>
      </c>
      <c r="G11" s="53" t="str">
        <f>IF(SUM(J11,M11)=0,"-",SUM(J11,M11))</f>
        <v>-</v>
      </c>
      <c r="H11" s="53" t="str">
        <f>IF(SUM(I11:J11)=0,"-",SUM(I11:J11))</f>
        <v>-</v>
      </c>
      <c r="I11" s="59" t="s">
        <v>30</v>
      </c>
      <c r="J11" s="59" t="s">
        <v>30</v>
      </c>
      <c r="K11" s="53" t="str">
        <f>IF(SUM(L11:M11)=0,"-",SUM(L11:M11))</f>
        <v>-</v>
      </c>
      <c r="L11" s="59" t="s">
        <v>30</v>
      </c>
      <c r="M11" s="59" t="s">
        <v>30</v>
      </c>
      <c r="N11" s="53" t="str">
        <f>IF(SUM(O11:P11)=0,"-",SUM(O11:P11))</f>
        <v>-</v>
      </c>
      <c r="O11" s="59" t="s">
        <v>30</v>
      </c>
      <c r="P11" s="59" t="s">
        <v>30</v>
      </c>
      <c r="Q11" s="53" t="str">
        <f>IF(SUM(R11:S11)=0,"-",SUM(R11:S11))</f>
        <v>-</v>
      </c>
      <c r="R11" s="59" t="s">
        <v>56</v>
      </c>
      <c r="S11" s="59" t="s">
        <v>56</v>
      </c>
      <c r="T11" s="53" t="str">
        <f>IF(SUM(U11:V11)=0,"-",SUM(U11:V11))</f>
        <v>-</v>
      </c>
      <c r="U11" s="112">
        <v>0</v>
      </c>
      <c r="V11" s="112">
        <v>0</v>
      </c>
      <c r="W11" s="53" t="str">
        <f>IF(SUM(X11:Y11)=0,"-",SUM(X11:Y11))</f>
        <v>-</v>
      </c>
      <c r="X11" s="59">
        <v>0</v>
      </c>
      <c r="Y11" s="112">
        <v>0</v>
      </c>
      <c r="Z11" s="60">
        <v>0</v>
      </c>
    </row>
    <row r="12" spans="1:26" ht="11.25">
      <c r="A12" s="108"/>
      <c r="B12" s="109" t="s">
        <v>60</v>
      </c>
      <c r="C12" s="58" t="s">
        <v>20</v>
      </c>
      <c r="D12" s="53">
        <f>IF(D13=0,"-",D13)</f>
        <v>1</v>
      </c>
      <c r="E12" s="53">
        <f aca="true" t="shared" si="4" ref="E12:Z12">IF(E13=0,"-",E13)</f>
        <v>198</v>
      </c>
      <c r="F12" s="53">
        <f t="shared" si="4"/>
        <v>27</v>
      </c>
      <c r="G12" s="53">
        <f t="shared" si="4"/>
        <v>171</v>
      </c>
      <c r="H12" s="53" t="str">
        <f t="shared" si="4"/>
        <v>-</v>
      </c>
      <c r="I12" s="53" t="str">
        <f t="shared" si="4"/>
        <v>-</v>
      </c>
      <c r="J12" s="53" t="str">
        <f t="shared" si="4"/>
        <v>-</v>
      </c>
      <c r="K12" s="53">
        <f t="shared" si="4"/>
        <v>198</v>
      </c>
      <c r="L12" s="53">
        <f t="shared" si="4"/>
        <v>27</v>
      </c>
      <c r="M12" s="53">
        <f t="shared" si="4"/>
        <v>171</v>
      </c>
      <c r="N12" s="53">
        <f t="shared" si="4"/>
        <v>198</v>
      </c>
      <c r="O12" s="53">
        <f t="shared" si="4"/>
        <v>27</v>
      </c>
      <c r="P12" s="53">
        <f t="shared" si="4"/>
        <v>171</v>
      </c>
      <c r="Q12" s="53" t="str">
        <f t="shared" si="4"/>
        <v>-</v>
      </c>
      <c r="R12" s="53" t="str">
        <f t="shared" si="4"/>
        <v>-</v>
      </c>
      <c r="S12" s="53" t="str">
        <f t="shared" si="4"/>
        <v>-</v>
      </c>
      <c r="T12" s="53">
        <f t="shared" si="4"/>
        <v>106</v>
      </c>
      <c r="U12" s="53">
        <f t="shared" si="4"/>
        <v>13</v>
      </c>
      <c r="V12" s="53">
        <f t="shared" si="4"/>
        <v>93</v>
      </c>
      <c r="W12" s="53">
        <f t="shared" si="4"/>
        <v>88</v>
      </c>
      <c r="X12" s="53">
        <f t="shared" si="4"/>
        <v>10</v>
      </c>
      <c r="Y12" s="53">
        <f t="shared" si="4"/>
        <v>78</v>
      </c>
      <c r="Z12" s="54">
        <f t="shared" si="4"/>
        <v>1</v>
      </c>
    </row>
    <row r="13" spans="1:26" ht="11.25">
      <c r="A13" s="113"/>
      <c r="B13" s="33" t="s">
        <v>62</v>
      </c>
      <c r="C13" s="58" t="s">
        <v>63</v>
      </c>
      <c r="D13" s="59">
        <v>1</v>
      </c>
      <c r="E13" s="53">
        <f>IF(SUM(F13:G13)=0,"-",SUM(F13:G13))</f>
        <v>198</v>
      </c>
      <c r="F13" s="53">
        <f>IF(SUM(I13,L13)=0,"-",SUM(I13,L13))</f>
        <v>27</v>
      </c>
      <c r="G13" s="53">
        <f>IF(SUM(J13,M13)=0,"-",SUM(J13,M13))</f>
        <v>171</v>
      </c>
      <c r="H13" s="53" t="str">
        <f>IF(SUM(I13:J13)=0,"-",SUM(I13:J13))</f>
        <v>-</v>
      </c>
      <c r="I13" s="59" t="s">
        <v>30</v>
      </c>
      <c r="J13" s="59" t="s">
        <v>30</v>
      </c>
      <c r="K13" s="53">
        <f>IF(SUM(L13:M13)=0,"-",SUM(L13:M13))</f>
        <v>198</v>
      </c>
      <c r="L13" s="112">
        <v>27</v>
      </c>
      <c r="M13" s="112">
        <v>171</v>
      </c>
      <c r="N13" s="53">
        <f>IF(SUM(O13:P13)=0,"-",SUM(O13:P13))</f>
        <v>198</v>
      </c>
      <c r="O13" s="112">
        <v>27</v>
      </c>
      <c r="P13" s="112">
        <v>171</v>
      </c>
      <c r="Q13" s="53" t="str">
        <f>IF(SUM(R13:S13)=0,"-",SUM(R13:S13))</f>
        <v>-</v>
      </c>
      <c r="R13" s="59" t="s">
        <v>56</v>
      </c>
      <c r="S13" s="59" t="s">
        <v>56</v>
      </c>
      <c r="T13" s="53">
        <f>IF(SUM(U13:V13)=0,"-",SUM(U13:V13))</f>
        <v>106</v>
      </c>
      <c r="U13" s="112">
        <v>13</v>
      </c>
      <c r="V13" s="112">
        <v>93</v>
      </c>
      <c r="W13" s="53">
        <f>IF(SUM(X13:Y13)=0,"-",SUM(X13:Y13))</f>
        <v>88</v>
      </c>
      <c r="X13" s="112">
        <v>10</v>
      </c>
      <c r="Y13" s="112">
        <v>78</v>
      </c>
      <c r="Z13" s="60">
        <v>1</v>
      </c>
    </row>
    <row r="14" spans="1:26" ht="11.25">
      <c r="A14" s="113" t="s">
        <v>64</v>
      </c>
      <c r="B14" s="114" t="s">
        <v>65</v>
      </c>
      <c r="C14" s="58" t="s">
        <v>20</v>
      </c>
      <c r="D14" s="53">
        <f>IF(SUM(D15:D16)=0,"-",SUM(D15:D16))</f>
        <v>3</v>
      </c>
      <c r="E14" s="53">
        <f aca="true" t="shared" si="5" ref="E14:Z14">IF(SUM(E15:E16)=0,"-",SUM(E15:E16))</f>
        <v>7</v>
      </c>
      <c r="F14" s="53" t="str">
        <f t="shared" si="5"/>
        <v>-</v>
      </c>
      <c r="G14" s="53">
        <f t="shared" si="5"/>
        <v>7</v>
      </c>
      <c r="H14" s="53">
        <f t="shared" si="5"/>
        <v>2</v>
      </c>
      <c r="I14" s="53" t="str">
        <f t="shared" si="5"/>
        <v>-</v>
      </c>
      <c r="J14" s="53">
        <f t="shared" si="5"/>
        <v>2</v>
      </c>
      <c r="K14" s="53">
        <f t="shared" si="5"/>
        <v>5</v>
      </c>
      <c r="L14" s="53" t="str">
        <f t="shared" si="5"/>
        <v>-</v>
      </c>
      <c r="M14" s="53">
        <f t="shared" si="5"/>
        <v>5</v>
      </c>
      <c r="N14" s="53">
        <f t="shared" si="5"/>
        <v>7</v>
      </c>
      <c r="O14" s="53" t="str">
        <f t="shared" si="5"/>
        <v>-</v>
      </c>
      <c r="P14" s="53">
        <f t="shared" si="5"/>
        <v>7</v>
      </c>
      <c r="Q14" s="53" t="str">
        <f t="shared" si="5"/>
        <v>-</v>
      </c>
      <c r="R14" s="53" t="str">
        <f t="shared" si="5"/>
        <v>-</v>
      </c>
      <c r="S14" s="53" t="str">
        <f t="shared" si="5"/>
        <v>-</v>
      </c>
      <c r="T14" s="53" t="str">
        <f t="shared" si="5"/>
        <v>-</v>
      </c>
      <c r="U14" s="53" t="str">
        <f t="shared" si="5"/>
        <v>-</v>
      </c>
      <c r="V14" s="53" t="str">
        <f t="shared" si="5"/>
        <v>-</v>
      </c>
      <c r="W14" s="53" t="str">
        <f t="shared" si="5"/>
        <v>-</v>
      </c>
      <c r="X14" s="53" t="str">
        <f t="shared" si="5"/>
        <v>-</v>
      </c>
      <c r="Y14" s="53" t="str">
        <f t="shared" si="5"/>
        <v>-</v>
      </c>
      <c r="Z14" s="54">
        <f t="shared" si="5"/>
        <v>3</v>
      </c>
    </row>
    <row r="15" spans="1:26" ht="11.25">
      <c r="A15" s="113"/>
      <c r="B15" s="115"/>
      <c r="C15" s="58" t="s">
        <v>66</v>
      </c>
      <c r="D15" s="59">
        <v>2</v>
      </c>
      <c r="E15" s="53">
        <f>IF(SUM(F15:G15)=0,"-",SUM(F15:G15))</f>
        <v>4</v>
      </c>
      <c r="F15" s="53" t="str">
        <f>IF(SUM(I15,L15)=0,"-",SUM(I15,L15))</f>
        <v>-</v>
      </c>
      <c r="G15" s="53">
        <f>IF(SUM(J15,M15)=0,"-",SUM(J15,M15))</f>
        <v>4</v>
      </c>
      <c r="H15" s="53">
        <f>IF(SUM(I15:J15)=0,"-",SUM(I15:J15))</f>
        <v>1</v>
      </c>
      <c r="I15" s="59" t="s">
        <v>30</v>
      </c>
      <c r="J15" s="59">
        <v>1</v>
      </c>
      <c r="K15" s="53">
        <f>IF(SUM(L15:M15)=0,"-",SUM(L15:M15))</f>
        <v>3</v>
      </c>
      <c r="L15" s="59" t="s">
        <v>30</v>
      </c>
      <c r="M15" s="59">
        <v>3</v>
      </c>
      <c r="N15" s="53">
        <f>IF(SUM(O15:P15)=0,"-",SUM(O15:P15))</f>
        <v>4</v>
      </c>
      <c r="O15" s="59" t="s">
        <v>30</v>
      </c>
      <c r="P15" s="59">
        <v>4</v>
      </c>
      <c r="Q15" s="53" t="str">
        <f>IF(SUM(R15:S15)=0,"-",SUM(R15:S15))</f>
        <v>-</v>
      </c>
      <c r="R15" s="59" t="s">
        <v>56</v>
      </c>
      <c r="S15" s="59" t="s">
        <v>56</v>
      </c>
      <c r="T15" s="53" t="str">
        <f>IF(SUM(U15:V15)=0,"-",SUM(U15:V15))</f>
        <v>-</v>
      </c>
      <c r="U15" s="59" t="s">
        <v>56</v>
      </c>
      <c r="V15" s="59" t="s">
        <v>56</v>
      </c>
      <c r="W15" s="53" t="str">
        <f>IF(SUM(X15:Y15)=0,"-",SUM(X15:Y15))</f>
        <v>-</v>
      </c>
      <c r="X15" s="59" t="s">
        <v>56</v>
      </c>
      <c r="Y15" s="59" t="s">
        <v>56</v>
      </c>
      <c r="Z15" s="60">
        <v>2</v>
      </c>
    </row>
    <row r="16" spans="1:26" ht="11.25">
      <c r="A16" s="113"/>
      <c r="B16" s="116"/>
      <c r="C16" s="58" t="s">
        <v>67</v>
      </c>
      <c r="D16" s="59">
        <v>1</v>
      </c>
      <c r="E16" s="53">
        <f>IF(SUM(F16:G16)=0,"-",SUM(F16:G16))</f>
        <v>3</v>
      </c>
      <c r="F16" s="53" t="str">
        <f>IF(SUM(I16,L16)=0,"-",SUM(I16,L16))</f>
        <v>-</v>
      </c>
      <c r="G16" s="53">
        <f>IF(SUM(J16,M16)=0,"-",SUM(J16,M16))</f>
        <v>3</v>
      </c>
      <c r="H16" s="53">
        <f>IF(SUM(I16:J16)=0,"-",SUM(I16:J16))</f>
        <v>1</v>
      </c>
      <c r="I16" s="59" t="s">
        <v>30</v>
      </c>
      <c r="J16" s="59">
        <v>1</v>
      </c>
      <c r="K16" s="53">
        <f>IF(SUM(L16:M16)=0,"-",SUM(L16:M16))</f>
        <v>2</v>
      </c>
      <c r="L16" s="59" t="s">
        <v>30</v>
      </c>
      <c r="M16" s="112">
        <v>2</v>
      </c>
      <c r="N16" s="53">
        <f>IF(SUM(O16:P16)=0,"-",SUM(O16:P16))</f>
        <v>3</v>
      </c>
      <c r="O16" s="59" t="s">
        <v>30</v>
      </c>
      <c r="P16" s="59">
        <v>3</v>
      </c>
      <c r="Q16" s="53" t="str">
        <f>IF(SUM(R16:S16)=0,"-",SUM(R16:S16))</f>
        <v>-</v>
      </c>
      <c r="R16" s="59" t="s">
        <v>56</v>
      </c>
      <c r="S16" s="59" t="s">
        <v>56</v>
      </c>
      <c r="T16" s="53" t="str">
        <f>IF(SUM(U16:V16)=0,"-",SUM(U16:V16))</f>
        <v>-</v>
      </c>
      <c r="U16" s="59" t="s">
        <v>56</v>
      </c>
      <c r="V16" s="59" t="s">
        <v>56</v>
      </c>
      <c r="W16" s="53" t="str">
        <f>IF(SUM(X16:Y16)=0,"-",SUM(X16:Y16))</f>
        <v>-</v>
      </c>
      <c r="X16" s="59" t="s">
        <v>56</v>
      </c>
      <c r="Y16" s="59" t="s">
        <v>56</v>
      </c>
      <c r="Z16" s="60">
        <v>1</v>
      </c>
    </row>
    <row r="17" spans="1:26" ht="11.25">
      <c r="A17" s="113"/>
      <c r="B17" s="109" t="s">
        <v>68</v>
      </c>
      <c r="C17" s="58" t="s">
        <v>20</v>
      </c>
      <c r="D17" s="53">
        <f aca="true" t="shared" si="6" ref="D17:Z17">IF(SUM(D18:D18)=0,"-",SUM(D18:D18))</f>
        <v>1</v>
      </c>
      <c r="E17" s="53">
        <f t="shared" si="6"/>
        <v>11</v>
      </c>
      <c r="F17" s="53" t="str">
        <f t="shared" si="6"/>
        <v>-</v>
      </c>
      <c r="G17" s="53">
        <f t="shared" si="6"/>
        <v>11</v>
      </c>
      <c r="H17" s="53">
        <f t="shared" si="6"/>
        <v>5</v>
      </c>
      <c r="I17" s="53" t="str">
        <f t="shared" si="6"/>
        <v>-</v>
      </c>
      <c r="J17" s="53">
        <f t="shared" si="6"/>
        <v>5</v>
      </c>
      <c r="K17" s="53">
        <f t="shared" si="6"/>
        <v>6</v>
      </c>
      <c r="L17" s="53" t="str">
        <f t="shared" si="6"/>
        <v>-</v>
      </c>
      <c r="M17" s="53">
        <f t="shared" si="6"/>
        <v>6</v>
      </c>
      <c r="N17" s="53">
        <f t="shared" si="6"/>
        <v>11</v>
      </c>
      <c r="O17" s="53" t="str">
        <f t="shared" si="6"/>
        <v>-</v>
      </c>
      <c r="P17" s="53">
        <f t="shared" si="6"/>
        <v>11</v>
      </c>
      <c r="Q17" s="53">
        <f t="shared" si="6"/>
        <v>11</v>
      </c>
      <c r="R17" s="53" t="str">
        <f t="shared" si="6"/>
        <v>-</v>
      </c>
      <c r="S17" s="53">
        <f t="shared" si="6"/>
        <v>11</v>
      </c>
      <c r="T17" s="53">
        <f t="shared" si="6"/>
        <v>5</v>
      </c>
      <c r="U17" s="53" t="str">
        <f t="shared" si="6"/>
        <v>-</v>
      </c>
      <c r="V17" s="53">
        <f t="shared" si="6"/>
        <v>5</v>
      </c>
      <c r="W17" s="53" t="str">
        <f t="shared" si="6"/>
        <v>-</v>
      </c>
      <c r="X17" s="53" t="str">
        <f t="shared" si="6"/>
        <v>-</v>
      </c>
      <c r="Y17" s="53" t="str">
        <f t="shared" si="6"/>
        <v>-</v>
      </c>
      <c r="Z17" s="54">
        <f t="shared" si="6"/>
        <v>1</v>
      </c>
    </row>
    <row r="18" spans="1:26" ht="11.25">
      <c r="A18" s="113"/>
      <c r="B18" s="33" t="s">
        <v>69</v>
      </c>
      <c r="C18" s="58" t="s">
        <v>70</v>
      </c>
      <c r="D18" s="59">
        <v>1</v>
      </c>
      <c r="E18" s="53">
        <f>IF(SUM(F18:G18)=0,"-",SUM(F18:G18))</f>
        <v>11</v>
      </c>
      <c r="F18" s="53" t="str">
        <f>IF(SUM(I18,L18)=0,"-",SUM(I18,L18))</f>
        <v>-</v>
      </c>
      <c r="G18" s="53">
        <f>IF(SUM(J18,M18)=0,"-",SUM(J18,M18))</f>
        <v>11</v>
      </c>
      <c r="H18" s="53">
        <f>IF(SUM(I18:J18)=0,"-",SUM(I18:J18))</f>
        <v>5</v>
      </c>
      <c r="I18" s="59" t="s">
        <v>30</v>
      </c>
      <c r="J18" s="59">
        <v>5</v>
      </c>
      <c r="K18" s="53">
        <f>IF(SUM(L18:M18)=0,"-",SUM(L18:M18))</f>
        <v>6</v>
      </c>
      <c r="L18" s="59" t="s">
        <v>30</v>
      </c>
      <c r="M18" s="59">
        <v>6</v>
      </c>
      <c r="N18" s="53">
        <f>IF(SUM(O18:P18)=0,"-",SUM(O18:P18))</f>
        <v>11</v>
      </c>
      <c r="O18" s="59" t="s">
        <v>30</v>
      </c>
      <c r="P18" s="59">
        <v>11</v>
      </c>
      <c r="Q18" s="53">
        <f>IF(SUM(R18:S18)=0,"-",SUM(R18:S18))</f>
        <v>11</v>
      </c>
      <c r="R18" s="59" t="s">
        <v>56</v>
      </c>
      <c r="S18" s="59">
        <v>11</v>
      </c>
      <c r="T18" s="53">
        <f>IF(SUM(U18:V18)=0,"-",SUM(U18:V18))</f>
        <v>5</v>
      </c>
      <c r="U18" s="59">
        <v>0</v>
      </c>
      <c r="V18" s="59">
        <v>5</v>
      </c>
      <c r="W18" s="53" t="str">
        <f>IF(SUM(X18:Y18)=0,"-",SUM(X18:Y18))</f>
        <v>-</v>
      </c>
      <c r="X18" s="59">
        <v>0</v>
      </c>
      <c r="Y18" s="59">
        <v>0</v>
      </c>
      <c r="Z18" s="60">
        <v>1</v>
      </c>
    </row>
    <row r="19" spans="1:26" ht="14.25" customHeight="1">
      <c r="A19" s="113"/>
      <c r="B19" s="109"/>
      <c r="C19" s="58" t="s">
        <v>20</v>
      </c>
      <c r="D19" s="53">
        <f>IF(SUM(D20:D23)=0,"-",SUM(D20:D23))</f>
        <v>6</v>
      </c>
      <c r="E19" s="53">
        <f aca="true" t="shared" si="7" ref="E19:Z19">IF(SUM(E20:E23)=0,"-",SUM(E20:E23))</f>
        <v>414</v>
      </c>
      <c r="F19" s="53">
        <f t="shared" si="7"/>
        <v>280</v>
      </c>
      <c r="G19" s="53">
        <f t="shared" si="7"/>
        <v>134</v>
      </c>
      <c r="H19" s="53">
        <f t="shared" si="7"/>
        <v>251</v>
      </c>
      <c r="I19" s="53">
        <f t="shared" si="7"/>
        <v>182</v>
      </c>
      <c r="J19" s="53">
        <f t="shared" si="7"/>
        <v>69</v>
      </c>
      <c r="K19" s="53">
        <f t="shared" si="7"/>
        <v>163</v>
      </c>
      <c r="L19" s="53">
        <f t="shared" si="7"/>
        <v>98</v>
      </c>
      <c r="M19" s="53">
        <f t="shared" si="7"/>
        <v>65</v>
      </c>
      <c r="N19" s="53">
        <f t="shared" si="7"/>
        <v>1</v>
      </c>
      <c r="O19" s="53">
        <f t="shared" si="7"/>
        <v>1</v>
      </c>
      <c r="P19" s="53" t="str">
        <f t="shared" si="7"/>
        <v>-</v>
      </c>
      <c r="Q19" s="53" t="str">
        <f t="shared" si="7"/>
        <v>-</v>
      </c>
      <c r="R19" s="53" t="str">
        <f t="shared" si="7"/>
        <v>-</v>
      </c>
      <c r="S19" s="53" t="str">
        <f t="shared" si="7"/>
        <v>-</v>
      </c>
      <c r="T19" s="53">
        <f t="shared" si="7"/>
        <v>321</v>
      </c>
      <c r="U19" s="53">
        <f t="shared" si="7"/>
        <v>226</v>
      </c>
      <c r="V19" s="53">
        <f t="shared" si="7"/>
        <v>95</v>
      </c>
      <c r="W19" s="53">
        <f t="shared" si="7"/>
        <v>1746</v>
      </c>
      <c r="X19" s="53">
        <f t="shared" si="7"/>
        <v>1144</v>
      </c>
      <c r="Y19" s="53">
        <f t="shared" si="7"/>
        <v>602</v>
      </c>
      <c r="Z19" s="54">
        <f t="shared" si="7"/>
        <v>5</v>
      </c>
    </row>
    <row r="20" spans="1:26" ht="11.25">
      <c r="A20" s="113" t="s">
        <v>61</v>
      </c>
      <c r="B20" s="33"/>
      <c r="C20" s="58" t="s">
        <v>71</v>
      </c>
      <c r="D20" s="59">
        <v>2</v>
      </c>
      <c r="E20" s="53">
        <f>IF(SUM(F20:G20)=0,"-",SUM(F20:G20))</f>
        <v>132</v>
      </c>
      <c r="F20" s="53">
        <f aca="true" t="shared" si="8" ref="F20:G23">IF(SUM(I20,L20)=0,"-",SUM(I20,L20))</f>
        <v>84</v>
      </c>
      <c r="G20" s="53">
        <f t="shared" si="8"/>
        <v>48</v>
      </c>
      <c r="H20" s="53">
        <f>IF(SUM(I20:J20)=0,"-",SUM(I20:J20))</f>
        <v>1</v>
      </c>
      <c r="I20" s="112">
        <v>1</v>
      </c>
      <c r="J20" s="112">
        <v>0</v>
      </c>
      <c r="K20" s="53">
        <f>IF(SUM(L20:M20)=0,"-",SUM(L20:M20))</f>
        <v>131</v>
      </c>
      <c r="L20" s="112">
        <v>83</v>
      </c>
      <c r="M20" s="112">
        <v>48</v>
      </c>
      <c r="N20" s="53">
        <f>IF(SUM(O20:P20)=0,"-",SUM(O20:P20))</f>
        <v>1</v>
      </c>
      <c r="O20" s="112">
        <v>1</v>
      </c>
      <c r="P20" s="112">
        <v>0</v>
      </c>
      <c r="Q20" s="53" t="str">
        <f>IF(SUM(R20:S20)=0,"-",SUM(R20:S20))</f>
        <v>-</v>
      </c>
      <c r="R20" s="112">
        <v>0</v>
      </c>
      <c r="S20" s="112">
        <v>0</v>
      </c>
      <c r="T20" s="53">
        <f>IF(SUM(U20:V20)=0,"-",SUM(U20:V20))</f>
        <v>132</v>
      </c>
      <c r="U20" s="112">
        <v>84</v>
      </c>
      <c r="V20" s="112">
        <v>48</v>
      </c>
      <c r="W20" s="53" t="str">
        <f>IF(SUM(X20:Y20)=0,"-",SUM(X20:Y20))</f>
        <v>-</v>
      </c>
      <c r="X20" s="112">
        <v>0</v>
      </c>
      <c r="Y20" s="112">
        <v>0</v>
      </c>
      <c r="Z20" s="60">
        <v>2</v>
      </c>
    </row>
    <row r="21" spans="1:26" ht="13.5" customHeight="1">
      <c r="A21" s="113"/>
      <c r="B21" s="33" t="s">
        <v>72</v>
      </c>
      <c r="C21" s="58" t="s">
        <v>73</v>
      </c>
      <c r="D21" s="59">
        <v>1</v>
      </c>
      <c r="E21" s="53">
        <f>IF(SUM(F21:G21)=0,"-",SUM(F21:G21))</f>
        <v>19</v>
      </c>
      <c r="F21" s="53">
        <f t="shared" si="8"/>
        <v>9</v>
      </c>
      <c r="G21" s="53">
        <f t="shared" si="8"/>
        <v>10</v>
      </c>
      <c r="H21" s="53" t="str">
        <f>IF(SUM(I21:J21)=0,"-",SUM(I21:J21))</f>
        <v>-</v>
      </c>
      <c r="I21" s="59" t="s">
        <v>30</v>
      </c>
      <c r="J21" s="59" t="s">
        <v>30</v>
      </c>
      <c r="K21" s="53">
        <f>IF(SUM(L21:M21)=0,"-",SUM(L21:M21))</f>
        <v>19</v>
      </c>
      <c r="L21" s="112">
        <v>9</v>
      </c>
      <c r="M21" s="112">
        <v>10</v>
      </c>
      <c r="N21" s="53" t="str">
        <f>IF(SUM(O21:P21)=0,"-",SUM(O21:P21))</f>
        <v>-</v>
      </c>
      <c r="O21" s="59" t="s">
        <v>30</v>
      </c>
      <c r="P21" s="59" t="s">
        <v>30</v>
      </c>
      <c r="Q21" s="53" t="str">
        <f>IF(SUM(R21:S21)=0,"-",SUM(R21:S21))</f>
        <v>-</v>
      </c>
      <c r="R21" s="59" t="s">
        <v>56</v>
      </c>
      <c r="S21" s="59" t="s">
        <v>56</v>
      </c>
      <c r="T21" s="53">
        <f>IF(SUM(U21:V21)=0,"-",SUM(U21:V21))</f>
        <v>19</v>
      </c>
      <c r="U21" s="112">
        <v>9</v>
      </c>
      <c r="V21" s="112">
        <v>10</v>
      </c>
      <c r="W21" s="53">
        <f>IF(SUM(X21:Y21)=0,"-",SUM(X21:Y21))</f>
        <v>19</v>
      </c>
      <c r="X21" s="112">
        <v>8</v>
      </c>
      <c r="Y21" s="112">
        <v>11</v>
      </c>
      <c r="Z21" s="60">
        <v>1</v>
      </c>
    </row>
    <row r="22" spans="1:26" ht="11.25">
      <c r="A22" s="113"/>
      <c r="B22" s="33"/>
      <c r="C22" s="58" t="s">
        <v>74</v>
      </c>
      <c r="D22" s="59">
        <v>1</v>
      </c>
      <c r="E22" s="53">
        <f>IF(SUM(F22:G22)=0,"-",SUM(F22:G22))</f>
        <v>250</v>
      </c>
      <c r="F22" s="53">
        <f t="shared" si="8"/>
        <v>181</v>
      </c>
      <c r="G22" s="53">
        <f t="shared" si="8"/>
        <v>69</v>
      </c>
      <c r="H22" s="53">
        <f>IF(SUM(I22:J22)=0,"-",SUM(I22:J22))</f>
        <v>250</v>
      </c>
      <c r="I22" s="112">
        <v>181</v>
      </c>
      <c r="J22" s="112">
        <v>69</v>
      </c>
      <c r="K22" s="53" t="str">
        <f>IF(SUM(L22:M22)=0,"-",SUM(L22:M22))</f>
        <v>-</v>
      </c>
      <c r="L22" s="59" t="s">
        <v>30</v>
      </c>
      <c r="M22" s="59" t="s">
        <v>30</v>
      </c>
      <c r="N22" s="53" t="str">
        <f>IF(SUM(O22:P22)=0,"-",SUM(O22:P22))</f>
        <v>-</v>
      </c>
      <c r="O22" s="59" t="s">
        <v>30</v>
      </c>
      <c r="P22" s="59" t="s">
        <v>30</v>
      </c>
      <c r="Q22" s="53" t="str">
        <f>IF(SUM(R22:S22)=0,"-",SUM(R22:S22))</f>
        <v>-</v>
      </c>
      <c r="R22" s="59" t="s">
        <v>56</v>
      </c>
      <c r="S22" s="59" t="s">
        <v>56</v>
      </c>
      <c r="T22" s="53">
        <f>IF(SUM(U22:V22)=0,"-",SUM(U22:V22))</f>
        <v>170</v>
      </c>
      <c r="U22" s="117">
        <v>133</v>
      </c>
      <c r="V22" s="117">
        <v>37</v>
      </c>
      <c r="W22" s="53">
        <f>IF(SUM(X22:Y22)=0,"-",SUM(X22:Y22))</f>
        <v>1725</v>
      </c>
      <c r="X22" s="117">
        <v>1134</v>
      </c>
      <c r="Y22" s="117">
        <v>591</v>
      </c>
      <c r="Z22" s="60">
        <v>1</v>
      </c>
    </row>
    <row r="23" spans="1:26" ht="11.25">
      <c r="A23" s="118"/>
      <c r="B23" s="119"/>
      <c r="C23" s="64" t="s">
        <v>75</v>
      </c>
      <c r="D23" s="120">
        <v>2</v>
      </c>
      <c r="E23" s="66">
        <f>IF(SUM(F23:G23)=0,"-",SUM(F23:G23))</f>
        <v>13</v>
      </c>
      <c r="F23" s="66">
        <f t="shared" si="8"/>
        <v>6</v>
      </c>
      <c r="G23" s="66">
        <f t="shared" si="8"/>
        <v>7</v>
      </c>
      <c r="H23" s="66" t="str">
        <f>IF(SUM(I23:J23)=0,"-",SUM(I23:J23))</f>
        <v>-</v>
      </c>
      <c r="I23" s="120" t="s">
        <v>30</v>
      </c>
      <c r="J23" s="120" t="s">
        <v>30</v>
      </c>
      <c r="K23" s="66">
        <f>IF(SUM(L23:M23)=0,"-",SUM(L23:M23))</f>
        <v>13</v>
      </c>
      <c r="L23" s="121">
        <v>6</v>
      </c>
      <c r="M23" s="121">
        <v>7</v>
      </c>
      <c r="N23" s="66" t="str">
        <f>IF(SUM(O23:P23)=0,"-",SUM(O23:P23))</f>
        <v>-</v>
      </c>
      <c r="O23" s="120" t="s">
        <v>30</v>
      </c>
      <c r="P23" s="120" t="s">
        <v>30</v>
      </c>
      <c r="Q23" s="66" t="str">
        <f>IF(SUM(R23:S23)=0,"-",SUM(R23:S23))</f>
        <v>-</v>
      </c>
      <c r="R23" s="120" t="s">
        <v>56</v>
      </c>
      <c r="S23" s="120" t="s">
        <v>56</v>
      </c>
      <c r="T23" s="66" t="str">
        <f>IF(SUM(U23:V23)=0,"-",SUM(U23:V23))</f>
        <v>-</v>
      </c>
      <c r="U23" s="120">
        <v>0</v>
      </c>
      <c r="V23" s="121">
        <v>0</v>
      </c>
      <c r="W23" s="66">
        <f>IF(SUM(X23:Y23)=0,"-",SUM(X23:Y23))</f>
        <v>2</v>
      </c>
      <c r="X23" s="121">
        <v>2</v>
      </c>
      <c r="Y23" s="121">
        <v>0</v>
      </c>
      <c r="Z23" s="122">
        <v>1</v>
      </c>
    </row>
  </sheetData>
  <sheetProtection/>
  <mergeCells count="5">
    <mergeCell ref="D3:D4"/>
    <mergeCell ref="F3:F4"/>
    <mergeCell ref="H3:J4"/>
    <mergeCell ref="K3:M4"/>
    <mergeCell ref="B14:B16"/>
  </mergeCells>
  <printOptions/>
  <pageMargins left="1.1023622047244095" right="0.31496062992125984" top="0.7874015748031497" bottom="0.7874015748031497" header="0.5118110236220472" footer="0.5118110236220472"/>
  <pageSetup blackAndWhite="1" firstPageNumber="74" useFirstPageNumber="1" horizontalDpi="600" verticalDpi="600" orientation="landscape" paperSize="9" r:id="rId1"/>
  <headerFooter alignWithMargins="0">
    <oddFooter>&amp;C&amp;"ＭＳ 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Administrator</cp:lastModifiedBy>
  <cp:lastPrinted>2013-02-07T05:47:51Z</cp:lastPrinted>
  <dcterms:created xsi:type="dcterms:W3CDTF">2013-02-07T05:47:28Z</dcterms:created>
  <dcterms:modified xsi:type="dcterms:W3CDTF">2013-02-12T06:49:21Z</dcterms:modified>
  <cp:category/>
  <cp:version/>
  <cp:contentType/>
  <cp:contentStatus/>
</cp:coreProperties>
</file>