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8160" tabRatio="812" firstSheet="1" activeTab="1"/>
  </bookViews>
  <sheets>
    <sheet name="【様式２】実施計画書 " sheetId="1" r:id="rId1"/>
    <sheet name="【様式３】設備規模算定シート" sheetId="2" r:id="rId2"/>
    <sheet name="【様式４】電気設備理由" sheetId="3" r:id="rId3"/>
    <sheet name="【様式２】実施計画書 (記入例)" sheetId="4" r:id="rId4"/>
    <sheet name="【様式３】設備規模算定シート (記入例)" sheetId="5" r:id="rId5"/>
    <sheet name="【様式４】電気設備理由 (記入例)" sheetId="6" r:id="rId6"/>
  </sheets>
  <definedNames>
    <definedName name="_xlnm.Print_Area" localSheetId="0">'【様式２】実施計画書 '!$A$1:$J$77</definedName>
    <definedName name="_xlnm.Print_Area" localSheetId="3">'【様式２】実施計画書 (記入例)'!$A$1:$J$77</definedName>
    <definedName name="_xlnm.Print_Area" localSheetId="1">'【様式３】設備規模算定シート'!$A$1:$L$46</definedName>
    <definedName name="_xlnm.Print_Area" localSheetId="4">'【様式３】設備規模算定シート (記入例)'!$A$1:$L$47</definedName>
  </definedNames>
  <calcPr fullCalcOnLoad="1"/>
</workbook>
</file>

<file path=xl/comments2.xml><?xml version="1.0" encoding="utf-8"?>
<comments xmlns="http://schemas.openxmlformats.org/spreadsheetml/2006/main">
  <authors>
    <author>FJ-USER</author>
    <author> </author>
  </authors>
  <commentList>
    <comment ref="D28" authorId="0">
      <text>
        <r>
          <rPr>
            <b/>
            <sz val="9"/>
            <rFont val="ＭＳ Ｐゴシック"/>
            <family val="3"/>
          </rPr>
          <t xml:space="preserve"> :
算定設備規模の最小値と最大値の間の数値を記入してください。</t>
        </r>
      </text>
    </comment>
    <comment ref="C32" authorId="1">
      <text>
        <r>
          <rPr>
            <b/>
            <sz val="9"/>
            <rFont val="ＭＳ Ｐゴシック"/>
            <family val="3"/>
          </rPr>
          <t xml:space="preserve"> :
算定設備規模の最小値と最大値の間の数値を記入してください。</t>
        </r>
      </text>
    </comment>
  </commentList>
</comments>
</file>

<file path=xl/comments5.xml><?xml version="1.0" encoding="utf-8"?>
<comments xmlns="http://schemas.openxmlformats.org/spreadsheetml/2006/main">
  <authors>
    <author>FJ-USER</author>
    <author> </author>
  </authors>
  <commentList>
    <comment ref="D28" authorId="0">
      <text>
        <r>
          <rPr>
            <b/>
            <sz val="9"/>
            <rFont val="ＭＳ Ｐゴシック"/>
            <family val="3"/>
          </rPr>
          <t xml:space="preserve"> :
算定設備規模の最小値と最大値の間の数値を記入してください。</t>
        </r>
      </text>
    </comment>
    <comment ref="C32" authorId="1">
      <text>
        <r>
          <rPr>
            <b/>
            <sz val="9"/>
            <rFont val="ＭＳ Ｐゴシック"/>
            <family val="3"/>
          </rPr>
          <t xml:space="preserve"> :
算定設備規模の最小値と最大値の間の数値を記入してください。</t>
        </r>
      </text>
    </comment>
  </commentList>
</comments>
</file>

<file path=xl/sharedStrings.xml><?xml version="1.0" encoding="utf-8"?>
<sst xmlns="http://schemas.openxmlformats.org/spreadsheetml/2006/main" count="674" uniqueCount="202">
  <si>
    <t>施設名称</t>
  </si>
  <si>
    <t>合計</t>
  </si>
  <si>
    <t>H25</t>
  </si>
  <si>
    <t>H26</t>
  </si>
  <si>
    <t>H27</t>
  </si>
  <si>
    <t>年度</t>
  </si>
  <si>
    <t>その他（　）</t>
  </si>
  <si>
    <t>施設所在地</t>
  </si>
  <si>
    <t>施設構造</t>
  </si>
  <si>
    <t>建築年</t>
  </si>
  <si>
    <t>階高</t>
  </si>
  <si>
    <t>地上</t>
  </si>
  <si>
    <t>階</t>
  </si>
  <si>
    <t>地下</t>
  </si>
  <si>
    <t>建て</t>
  </si>
  <si>
    <t>耐震性能</t>
  </si>
  <si>
    <t>災害時の利用目的</t>
  </si>
  <si>
    <t>災害時の収容(利用)人数</t>
  </si>
  <si>
    <t>災害時の利用方法</t>
  </si>
  <si>
    <t>年度実績</t>
  </si>
  <si>
    <t>種類</t>
  </si>
  <si>
    <t>常用・非常用の別</t>
  </si>
  <si>
    <t>基数</t>
  </si>
  <si>
    <t>災害時における施設の活用実績</t>
  </si>
  <si>
    <t>仕様</t>
  </si>
  <si>
    <t>施設の概要</t>
  </si>
  <si>
    <t>事業所要額（千円）</t>
  </si>
  <si>
    <t>事業所要額及びその算出根拠</t>
  </si>
  <si>
    <t>導入設備の種類</t>
  </si>
  <si>
    <t>備考</t>
  </si>
  <si>
    <t>○○課</t>
  </si>
  <si>
    <t>担当者氏名</t>
  </si>
  <si>
    <t>H24</t>
  </si>
  <si>
    <t>RC(鉄筋コンクリート造)</t>
  </si>
  <si>
    <t>SRC(鉄骨鉄筋コンクリート造)</t>
  </si>
  <si>
    <t>S(鉄骨造)</t>
  </si>
  <si>
    <t>W(木造)</t>
  </si>
  <si>
    <t>新耐震</t>
  </si>
  <si>
    <r>
      <t>延べ床面積（m</t>
    </r>
    <r>
      <rPr>
        <vertAlign val="superscript"/>
        <sz val="11"/>
        <color indexed="8"/>
        <rFont val="ＭＳ Ｐゴシック"/>
        <family val="3"/>
      </rPr>
      <t>2</t>
    </r>
    <r>
      <rPr>
        <sz val="11"/>
        <color indexed="8"/>
        <rFont val="ＭＳ Ｐゴシック"/>
        <family val="3"/>
      </rPr>
      <t>）</t>
    </r>
  </si>
  <si>
    <t>単位</t>
  </si>
  <si>
    <t>A</t>
  </si>
  <si>
    <t>B</t>
  </si>
  <si>
    <t>C</t>
  </si>
  <si>
    <t>D</t>
  </si>
  <si>
    <t>防災上重要建築物の区分</t>
  </si>
  <si>
    <t>防災拠点施設(a類)</t>
  </si>
  <si>
    <t>避難施設(b類)</t>
  </si>
  <si>
    <t>緊急医療施設(c類)</t>
  </si>
  <si>
    <t>H23</t>
  </si>
  <si>
    <t>H24</t>
  </si>
  <si>
    <t>H22</t>
  </si>
  <si>
    <t>再生可能エネルギー等・自家発電設備の設置状況</t>
  </si>
  <si>
    <t>再生可能エネルギー等設備</t>
  </si>
  <si>
    <t>自家発電設備</t>
  </si>
  <si>
    <t>太陽光設備</t>
  </si>
  <si>
    <t>風力設備</t>
  </si>
  <si>
    <t>小水力設備</t>
  </si>
  <si>
    <t>地中熱設備</t>
  </si>
  <si>
    <t>廃熱や地熱設備</t>
  </si>
  <si>
    <t>バイオマス設備</t>
  </si>
  <si>
    <t>太陽熱・雪氷等設備</t>
  </si>
  <si>
    <t>蓄電池</t>
  </si>
  <si>
    <t>街路灯・道路灯</t>
  </si>
  <si>
    <t>屋内高所照明</t>
  </si>
  <si>
    <t>燃料電池等</t>
  </si>
  <si>
    <t>ディーゼルエンジン</t>
  </si>
  <si>
    <t>ディーゼルエンジン</t>
  </si>
  <si>
    <t>ガスエンジン</t>
  </si>
  <si>
    <t>ガスタービン</t>
  </si>
  <si>
    <t>コンバインドサイクル</t>
  </si>
  <si>
    <t>蒸気タービン</t>
  </si>
  <si>
    <t>再生可能エネルギー等設備導入事業の内容</t>
  </si>
  <si>
    <t>再生可能エネルギー等設備</t>
  </si>
  <si>
    <t>kW</t>
  </si>
  <si>
    <t>kW</t>
  </si>
  <si>
    <t>kWh</t>
  </si>
  <si>
    <t>kWh</t>
  </si>
  <si>
    <t>常用</t>
  </si>
  <si>
    <t>常用</t>
  </si>
  <si>
    <t>非常用</t>
  </si>
  <si>
    <t>非常用</t>
  </si>
  <si>
    <t>仕様</t>
  </si>
  <si>
    <t>単位</t>
  </si>
  <si>
    <t>設備導入箇所</t>
  </si>
  <si>
    <t>項目</t>
  </si>
  <si>
    <t>概要</t>
  </si>
  <si>
    <t>出力(Ｗ)①</t>
  </si>
  <si>
    <t>昼間(6時～18時)</t>
  </si>
  <si>
    <t>夜間(18時～6時)</t>
  </si>
  <si>
    <t>数量②</t>
  </si>
  <si>
    <t>単位</t>
  </si>
  <si>
    <t>使用時間(h)③</t>
  </si>
  <si>
    <t>使用電力量(kWh)④(=①*②*③/1000)</t>
  </si>
  <si>
    <t>数量⑤</t>
  </si>
  <si>
    <t>使用時間(h)⑥</t>
  </si>
  <si>
    <t>使用電力量(kWh)⑦(=①*⑤*⑥/1000)</t>
  </si>
  <si>
    <t>合計</t>
  </si>
  <si>
    <t>昼間必要電力量(kWh)⑧(=④の合計)</t>
  </si>
  <si>
    <t>最大値</t>
  </si>
  <si>
    <t>太陽光発電設備(kW)</t>
  </si>
  <si>
    <t>１日必要電力量(kWh)⑩(=⑧+⑨)</t>
  </si>
  <si>
    <t>照明</t>
  </si>
  <si>
    <t>蛍光灯(間引き)</t>
  </si>
  <si>
    <t>本</t>
  </si>
  <si>
    <t>台</t>
  </si>
  <si>
    <t>業務・事務</t>
  </si>
  <si>
    <t>複合機</t>
  </si>
  <si>
    <t>―</t>
  </si>
  <si>
    <t>導入設備規模</t>
  </si>
  <si>
    <t>年間発電量(kWh)</t>
  </si>
  <si>
    <t>利用率</t>
  </si>
  <si>
    <t>課名</t>
  </si>
  <si>
    <t>事業番号</t>
  </si>
  <si>
    <t>S58</t>
  </si>
  <si>
    <t>電気設備名称</t>
  </si>
  <si>
    <t>項目</t>
  </si>
  <si>
    <t>使用時間</t>
  </si>
  <si>
    <t>昼間</t>
  </si>
  <si>
    <t>夜間</t>
  </si>
  <si>
    <t>時間</t>
  </si>
  <si>
    <t>災害時に使用する理由</t>
  </si>
  <si>
    <t>使用時間の理由</t>
  </si>
  <si>
    <t>災害時に必要とする電気設備の使用等理由</t>
  </si>
  <si>
    <t>【様式３】</t>
  </si>
  <si>
    <t>※　災害時の防災拠点として全ての施設に最低限必要と認められる照明、空調、テレビ、携帯電話の充電、パソコン及びプリンター等を除く。</t>
  </si>
  <si>
    <t>災害時に利用する空間(優先度順)</t>
  </si>
  <si>
    <t>算定設備規模</t>
  </si>
  <si>
    <t>委託設計</t>
  </si>
  <si>
    <t>太陽光発電設備(kW)</t>
  </si>
  <si>
    <t>蓄電池(kWh)</t>
  </si>
  <si>
    <t>再生可能エネルギー導入事業実施計画書</t>
  </si>
  <si>
    <t>施設の耐震性</t>
  </si>
  <si>
    <t>○</t>
  </si>
  <si>
    <t>昭和56年6月1日以降の建築確認を得て建築された建築物</t>
  </si>
  <si>
    <t>昭和56年5月31日以前の建築確認を得て建築された建築物のうち、耐震診断の結果「耐震性を有する」と診断された建築物</t>
  </si>
  <si>
    <t>耐震改修整備を実施した建築物</t>
  </si>
  <si>
    <t>最小値</t>
  </si>
  <si>
    <t>【注意】着色部分のみに入力すること。</t>
  </si>
  <si>
    <t>【様式４】</t>
  </si>
  <si>
    <t>024-521-7813</t>
  </si>
  <si>
    <t>○</t>
  </si>
  <si>
    <t>年間購入電力量</t>
  </si>
  <si>
    <t>建築物の概要(NO.1)</t>
  </si>
  <si>
    <t>建築物名称</t>
  </si>
  <si>
    <t>建築物構造</t>
  </si>
  <si>
    <t>建築物の耐震性</t>
  </si>
  <si>
    <t>建築物用途</t>
  </si>
  <si>
    <t>太陽光パネル設置箇所</t>
  </si>
  <si>
    <t>蓄電池設置箇所</t>
  </si>
  <si>
    <t>ﾊﾟﾜｰｺﾝﾃﾞｨｼｮﾅｰ設置箇所</t>
  </si>
  <si>
    <t>建築物の概要(NO.2)</t>
  </si>
  <si>
    <t>建築物の概要(NO.3)</t>
  </si>
  <si>
    <t>建築物の概要(NO.4)</t>
  </si>
  <si>
    <t>市町村名</t>
  </si>
  <si>
    <t>電話</t>
  </si>
  <si>
    <t>FAX</t>
  </si>
  <si>
    <t>メール</t>
  </si>
  <si>
    <t>算出根拠（千円）</t>
  </si>
  <si>
    <t>【様式２－１】</t>
  </si>
  <si>
    <t>【様式２－２】</t>
  </si>
  <si>
    <t>年間購入電力量(kWh)</t>
  </si>
  <si>
    <t>本工事</t>
  </si>
  <si>
    <t>工事監理</t>
  </si>
  <si>
    <t>○○市</t>
  </si>
  <si>
    <t>○○　○○</t>
  </si>
  <si>
    <t>024-521-7928</t>
  </si>
  <si>
    <t>○○小学校</t>
  </si>
  <si>
    <t>福島市杉妻町2番16号</t>
  </si>
  <si>
    <t>　先般の東日本大震災において、避難住民（延べ300名）の受け入れを行った。</t>
  </si>
  <si>
    <t>　情報収集、避難住民の受け入れ</t>
  </si>
  <si>
    <t>第一校舎</t>
  </si>
  <si>
    <t>体育館</t>
  </si>
  <si>
    <t>避難住民の受け入れ</t>
  </si>
  <si>
    <t>情報収集</t>
  </si>
  <si>
    <t>300（避難住民）</t>
  </si>
  <si>
    <t>20（職員）</t>
  </si>
  <si>
    <t>テレビ</t>
  </si>
  <si>
    <t>32インチ</t>
  </si>
  <si>
    <t>ノートPC</t>
  </si>
  <si>
    <t>職員室</t>
  </si>
  <si>
    <t>体育館</t>
  </si>
  <si>
    <t>LED灯(間引き)</t>
  </si>
  <si>
    <t>携帯電話</t>
  </si>
  <si>
    <t>20台同時</t>
  </si>
  <si>
    <t>扇風機</t>
  </si>
  <si>
    <t>空調機器</t>
  </si>
  <si>
    <t>体育館</t>
  </si>
  <si>
    <t>照明</t>
  </si>
  <si>
    <t>LED灯(夜間常用)</t>
  </si>
  <si>
    <t>本</t>
  </si>
  <si>
    <t>冷蔵庫</t>
  </si>
  <si>
    <t>　避難住民が服用している薬品を保冷する必要があるため。</t>
  </si>
  <si>
    <t>　24時間保冷する必要があるため。</t>
  </si>
  <si>
    <t>医療機器</t>
  </si>
  <si>
    <t>○○○○@city.sugituma.lg.jp</t>
  </si>
  <si>
    <t>職員室（第一校舎）</t>
  </si>
  <si>
    <t>電力使用箇所</t>
  </si>
  <si>
    <t>蓄電池（ｋＷｈ）</t>
  </si>
  <si>
    <t>利用率</t>
  </si>
  <si>
    <t>冬期・曇天時を想定した１日必要電力量(⑩の1.5倍）</t>
  </si>
  <si>
    <t>蓄電池への充電量(夜間必要電力量の1.2～1.44倍程度）(kWh)⑨</t>
  </si>
  <si>
    <t>太陽光発電設備・蓄電池導入設備規模算定シート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</si>
</sst>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_ "/>
  </numFmts>
  <fonts count="6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vertAlign val="superscript"/>
      <sz val="11"/>
      <color indexed="8"/>
      <name val="ＭＳ Ｐゴシック"/>
      <family val="3"/>
    </font>
    <font>
      <b/>
      <sz val="14"/>
      <color indexed="8"/>
      <name val="ＭＳ Ｐゴシック"/>
      <family val="3"/>
    </font>
    <font>
      <sz val="10"/>
      <color indexed="8"/>
      <name val="ＭＳ Ｐゴシック"/>
      <family val="3"/>
    </font>
    <font>
      <sz val="11"/>
      <color indexed="8"/>
      <name val="HG丸ｺﾞｼｯｸM-PRO"/>
      <family val="3"/>
    </font>
    <font>
      <sz val="11"/>
      <name val="ＭＳ Ｐゴシック"/>
      <family val="3"/>
    </font>
    <font>
      <sz val="11"/>
      <name val="ＤＦ平成明朝体W7"/>
      <family val="0"/>
    </font>
    <font>
      <b/>
      <sz val="11"/>
      <color indexed="10"/>
      <name val="ＭＳ Ｐゴシック"/>
      <family val="3"/>
    </font>
    <font>
      <sz val="11"/>
      <color indexed="8"/>
      <name val="ＤＦ平成明朝体W7"/>
      <family val="0"/>
    </font>
    <font>
      <sz val="11"/>
      <color indexed="10"/>
      <name val="ＤＦ平成明朝体W7"/>
      <family val="0"/>
    </font>
    <font>
      <b/>
      <sz val="9"/>
      <name val="ＭＳ Ｐゴシック"/>
      <family val="3"/>
    </font>
    <font>
      <sz val="10"/>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1"/>
      <color indexed="10"/>
      <name val="Calibri"/>
      <family val="2"/>
    </font>
    <font>
      <sz val="10.5"/>
      <color indexed="8"/>
      <name val="ＭＳ Ｐゴシック"/>
      <family val="3"/>
    </font>
    <font>
      <sz val="11"/>
      <color indexed="8"/>
      <name val="Calibri"/>
      <family val="2"/>
    </font>
    <font>
      <sz val="16"/>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name val="Calibri"/>
      <family val="3"/>
    </font>
    <font>
      <sz val="11"/>
      <color theme="1"/>
      <name val="ＤＦ平成明朝体W7"/>
      <family val="0"/>
    </font>
    <font>
      <b/>
      <sz val="11"/>
      <color rgb="FFFF0000"/>
      <name val="Calibri"/>
      <family val="3"/>
    </font>
    <font>
      <sz val="11"/>
      <color rgb="FFFF0000"/>
      <name val="ＤＦ平成明朝体W7"/>
      <family val="0"/>
    </font>
    <font>
      <sz val="11"/>
      <color theme="1"/>
      <name val="Cambria"/>
      <family val="3"/>
    </font>
    <font>
      <b/>
      <sz val="14"/>
      <color theme="1"/>
      <name val="Calibri"/>
      <family val="3"/>
    </font>
    <font>
      <sz val="10"/>
      <color theme="1"/>
      <name val="Calibri"/>
      <family val="3"/>
    </font>
    <font>
      <sz val="1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top style="thin"/>
      <bottom style="thin"/>
    </border>
    <border>
      <left style="thin"/>
      <right style="medium"/>
      <top style="thin"/>
      <bottom style="double"/>
    </border>
    <border>
      <left/>
      <right style="thin"/>
      <top style="thin"/>
      <bottom style="double"/>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medium"/>
      <right style="thin"/>
      <top/>
      <bottom style="medium"/>
    </border>
    <border>
      <left style="thin"/>
      <right style="thin"/>
      <top/>
      <bottom style="medium"/>
    </border>
    <border>
      <left/>
      <right style="thin"/>
      <top/>
      <bottom style="medium"/>
    </border>
    <border>
      <left style="thin"/>
      <right style="medium"/>
      <top style="medium"/>
      <bottom style="thin"/>
    </border>
    <border>
      <left style="thin"/>
      <right style="medium"/>
      <top style="thin"/>
      <bottom style="medium"/>
    </border>
    <border>
      <left style="thin"/>
      <right style="medium"/>
      <top style="thin"/>
      <bottom style="thin"/>
    </border>
    <border>
      <left/>
      <right style="thin"/>
      <top style="thin"/>
      <bottom style="thin"/>
    </border>
    <border>
      <left style="thin"/>
      <right/>
      <top style="thin"/>
      <bottom style="thin"/>
    </border>
    <border>
      <left style="thin"/>
      <right style="thin"/>
      <top style="thin"/>
      <bottom style="medium"/>
    </border>
    <border>
      <left style="thin"/>
      <right/>
      <top/>
      <bottom style="thin"/>
    </border>
    <border>
      <left style="thin"/>
      <right/>
      <top style="thin"/>
      <bottom style="double"/>
    </border>
    <border>
      <left style="thin"/>
      <right style="medium"/>
      <top/>
      <bottom style="thin"/>
    </border>
    <border>
      <left/>
      <right style="thin"/>
      <top/>
      <bottom style="thin"/>
    </border>
    <border>
      <left style="thin"/>
      <right style="medium"/>
      <top/>
      <bottom style="medium"/>
    </border>
    <border>
      <left style="thin"/>
      <right style="thin"/>
      <top style="medium"/>
      <bottom style="thin"/>
    </border>
    <border>
      <left/>
      <right/>
      <top style="medium"/>
      <bottom/>
    </border>
    <border>
      <left style="medium"/>
      <right style="thin"/>
      <top style="medium"/>
      <bottom style="thin"/>
    </border>
    <border>
      <left style="medium"/>
      <right/>
      <top style="thin"/>
      <bottom/>
    </border>
    <border>
      <left/>
      <right/>
      <top style="thin"/>
      <bottom/>
    </border>
    <border>
      <left/>
      <right style="thin"/>
      <top style="thin"/>
      <bottom/>
    </border>
    <border>
      <left style="medium"/>
      <right/>
      <top/>
      <bottom/>
    </border>
    <border>
      <left/>
      <right style="thin"/>
      <top/>
      <bottom/>
    </border>
    <border>
      <left style="medium"/>
      <right/>
      <top/>
      <bottom style="thin"/>
    </border>
    <border>
      <left/>
      <right/>
      <top/>
      <bottom style="thin"/>
    </border>
    <border>
      <left style="medium"/>
      <right/>
      <top style="thin"/>
      <bottom style="thin"/>
    </border>
    <border>
      <left style="medium"/>
      <right/>
      <top style="thin"/>
      <bottom style="medium"/>
    </border>
    <border>
      <left/>
      <right/>
      <top style="thin"/>
      <bottom style="medium"/>
    </border>
    <border>
      <left/>
      <right/>
      <top/>
      <bottom style="medium"/>
    </border>
    <border>
      <left style="medium"/>
      <right style="thin"/>
      <top style="thin"/>
      <bottom style="medium"/>
    </border>
    <border>
      <left style="medium"/>
      <right/>
      <top/>
      <bottom style="medium"/>
    </border>
    <border diagonalDown="1">
      <left style="medium"/>
      <right/>
      <top style="thin"/>
      <bottom style="thin"/>
      <diagonal style="thin"/>
    </border>
    <border diagonalDown="1">
      <left/>
      <right/>
      <top style="thin"/>
      <bottom style="thin"/>
      <diagonal style="thin"/>
    </border>
    <border>
      <left/>
      <right style="medium"/>
      <top style="thin"/>
      <bottom style="medium"/>
    </border>
    <border>
      <left/>
      <right style="medium"/>
      <top/>
      <bottom style="thin"/>
    </border>
    <border>
      <left style="thin"/>
      <right/>
      <top style="medium"/>
      <bottom style="thin"/>
    </border>
    <border>
      <left/>
      <right style="thin"/>
      <top style="medium"/>
      <bottom style="thin"/>
    </border>
    <border>
      <left style="medium"/>
      <right/>
      <top style="medium"/>
      <bottom style="thin"/>
    </border>
    <border>
      <left/>
      <right style="thin"/>
      <top style="thin"/>
      <bottom style="medium"/>
    </border>
    <border>
      <left/>
      <right/>
      <top style="medium"/>
      <bottom style="thin"/>
    </border>
    <border>
      <left style="medium"/>
      <right style="thin"/>
      <top style="thin"/>
      <bottom/>
    </border>
    <border>
      <left style="thin"/>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29">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center"/>
    </xf>
    <xf numFmtId="0" fontId="0" fillId="0" borderId="10" xfId="0" applyFont="1" applyBorder="1" applyAlignment="1">
      <alignment vertical="center" shrinkToFit="1"/>
    </xf>
    <xf numFmtId="0" fontId="0" fillId="0" borderId="11" xfId="0" applyFont="1" applyBorder="1" applyAlignment="1">
      <alignment vertical="center" shrinkToFit="1"/>
    </xf>
    <xf numFmtId="0" fontId="52" fillId="0" borderId="0" xfId="0" applyFont="1" applyAlignment="1">
      <alignment vertical="center" shrinkToFit="1"/>
    </xf>
    <xf numFmtId="0" fontId="0" fillId="0" borderId="0" xfId="0" applyFont="1" applyAlignment="1">
      <alignment vertical="center" wrapText="1" shrinkToFit="1"/>
    </xf>
    <xf numFmtId="0" fontId="0" fillId="0" borderId="0" xfId="0" applyAlignment="1">
      <alignment vertical="center" wrapText="1"/>
    </xf>
    <xf numFmtId="0" fontId="0" fillId="0" borderId="0" xfId="0" applyFont="1" applyBorder="1" applyAlignment="1">
      <alignment vertical="center" wrapText="1" shrinkToFit="1"/>
    </xf>
    <xf numFmtId="0" fontId="53" fillId="0" borderId="0" xfId="61" applyFont="1" applyBorder="1" applyAlignment="1">
      <alignment horizontal="left" vertical="center" wrapText="1"/>
      <protection/>
    </xf>
    <xf numFmtId="0" fontId="53" fillId="0" borderId="12" xfId="61" applyFont="1" applyBorder="1" applyAlignment="1">
      <alignment horizontal="left" vertical="center" wrapText="1"/>
      <protection/>
    </xf>
    <xf numFmtId="0" fontId="53" fillId="0" borderId="13" xfId="61" applyFont="1" applyBorder="1" applyAlignment="1">
      <alignment horizontal="center" vertical="center" wrapText="1"/>
      <protection/>
    </xf>
    <xf numFmtId="0" fontId="9" fillId="6" borderId="14" xfId="61" applyFont="1" applyFill="1" applyBorder="1" applyAlignment="1" applyProtection="1">
      <alignment vertical="center" wrapText="1"/>
      <protection locked="0"/>
    </xf>
    <xf numFmtId="0" fontId="9" fillId="6" borderId="15" xfId="61" applyFont="1" applyFill="1" applyBorder="1" applyAlignment="1" applyProtection="1">
      <alignment vertical="center" wrapText="1"/>
      <protection locked="0"/>
    </xf>
    <xf numFmtId="0" fontId="9" fillId="6" borderId="15" xfId="61" applyFont="1" applyFill="1" applyBorder="1" applyAlignment="1" applyProtection="1">
      <alignment horizontal="center" vertical="center" wrapText="1"/>
      <protection locked="0"/>
    </xf>
    <xf numFmtId="0" fontId="9" fillId="6" borderId="15" xfId="61" applyNumberFormat="1" applyFont="1" applyFill="1" applyBorder="1" applyAlignment="1" applyProtection="1">
      <alignment horizontal="center" vertical="center" wrapText="1"/>
      <protection locked="0"/>
    </xf>
    <xf numFmtId="0" fontId="9" fillId="6" borderId="16" xfId="61" applyFont="1" applyFill="1" applyBorder="1" applyAlignment="1" applyProtection="1">
      <alignment vertical="center" wrapText="1"/>
      <protection locked="0"/>
    </xf>
    <xf numFmtId="0" fontId="9" fillId="6" borderId="17" xfId="61" applyFont="1" applyFill="1" applyBorder="1" applyAlignment="1" applyProtection="1">
      <alignment vertical="center" wrapText="1"/>
      <protection locked="0"/>
    </xf>
    <xf numFmtId="0" fontId="9" fillId="6" borderId="17" xfId="61" applyFont="1" applyFill="1" applyBorder="1" applyAlignment="1" applyProtection="1">
      <alignment horizontal="center" vertical="center" wrapText="1"/>
      <protection locked="0"/>
    </xf>
    <xf numFmtId="0" fontId="9" fillId="6" borderId="17" xfId="61" applyNumberFormat="1" applyFont="1" applyFill="1" applyBorder="1" applyAlignment="1" applyProtection="1">
      <alignment horizontal="center" vertical="center" wrapText="1"/>
      <protection locked="0"/>
    </xf>
    <xf numFmtId="177" fontId="53" fillId="0" borderId="0" xfId="61" applyNumberFormat="1" applyFont="1" applyBorder="1" applyAlignment="1">
      <alignment vertical="center" wrapText="1"/>
      <protection/>
    </xf>
    <xf numFmtId="0" fontId="9" fillId="6" borderId="18" xfId="61" applyFont="1" applyFill="1" applyBorder="1" applyAlignment="1" applyProtection="1">
      <alignment vertical="center" wrapText="1"/>
      <protection locked="0"/>
    </xf>
    <xf numFmtId="0" fontId="9" fillId="6" borderId="19" xfId="61" applyFont="1" applyFill="1" applyBorder="1" applyAlignment="1" applyProtection="1">
      <alignment vertical="center" wrapText="1"/>
      <protection locked="0"/>
    </xf>
    <xf numFmtId="0" fontId="9" fillId="6" borderId="19" xfId="61" applyFont="1" applyFill="1" applyBorder="1" applyAlignment="1" applyProtection="1">
      <alignment horizontal="center" vertical="center" wrapText="1"/>
      <protection locked="0"/>
    </xf>
    <xf numFmtId="0" fontId="9" fillId="6" borderId="19" xfId="61" applyNumberFormat="1" applyFont="1" applyFill="1" applyBorder="1" applyAlignment="1" applyProtection="1">
      <alignment horizontal="center" vertical="center" wrapText="1"/>
      <protection locked="0"/>
    </xf>
    <xf numFmtId="0" fontId="53" fillId="0" borderId="20" xfId="61" applyFont="1" applyBorder="1" applyAlignment="1">
      <alignment horizontal="center" vertical="center" wrapText="1"/>
      <protection/>
    </xf>
    <xf numFmtId="0" fontId="53" fillId="0" borderId="21" xfId="61" applyFont="1" applyBorder="1" applyAlignment="1">
      <alignment horizontal="center" vertical="center" wrapText="1"/>
      <protection/>
    </xf>
    <xf numFmtId="0" fontId="53" fillId="0" borderId="22" xfId="61" applyFont="1" applyBorder="1" applyAlignment="1">
      <alignment horizontal="center" vertical="center" wrapText="1"/>
      <protection/>
    </xf>
    <xf numFmtId="0" fontId="53" fillId="0" borderId="0" xfId="61" applyFont="1" applyBorder="1" applyAlignment="1">
      <alignment vertical="center" wrapText="1"/>
      <protection/>
    </xf>
    <xf numFmtId="0" fontId="0" fillId="0" borderId="0" xfId="61" applyFont="1" applyAlignment="1">
      <alignment vertical="center" wrapText="1"/>
      <protection/>
    </xf>
    <xf numFmtId="177" fontId="53" fillId="0" borderId="23" xfId="61" applyNumberFormat="1" applyFont="1" applyBorder="1" applyAlignment="1">
      <alignment horizontal="center" vertical="center" wrapText="1"/>
      <protection/>
    </xf>
    <xf numFmtId="0" fontId="53" fillId="0" borderId="0" xfId="0" applyFont="1" applyBorder="1" applyAlignment="1">
      <alignment horizontal="center" vertical="center" wrapText="1"/>
    </xf>
    <xf numFmtId="0" fontId="53" fillId="0" borderId="0" xfId="0" applyFont="1" applyBorder="1" applyAlignment="1">
      <alignment horizontal="left" vertical="center" wrapText="1"/>
    </xf>
    <xf numFmtId="0" fontId="0" fillId="0" borderId="0" xfId="0" applyFont="1" applyAlignment="1">
      <alignment vertical="center" wrapText="1"/>
    </xf>
    <xf numFmtId="9" fontId="0" fillId="0" borderId="24" xfId="0" applyNumberFormat="1" applyFont="1" applyBorder="1" applyAlignment="1">
      <alignment horizontal="center" vertical="center" wrapText="1"/>
    </xf>
    <xf numFmtId="176" fontId="54" fillId="6" borderId="25" xfId="0" applyNumberFormat="1" applyFont="1" applyFill="1" applyBorder="1" applyAlignment="1">
      <alignment vertical="center" shrinkToFit="1"/>
    </xf>
    <xf numFmtId="0" fontId="0" fillId="0" borderId="26" xfId="0" applyBorder="1" applyAlignment="1">
      <alignment vertical="center" wrapText="1"/>
    </xf>
    <xf numFmtId="0" fontId="0" fillId="0" borderId="0" xfId="0" applyAlignment="1">
      <alignment vertical="center"/>
    </xf>
    <xf numFmtId="0" fontId="54" fillId="6" borderId="11" xfId="0" applyFont="1" applyFill="1" applyBorder="1" applyAlignment="1">
      <alignment horizontal="center" vertical="center" wrapText="1"/>
    </xf>
    <xf numFmtId="0" fontId="0" fillId="0" borderId="27" xfId="0" applyBorder="1" applyAlignment="1">
      <alignment vertical="center" wrapText="1"/>
    </xf>
    <xf numFmtId="0" fontId="0" fillId="0" borderId="27" xfId="0" applyFont="1" applyBorder="1" applyAlignment="1">
      <alignment horizontal="right" vertical="center" shrinkToFit="1"/>
    </xf>
    <xf numFmtId="0" fontId="54" fillId="6" borderId="11" xfId="0" applyFont="1" applyFill="1" applyBorder="1" applyAlignment="1">
      <alignment horizontal="center" vertical="center" shrinkToFit="1"/>
    </xf>
    <xf numFmtId="0" fontId="0" fillId="0" borderId="11" xfId="0" applyFont="1" applyBorder="1" applyAlignment="1">
      <alignment horizontal="right" vertical="center" shrinkToFit="1"/>
    </xf>
    <xf numFmtId="0" fontId="0" fillId="0" borderId="0" xfId="0" applyBorder="1" applyAlignment="1">
      <alignment horizontal="center" vertical="center" wrapText="1" shrinkToFit="1"/>
    </xf>
    <xf numFmtId="176" fontId="0" fillId="0" borderId="0" xfId="0" applyNumberFormat="1" applyFont="1" applyBorder="1" applyAlignment="1">
      <alignment vertical="center" wrapText="1"/>
    </xf>
    <xf numFmtId="0" fontId="0" fillId="0" borderId="23" xfId="0" applyBorder="1" applyAlignment="1">
      <alignment horizontal="center" vertical="center" wrapText="1" shrinkToFit="1"/>
    </xf>
    <xf numFmtId="178" fontId="55" fillId="0" borderId="17" xfId="61" applyNumberFormat="1" applyFont="1" applyBorder="1" applyAlignment="1">
      <alignment horizontal="center" vertical="center" wrapText="1"/>
      <protection/>
    </xf>
    <xf numFmtId="178" fontId="55" fillId="0" borderId="28" xfId="61" applyNumberFormat="1" applyFont="1" applyBorder="1" applyAlignment="1">
      <alignment horizontal="center" vertical="center" wrapText="1"/>
      <protection/>
    </xf>
    <xf numFmtId="176" fontId="0" fillId="0" borderId="24" xfId="0" applyNumberFormat="1" applyFont="1" applyBorder="1" applyAlignment="1">
      <alignment horizontal="center" vertical="center" wrapText="1"/>
    </xf>
    <xf numFmtId="178" fontId="53" fillId="0" borderId="23" xfId="61" applyNumberFormat="1" applyFont="1" applyBorder="1" applyAlignment="1">
      <alignment horizontal="center" vertical="center" wrapText="1"/>
      <protection/>
    </xf>
    <xf numFmtId="0" fontId="9" fillId="6" borderId="29" xfId="61" applyFont="1" applyFill="1" applyBorder="1" applyAlignment="1" applyProtection="1">
      <alignment horizontal="center" vertical="center" wrapText="1"/>
      <protection locked="0"/>
    </xf>
    <xf numFmtId="0" fontId="9" fillId="6" borderId="14" xfId="61" applyFont="1" applyFill="1" applyBorder="1" applyAlignment="1" applyProtection="1">
      <alignment horizontal="center" vertical="center" wrapText="1"/>
      <protection locked="0"/>
    </xf>
    <xf numFmtId="0" fontId="9" fillId="6" borderId="27" xfId="61" applyFont="1" applyFill="1" applyBorder="1" applyAlignment="1" applyProtection="1">
      <alignment horizontal="center" vertical="center" wrapText="1"/>
      <protection locked="0"/>
    </xf>
    <xf numFmtId="0" fontId="9" fillId="6" borderId="16" xfId="61" applyFont="1" applyFill="1" applyBorder="1" applyAlignment="1" applyProtection="1">
      <alignment horizontal="center" vertical="center" wrapText="1"/>
      <protection locked="0"/>
    </xf>
    <xf numFmtId="0" fontId="9" fillId="6" borderId="30" xfId="61" applyFont="1" applyFill="1" applyBorder="1" applyAlignment="1" applyProtection="1">
      <alignment horizontal="center" vertical="center" wrapText="1"/>
      <protection locked="0"/>
    </xf>
    <xf numFmtId="0" fontId="9" fillId="6" borderId="18" xfId="61" applyFont="1" applyFill="1" applyBorder="1" applyAlignment="1" applyProtection="1">
      <alignment horizontal="center" vertical="center" wrapText="1"/>
      <protection locked="0"/>
    </xf>
    <xf numFmtId="177" fontId="53" fillId="0" borderId="31" xfId="61" applyNumberFormat="1" applyFont="1" applyBorder="1" applyAlignment="1">
      <alignment horizontal="center" vertical="center" wrapText="1"/>
      <protection/>
    </xf>
    <xf numFmtId="0" fontId="9" fillId="6" borderId="32" xfId="61" applyNumberFormat="1" applyFont="1" applyFill="1" applyBorder="1" applyAlignment="1" applyProtection="1">
      <alignment horizontal="center" vertical="center" wrapText="1"/>
      <protection locked="0"/>
    </xf>
    <xf numFmtId="177" fontId="53" fillId="0" borderId="25" xfId="61" applyNumberFormat="1" applyFont="1" applyBorder="1" applyAlignment="1">
      <alignment horizontal="center" vertical="center" wrapText="1"/>
      <protection/>
    </xf>
    <xf numFmtId="0" fontId="9" fillId="6" borderId="26" xfId="61" applyNumberFormat="1" applyFont="1" applyFill="1" applyBorder="1" applyAlignment="1" applyProtection="1">
      <alignment horizontal="center" vertical="center" wrapText="1"/>
      <protection locked="0"/>
    </xf>
    <xf numFmtId="177" fontId="53" fillId="0" borderId="12" xfId="61" applyNumberFormat="1" applyFont="1" applyBorder="1" applyAlignment="1">
      <alignment horizontal="center" vertical="center" wrapText="1"/>
      <protection/>
    </xf>
    <xf numFmtId="0" fontId="9" fillId="6" borderId="13" xfId="61" applyNumberFormat="1" applyFont="1" applyFill="1" applyBorder="1" applyAlignment="1" applyProtection="1">
      <alignment horizontal="center" vertical="center" wrapText="1"/>
      <protection locked="0"/>
    </xf>
    <xf numFmtId="177" fontId="53" fillId="0" borderId="33" xfId="61" applyNumberFormat="1" applyFont="1" applyBorder="1" applyAlignment="1">
      <alignment horizontal="center" vertical="center" wrapText="1"/>
      <protection/>
    </xf>
    <xf numFmtId="179" fontId="56" fillId="6" borderId="34" xfId="61" applyNumberFormat="1" applyFont="1" applyFill="1" applyBorder="1" applyAlignment="1" applyProtection="1">
      <alignment horizontal="center" vertical="center" wrapText="1"/>
      <protection locked="0"/>
    </xf>
    <xf numFmtId="0" fontId="55" fillId="0" borderId="28" xfId="0" applyFont="1" applyBorder="1" applyAlignment="1">
      <alignment vertical="center" wrapText="1"/>
    </xf>
    <xf numFmtId="0" fontId="47" fillId="0" borderId="17" xfId="0" applyFont="1" applyBorder="1" applyAlignment="1">
      <alignment horizontal="center" vertical="center" wrapText="1"/>
    </xf>
    <xf numFmtId="0" fontId="47" fillId="0" borderId="17" xfId="0" applyFont="1" applyBorder="1" applyAlignment="1">
      <alignment horizontal="center" vertical="center" wrapText="1"/>
    </xf>
    <xf numFmtId="0" fontId="0" fillId="6" borderId="17" xfId="0" applyFont="1" applyFill="1" applyBorder="1" applyAlignment="1">
      <alignment horizontal="center" vertical="center" shrinkToFit="1"/>
    </xf>
    <xf numFmtId="178" fontId="55" fillId="0" borderId="25" xfId="61" applyNumberFormat="1" applyFont="1" applyBorder="1" applyAlignment="1">
      <alignment horizontal="center" vertical="center" wrapText="1"/>
      <protection/>
    </xf>
    <xf numFmtId="178" fontId="55" fillId="0" borderId="24" xfId="61" applyNumberFormat="1" applyFont="1" applyBorder="1" applyAlignment="1">
      <alignment horizontal="center" vertical="center" wrapText="1"/>
      <protection/>
    </xf>
    <xf numFmtId="0" fontId="0" fillId="0" borderId="17" xfId="0" applyFont="1" applyBorder="1" applyAlignment="1">
      <alignment vertical="center" shrinkToFit="1"/>
    </xf>
    <xf numFmtId="0" fontId="54" fillId="6" borderId="17" xfId="0" applyFont="1" applyFill="1" applyBorder="1" applyAlignment="1">
      <alignment horizontal="center" vertical="center" shrinkToFit="1"/>
    </xf>
    <xf numFmtId="0" fontId="0" fillId="0" borderId="17" xfId="0" applyFont="1" applyBorder="1" applyAlignment="1">
      <alignment horizontal="center" vertical="center" shrinkToFit="1"/>
    </xf>
    <xf numFmtId="0" fontId="54" fillId="6" borderId="25" xfId="0" applyFont="1" applyFill="1" applyBorder="1" applyAlignment="1">
      <alignment horizontal="center" vertical="center" shrinkToFit="1"/>
    </xf>
    <xf numFmtId="0" fontId="54" fillId="6"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176" fontId="54" fillId="6" borderId="17" xfId="0" applyNumberFormat="1" applyFont="1" applyFill="1" applyBorder="1" applyAlignment="1">
      <alignment vertical="center" shrinkToFit="1"/>
    </xf>
    <xf numFmtId="0" fontId="53" fillId="0" borderId="18" xfId="61" applyFont="1" applyBorder="1" applyAlignment="1">
      <alignment horizontal="center" vertical="center" wrapText="1"/>
      <protection/>
    </xf>
    <xf numFmtId="0" fontId="53" fillId="0" borderId="19" xfId="61" applyFont="1" applyBorder="1" applyAlignment="1">
      <alignment horizontal="center" vertical="center" wrapText="1"/>
      <protection/>
    </xf>
    <xf numFmtId="0" fontId="0" fillId="0" borderId="23" xfId="0" applyBorder="1" applyAlignment="1">
      <alignment horizontal="center" vertical="center" wrapText="1"/>
    </xf>
    <xf numFmtId="0" fontId="0" fillId="0" borderId="17" xfId="0" applyFont="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28" xfId="0" applyFont="1" applyBorder="1" applyAlignment="1">
      <alignment vertical="center" shrinkToFit="1"/>
    </xf>
    <xf numFmtId="0" fontId="57" fillId="0" borderId="28" xfId="0" applyFont="1" applyFill="1" applyBorder="1" applyAlignment="1">
      <alignment vertical="center" shrinkToFit="1"/>
    </xf>
    <xf numFmtId="176" fontId="54" fillId="6" borderId="0" xfId="0" applyNumberFormat="1"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0" borderId="28" xfId="0" applyFont="1" applyBorder="1" applyAlignment="1">
      <alignment horizontal="left" vertical="center" wrapText="1" shrinkToFit="1"/>
    </xf>
    <xf numFmtId="0" fontId="0" fillId="6" borderId="28" xfId="0" applyFont="1" applyFill="1" applyBorder="1" applyAlignment="1">
      <alignment horizontal="center" vertical="center" shrinkToFit="1"/>
    </xf>
    <xf numFmtId="0" fontId="0" fillId="0" borderId="28" xfId="0" applyFont="1" applyFill="1" applyBorder="1" applyAlignment="1">
      <alignment horizontal="left" vertical="center" wrapText="1" shrinkToFit="1"/>
    </xf>
    <xf numFmtId="0" fontId="0" fillId="6" borderId="24" xfId="0" applyFont="1" applyFill="1" applyBorder="1" applyAlignment="1">
      <alignment horizontal="center" vertical="center" shrinkToFit="1"/>
    </xf>
    <xf numFmtId="0" fontId="0" fillId="0" borderId="0" xfId="0" applyFont="1" applyBorder="1" applyAlignment="1">
      <alignment vertical="center" shrinkToFit="1"/>
    </xf>
    <xf numFmtId="176" fontId="0" fillId="6" borderId="17" xfId="0" applyNumberFormat="1" applyFont="1" applyFill="1" applyBorder="1" applyAlignment="1">
      <alignment vertical="center" shrinkToFit="1"/>
    </xf>
    <xf numFmtId="176" fontId="0" fillId="6" borderId="25" xfId="0" applyNumberFormat="1" applyFont="1" applyFill="1" applyBorder="1" applyAlignment="1">
      <alignment vertical="center" shrinkToFit="1"/>
    </xf>
    <xf numFmtId="0" fontId="0" fillId="0" borderId="0" xfId="0" applyFont="1" applyBorder="1" applyAlignment="1">
      <alignment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horizontal="left" vertical="center" wrapText="1" shrinkToFit="1"/>
    </xf>
    <xf numFmtId="0" fontId="0" fillId="0" borderId="17" xfId="0" applyFont="1" applyBorder="1" applyAlignment="1">
      <alignment vertical="center" shrinkToFit="1"/>
    </xf>
    <xf numFmtId="0" fontId="54" fillId="6" borderId="17" xfId="0" applyFont="1" applyFill="1" applyBorder="1" applyAlignment="1">
      <alignment horizontal="center" vertical="center" shrinkToFit="1"/>
    </xf>
    <xf numFmtId="0" fontId="54" fillId="6" borderId="25"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54" fillId="6" borderId="28" xfId="0" applyFont="1" applyFill="1" applyBorder="1" applyAlignment="1">
      <alignment horizontal="center" vertical="center" shrinkToFit="1"/>
    </xf>
    <xf numFmtId="0" fontId="53" fillId="0" borderId="34" xfId="61" applyFont="1" applyBorder="1" applyAlignment="1">
      <alignment horizontal="center" vertical="center" wrapText="1"/>
      <protection/>
    </xf>
    <xf numFmtId="0" fontId="53" fillId="0" borderId="18" xfId="61" applyFont="1" applyBorder="1" applyAlignment="1">
      <alignment horizontal="center" vertical="center" wrapText="1"/>
      <protection/>
    </xf>
    <xf numFmtId="0" fontId="53" fillId="0" borderId="19" xfId="61" applyFont="1" applyBorder="1" applyAlignment="1">
      <alignment horizontal="center" vertical="center" wrapText="1"/>
      <protection/>
    </xf>
    <xf numFmtId="178" fontId="53" fillId="2" borderId="25" xfId="61" applyNumberFormat="1" applyFont="1" applyFill="1" applyBorder="1" applyAlignment="1">
      <alignment horizontal="center" vertical="center" wrapText="1"/>
      <protection/>
    </xf>
    <xf numFmtId="179" fontId="56" fillId="0" borderId="28" xfId="61" applyNumberFormat="1" applyFont="1" applyFill="1" applyBorder="1" applyAlignment="1" applyProtection="1">
      <alignment horizontal="center" vertical="center" wrapText="1"/>
      <protection locked="0"/>
    </xf>
    <xf numFmtId="0" fontId="9" fillId="6" borderId="14" xfId="61" applyFont="1" applyFill="1" applyBorder="1" applyAlignment="1" applyProtection="1">
      <alignment vertical="center" shrinkToFit="1"/>
      <protection locked="0"/>
    </xf>
    <xf numFmtId="0" fontId="9" fillId="6" borderId="16" xfId="61" applyFont="1" applyFill="1" applyBorder="1" applyAlignment="1" applyProtection="1">
      <alignment vertical="center" shrinkToFit="1"/>
      <protection locked="0"/>
    </xf>
    <xf numFmtId="178" fontId="53" fillId="0" borderId="33" xfId="61" applyNumberFormat="1" applyFont="1" applyBorder="1" applyAlignment="1">
      <alignment horizontal="center" vertical="center" wrapText="1"/>
      <protection/>
    </xf>
    <xf numFmtId="178" fontId="53" fillId="0" borderId="25" xfId="61" applyNumberFormat="1" applyFont="1" applyBorder="1" applyAlignment="1">
      <alignment horizontal="center" vertical="center" wrapText="1"/>
      <protection/>
    </xf>
    <xf numFmtId="0" fontId="53" fillId="0" borderId="0" xfId="61" applyFont="1" applyBorder="1" applyAlignment="1">
      <alignment horizontal="center" vertical="center" wrapText="1"/>
      <protection/>
    </xf>
    <xf numFmtId="177" fontId="53" fillId="0" borderId="0" xfId="61" applyNumberFormat="1" applyFont="1" applyBorder="1" applyAlignment="1">
      <alignment horizontal="center" vertical="center" wrapText="1"/>
      <protection/>
    </xf>
    <xf numFmtId="0" fontId="55" fillId="0" borderId="34" xfId="0" applyFont="1" applyBorder="1" applyAlignment="1">
      <alignment horizontal="center" vertical="center" wrapText="1"/>
    </xf>
    <xf numFmtId="0" fontId="58" fillId="0" borderId="0" xfId="0" applyFont="1" applyAlignment="1">
      <alignment horizontal="center" vertical="center" shrinkToFit="1"/>
    </xf>
    <xf numFmtId="0" fontId="0" fillId="0" borderId="17" xfId="0" applyFont="1" applyBorder="1" applyAlignment="1">
      <alignment horizontal="center" vertical="center" shrinkToFit="1"/>
    </xf>
    <xf numFmtId="0" fontId="52" fillId="0" borderId="17" xfId="0" applyFont="1" applyBorder="1" applyAlignment="1">
      <alignment horizontal="center" vertical="center" shrinkToFit="1"/>
    </xf>
    <xf numFmtId="0" fontId="54" fillId="6" borderId="17" xfId="0" applyFont="1" applyFill="1" applyBorder="1" applyAlignment="1">
      <alignment horizontal="center" vertical="center" shrinkToFit="1"/>
    </xf>
    <xf numFmtId="0" fontId="0" fillId="0" borderId="27"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54" fillId="6" borderId="17" xfId="0" applyFont="1" applyFill="1" applyBorder="1" applyAlignment="1">
      <alignment vertical="center" shrinkToFit="1"/>
    </xf>
    <xf numFmtId="0" fontId="54" fillId="6" borderId="25" xfId="0" applyFont="1" applyFill="1" applyBorder="1" applyAlignment="1">
      <alignment vertical="center" shrinkToFit="1"/>
    </xf>
    <xf numFmtId="176" fontId="54" fillId="6" borderId="17" xfId="0" applyNumberFormat="1" applyFont="1" applyFill="1" applyBorder="1" applyAlignment="1">
      <alignment horizontal="center" vertical="center" shrinkToFit="1"/>
    </xf>
    <xf numFmtId="0" fontId="0" fillId="0" borderId="17"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16" xfId="0" applyFont="1" applyBorder="1" applyAlignment="1">
      <alignment horizontal="left" vertical="center" shrinkToFit="1"/>
    </xf>
    <xf numFmtId="0" fontId="54" fillId="6" borderId="28" xfId="0" applyFont="1" applyFill="1" applyBorder="1" applyAlignment="1">
      <alignment horizontal="left" vertical="center" shrinkToFit="1"/>
    </xf>
    <xf numFmtId="0" fontId="39" fillId="6" borderId="28" xfId="43" applyFill="1" applyBorder="1" applyAlignment="1">
      <alignment horizontal="left" vertical="center" shrinkToFit="1"/>
    </xf>
    <xf numFmtId="0" fontId="47" fillId="0" borderId="36" xfId="0" applyFont="1" applyBorder="1" applyAlignment="1">
      <alignment horizontal="center" vertical="center" shrinkToFit="1"/>
    </xf>
    <xf numFmtId="0" fontId="47" fillId="0" borderId="34" xfId="0" applyFont="1" applyBorder="1" applyAlignment="1">
      <alignment horizontal="center" vertical="center" shrinkToFit="1"/>
    </xf>
    <xf numFmtId="0" fontId="47" fillId="0" borderId="23" xfId="0" applyFont="1" applyBorder="1" applyAlignment="1">
      <alignment horizontal="center" vertical="center" shrinkToFit="1"/>
    </xf>
    <xf numFmtId="0" fontId="0" fillId="0" borderId="37"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27"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0" fillId="0" borderId="44" xfId="0" applyFont="1" applyBorder="1" applyAlignment="1">
      <alignment horizontal="center" vertical="center" shrinkToFit="1"/>
    </xf>
    <xf numFmtId="0" fontId="0" fillId="0" borderId="11" xfId="0" applyFont="1" applyBorder="1" applyAlignment="1">
      <alignment horizontal="center" vertical="center" shrinkToFit="1"/>
    </xf>
    <xf numFmtId="0" fontId="54" fillId="6" borderId="17" xfId="0" applyFont="1" applyFill="1" applyBorder="1" applyAlignment="1">
      <alignment vertical="center" wrapText="1" shrinkToFit="1"/>
    </xf>
    <xf numFmtId="0" fontId="54" fillId="6" borderId="25" xfId="0" applyFont="1" applyFill="1" applyBorder="1" applyAlignment="1">
      <alignment vertical="center" wrapText="1" shrinkToFit="1"/>
    </xf>
    <xf numFmtId="0" fontId="0" fillId="0" borderId="2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54" fillId="6" borderId="16" xfId="0" applyFont="1" applyFill="1" applyBorder="1" applyAlignment="1">
      <alignment horizontal="center" vertical="center" shrinkToFit="1"/>
    </xf>
    <xf numFmtId="0" fontId="54" fillId="6" borderId="25" xfId="0" applyFont="1" applyFill="1" applyBorder="1" applyAlignment="1">
      <alignment horizontal="center" vertical="center" shrinkToFit="1"/>
    </xf>
    <xf numFmtId="0" fontId="58" fillId="0" borderId="47" xfId="0" applyFont="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54" fillId="6" borderId="48" xfId="0" applyFont="1" applyFill="1" applyBorder="1" applyAlignment="1">
      <alignment horizontal="center" vertical="center" shrinkToFit="1"/>
    </xf>
    <xf numFmtId="0" fontId="54" fillId="6" borderId="28" xfId="0" applyFont="1" applyFill="1" applyBorder="1" applyAlignment="1">
      <alignment horizontal="center" vertical="center" shrinkToFit="1"/>
    </xf>
    <xf numFmtId="0" fontId="54" fillId="6" borderId="28" xfId="0" applyFont="1" applyFill="1" applyBorder="1" applyAlignment="1">
      <alignment vertical="center" shrinkToFit="1"/>
    </xf>
    <xf numFmtId="0" fontId="54" fillId="6" borderId="24" xfId="0" applyFont="1" applyFill="1" applyBorder="1" applyAlignment="1">
      <alignment horizontal="center" vertical="center" shrinkToFi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49" xfId="0" applyFont="1" applyBorder="1" applyAlignment="1">
      <alignment vertical="center" shrinkToFit="1"/>
    </xf>
    <xf numFmtId="0" fontId="0" fillId="0" borderId="47" xfId="0" applyFont="1" applyBorder="1" applyAlignment="1">
      <alignment vertical="center" shrinkToFit="1"/>
    </xf>
    <xf numFmtId="0" fontId="47" fillId="0" borderId="14"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31" xfId="0" applyFont="1" applyBorder="1" applyAlignment="1">
      <alignment horizontal="center" vertical="center" shrinkToFit="1"/>
    </xf>
    <xf numFmtId="0" fontId="0" fillId="0" borderId="50" xfId="0" applyFont="1" applyBorder="1" applyAlignment="1">
      <alignment vertical="center" shrinkToFit="1"/>
    </xf>
    <xf numFmtId="0" fontId="0" fillId="0" borderId="51" xfId="0" applyFont="1" applyBorder="1" applyAlignment="1">
      <alignment vertical="center" shrinkToFit="1"/>
    </xf>
    <xf numFmtId="0" fontId="0" fillId="0" borderId="25" xfId="0" applyFont="1" applyBorder="1" applyAlignment="1">
      <alignment horizontal="center" vertical="center" shrinkToFit="1"/>
    </xf>
    <xf numFmtId="0" fontId="0" fillId="0" borderId="37" xfId="0" applyFont="1" applyBorder="1" applyAlignment="1">
      <alignment vertical="center" wrapText="1" shrinkToFit="1"/>
    </xf>
    <xf numFmtId="0" fontId="0" fillId="0" borderId="39" xfId="0" applyFont="1" applyBorder="1" applyAlignment="1">
      <alignment vertical="center" wrapText="1" shrinkToFit="1"/>
    </xf>
    <xf numFmtId="0" fontId="0" fillId="0" borderId="42" xfId="0" applyFont="1" applyBorder="1" applyAlignment="1">
      <alignment vertical="center" wrapText="1" shrinkToFit="1"/>
    </xf>
    <xf numFmtId="0" fontId="0" fillId="0" borderId="32" xfId="0" applyFont="1" applyBorder="1" applyAlignment="1">
      <alignment vertical="center" wrapText="1" shrinkToFit="1"/>
    </xf>
    <xf numFmtId="0" fontId="0" fillId="0" borderId="16" xfId="0" applyFont="1" applyBorder="1" applyAlignment="1">
      <alignment horizontal="center" vertical="center" shrinkToFit="1"/>
    </xf>
    <xf numFmtId="0" fontId="54" fillId="6" borderId="45" xfId="0" applyFont="1" applyFill="1" applyBorder="1" applyAlignment="1">
      <alignment vertical="center" shrinkToFit="1"/>
    </xf>
    <xf numFmtId="0" fontId="54" fillId="6" borderId="46" xfId="0" applyFont="1" applyFill="1" applyBorder="1" applyAlignment="1">
      <alignment vertical="center" shrinkToFit="1"/>
    </xf>
    <xf numFmtId="0" fontId="54" fillId="6" borderId="52" xfId="0" applyFont="1" applyFill="1" applyBorder="1" applyAlignment="1">
      <alignment vertical="center" shrinkToFit="1"/>
    </xf>
    <xf numFmtId="0" fontId="59" fillId="0" borderId="42" xfId="0" applyFont="1" applyBorder="1" applyAlignment="1">
      <alignment horizontal="center" vertical="center" wrapText="1" shrinkToFit="1"/>
    </xf>
    <xf numFmtId="0" fontId="59" fillId="0" borderId="43" xfId="0" applyFont="1" applyBorder="1" applyAlignment="1">
      <alignment horizontal="center" vertical="center" wrapText="1" shrinkToFit="1"/>
    </xf>
    <xf numFmtId="0" fontId="59" fillId="0" borderId="53" xfId="0" applyFont="1" applyBorder="1" applyAlignment="1">
      <alignment horizontal="center" vertical="center" wrapText="1" shrinkToFit="1"/>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176" fontId="57" fillId="0" borderId="27" xfId="0" applyNumberFormat="1" applyFont="1" applyFill="1" applyBorder="1" applyAlignment="1">
      <alignment horizontal="center" vertical="center" shrinkToFit="1"/>
    </xf>
    <xf numFmtId="176" fontId="57" fillId="0" borderId="26" xfId="0" applyNumberFormat="1" applyFont="1" applyFill="1" applyBorder="1" applyAlignment="1">
      <alignment horizontal="center" vertical="center" shrinkToFit="1"/>
    </xf>
    <xf numFmtId="0" fontId="58" fillId="0" borderId="47" xfId="61" applyFont="1" applyBorder="1" applyAlignment="1">
      <alignment horizontal="center" vertical="center"/>
      <protection/>
    </xf>
    <xf numFmtId="0" fontId="53" fillId="0" borderId="36" xfId="61" applyFont="1" applyBorder="1" applyAlignment="1">
      <alignment horizontal="center" vertical="center" wrapText="1"/>
      <protection/>
    </xf>
    <xf numFmtId="0" fontId="53" fillId="0" borderId="18" xfId="61" applyFont="1" applyBorder="1" applyAlignment="1">
      <alignment horizontal="center" vertical="center" wrapText="1"/>
      <protection/>
    </xf>
    <xf numFmtId="0" fontId="53" fillId="0" borderId="34" xfId="61" applyFont="1" applyBorder="1" applyAlignment="1">
      <alignment horizontal="center" vertical="center" wrapText="1"/>
      <protection/>
    </xf>
    <xf numFmtId="0" fontId="53" fillId="0" borderId="19" xfId="61" applyFont="1" applyBorder="1" applyAlignment="1">
      <alignment horizontal="center" vertical="center" wrapText="1"/>
      <protection/>
    </xf>
    <xf numFmtId="0" fontId="53" fillId="0" borderId="54" xfId="61" applyFont="1" applyBorder="1" applyAlignment="1">
      <alignment horizontal="center" vertical="center" wrapText="1"/>
      <protection/>
    </xf>
    <xf numFmtId="0" fontId="53" fillId="0" borderId="30" xfId="61" applyFont="1" applyBorder="1" applyAlignment="1">
      <alignment horizontal="center" vertical="center" wrapText="1"/>
      <protection/>
    </xf>
    <xf numFmtId="0" fontId="53" fillId="0" borderId="23" xfId="61" applyFont="1" applyBorder="1" applyAlignment="1">
      <alignment horizontal="center" vertical="center" wrapText="1"/>
      <protection/>
    </xf>
    <xf numFmtId="0" fontId="53" fillId="0" borderId="55" xfId="61" applyFont="1" applyBorder="1" applyAlignment="1">
      <alignment horizontal="center" vertical="center" wrapText="1"/>
      <protection/>
    </xf>
    <xf numFmtId="0" fontId="53" fillId="0" borderId="49" xfId="61" applyFont="1" applyBorder="1" applyAlignment="1">
      <alignment horizontal="center" vertical="center" shrinkToFit="1"/>
      <protection/>
    </xf>
    <xf numFmtId="0" fontId="53" fillId="0" borderId="47" xfId="61" applyFont="1" applyBorder="1" applyAlignment="1">
      <alignment horizontal="center" vertical="center" shrinkToFit="1"/>
      <protection/>
    </xf>
    <xf numFmtId="0" fontId="53" fillId="0" borderId="22" xfId="61" applyFont="1" applyBorder="1" applyAlignment="1">
      <alignment horizontal="center" vertical="center" shrinkToFit="1"/>
      <protection/>
    </xf>
    <xf numFmtId="0" fontId="55" fillId="0" borderId="36" xfId="0" applyFont="1" applyBorder="1" applyAlignment="1">
      <alignment horizontal="center" vertical="center" wrapText="1"/>
    </xf>
    <xf numFmtId="0" fontId="55" fillId="0" borderId="48" xfId="0" applyFont="1" applyBorder="1" applyAlignment="1">
      <alignment horizontal="center" vertical="center" wrapText="1"/>
    </xf>
    <xf numFmtId="0" fontId="0" fillId="0" borderId="56" xfId="0" applyBorder="1" applyAlignment="1">
      <alignment horizontal="center" vertical="center" wrapText="1"/>
    </xf>
    <xf numFmtId="0" fontId="0" fillId="0" borderId="55" xfId="0" applyBorder="1" applyAlignment="1">
      <alignment horizontal="center" vertical="center" wrapText="1"/>
    </xf>
    <xf numFmtId="176" fontId="0" fillId="0" borderId="45" xfId="0" applyNumberFormat="1" applyBorder="1" applyAlignment="1">
      <alignment horizontal="center" vertical="center" wrapText="1"/>
    </xf>
    <xf numFmtId="0" fontId="0" fillId="0" borderId="57" xfId="0" applyBorder="1" applyAlignment="1">
      <alignment horizontal="center" vertical="center" wrapText="1"/>
    </xf>
    <xf numFmtId="0" fontId="53" fillId="0" borderId="49" xfId="61" applyFont="1" applyBorder="1" applyAlignment="1">
      <alignment horizontal="center" vertical="center" wrapText="1"/>
      <protection/>
    </xf>
    <xf numFmtId="0" fontId="53" fillId="0" borderId="47" xfId="61" applyFont="1" applyBorder="1" applyAlignment="1">
      <alignment horizontal="center" vertical="center" wrapText="1"/>
      <protection/>
    </xf>
    <xf numFmtId="0" fontId="53" fillId="0" borderId="56" xfId="61" applyFont="1" applyBorder="1" applyAlignment="1">
      <alignment horizontal="center" vertical="center" shrinkToFit="1"/>
      <protection/>
    </xf>
    <xf numFmtId="0" fontId="53" fillId="0" borderId="58" xfId="61" applyFont="1" applyBorder="1" applyAlignment="1">
      <alignment horizontal="center" vertical="center" shrinkToFit="1"/>
      <protection/>
    </xf>
    <xf numFmtId="0" fontId="53" fillId="0" borderId="55" xfId="61" applyFont="1" applyBorder="1" applyAlignment="1">
      <alignment horizontal="center" vertical="center" shrinkToFit="1"/>
      <protection/>
    </xf>
    <xf numFmtId="0" fontId="60" fillId="0" borderId="44" xfId="61" applyFont="1" applyBorder="1" applyAlignment="1">
      <alignment horizontal="center" vertical="center" shrinkToFit="1"/>
      <protection/>
    </xf>
    <xf numFmtId="0" fontId="53" fillId="0" borderId="11" xfId="61" applyFont="1" applyBorder="1" applyAlignment="1">
      <alignment horizontal="center" vertical="center" shrinkToFit="1"/>
      <protection/>
    </xf>
    <xf numFmtId="0" fontId="53" fillId="0" borderId="26" xfId="61" applyFont="1" applyBorder="1" applyAlignment="1">
      <alignment horizontal="center" vertical="center" shrinkToFit="1"/>
      <protection/>
    </xf>
    <xf numFmtId="0" fontId="55" fillId="0" borderId="59" xfId="61" applyFont="1" applyBorder="1" applyAlignment="1">
      <alignment horizontal="left" vertical="center" wrapText="1"/>
      <protection/>
    </xf>
    <xf numFmtId="0" fontId="55" fillId="0" borderId="20" xfId="61" applyFont="1" applyBorder="1" applyAlignment="1">
      <alignment horizontal="left" vertical="center" wrapText="1"/>
      <protection/>
    </xf>
    <xf numFmtId="0" fontId="55" fillId="0" borderId="27" xfId="61" applyFont="1" applyBorder="1" applyAlignment="1">
      <alignment horizontal="center" vertical="center" wrapText="1"/>
      <protection/>
    </xf>
    <xf numFmtId="0" fontId="55" fillId="0" borderId="26" xfId="61" applyFont="1" applyBorder="1" applyAlignment="1">
      <alignment horizontal="center" vertical="center" wrapText="1"/>
      <protection/>
    </xf>
    <xf numFmtId="0" fontId="53" fillId="0" borderId="44" xfId="61" applyFont="1" applyBorder="1" applyAlignment="1">
      <alignment horizontal="center" vertical="center" shrinkToFit="1"/>
      <protection/>
    </xf>
    <xf numFmtId="0" fontId="55" fillId="0" borderId="60" xfId="61" applyFont="1" applyBorder="1" applyAlignment="1">
      <alignment horizontal="center" vertical="center" wrapText="1"/>
      <protection/>
    </xf>
    <xf numFmtId="0" fontId="55" fillId="0" borderId="57" xfId="61" applyFont="1" applyBorder="1" applyAlignment="1">
      <alignment horizontal="center" vertical="center" wrapText="1"/>
      <protection/>
    </xf>
    <xf numFmtId="0" fontId="58" fillId="0" borderId="0" xfId="0" applyFont="1" applyAlignment="1">
      <alignment horizontal="center" vertical="center" wrapText="1"/>
    </xf>
    <xf numFmtId="0" fontId="47" fillId="0" borderId="17" xfId="0" applyFont="1" applyBorder="1" applyAlignment="1">
      <alignment horizontal="center" vertical="center" wrapText="1"/>
    </xf>
    <xf numFmtId="0" fontId="54" fillId="6" borderId="17" xfId="0" applyFont="1" applyFill="1" applyBorder="1" applyAlignment="1">
      <alignment horizontal="center" vertical="center" wrapText="1"/>
    </xf>
    <xf numFmtId="0" fontId="54" fillId="6" borderId="17" xfId="0" applyFont="1" applyFill="1" applyBorder="1" applyAlignment="1">
      <alignment vertical="center" wrapText="1"/>
    </xf>
    <xf numFmtId="0" fontId="54" fillId="6" borderId="27" xfId="0" applyFont="1" applyFill="1" applyBorder="1" applyAlignment="1">
      <alignment vertical="center" shrinkToFit="1"/>
    </xf>
    <xf numFmtId="0" fontId="54" fillId="6" borderId="11" xfId="0" applyFont="1" applyFill="1" applyBorder="1" applyAlignment="1">
      <alignment vertical="center" shrinkToFit="1"/>
    </xf>
    <xf numFmtId="0" fontId="54" fillId="6" borderId="26" xfId="0" applyFont="1" applyFill="1" applyBorder="1" applyAlignment="1">
      <alignment vertical="center" shrinkToFit="1"/>
    </xf>
    <xf numFmtId="0" fontId="54" fillId="6" borderId="27" xfId="0" applyFont="1" applyFill="1" applyBorder="1" applyAlignment="1">
      <alignment horizontal="center" vertical="center" shrinkToFit="1"/>
    </xf>
    <xf numFmtId="0" fontId="54" fillId="6" borderId="1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76200</xdr:rowOff>
    </xdr:from>
    <xdr:to>
      <xdr:col>11</xdr:col>
      <xdr:colOff>857250</xdr:colOff>
      <xdr:row>46</xdr:row>
      <xdr:rowOff>0</xdr:rowOff>
    </xdr:to>
    <xdr:sp>
      <xdr:nvSpPr>
        <xdr:cNvPr id="1" name="テキスト ボックス 1"/>
        <xdr:cNvSpPr txBox="1">
          <a:spLocks noChangeArrowheads="1"/>
        </xdr:cNvSpPr>
      </xdr:nvSpPr>
      <xdr:spPr>
        <a:xfrm>
          <a:off x="0" y="6610350"/>
          <a:ext cx="9277350" cy="2400300"/>
        </a:xfrm>
        <a:prstGeom prst="rect">
          <a:avLst/>
        </a:prstGeom>
        <a:solidFill>
          <a:srgbClr val="FFFFFF"/>
        </a:solidFill>
        <a:ln w="9525" cmpd="sng">
          <a:noFill/>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同シートは防災拠点として災害時に必要とする最低限の電力量をベースとして、太陽光発電設備及び蓄電池の規模を算定するものである。</a:t>
          </a:r>
          <a:r>
            <a:rPr lang="en-US" cap="none" sz="1100" b="1" i="0" u="none" baseline="0">
              <a:solidFill>
                <a:srgbClr val="FF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記入上の注意事項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着色部分のみ入力すること。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行は必要に応じて追加すること。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合計に支障無いように追加すること。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電気機器の平均的な出力が不明な場合には、他の同等の機器等から引用しても差し支えない。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災害時においても、既存の自家発電設備からの電力を使用する機器は対象外とすること。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本事業による今回導入設備からの電力を使用しないものは対象外。</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同シートに関する説明</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太陽光発電設備の算定設備規模の最小値は計算式「</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日発電量</a:t>
          </a:r>
          <a:r>
            <a:rPr lang="en-US" cap="none" sz="1050" b="0" i="0" u="none" baseline="0">
              <a:solidFill>
                <a:srgbClr val="000000"/>
              </a:solidFill>
              <a:latin typeface="ＭＳ Ｐゴシック"/>
              <a:ea typeface="ＭＳ Ｐゴシック"/>
              <a:cs typeface="ＭＳ Ｐゴシック"/>
            </a:rPr>
            <a:t>(kWh)=</a:t>
          </a:r>
          <a:r>
            <a:rPr lang="en-US" cap="none" sz="1050" b="0" i="0" u="none" baseline="0">
              <a:solidFill>
                <a:srgbClr val="000000"/>
              </a:solidFill>
              <a:latin typeface="ＭＳ Ｐゴシック"/>
              <a:ea typeface="ＭＳ Ｐゴシック"/>
              <a:cs typeface="ＭＳ Ｐゴシック"/>
            </a:rPr>
            <a:t>システム利用率（</a:t>
          </a:r>
          <a:r>
            <a:rPr lang="en-US" cap="none" sz="1050" b="0" i="0" u="none" baseline="0">
              <a:solidFill>
                <a:srgbClr val="000000"/>
              </a:solidFill>
              <a:latin typeface="ＭＳ Ｐゴシック"/>
              <a:ea typeface="ＭＳ Ｐゴシック"/>
              <a:cs typeface="ＭＳ Ｐゴシック"/>
            </a:rPr>
            <a:t>0.10</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24(1</a:t>
          </a:r>
          <a:r>
            <a:rPr lang="en-US" cap="none" sz="1050" b="0" i="0" u="none" baseline="0">
              <a:solidFill>
                <a:srgbClr val="000000"/>
              </a:solidFill>
              <a:latin typeface="ＭＳ Ｐゴシック"/>
              <a:ea typeface="ＭＳ Ｐゴシック"/>
              <a:cs typeface="ＭＳ Ｐゴシック"/>
            </a:rPr>
            <a:t>日の時間数</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定格出力</a:t>
          </a:r>
          <a:r>
            <a:rPr lang="en-US" cap="none" sz="1050" b="0" i="0" u="none" baseline="0">
              <a:solidFill>
                <a:srgbClr val="000000"/>
              </a:solidFill>
              <a:latin typeface="ＭＳ Ｐゴシック"/>
              <a:ea typeface="ＭＳ Ｐゴシック"/>
              <a:cs typeface="ＭＳ Ｐゴシック"/>
            </a:rPr>
            <a:t>(kW)</a:t>
          </a:r>
          <a:r>
            <a:rPr lang="en-US" cap="none" sz="1050" b="0" i="0" u="none" baseline="0">
              <a:solidFill>
                <a:srgbClr val="000000"/>
              </a:solidFill>
              <a:latin typeface="ＭＳ Ｐゴシック"/>
              <a:ea typeface="ＭＳ Ｐゴシック"/>
              <a:cs typeface="ＭＳ Ｐゴシック"/>
            </a:rPr>
            <a:t>」としている。また、最大値は冬場や曇天時を考慮して最小値ににさらに</a:t>
          </a:r>
          <a:r>
            <a:rPr lang="en-US" cap="none" sz="1050" b="0" i="0" u="none" baseline="0">
              <a:solidFill>
                <a:srgbClr val="000000"/>
              </a:solidFill>
              <a:latin typeface="ＭＳ Ｐゴシック"/>
              <a:ea typeface="ＭＳ Ｐゴシック"/>
              <a:cs typeface="ＭＳ Ｐゴシック"/>
            </a:rPr>
            <a:t>1.5</a:t>
          </a:r>
          <a:r>
            <a:rPr lang="en-US" cap="none" sz="1050" b="0" i="0" u="none" baseline="0">
              <a:solidFill>
                <a:srgbClr val="000000"/>
              </a:solidFill>
              <a:latin typeface="ＭＳ Ｐゴシック"/>
              <a:ea typeface="ＭＳ Ｐゴシック"/>
              <a:cs typeface="ＭＳ Ｐゴシック"/>
            </a:rPr>
            <a:t>を乗じて算出している。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蓄電池の算定設備規模の最小値は、夜間必要電力量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としている。また、最大値は前者にさらに</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を乗じて算出している。（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放電率、経年劣化を考慮している。）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0</xdr:row>
      <xdr:rowOff>0</xdr:rowOff>
    </xdr:from>
    <xdr:to>
      <xdr:col>9</xdr:col>
      <xdr:colOff>571500</xdr:colOff>
      <xdr:row>1</xdr:row>
      <xdr:rowOff>133350</xdr:rowOff>
    </xdr:to>
    <xdr:sp>
      <xdr:nvSpPr>
        <xdr:cNvPr id="1" name="テキスト ボックス 1"/>
        <xdr:cNvSpPr txBox="1">
          <a:spLocks noChangeArrowheads="1"/>
        </xdr:cNvSpPr>
      </xdr:nvSpPr>
      <xdr:spPr>
        <a:xfrm>
          <a:off x="5029200" y="0"/>
          <a:ext cx="942975" cy="304800"/>
        </a:xfrm>
        <a:prstGeom prst="rect">
          <a:avLst/>
        </a:prstGeom>
        <a:solidFill>
          <a:srgbClr val="FFFFFF"/>
        </a:solidFill>
        <a:ln w="22225"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11</xdr:col>
      <xdr:colOff>857250</xdr:colOff>
      <xdr:row>46</xdr:row>
      <xdr:rowOff>161925</xdr:rowOff>
    </xdr:to>
    <xdr:sp>
      <xdr:nvSpPr>
        <xdr:cNvPr id="1" name="テキスト ボックス 1"/>
        <xdr:cNvSpPr txBox="1">
          <a:spLocks noChangeArrowheads="1"/>
        </xdr:cNvSpPr>
      </xdr:nvSpPr>
      <xdr:spPr>
        <a:xfrm>
          <a:off x="0" y="6734175"/>
          <a:ext cx="9277350" cy="2400300"/>
        </a:xfrm>
        <a:prstGeom prst="rect">
          <a:avLst/>
        </a:prstGeom>
        <a:solidFill>
          <a:srgbClr val="FFFFFF"/>
        </a:solidFill>
        <a:ln w="9525" cmpd="sng">
          <a:noFill/>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同シートは防災拠点として災害時に必要とする最低限の電力量をベースとして、太陽光発電設備及び蓄電池の規模を算定するものである。</a:t>
          </a:r>
          <a:r>
            <a:rPr lang="en-US" cap="none" sz="1100" b="1" i="0" u="none" baseline="0">
              <a:solidFill>
                <a:srgbClr val="FF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記入上の注意事項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着色部分のみ入力すること。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行は必要に応じて追加すること。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合計に支障無いように追加すること。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電気機器の平均的な出力が不明な場合には、他の同等の機器等から引用しても差し支えない。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災害時においても、既存の自家発電設備からの電力を使用する機器は対象外とすること。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本事業による今回導入設備からの電力を使用しないものは対象外。</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同シートに関する説明</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太陽光発電設備の算定設備規模の最小値は計算式「</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日発電量</a:t>
          </a:r>
          <a:r>
            <a:rPr lang="en-US" cap="none" sz="1050" b="0" i="0" u="none" baseline="0">
              <a:solidFill>
                <a:srgbClr val="000000"/>
              </a:solidFill>
              <a:latin typeface="ＭＳ Ｐゴシック"/>
              <a:ea typeface="ＭＳ Ｐゴシック"/>
              <a:cs typeface="ＭＳ Ｐゴシック"/>
            </a:rPr>
            <a:t>(kWh)=</a:t>
          </a:r>
          <a:r>
            <a:rPr lang="en-US" cap="none" sz="1050" b="0" i="0" u="none" baseline="0">
              <a:solidFill>
                <a:srgbClr val="000000"/>
              </a:solidFill>
              <a:latin typeface="ＭＳ Ｐゴシック"/>
              <a:ea typeface="ＭＳ Ｐゴシック"/>
              <a:cs typeface="ＭＳ Ｐゴシック"/>
            </a:rPr>
            <a:t>システム利用率（</a:t>
          </a:r>
          <a:r>
            <a:rPr lang="en-US" cap="none" sz="1050" b="0" i="0" u="none" baseline="0">
              <a:solidFill>
                <a:srgbClr val="000000"/>
              </a:solidFill>
              <a:latin typeface="ＭＳ Ｐゴシック"/>
              <a:ea typeface="ＭＳ Ｐゴシック"/>
              <a:cs typeface="ＭＳ Ｐゴシック"/>
            </a:rPr>
            <a:t>0.10</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24(1</a:t>
          </a:r>
          <a:r>
            <a:rPr lang="en-US" cap="none" sz="1050" b="0" i="0" u="none" baseline="0">
              <a:solidFill>
                <a:srgbClr val="000000"/>
              </a:solidFill>
              <a:latin typeface="ＭＳ Ｐゴシック"/>
              <a:ea typeface="ＭＳ Ｐゴシック"/>
              <a:cs typeface="ＭＳ Ｐゴシック"/>
            </a:rPr>
            <a:t>日の時間数</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定格出力</a:t>
          </a:r>
          <a:r>
            <a:rPr lang="en-US" cap="none" sz="1050" b="0" i="0" u="none" baseline="0">
              <a:solidFill>
                <a:srgbClr val="000000"/>
              </a:solidFill>
              <a:latin typeface="ＭＳ Ｐゴシック"/>
              <a:ea typeface="ＭＳ Ｐゴシック"/>
              <a:cs typeface="ＭＳ Ｐゴシック"/>
            </a:rPr>
            <a:t>(kW)</a:t>
          </a:r>
          <a:r>
            <a:rPr lang="en-US" cap="none" sz="1050" b="0" i="0" u="none" baseline="0">
              <a:solidFill>
                <a:srgbClr val="000000"/>
              </a:solidFill>
              <a:latin typeface="ＭＳ Ｐゴシック"/>
              <a:ea typeface="ＭＳ Ｐゴシック"/>
              <a:cs typeface="ＭＳ Ｐゴシック"/>
            </a:rPr>
            <a:t>」としている。また、最大値は冬場や曇天時を考慮して最小値ににさらに</a:t>
          </a:r>
          <a:r>
            <a:rPr lang="en-US" cap="none" sz="1050" b="0" i="0" u="none" baseline="0">
              <a:solidFill>
                <a:srgbClr val="000000"/>
              </a:solidFill>
              <a:latin typeface="ＭＳ Ｐゴシック"/>
              <a:ea typeface="ＭＳ Ｐゴシック"/>
              <a:cs typeface="ＭＳ Ｐゴシック"/>
            </a:rPr>
            <a:t>1.5</a:t>
          </a:r>
          <a:r>
            <a:rPr lang="en-US" cap="none" sz="1050" b="0" i="0" u="none" baseline="0">
              <a:solidFill>
                <a:srgbClr val="000000"/>
              </a:solidFill>
              <a:latin typeface="ＭＳ Ｐゴシック"/>
              <a:ea typeface="ＭＳ Ｐゴシック"/>
              <a:cs typeface="ＭＳ Ｐゴシック"/>
            </a:rPr>
            <a:t>を乗じて算出している。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蓄電池の算定設備規模の最小値は、夜間必要電力量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としている。また、最大値は前者にさらに</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を乗じて算出</a:t>
          </a:r>
          <a:r>
            <a:rPr lang="en-US" cap="none" sz="1100" b="0" i="0" u="none" baseline="0">
              <a:solidFill>
                <a:srgbClr val="000000"/>
              </a:solidFill>
              <a:latin typeface="ＭＳ Ｐゴシック"/>
              <a:ea typeface="ＭＳ Ｐゴシック"/>
              <a:cs typeface="ＭＳ Ｐゴシック"/>
            </a:rPr>
            <a:t>している。（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放電率、経年劣化を考慮している。）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542925</xdr:colOff>
      <xdr:row>0</xdr:row>
      <xdr:rowOff>0</xdr:rowOff>
    </xdr:from>
    <xdr:to>
      <xdr:col>11</xdr:col>
      <xdr:colOff>876300</xdr:colOff>
      <xdr:row>1</xdr:row>
      <xdr:rowOff>133350</xdr:rowOff>
    </xdr:to>
    <xdr:sp>
      <xdr:nvSpPr>
        <xdr:cNvPr id="2" name="テキスト ボックス 2"/>
        <xdr:cNvSpPr txBox="1">
          <a:spLocks noChangeArrowheads="1"/>
        </xdr:cNvSpPr>
      </xdr:nvSpPr>
      <xdr:spPr>
        <a:xfrm>
          <a:off x="8362950" y="0"/>
          <a:ext cx="933450" cy="304800"/>
        </a:xfrm>
        <a:prstGeom prst="rect">
          <a:avLst/>
        </a:prstGeom>
        <a:solidFill>
          <a:srgbClr val="FFFFFF"/>
        </a:solidFill>
        <a:ln w="22225"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1457325</xdr:colOff>
      <xdr:row>0</xdr:row>
      <xdr:rowOff>0</xdr:rowOff>
    </xdr:from>
    <xdr:to>
      <xdr:col>6</xdr:col>
      <xdr:colOff>2400300</xdr:colOff>
      <xdr:row>1</xdr:row>
      <xdr:rowOff>133350</xdr:rowOff>
    </xdr:to>
    <xdr:sp>
      <xdr:nvSpPr>
        <xdr:cNvPr id="1" name="テキスト ボックス 1"/>
        <xdr:cNvSpPr txBox="1">
          <a:spLocks noChangeArrowheads="1"/>
        </xdr:cNvSpPr>
      </xdr:nvSpPr>
      <xdr:spPr>
        <a:xfrm>
          <a:off x="7924800" y="0"/>
          <a:ext cx="942975" cy="304800"/>
        </a:xfrm>
        <a:prstGeom prst="rect">
          <a:avLst/>
        </a:prstGeom>
        <a:solidFill>
          <a:srgbClr val="FFFFFF"/>
        </a:solidFill>
        <a:ln w="22225"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L147"/>
  <sheetViews>
    <sheetView zoomScalePageLayoutView="0" workbookViewId="0" topLeftCell="A1">
      <selection activeCell="D9" sqref="D9:F9"/>
    </sheetView>
  </sheetViews>
  <sheetFormatPr defaultColWidth="9.140625" defaultRowHeight="15"/>
  <cols>
    <col min="1" max="2" width="9.00390625" style="1" customWidth="1"/>
    <col min="3" max="16384" width="9.00390625" style="1" customWidth="1"/>
  </cols>
  <sheetData>
    <row r="1" ht="13.5">
      <c r="A1" s="2" t="s">
        <v>158</v>
      </c>
    </row>
    <row r="2" spans="1:10" ht="17.25">
      <c r="A2" s="114" t="s">
        <v>130</v>
      </c>
      <c r="B2" s="114"/>
      <c r="C2" s="114"/>
      <c r="D2" s="114"/>
      <c r="E2" s="114"/>
      <c r="F2" s="114"/>
      <c r="G2" s="114"/>
      <c r="H2" s="114"/>
      <c r="I2" s="114"/>
      <c r="J2" s="114"/>
    </row>
    <row r="3" spans="1:10" ht="13.5">
      <c r="A3" s="115" t="s">
        <v>112</v>
      </c>
      <c r="B3" s="115"/>
      <c r="C3" s="115"/>
      <c r="D3" s="116"/>
      <c r="E3" s="116"/>
      <c r="F3" s="116"/>
      <c r="G3" s="116"/>
      <c r="H3" s="116"/>
      <c r="I3" s="116"/>
      <c r="J3" s="116"/>
    </row>
    <row r="4" spans="1:10" ht="14.25">
      <c r="A4" s="99" t="s">
        <v>153</v>
      </c>
      <c r="B4" s="117"/>
      <c r="C4" s="117"/>
      <c r="D4" s="96" t="s">
        <v>111</v>
      </c>
      <c r="E4" s="117"/>
      <c r="F4" s="117"/>
      <c r="G4" s="118" t="s">
        <v>31</v>
      </c>
      <c r="H4" s="119"/>
      <c r="I4" s="117"/>
      <c r="J4" s="117"/>
    </row>
    <row r="5" spans="1:10" ht="16.5" customHeight="1" thickBot="1">
      <c r="A5" s="82" t="s">
        <v>154</v>
      </c>
      <c r="B5" s="128"/>
      <c r="C5" s="128"/>
      <c r="D5" s="82" t="s">
        <v>155</v>
      </c>
      <c r="E5" s="128"/>
      <c r="F5" s="128"/>
      <c r="G5" s="83" t="s">
        <v>156</v>
      </c>
      <c r="H5" s="129"/>
      <c r="I5" s="128"/>
      <c r="J5" s="128"/>
    </row>
    <row r="6" spans="1:10" ht="16.5" customHeight="1">
      <c r="A6" s="130" t="s">
        <v>25</v>
      </c>
      <c r="B6" s="131"/>
      <c r="C6" s="131"/>
      <c r="D6" s="131"/>
      <c r="E6" s="131"/>
      <c r="F6" s="131"/>
      <c r="G6" s="131"/>
      <c r="H6" s="131"/>
      <c r="I6" s="131"/>
      <c r="J6" s="132"/>
    </row>
    <row r="7" spans="1:10" ht="16.5" customHeight="1">
      <c r="A7" s="120" t="s">
        <v>0</v>
      </c>
      <c r="B7" s="121"/>
      <c r="C7" s="121"/>
      <c r="D7" s="122"/>
      <c r="E7" s="122"/>
      <c r="F7" s="122"/>
      <c r="G7" s="122"/>
      <c r="H7" s="122"/>
      <c r="I7" s="122"/>
      <c r="J7" s="123"/>
    </row>
    <row r="8" spans="1:10" ht="16.5" customHeight="1">
      <c r="A8" s="120" t="s">
        <v>7</v>
      </c>
      <c r="B8" s="121"/>
      <c r="C8" s="121"/>
      <c r="D8" s="122"/>
      <c r="E8" s="122"/>
      <c r="F8" s="122"/>
      <c r="G8" s="122"/>
      <c r="H8" s="122"/>
      <c r="I8" s="122"/>
      <c r="J8" s="123"/>
    </row>
    <row r="9" spans="1:10" ht="16.5" customHeight="1">
      <c r="A9" s="120" t="s">
        <v>141</v>
      </c>
      <c r="B9" s="121"/>
      <c r="C9" s="121"/>
      <c r="D9" s="124"/>
      <c r="E9" s="124"/>
      <c r="F9" s="124"/>
      <c r="G9" s="96" t="s">
        <v>74</v>
      </c>
      <c r="H9" s="97"/>
      <c r="I9" s="125" t="s">
        <v>19</v>
      </c>
      <c r="J9" s="126"/>
    </row>
    <row r="10" spans="1:10" ht="16.5" customHeight="1">
      <c r="A10" s="127" t="s">
        <v>16</v>
      </c>
      <c r="B10" s="125"/>
      <c r="C10" s="125"/>
      <c r="D10" s="122"/>
      <c r="E10" s="122"/>
      <c r="F10" s="122"/>
      <c r="G10" s="122"/>
      <c r="H10" s="122"/>
      <c r="I10" s="122"/>
      <c r="J10" s="123"/>
    </row>
    <row r="11" spans="1:10" ht="33" customHeight="1" thickBot="1">
      <c r="A11" s="127" t="s">
        <v>23</v>
      </c>
      <c r="B11" s="125"/>
      <c r="C11" s="125"/>
      <c r="D11" s="147"/>
      <c r="E11" s="147"/>
      <c r="F11" s="147"/>
      <c r="G11" s="147"/>
      <c r="H11" s="147"/>
      <c r="I11" s="147"/>
      <c r="J11" s="148"/>
    </row>
    <row r="12" spans="1:10" ht="16.5" customHeight="1">
      <c r="A12" s="130" t="s">
        <v>142</v>
      </c>
      <c r="B12" s="131"/>
      <c r="C12" s="131"/>
      <c r="D12" s="131"/>
      <c r="E12" s="131"/>
      <c r="F12" s="131"/>
      <c r="G12" s="131"/>
      <c r="H12" s="131"/>
      <c r="I12" s="131"/>
      <c r="J12" s="132"/>
    </row>
    <row r="13" spans="1:10" ht="16.5" customHeight="1">
      <c r="A13" s="120" t="s">
        <v>143</v>
      </c>
      <c r="B13" s="121"/>
      <c r="C13" s="121"/>
      <c r="D13" s="122"/>
      <c r="E13" s="122"/>
      <c r="F13" s="122"/>
      <c r="G13" s="122"/>
      <c r="H13" s="122"/>
      <c r="I13" s="122"/>
      <c r="J13" s="123"/>
    </row>
    <row r="14" spans="1:10" ht="16.5" customHeight="1">
      <c r="A14" s="120" t="s">
        <v>144</v>
      </c>
      <c r="B14" s="121"/>
      <c r="C14" s="121"/>
      <c r="D14" s="117"/>
      <c r="E14" s="117"/>
      <c r="F14" s="146" t="s">
        <v>38</v>
      </c>
      <c r="G14" s="149"/>
      <c r="H14" s="84"/>
      <c r="I14" s="96" t="s">
        <v>9</v>
      </c>
      <c r="J14" s="98"/>
    </row>
    <row r="15" spans="1:10" ht="16.5" customHeight="1">
      <c r="A15" s="120" t="s">
        <v>10</v>
      </c>
      <c r="B15" s="121"/>
      <c r="C15" s="121"/>
      <c r="D15" s="40" t="s">
        <v>11</v>
      </c>
      <c r="E15" s="41"/>
      <c r="F15" s="4" t="s">
        <v>12</v>
      </c>
      <c r="G15" s="42" t="s">
        <v>13</v>
      </c>
      <c r="H15" s="41"/>
      <c r="I15" s="4" t="s">
        <v>12</v>
      </c>
      <c r="J15" s="3" t="s">
        <v>14</v>
      </c>
    </row>
    <row r="16" spans="1:10" ht="16.5" customHeight="1">
      <c r="A16" s="133" t="s">
        <v>145</v>
      </c>
      <c r="B16" s="134"/>
      <c r="C16" s="135"/>
      <c r="D16" s="67"/>
      <c r="E16" s="125" t="s">
        <v>133</v>
      </c>
      <c r="F16" s="125"/>
      <c r="G16" s="125"/>
      <c r="H16" s="125"/>
      <c r="I16" s="125"/>
      <c r="J16" s="126"/>
    </row>
    <row r="17" spans="1:10" ht="27.75" customHeight="1">
      <c r="A17" s="136"/>
      <c r="B17" s="137"/>
      <c r="C17" s="138"/>
      <c r="D17" s="67"/>
      <c r="E17" s="142" t="s">
        <v>134</v>
      </c>
      <c r="F17" s="143"/>
      <c r="G17" s="143"/>
      <c r="H17" s="143"/>
      <c r="I17" s="143"/>
      <c r="J17" s="144"/>
    </row>
    <row r="18" spans="1:10" ht="16.5" customHeight="1">
      <c r="A18" s="139"/>
      <c r="B18" s="140"/>
      <c r="C18" s="141"/>
      <c r="D18" s="67"/>
      <c r="E18" s="125" t="s">
        <v>135</v>
      </c>
      <c r="F18" s="125"/>
      <c r="G18" s="125"/>
      <c r="H18" s="125"/>
      <c r="I18" s="125"/>
      <c r="J18" s="126"/>
    </row>
    <row r="19" spans="1:10" ht="39.75" customHeight="1" thickBot="1">
      <c r="A19" s="145" t="s">
        <v>146</v>
      </c>
      <c r="B19" s="146"/>
      <c r="C19" s="80" t="s">
        <v>196</v>
      </c>
      <c r="D19" s="67"/>
      <c r="E19" s="80" t="s">
        <v>147</v>
      </c>
      <c r="F19" s="67"/>
      <c r="G19" s="81" t="s">
        <v>148</v>
      </c>
      <c r="H19" s="67"/>
      <c r="I19" s="81" t="s">
        <v>149</v>
      </c>
      <c r="J19" s="85"/>
    </row>
    <row r="20" spans="1:10" ht="16.5" customHeight="1">
      <c r="A20" s="130" t="s">
        <v>150</v>
      </c>
      <c r="B20" s="131"/>
      <c r="C20" s="131"/>
      <c r="D20" s="131"/>
      <c r="E20" s="131"/>
      <c r="F20" s="131"/>
      <c r="G20" s="131"/>
      <c r="H20" s="131"/>
      <c r="I20" s="131"/>
      <c r="J20" s="132"/>
    </row>
    <row r="21" spans="1:10" ht="16.5" customHeight="1">
      <c r="A21" s="120" t="s">
        <v>143</v>
      </c>
      <c r="B21" s="121"/>
      <c r="C21" s="121"/>
      <c r="D21" s="122"/>
      <c r="E21" s="122"/>
      <c r="F21" s="122"/>
      <c r="G21" s="122"/>
      <c r="H21" s="122"/>
      <c r="I21" s="122"/>
      <c r="J21" s="123"/>
    </row>
    <row r="22" spans="1:10" ht="16.5" customHeight="1">
      <c r="A22" s="120" t="s">
        <v>144</v>
      </c>
      <c r="B22" s="121"/>
      <c r="C22" s="121"/>
      <c r="D22" s="117"/>
      <c r="E22" s="117"/>
      <c r="F22" s="146" t="s">
        <v>38</v>
      </c>
      <c r="G22" s="149"/>
      <c r="H22" s="84"/>
      <c r="I22" s="96" t="s">
        <v>9</v>
      </c>
      <c r="J22" s="98"/>
    </row>
    <row r="23" spans="1:10" ht="16.5" customHeight="1">
      <c r="A23" s="120" t="s">
        <v>10</v>
      </c>
      <c r="B23" s="121"/>
      <c r="C23" s="121"/>
      <c r="D23" s="40" t="s">
        <v>11</v>
      </c>
      <c r="E23" s="41"/>
      <c r="F23" s="4" t="s">
        <v>12</v>
      </c>
      <c r="G23" s="42" t="s">
        <v>13</v>
      </c>
      <c r="H23" s="41"/>
      <c r="I23" s="4" t="s">
        <v>12</v>
      </c>
      <c r="J23" s="3" t="s">
        <v>14</v>
      </c>
    </row>
    <row r="24" spans="1:10" ht="16.5" customHeight="1">
      <c r="A24" s="133" t="s">
        <v>145</v>
      </c>
      <c r="B24" s="134"/>
      <c r="C24" s="135"/>
      <c r="D24" s="67"/>
      <c r="E24" s="125" t="s">
        <v>133</v>
      </c>
      <c r="F24" s="125"/>
      <c r="G24" s="125"/>
      <c r="H24" s="125"/>
      <c r="I24" s="125"/>
      <c r="J24" s="126"/>
    </row>
    <row r="25" spans="1:10" ht="27.75" customHeight="1">
      <c r="A25" s="136"/>
      <c r="B25" s="137"/>
      <c r="C25" s="138"/>
      <c r="D25" s="67"/>
      <c r="E25" s="142" t="s">
        <v>134</v>
      </c>
      <c r="F25" s="143"/>
      <c r="G25" s="143"/>
      <c r="H25" s="143"/>
      <c r="I25" s="143"/>
      <c r="J25" s="144"/>
    </row>
    <row r="26" spans="1:10" ht="16.5" customHeight="1">
      <c r="A26" s="139"/>
      <c r="B26" s="140"/>
      <c r="C26" s="141"/>
      <c r="D26" s="67"/>
      <c r="E26" s="125" t="s">
        <v>135</v>
      </c>
      <c r="F26" s="125"/>
      <c r="G26" s="125"/>
      <c r="H26" s="125"/>
      <c r="I26" s="125"/>
      <c r="J26" s="126"/>
    </row>
    <row r="27" spans="1:10" ht="39.75" customHeight="1" thickBot="1">
      <c r="A27" s="145" t="s">
        <v>146</v>
      </c>
      <c r="B27" s="146"/>
      <c r="C27" s="80" t="s">
        <v>196</v>
      </c>
      <c r="D27" s="67"/>
      <c r="E27" s="80" t="s">
        <v>147</v>
      </c>
      <c r="F27" s="67"/>
      <c r="G27" s="81" t="s">
        <v>148</v>
      </c>
      <c r="H27" s="67"/>
      <c r="I27" s="81" t="s">
        <v>149</v>
      </c>
      <c r="J27" s="85"/>
    </row>
    <row r="28" spans="1:10" ht="16.5" customHeight="1">
      <c r="A28" s="130" t="s">
        <v>151</v>
      </c>
      <c r="B28" s="131"/>
      <c r="C28" s="131"/>
      <c r="D28" s="131"/>
      <c r="E28" s="131"/>
      <c r="F28" s="131"/>
      <c r="G28" s="131"/>
      <c r="H28" s="131"/>
      <c r="I28" s="131"/>
      <c r="J28" s="132"/>
    </row>
    <row r="29" spans="1:10" ht="16.5" customHeight="1">
      <c r="A29" s="120" t="s">
        <v>143</v>
      </c>
      <c r="B29" s="121"/>
      <c r="C29" s="121"/>
      <c r="D29" s="122"/>
      <c r="E29" s="122"/>
      <c r="F29" s="122"/>
      <c r="G29" s="122"/>
      <c r="H29" s="122"/>
      <c r="I29" s="122"/>
      <c r="J29" s="123"/>
    </row>
    <row r="30" spans="1:10" ht="16.5" customHeight="1">
      <c r="A30" s="120" t="s">
        <v>144</v>
      </c>
      <c r="B30" s="121"/>
      <c r="C30" s="121"/>
      <c r="D30" s="117"/>
      <c r="E30" s="117"/>
      <c r="F30" s="146" t="s">
        <v>38</v>
      </c>
      <c r="G30" s="149"/>
      <c r="H30" s="84"/>
      <c r="I30" s="96" t="s">
        <v>9</v>
      </c>
      <c r="J30" s="98"/>
    </row>
    <row r="31" spans="1:10" ht="16.5" customHeight="1">
      <c r="A31" s="120" t="s">
        <v>10</v>
      </c>
      <c r="B31" s="121"/>
      <c r="C31" s="121"/>
      <c r="D31" s="40" t="s">
        <v>11</v>
      </c>
      <c r="E31" s="41"/>
      <c r="F31" s="4" t="s">
        <v>12</v>
      </c>
      <c r="G31" s="42" t="s">
        <v>13</v>
      </c>
      <c r="H31" s="41"/>
      <c r="I31" s="4" t="s">
        <v>12</v>
      </c>
      <c r="J31" s="3" t="s">
        <v>14</v>
      </c>
    </row>
    <row r="32" spans="1:10" ht="16.5" customHeight="1">
      <c r="A32" s="133" t="s">
        <v>145</v>
      </c>
      <c r="B32" s="134"/>
      <c r="C32" s="135"/>
      <c r="D32" s="67"/>
      <c r="E32" s="125" t="s">
        <v>133</v>
      </c>
      <c r="F32" s="125"/>
      <c r="G32" s="125"/>
      <c r="H32" s="125"/>
      <c r="I32" s="125"/>
      <c r="J32" s="126"/>
    </row>
    <row r="33" spans="1:10" ht="27.75" customHeight="1">
      <c r="A33" s="136"/>
      <c r="B33" s="137"/>
      <c r="C33" s="138"/>
      <c r="D33" s="67"/>
      <c r="E33" s="142" t="s">
        <v>134</v>
      </c>
      <c r="F33" s="143"/>
      <c r="G33" s="143"/>
      <c r="H33" s="143"/>
      <c r="I33" s="143"/>
      <c r="J33" s="144"/>
    </row>
    <row r="34" spans="1:10" ht="16.5" customHeight="1">
      <c r="A34" s="139"/>
      <c r="B34" s="140"/>
      <c r="C34" s="141"/>
      <c r="D34" s="67"/>
      <c r="E34" s="125" t="s">
        <v>135</v>
      </c>
      <c r="F34" s="125"/>
      <c r="G34" s="125"/>
      <c r="H34" s="125"/>
      <c r="I34" s="125"/>
      <c r="J34" s="126"/>
    </row>
    <row r="35" spans="1:10" ht="39.75" customHeight="1" thickBot="1">
      <c r="A35" s="145" t="s">
        <v>146</v>
      </c>
      <c r="B35" s="146"/>
      <c r="C35" s="80" t="s">
        <v>196</v>
      </c>
      <c r="D35" s="67"/>
      <c r="E35" s="80" t="s">
        <v>147</v>
      </c>
      <c r="F35" s="67"/>
      <c r="G35" s="81" t="s">
        <v>148</v>
      </c>
      <c r="H35" s="67"/>
      <c r="I35" s="81" t="s">
        <v>149</v>
      </c>
      <c r="J35" s="85"/>
    </row>
    <row r="36" spans="1:10" ht="16.5" customHeight="1">
      <c r="A36" s="130" t="s">
        <v>152</v>
      </c>
      <c r="B36" s="131"/>
      <c r="C36" s="131"/>
      <c r="D36" s="131"/>
      <c r="E36" s="131"/>
      <c r="F36" s="131"/>
      <c r="G36" s="131"/>
      <c r="H36" s="131"/>
      <c r="I36" s="131"/>
      <c r="J36" s="132"/>
    </row>
    <row r="37" spans="1:10" ht="16.5" customHeight="1">
      <c r="A37" s="120" t="s">
        <v>143</v>
      </c>
      <c r="B37" s="121"/>
      <c r="C37" s="121"/>
      <c r="D37" s="122"/>
      <c r="E37" s="122"/>
      <c r="F37" s="122"/>
      <c r="G37" s="122"/>
      <c r="H37" s="122"/>
      <c r="I37" s="122"/>
      <c r="J37" s="123"/>
    </row>
    <row r="38" spans="1:10" ht="16.5" customHeight="1">
      <c r="A38" s="120" t="s">
        <v>144</v>
      </c>
      <c r="B38" s="121"/>
      <c r="C38" s="121"/>
      <c r="D38" s="117"/>
      <c r="E38" s="117"/>
      <c r="F38" s="146" t="s">
        <v>38</v>
      </c>
      <c r="G38" s="149"/>
      <c r="H38" s="84"/>
      <c r="I38" s="96" t="s">
        <v>9</v>
      </c>
      <c r="J38" s="98"/>
    </row>
    <row r="39" spans="1:10" ht="16.5" customHeight="1">
      <c r="A39" s="120" t="s">
        <v>10</v>
      </c>
      <c r="B39" s="121"/>
      <c r="C39" s="121"/>
      <c r="D39" s="40" t="s">
        <v>11</v>
      </c>
      <c r="E39" s="41"/>
      <c r="F39" s="4" t="s">
        <v>12</v>
      </c>
      <c r="G39" s="42" t="s">
        <v>13</v>
      </c>
      <c r="H39" s="41"/>
      <c r="I39" s="4" t="s">
        <v>12</v>
      </c>
      <c r="J39" s="3" t="s">
        <v>14</v>
      </c>
    </row>
    <row r="40" spans="1:10" ht="16.5" customHeight="1">
      <c r="A40" s="133" t="s">
        <v>145</v>
      </c>
      <c r="B40" s="134"/>
      <c r="C40" s="135"/>
      <c r="D40" s="67"/>
      <c r="E40" s="125" t="s">
        <v>133</v>
      </c>
      <c r="F40" s="125"/>
      <c r="G40" s="125"/>
      <c r="H40" s="125"/>
      <c r="I40" s="125"/>
      <c r="J40" s="126"/>
    </row>
    <row r="41" spans="1:10" ht="27.75" customHeight="1">
      <c r="A41" s="136"/>
      <c r="B41" s="137"/>
      <c r="C41" s="138"/>
      <c r="D41" s="67"/>
      <c r="E41" s="142" t="s">
        <v>134</v>
      </c>
      <c r="F41" s="143"/>
      <c r="G41" s="143"/>
      <c r="H41" s="143"/>
      <c r="I41" s="143"/>
      <c r="J41" s="144"/>
    </row>
    <row r="42" spans="1:10" ht="16.5" customHeight="1">
      <c r="A42" s="139"/>
      <c r="B42" s="140"/>
      <c r="C42" s="141"/>
      <c r="D42" s="67"/>
      <c r="E42" s="125" t="s">
        <v>135</v>
      </c>
      <c r="F42" s="125"/>
      <c r="G42" s="125"/>
      <c r="H42" s="125"/>
      <c r="I42" s="125"/>
      <c r="J42" s="126"/>
    </row>
    <row r="43" spans="1:10" ht="39.75" customHeight="1" thickBot="1">
      <c r="A43" s="150" t="s">
        <v>146</v>
      </c>
      <c r="B43" s="151"/>
      <c r="C43" s="80" t="s">
        <v>196</v>
      </c>
      <c r="D43" s="87"/>
      <c r="E43" s="86" t="s">
        <v>147</v>
      </c>
      <c r="F43" s="87"/>
      <c r="G43" s="88" t="s">
        <v>148</v>
      </c>
      <c r="H43" s="87"/>
      <c r="I43" s="88" t="s">
        <v>149</v>
      </c>
      <c r="J43" s="89"/>
    </row>
    <row r="44" spans="1:10" ht="12" customHeight="1">
      <c r="A44" s="94"/>
      <c r="B44" s="94"/>
      <c r="C44" s="95"/>
      <c r="D44" s="94"/>
      <c r="E44" s="95"/>
      <c r="F44" s="94"/>
      <c r="G44" s="95"/>
      <c r="H44" s="94"/>
      <c r="I44" s="95"/>
      <c r="J44" s="94"/>
    </row>
    <row r="45" spans="1:10" ht="13.5">
      <c r="A45" s="93" t="s">
        <v>159</v>
      </c>
      <c r="B45" s="90"/>
      <c r="C45" s="90"/>
      <c r="D45" s="90"/>
      <c r="E45" s="90"/>
      <c r="F45" s="90"/>
      <c r="G45" s="90"/>
      <c r="H45" s="90"/>
      <c r="I45" s="90"/>
      <c r="J45" s="90"/>
    </row>
    <row r="46" spans="1:10" ht="18" thickBot="1">
      <c r="A46" s="154" t="s">
        <v>130</v>
      </c>
      <c r="B46" s="154"/>
      <c r="C46" s="154"/>
      <c r="D46" s="154"/>
      <c r="E46" s="154"/>
      <c r="F46" s="154"/>
      <c r="G46" s="154"/>
      <c r="H46" s="154"/>
      <c r="I46" s="154"/>
      <c r="J46" s="154"/>
    </row>
    <row r="47" spans="1:10" ht="16.5" customHeight="1">
      <c r="A47" s="130" t="s">
        <v>18</v>
      </c>
      <c r="B47" s="131"/>
      <c r="C47" s="131"/>
      <c r="D47" s="131"/>
      <c r="E47" s="131"/>
      <c r="F47" s="131"/>
      <c r="G47" s="131"/>
      <c r="H47" s="131"/>
      <c r="I47" s="131"/>
      <c r="J47" s="132"/>
    </row>
    <row r="48" spans="1:10" ht="16.5" customHeight="1">
      <c r="A48" s="155" t="s">
        <v>125</v>
      </c>
      <c r="B48" s="156"/>
      <c r="C48" s="156"/>
      <c r="D48" s="156"/>
      <c r="E48" s="156" t="s">
        <v>16</v>
      </c>
      <c r="F48" s="156"/>
      <c r="G48" s="156"/>
      <c r="H48" s="156" t="s">
        <v>17</v>
      </c>
      <c r="I48" s="156"/>
      <c r="J48" s="157"/>
    </row>
    <row r="49" spans="1:10" ht="16.5" customHeight="1">
      <c r="A49" s="152"/>
      <c r="B49" s="117"/>
      <c r="C49" s="117"/>
      <c r="D49" s="117"/>
      <c r="E49" s="122"/>
      <c r="F49" s="122"/>
      <c r="G49" s="122"/>
      <c r="H49" s="117"/>
      <c r="I49" s="117"/>
      <c r="J49" s="153"/>
    </row>
    <row r="50" spans="1:10" ht="16.5" customHeight="1">
      <c r="A50" s="152"/>
      <c r="B50" s="117"/>
      <c r="C50" s="117"/>
      <c r="D50" s="117"/>
      <c r="E50" s="122"/>
      <c r="F50" s="122"/>
      <c r="G50" s="122"/>
      <c r="H50" s="117"/>
      <c r="I50" s="117"/>
      <c r="J50" s="153"/>
    </row>
    <row r="51" spans="1:10" ht="16.5" customHeight="1">
      <c r="A51" s="152"/>
      <c r="B51" s="117"/>
      <c r="C51" s="117"/>
      <c r="D51" s="117"/>
      <c r="E51" s="122"/>
      <c r="F51" s="122"/>
      <c r="G51" s="122"/>
      <c r="H51" s="117"/>
      <c r="I51" s="117"/>
      <c r="J51" s="153"/>
    </row>
    <row r="52" spans="1:10" ht="16.5" customHeight="1">
      <c r="A52" s="152"/>
      <c r="B52" s="117"/>
      <c r="C52" s="117"/>
      <c r="D52" s="117"/>
      <c r="E52" s="122"/>
      <c r="F52" s="122"/>
      <c r="G52" s="122"/>
      <c r="H52" s="117"/>
      <c r="I52" s="117"/>
      <c r="J52" s="153"/>
    </row>
    <row r="53" spans="1:10" ht="16.5" customHeight="1">
      <c r="A53" s="152"/>
      <c r="B53" s="117"/>
      <c r="C53" s="117"/>
      <c r="D53" s="117"/>
      <c r="E53" s="122"/>
      <c r="F53" s="122"/>
      <c r="G53" s="122"/>
      <c r="H53" s="117"/>
      <c r="I53" s="117"/>
      <c r="J53" s="153"/>
    </row>
    <row r="54" spans="1:10" ht="16.5" customHeight="1">
      <c r="A54" s="152"/>
      <c r="B54" s="117"/>
      <c r="C54" s="117"/>
      <c r="D54" s="117"/>
      <c r="E54" s="122"/>
      <c r="F54" s="122"/>
      <c r="G54" s="122"/>
      <c r="H54" s="117"/>
      <c r="I54" s="117"/>
      <c r="J54" s="153"/>
    </row>
    <row r="55" spans="1:10" ht="16.5" customHeight="1" thickBot="1">
      <c r="A55" s="158"/>
      <c r="B55" s="159"/>
      <c r="C55" s="159"/>
      <c r="D55" s="159"/>
      <c r="E55" s="160"/>
      <c r="F55" s="160"/>
      <c r="G55" s="160"/>
      <c r="H55" s="159"/>
      <c r="I55" s="159"/>
      <c r="J55" s="161"/>
    </row>
    <row r="56" spans="1:10" ht="16.5" customHeight="1">
      <c r="A56" s="166" t="s">
        <v>51</v>
      </c>
      <c r="B56" s="167"/>
      <c r="C56" s="167"/>
      <c r="D56" s="167"/>
      <c r="E56" s="167"/>
      <c r="F56" s="167"/>
      <c r="G56" s="167"/>
      <c r="H56" s="167"/>
      <c r="I56" s="167"/>
      <c r="J56" s="168"/>
    </row>
    <row r="57" spans="1:10" ht="16.5" customHeight="1">
      <c r="A57" s="169"/>
      <c r="B57" s="170"/>
      <c r="C57" s="115" t="s">
        <v>20</v>
      </c>
      <c r="D57" s="115"/>
      <c r="E57" s="115"/>
      <c r="F57" s="99" t="s">
        <v>22</v>
      </c>
      <c r="G57" s="99" t="s">
        <v>24</v>
      </c>
      <c r="H57" s="99" t="s">
        <v>39</v>
      </c>
      <c r="I57" s="115" t="s">
        <v>21</v>
      </c>
      <c r="J57" s="171"/>
    </row>
    <row r="58" spans="1:10" ht="16.5" customHeight="1">
      <c r="A58" s="172" t="s">
        <v>52</v>
      </c>
      <c r="B58" s="173"/>
      <c r="C58" s="122"/>
      <c r="D58" s="122"/>
      <c r="E58" s="122"/>
      <c r="F58" s="97"/>
      <c r="G58" s="97"/>
      <c r="H58" s="97"/>
      <c r="I58" s="117"/>
      <c r="J58" s="153"/>
    </row>
    <row r="59" spans="1:10" ht="16.5" customHeight="1">
      <c r="A59" s="174"/>
      <c r="B59" s="175"/>
      <c r="C59" s="122"/>
      <c r="D59" s="122"/>
      <c r="E59" s="122"/>
      <c r="F59" s="97"/>
      <c r="G59" s="97"/>
      <c r="H59" s="97"/>
      <c r="I59" s="117"/>
      <c r="J59" s="153"/>
    </row>
    <row r="60" spans="1:10" ht="16.5" customHeight="1">
      <c r="A60" s="162" t="s">
        <v>53</v>
      </c>
      <c r="B60" s="163"/>
      <c r="C60" s="122"/>
      <c r="D60" s="122"/>
      <c r="E60" s="122"/>
      <c r="F60" s="97"/>
      <c r="G60" s="97"/>
      <c r="H60" s="97"/>
      <c r="I60" s="117"/>
      <c r="J60" s="153"/>
    </row>
    <row r="61" spans="1:12" ht="16.5" customHeight="1" thickBot="1">
      <c r="A61" s="164"/>
      <c r="B61" s="165"/>
      <c r="C61" s="160"/>
      <c r="D61" s="160"/>
      <c r="E61" s="160"/>
      <c r="F61" s="101"/>
      <c r="G61" s="101"/>
      <c r="H61" s="101"/>
      <c r="I61" s="159"/>
      <c r="J61" s="161"/>
      <c r="L61" s="5"/>
    </row>
    <row r="62" spans="1:10" ht="16.5" customHeight="1">
      <c r="A62" s="130" t="s">
        <v>71</v>
      </c>
      <c r="B62" s="131"/>
      <c r="C62" s="131"/>
      <c r="D62" s="131"/>
      <c r="E62" s="131"/>
      <c r="F62" s="131"/>
      <c r="G62" s="131"/>
      <c r="H62" s="131"/>
      <c r="I62" s="131"/>
      <c r="J62" s="132"/>
    </row>
    <row r="63" spans="1:10" ht="16.5" customHeight="1">
      <c r="A63" s="176" t="s">
        <v>28</v>
      </c>
      <c r="B63" s="115"/>
      <c r="C63" s="115"/>
      <c r="D63" s="115"/>
      <c r="E63" s="115" t="s">
        <v>81</v>
      </c>
      <c r="F63" s="115"/>
      <c r="G63" s="115" t="s">
        <v>82</v>
      </c>
      <c r="H63" s="115"/>
      <c r="I63" s="115" t="s">
        <v>22</v>
      </c>
      <c r="J63" s="171"/>
    </row>
    <row r="64" spans="1:10" ht="16.5" customHeight="1">
      <c r="A64" s="152"/>
      <c r="B64" s="117"/>
      <c r="C64" s="117"/>
      <c r="D64" s="117"/>
      <c r="E64" s="117"/>
      <c r="F64" s="117"/>
      <c r="G64" s="117"/>
      <c r="H64" s="117"/>
      <c r="I64" s="117"/>
      <c r="J64" s="153"/>
    </row>
    <row r="65" spans="1:10" ht="16.5" customHeight="1">
      <c r="A65" s="152"/>
      <c r="B65" s="117"/>
      <c r="C65" s="117"/>
      <c r="D65" s="117"/>
      <c r="E65" s="117"/>
      <c r="F65" s="117"/>
      <c r="G65" s="117"/>
      <c r="H65" s="117"/>
      <c r="I65" s="117"/>
      <c r="J65" s="153"/>
    </row>
    <row r="66" spans="1:10" ht="16.5" customHeight="1">
      <c r="A66" s="152"/>
      <c r="B66" s="117"/>
      <c r="C66" s="117"/>
      <c r="D66" s="117"/>
      <c r="E66" s="117"/>
      <c r="F66" s="117"/>
      <c r="G66" s="117"/>
      <c r="H66" s="117"/>
      <c r="I66" s="117"/>
      <c r="J66" s="153"/>
    </row>
    <row r="67" spans="1:10" ht="16.5" customHeight="1">
      <c r="A67" s="152"/>
      <c r="B67" s="117"/>
      <c r="C67" s="117"/>
      <c r="D67" s="117"/>
      <c r="E67" s="117"/>
      <c r="F67" s="117"/>
      <c r="G67" s="117"/>
      <c r="H67" s="117"/>
      <c r="I67" s="117"/>
      <c r="J67" s="153"/>
    </row>
    <row r="68" spans="1:10" ht="16.5" customHeight="1">
      <c r="A68" s="183" t="s">
        <v>27</v>
      </c>
      <c r="B68" s="184"/>
      <c r="C68" s="121" t="s">
        <v>5</v>
      </c>
      <c r="D68" s="121"/>
      <c r="E68" s="115" t="s">
        <v>1</v>
      </c>
      <c r="F68" s="115"/>
      <c r="G68" s="99" t="s">
        <v>32</v>
      </c>
      <c r="H68" s="99" t="s">
        <v>2</v>
      </c>
      <c r="I68" s="99" t="s">
        <v>3</v>
      </c>
      <c r="J68" s="100" t="s">
        <v>4</v>
      </c>
    </row>
    <row r="69" spans="1:10" ht="16.5" customHeight="1">
      <c r="A69" s="183"/>
      <c r="B69" s="184"/>
      <c r="C69" s="121" t="s">
        <v>26</v>
      </c>
      <c r="D69" s="121"/>
      <c r="E69" s="185">
        <f>SUM(G69:J69)</f>
        <v>0</v>
      </c>
      <c r="F69" s="186"/>
      <c r="G69" s="91">
        <f>SUM(G70:G74)</f>
        <v>0</v>
      </c>
      <c r="H69" s="91">
        <v>0</v>
      </c>
      <c r="I69" s="91">
        <f>SUM(I70:I74)</f>
        <v>0</v>
      </c>
      <c r="J69" s="92">
        <f>SUM(J70:J74)</f>
        <v>0</v>
      </c>
    </row>
    <row r="70" spans="1:10" ht="16.5" customHeight="1">
      <c r="A70" s="183"/>
      <c r="B70" s="184"/>
      <c r="C70" s="121" t="s">
        <v>157</v>
      </c>
      <c r="D70" s="121"/>
      <c r="E70" s="121" t="s">
        <v>127</v>
      </c>
      <c r="F70" s="121"/>
      <c r="G70" s="76"/>
      <c r="H70" s="76"/>
      <c r="I70" s="76"/>
      <c r="J70" s="35"/>
    </row>
    <row r="71" spans="1:10" ht="16.5" customHeight="1">
      <c r="A71" s="183"/>
      <c r="B71" s="184"/>
      <c r="C71" s="121"/>
      <c r="D71" s="121"/>
      <c r="E71" s="121" t="s">
        <v>161</v>
      </c>
      <c r="F71" s="121"/>
      <c r="G71" s="76"/>
      <c r="H71" s="76"/>
      <c r="I71" s="76"/>
      <c r="J71" s="35"/>
    </row>
    <row r="72" spans="1:10" ht="16.5" customHeight="1">
      <c r="A72" s="183"/>
      <c r="B72" s="184"/>
      <c r="C72" s="121"/>
      <c r="D72" s="121"/>
      <c r="E72" s="121" t="s">
        <v>162</v>
      </c>
      <c r="F72" s="121"/>
      <c r="G72" s="76"/>
      <c r="H72" s="76"/>
      <c r="I72" s="76"/>
      <c r="J72" s="35"/>
    </row>
    <row r="73" spans="1:10" ht="16.5" customHeight="1">
      <c r="A73" s="183"/>
      <c r="B73" s="184"/>
      <c r="C73" s="121"/>
      <c r="D73" s="121"/>
      <c r="E73" s="121" t="s">
        <v>6</v>
      </c>
      <c r="F73" s="121"/>
      <c r="G73" s="76"/>
      <c r="H73" s="76"/>
      <c r="I73" s="76"/>
      <c r="J73" s="35"/>
    </row>
    <row r="74" spans="1:10" ht="16.5" customHeight="1">
      <c r="A74" s="183"/>
      <c r="B74" s="184"/>
      <c r="C74" s="121"/>
      <c r="D74" s="121"/>
      <c r="E74" s="121" t="s">
        <v>6</v>
      </c>
      <c r="F74" s="121"/>
      <c r="G74" s="76"/>
      <c r="H74" s="76"/>
      <c r="I74" s="76"/>
      <c r="J74" s="35"/>
    </row>
    <row r="75" spans="1:10" ht="16.5" customHeight="1">
      <c r="A75" s="180" t="s">
        <v>29</v>
      </c>
      <c r="B75" s="181"/>
      <c r="C75" s="181"/>
      <c r="D75" s="181"/>
      <c r="E75" s="181"/>
      <c r="F75" s="181"/>
      <c r="G75" s="181"/>
      <c r="H75" s="181"/>
      <c r="I75" s="181"/>
      <c r="J75" s="182"/>
    </row>
    <row r="76" spans="1:10" ht="16.5" customHeight="1" thickBot="1">
      <c r="A76" s="177"/>
      <c r="B76" s="178"/>
      <c r="C76" s="178"/>
      <c r="D76" s="178"/>
      <c r="E76" s="178"/>
      <c r="F76" s="178"/>
      <c r="G76" s="178"/>
      <c r="H76" s="178"/>
      <c r="I76" s="178"/>
      <c r="J76" s="179"/>
    </row>
    <row r="77" spans="1:2" ht="13.5">
      <c r="A77" s="2" t="s">
        <v>137</v>
      </c>
      <c r="B77" s="2"/>
    </row>
    <row r="78" spans="1:2" ht="13.5">
      <c r="A78" s="2"/>
      <c r="B78" s="2"/>
    </row>
    <row r="79" spans="1:2" ht="13.5">
      <c r="A79" s="2"/>
      <c r="B79" s="2"/>
    </row>
    <row r="127" spans="1:9" s="6" customFormat="1" ht="54">
      <c r="A127" s="6" t="s">
        <v>8</v>
      </c>
      <c r="B127" s="6" t="s">
        <v>15</v>
      </c>
      <c r="C127" s="6" t="s">
        <v>44</v>
      </c>
      <c r="D127" s="8" t="s">
        <v>19</v>
      </c>
      <c r="E127" s="8" t="s">
        <v>72</v>
      </c>
      <c r="F127" s="6" t="s">
        <v>53</v>
      </c>
      <c r="G127" s="6" t="s">
        <v>39</v>
      </c>
      <c r="H127" s="6" t="s">
        <v>21</v>
      </c>
      <c r="I127" s="6" t="s">
        <v>131</v>
      </c>
    </row>
    <row r="128" spans="1:9" s="6" customFormat="1" ht="40.5">
      <c r="A128" s="7" t="s">
        <v>33</v>
      </c>
      <c r="B128" s="6" t="s">
        <v>40</v>
      </c>
      <c r="C128" s="6" t="s">
        <v>45</v>
      </c>
      <c r="D128" s="6" t="s">
        <v>50</v>
      </c>
      <c r="E128" s="6" t="s">
        <v>54</v>
      </c>
      <c r="F128" s="6" t="s">
        <v>66</v>
      </c>
      <c r="G128" s="6" t="s">
        <v>74</v>
      </c>
      <c r="H128" s="6" t="s">
        <v>78</v>
      </c>
      <c r="I128" s="6" t="s">
        <v>132</v>
      </c>
    </row>
    <row r="129" spans="1:8" s="6" customFormat="1" ht="40.5">
      <c r="A129" s="7" t="s">
        <v>34</v>
      </c>
      <c r="B129" s="6" t="s">
        <v>41</v>
      </c>
      <c r="C129" s="6" t="s">
        <v>46</v>
      </c>
      <c r="D129" s="6" t="s">
        <v>48</v>
      </c>
      <c r="E129" s="6" t="s">
        <v>55</v>
      </c>
      <c r="F129" s="6" t="s">
        <v>67</v>
      </c>
      <c r="G129" s="6" t="s">
        <v>76</v>
      </c>
      <c r="H129" s="6" t="s">
        <v>80</v>
      </c>
    </row>
    <row r="130" spans="1:6" s="6" customFormat="1" ht="27">
      <c r="A130" s="7" t="s">
        <v>35</v>
      </c>
      <c r="B130" s="6" t="s">
        <v>42</v>
      </c>
      <c r="C130" s="6" t="s">
        <v>47</v>
      </c>
      <c r="D130" s="6" t="s">
        <v>49</v>
      </c>
      <c r="E130" s="6" t="s">
        <v>56</v>
      </c>
      <c r="F130" s="6" t="s">
        <v>68</v>
      </c>
    </row>
    <row r="131" spans="1:6" s="6" customFormat="1" ht="27">
      <c r="A131" s="7" t="s">
        <v>36</v>
      </c>
      <c r="B131" s="6" t="s">
        <v>43</v>
      </c>
      <c r="D131" s="6" t="s">
        <v>2</v>
      </c>
      <c r="E131" s="6" t="s">
        <v>57</v>
      </c>
      <c r="F131" s="6" t="s">
        <v>69</v>
      </c>
    </row>
    <row r="132" spans="2:6" s="6" customFormat="1" ht="27">
      <c r="B132" s="6" t="s">
        <v>37</v>
      </c>
      <c r="D132" s="6" t="s">
        <v>3</v>
      </c>
      <c r="E132" s="6" t="s">
        <v>58</v>
      </c>
      <c r="F132" s="6" t="s">
        <v>70</v>
      </c>
    </row>
    <row r="133" s="6" customFormat="1" ht="27">
      <c r="E133" s="6" t="s">
        <v>59</v>
      </c>
    </row>
    <row r="134" s="6" customFormat="1" ht="40.5">
      <c r="E134" s="6" t="s">
        <v>60</v>
      </c>
    </row>
    <row r="135" s="6" customFormat="1" ht="13.5">
      <c r="E135" s="6" t="s">
        <v>61</v>
      </c>
    </row>
    <row r="136" s="6" customFormat="1" ht="27">
      <c r="E136" s="6" t="s">
        <v>62</v>
      </c>
    </row>
    <row r="137" s="6" customFormat="1" ht="27">
      <c r="E137" s="6" t="s">
        <v>63</v>
      </c>
    </row>
    <row r="138" s="6" customFormat="1" ht="27">
      <c r="E138" s="6" t="s">
        <v>64</v>
      </c>
    </row>
    <row r="139" s="6" customFormat="1" ht="13.5">
      <c r="E139" s="1"/>
    </row>
    <row r="140" s="6" customFormat="1" ht="13.5">
      <c r="E140" s="1"/>
    </row>
    <row r="141" s="6" customFormat="1" ht="13.5">
      <c r="E141" s="1"/>
    </row>
    <row r="142" s="6" customFormat="1" ht="13.5">
      <c r="E142" s="1"/>
    </row>
    <row r="143" s="6" customFormat="1" ht="13.5">
      <c r="E143" s="1"/>
    </row>
    <row r="144" s="6" customFormat="1" ht="13.5">
      <c r="E144" s="1"/>
    </row>
    <row r="145" s="6" customFormat="1" ht="13.5">
      <c r="E145" s="1"/>
    </row>
    <row r="146" s="6" customFormat="1" ht="13.5">
      <c r="E146" s="1"/>
    </row>
    <row r="147" s="6" customFormat="1" ht="13.5">
      <c r="E147" s="1"/>
    </row>
  </sheetData>
  <sheetProtection/>
  <mergeCells count="144">
    <mergeCell ref="A76:J76"/>
    <mergeCell ref="E70:F70"/>
    <mergeCell ref="E71:F71"/>
    <mergeCell ref="E72:F72"/>
    <mergeCell ref="E73:F73"/>
    <mergeCell ref="E74:F74"/>
    <mergeCell ref="A75:J75"/>
    <mergeCell ref="A67:D67"/>
    <mergeCell ref="E67:F67"/>
    <mergeCell ref="G67:H67"/>
    <mergeCell ref="I67:J67"/>
    <mergeCell ref="A68:B74"/>
    <mergeCell ref="C68:D68"/>
    <mergeCell ref="E68:F68"/>
    <mergeCell ref="C69:D69"/>
    <mergeCell ref="E69:F69"/>
    <mergeCell ref="C70:D74"/>
    <mergeCell ref="A65:D65"/>
    <mergeCell ref="E65:F65"/>
    <mergeCell ref="G65:H65"/>
    <mergeCell ref="I65:J65"/>
    <mergeCell ref="A66:D66"/>
    <mergeCell ref="E66:F66"/>
    <mergeCell ref="G66:H66"/>
    <mergeCell ref="I66:J66"/>
    <mergeCell ref="A63:D63"/>
    <mergeCell ref="E63:F63"/>
    <mergeCell ref="G63:H63"/>
    <mergeCell ref="I63:J63"/>
    <mergeCell ref="A64:D64"/>
    <mergeCell ref="E64:F64"/>
    <mergeCell ref="G64:H64"/>
    <mergeCell ref="I64:J64"/>
    <mergeCell ref="A60:B61"/>
    <mergeCell ref="C60:E60"/>
    <mergeCell ref="I60:J60"/>
    <mergeCell ref="C61:E61"/>
    <mergeCell ref="I61:J61"/>
    <mergeCell ref="A62:J62"/>
    <mergeCell ref="A56:J56"/>
    <mergeCell ref="A57:B57"/>
    <mergeCell ref="C57:E57"/>
    <mergeCell ref="I57:J57"/>
    <mergeCell ref="A58:B59"/>
    <mergeCell ref="C58:E58"/>
    <mergeCell ref="I58:J58"/>
    <mergeCell ref="C59:E59"/>
    <mergeCell ref="I59:J59"/>
    <mergeCell ref="A54:D54"/>
    <mergeCell ref="E54:G54"/>
    <mergeCell ref="H54:J54"/>
    <mergeCell ref="A55:D55"/>
    <mergeCell ref="E55:G55"/>
    <mergeCell ref="H55:J55"/>
    <mergeCell ref="A52:D52"/>
    <mergeCell ref="E52:G52"/>
    <mergeCell ref="H52:J52"/>
    <mergeCell ref="A53:D53"/>
    <mergeCell ref="E53:G53"/>
    <mergeCell ref="H53:J53"/>
    <mergeCell ref="A50:D50"/>
    <mergeCell ref="E50:G50"/>
    <mergeCell ref="H50:J50"/>
    <mergeCell ref="A51:D51"/>
    <mergeCell ref="E51:G51"/>
    <mergeCell ref="H51:J51"/>
    <mergeCell ref="A46:J46"/>
    <mergeCell ref="A47:J47"/>
    <mergeCell ref="A48:D48"/>
    <mergeCell ref="E48:G48"/>
    <mergeCell ref="H48:J48"/>
    <mergeCell ref="A49:D49"/>
    <mergeCell ref="E49:G49"/>
    <mergeCell ref="H49:J49"/>
    <mergeCell ref="A39:C39"/>
    <mergeCell ref="A40:C42"/>
    <mergeCell ref="E40:J40"/>
    <mergeCell ref="E41:J41"/>
    <mergeCell ref="E42:J42"/>
    <mergeCell ref="A43:B43"/>
    <mergeCell ref="A36:J36"/>
    <mergeCell ref="A37:C37"/>
    <mergeCell ref="D37:J37"/>
    <mergeCell ref="A38:C38"/>
    <mergeCell ref="D38:E38"/>
    <mergeCell ref="F38:G38"/>
    <mergeCell ref="A31:C31"/>
    <mergeCell ref="A32:C34"/>
    <mergeCell ref="E32:J32"/>
    <mergeCell ref="E33:J33"/>
    <mergeCell ref="E34:J34"/>
    <mergeCell ref="A35:B35"/>
    <mergeCell ref="A28:J28"/>
    <mergeCell ref="A29:C29"/>
    <mergeCell ref="D29:J29"/>
    <mergeCell ref="A30:C30"/>
    <mergeCell ref="D30:E30"/>
    <mergeCell ref="F30:G30"/>
    <mergeCell ref="A23:C23"/>
    <mergeCell ref="A24:C26"/>
    <mergeCell ref="E24:J24"/>
    <mergeCell ref="E25:J25"/>
    <mergeCell ref="E26:J26"/>
    <mergeCell ref="A27:B27"/>
    <mergeCell ref="A20:J20"/>
    <mergeCell ref="A21:C21"/>
    <mergeCell ref="D21:J21"/>
    <mergeCell ref="A22:C22"/>
    <mergeCell ref="D22:E22"/>
    <mergeCell ref="F22:G22"/>
    <mergeCell ref="A15:C15"/>
    <mergeCell ref="A16:C18"/>
    <mergeCell ref="E16:J16"/>
    <mergeCell ref="E17:J17"/>
    <mergeCell ref="E18:J18"/>
    <mergeCell ref="A19:B19"/>
    <mergeCell ref="A11:C11"/>
    <mergeCell ref="D11:J11"/>
    <mergeCell ref="A12:J12"/>
    <mergeCell ref="A13:C13"/>
    <mergeCell ref="D13:J13"/>
    <mergeCell ref="A14:C14"/>
    <mergeCell ref="D14:E14"/>
    <mergeCell ref="F14:G14"/>
    <mergeCell ref="A9:C9"/>
    <mergeCell ref="D9:F9"/>
    <mergeCell ref="I9:J9"/>
    <mergeCell ref="A10:C10"/>
    <mergeCell ref="D10:J10"/>
    <mergeCell ref="B5:C5"/>
    <mergeCell ref="E5:F5"/>
    <mergeCell ref="H5:J5"/>
    <mergeCell ref="A6:J6"/>
    <mergeCell ref="A7:C7"/>
    <mergeCell ref="D7:J7"/>
    <mergeCell ref="A2:J2"/>
    <mergeCell ref="A3:C3"/>
    <mergeCell ref="D3:J3"/>
    <mergeCell ref="B4:C4"/>
    <mergeCell ref="E4:F4"/>
    <mergeCell ref="G4:H4"/>
    <mergeCell ref="I4:J4"/>
    <mergeCell ref="A8:C8"/>
    <mergeCell ref="D8:J8"/>
  </mergeCells>
  <dataValidations count="8">
    <dataValidation type="list" allowBlank="1" showInputMessage="1" showErrorMessage="1" sqref="H9">
      <formula1>$D$128:$D$132</formula1>
    </dataValidation>
    <dataValidation type="list" allowBlank="1" showInputMessage="1" showErrorMessage="1" sqref="D14:E14 D22:E22 D30:E30 D38:E38">
      <formula1>$A$128:$A$131</formula1>
    </dataValidation>
    <dataValidation type="list" allowBlank="1" showInputMessage="1" showErrorMessage="1" sqref="H43:H44 F43:F44 D40:D44 F19 H19 J19 D16:D19 D24:D27 F27 H27 J27 J35 D32:D35 F35 H35 J43:J44">
      <formula1>$I$128</formula1>
    </dataValidation>
    <dataValidation type="list" allowBlank="1" showInputMessage="1" showErrorMessage="1" sqref="C58:E59">
      <formula1>$E$128:$E$135</formula1>
    </dataValidation>
    <dataValidation type="list" allowBlank="1" showInputMessage="1" showErrorMessage="1" sqref="C60:E61">
      <formula1>$F$128:$F$132</formula1>
    </dataValidation>
    <dataValidation type="list" allowBlank="1" showInputMessage="1" showErrorMessage="1" sqref="H58:H61 G64:H67">
      <formula1>$G$128:$G$129</formula1>
    </dataValidation>
    <dataValidation type="list" allowBlank="1" showInputMessage="1" showErrorMessage="1" sqref="I58:J61">
      <formula1>$H$128:$H$129</formula1>
    </dataValidation>
    <dataValidation type="list" allowBlank="1" showInputMessage="1" showErrorMessage="1" sqref="A64:D67">
      <formula1>$E$128:$E$138</formula1>
    </dataValidation>
  </dataValidations>
  <printOptions/>
  <pageMargins left="0.8267716535433072" right="0.5511811023622047" top="0.4724409448818898" bottom="0.1968503937007874" header="0.31496062992125984" footer="0.1968503937007874"/>
  <pageSetup orientation="portrait" paperSize="9" scale="98" r:id="rId1"/>
  <rowBreaks count="1" manualBreakCount="1">
    <brk id="44" max="9"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A33"/>
  <sheetViews>
    <sheetView tabSelected="1" zoomScaleSheetLayoutView="75" zoomScalePageLayoutView="0" workbookViewId="0" topLeftCell="A19">
      <selection activeCell="F33" sqref="F33:G33"/>
    </sheetView>
  </sheetViews>
  <sheetFormatPr defaultColWidth="9.140625" defaultRowHeight="15"/>
  <cols>
    <col min="1" max="1" width="13.7109375" style="29" customWidth="1"/>
    <col min="2" max="2" width="16.00390625" style="29" customWidth="1"/>
    <col min="3" max="3" width="20.00390625" style="29" customWidth="1"/>
    <col min="4" max="7" width="9.00390625" style="29" customWidth="1"/>
    <col min="8" max="8" width="13.57421875" style="29" customWidth="1"/>
    <col min="9" max="11" width="9.00390625" style="29" customWidth="1"/>
    <col min="12" max="12" width="13.57421875" style="29" customWidth="1"/>
    <col min="13" max="13" width="9.00390625" style="29" customWidth="1"/>
    <col min="14" max="14" width="20.57421875" style="29" customWidth="1"/>
    <col min="15" max="15" width="22.8515625" style="29" customWidth="1"/>
    <col min="16" max="16" width="20.140625" style="29" customWidth="1"/>
    <col min="17" max="27" width="7.8515625" style="29" customWidth="1"/>
    <col min="28" max="16384" width="9.00390625" style="29" customWidth="1"/>
  </cols>
  <sheetData>
    <row r="1" ht="13.5" customHeight="1">
      <c r="A1" s="29" t="s">
        <v>123</v>
      </c>
    </row>
    <row r="2" spans="1:12" ht="17.25" customHeight="1" thickBot="1">
      <c r="A2" s="187" t="s">
        <v>201</v>
      </c>
      <c r="B2" s="187"/>
      <c r="C2" s="187"/>
      <c r="D2" s="187"/>
      <c r="E2" s="187"/>
      <c r="F2" s="187"/>
      <c r="G2" s="187"/>
      <c r="H2" s="187"/>
      <c r="I2" s="187"/>
      <c r="J2" s="187"/>
      <c r="K2" s="187"/>
      <c r="L2" s="187"/>
    </row>
    <row r="3" spans="1:12" s="9" customFormat="1" ht="16.5" customHeight="1">
      <c r="A3" s="188" t="s">
        <v>83</v>
      </c>
      <c r="B3" s="190" t="s">
        <v>84</v>
      </c>
      <c r="C3" s="190" t="s">
        <v>85</v>
      </c>
      <c r="D3" s="192" t="s">
        <v>86</v>
      </c>
      <c r="E3" s="188" t="s">
        <v>87</v>
      </c>
      <c r="F3" s="190"/>
      <c r="G3" s="190"/>
      <c r="H3" s="194"/>
      <c r="I3" s="195" t="s">
        <v>88</v>
      </c>
      <c r="J3" s="190"/>
      <c r="K3" s="190"/>
      <c r="L3" s="194"/>
    </row>
    <row r="4" spans="1:12" s="9" customFormat="1" ht="42" customHeight="1" thickBot="1">
      <c r="A4" s="189"/>
      <c r="B4" s="191"/>
      <c r="C4" s="191"/>
      <c r="D4" s="193"/>
      <c r="E4" s="103" t="s">
        <v>89</v>
      </c>
      <c r="F4" s="104" t="s">
        <v>90</v>
      </c>
      <c r="G4" s="104" t="s">
        <v>91</v>
      </c>
      <c r="H4" s="10" t="s">
        <v>92</v>
      </c>
      <c r="I4" s="11" t="s">
        <v>93</v>
      </c>
      <c r="J4" s="104" t="s">
        <v>90</v>
      </c>
      <c r="K4" s="104" t="s">
        <v>94</v>
      </c>
      <c r="L4" s="10" t="s">
        <v>95</v>
      </c>
    </row>
    <row r="5" spans="1:12" s="9" customFormat="1" ht="14.25" customHeight="1" thickTop="1">
      <c r="A5" s="107"/>
      <c r="B5" s="13"/>
      <c r="C5" s="13"/>
      <c r="D5" s="50"/>
      <c r="E5" s="51"/>
      <c r="F5" s="14"/>
      <c r="G5" s="14"/>
      <c r="H5" s="56">
        <f aca="true" t="shared" si="0" ref="H5:H23">(D5*E5*G5)/1000</f>
        <v>0</v>
      </c>
      <c r="I5" s="57"/>
      <c r="J5" s="14"/>
      <c r="K5" s="14"/>
      <c r="L5" s="56">
        <f>(D5*I5*K5)/1000</f>
        <v>0</v>
      </c>
    </row>
    <row r="6" spans="1:12" s="9" customFormat="1" ht="14.25" customHeight="1">
      <c r="A6" s="107"/>
      <c r="B6" s="17"/>
      <c r="C6" s="17"/>
      <c r="D6" s="52"/>
      <c r="E6" s="53"/>
      <c r="F6" s="18"/>
      <c r="G6" s="18"/>
      <c r="H6" s="58">
        <f t="shared" si="0"/>
        <v>0</v>
      </c>
      <c r="I6" s="59"/>
      <c r="J6" s="18"/>
      <c r="K6" s="18"/>
      <c r="L6" s="58">
        <f aca="true" t="shared" si="1" ref="L6:L24">(D6*I6*K6)/1000</f>
        <v>0</v>
      </c>
    </row>
    <row r="7" spans="1:12" s="9" customFormat="1" ht="14.25" customHeight="1">
      <c r="A7" s="107"/>
      <c r="B7" s="17"/>
      <c r="C7" s="17"/>
      <c r="D7" s="52"/>
      <c r="E7" s="53"/>
      <c r="F7" s="18"/>
      <c r="G7" s="18"/>
      <c r="H7" s="58">
        <f t="shared" si="0"/>
        <v>0</v>
      </c>
      <c r="I7" s="59"/>
      <c r="J7" s="18"/>
      <c r="K7" s="18"/>
      <c r="L7" s="58">
        <f t="shared" si="1"/>
        <v>0</v>
      </c>
    </row>
    <row r="8" spans="1:12" s="9" customFormat="1" ht="14.25" customHeight="1">
      <c r="A8" s="107"/>
      <c r="B8" s="17"/>
      <c r="C8" s="17"/>
      <c r="D8" s="52"/>
      <c r="E8" s="53"/>
      <c r="F8" s="18"/>
      <c r="G8" s="18"/>
      <c r="H8" s="58">
        <f t="shared" si="0"/>
        <v>0</v>
      </c>
      <c r="I8" s="59"/>
      <c r="J8" s="18"/>
      <c r="K8" s="18"/>
      <c r="L8" s="58">
        <f t="shared" si="1"/>
        <v>0</v>
      </c>
    </row>
    <row r="9" spans="1:12" s="9" customFormat="1" ht="14.25" customHeight="1">
      <c r="A9" s="107"/>
      <c r="B9" s="17"/>
      <c r="C9" s="17"/>
      <c r="D9" s="52"/>
      <c r="E9" s="53"/>
      <c r="F9" s="18"/>
      <c r="G9" s="18"/>
      <c r="H9" s="58">
        <f t="shared" si="0"/>
        <v>0</v>
      </c>
      <c r="I9" s="59"/>
      <c r="J9" s="18"/>
      <c r="K9" s="18"/>
      <c r="L9" s="58">
        <f t="shared" si="1"/>
        <v>0</v>
      </c>
    </row>
    <row r="10" spans="1:12" s="9" customFormat="1" ht="14.25" customHeight="1">
      <c r="A10" s="108"/>
      <c r="B10" s="17"/>
      <c r="C10" s="17"/>
      <c r="D10" s="52"/>
      <c r="E10" s="53"/>
      <c r="F10" s="18"/>
      <c r="G10" s="18"/>
      <c r="H10" s="58">
        <f t="shared" si="0"/>
        <v>0</v>
      </c>
      <c r="I10" s="59"/>
      <c r="J10" s="18"/>
      <c r="K10" s="18"/>
      <c r="L10" s="58">
        <f t="shared" si="1"/>
        <v>0</v>
      </c>
    </row>
    <row r="11" spans="1:12" s="9" customFormat="1" ht="14.25" customHeight="1">
      <c r="A11" s="108"/>
      <c r="B11" s="17"/>
      <c r="C11" s="17"/>
      <c r="D11" s="52"/>
      <c r="E11" s="53"/>
      <c r="F11" s="18"/>
      <c r="G11" s="18"/>
      <c r="H11" s="58">
        <f t="shared" si="0"/>
        <v>0</v>
      </c>
      <c r="I11" s="59"/>
      <c r="J11" s="18"/>
      <c r="K11" s="18"/>
      <c r="L11" s="58">
        <f t="shared" si="1"/>
        <v>0</v>
      </c>
    </row>
    <row r="12" spans="1:12" s="9" customFormat="1" ht="14.25" customHeight="1">
      <c r="A12" s="108"/>
      <c r="B12" s="17"/>
      <c r="C12" s="17"/>
      <c r="D12" s="52"/>
      <c r="E12" s="53"/>
      <c r="F12" s="18"/>
      <c r="G12" s="18"/>
      <c r="H12" s="58">
        <f t="shared" si="0"/>
        <v>0</v>
      </c>
      <c r="I12" s="59"/>
      <c r="J12" s="18"/>
      <c r="K12" s="18"/>
      <c r="L12" s="58">
        <f t="shared" si="1"/>
        <v>0</v>
      </c>
    </row>
    <row r="13" spans="1:14" s="9" customFormat="1" ht="14.25" customHeight="1">
      <c r="A13" s="108"/>
      <c r="B13" s="17"/>
      <c r="C13" s="17"/>
      <c r="D13" s="52"/>
      <c r="E13" s="53"/>
      <c r="F13" s="18"/>
      <c r="G13" s="18"/>
      <c r="H13" s="58">
        <f t="shared" si="0"/>
        <v>0</v>
      </c>
      <c r="I13" s="59"/>
      <c r="J13" s="18"/>
      <c r="K13" s="18"/>
      <c r="L13" s="58">
        <f t="shared" si="1"/>
        <v>0</v>
      </c>
      <c r="N13" s="20"/>
    </row>
    <row r="14" spans="1:12" s="9" customFormat="1" ht="14.25" customHeight="1">
      <c r="A14" s="108"/>
      <c r="B14" s="17"/>
      <c r="C14" s="17"/>
      <c r="D14" s="52"/>
      <c r="E14" s="53"/>
      <c r="F14" s="18"/>
      <c r="G14" s="18"/>
      <c r="H14" s="58">
        <f t="shared" si="0"/>
        <v>0</v>
      </c>
      <c r="I14" s="59"/>
      <c r="J14" s="18"/>
      <c r="K14" s="18"/>
      <c r="L14" s="58">
        <f t="shared" si="1"/>
        <v>0</v>
      </c>
    </row>
    <row r="15" spans="1:12" s="9" customFormat="1" ht="14.25" customHeight="1">
      <c r="A15" s="108"/>
      <c r="B15" s="17"/>
      <c r="C15" s="17"/>
      <c r="D15" s="52"/>
      <c r="E15" s="53"/>
      <c r="F15" s="18"/>
      <c r="G15" s="18"/>
      <c r="H15" s="58">
        <f t="shared" si="0"/>
        <v>0</v>
      </c>
      <c r="I15" s="59"/>
      <c r="J15" s="18"/>
      <c r="K15" s="18"/>
      <c r="L15" s="58">
        <f t="shared" si="1"/>
        <v>0</v>
      </c>
    </row>
    <row r="16" spans="1:14" s="9" customFormat="1" ht="14.25" customHeight="1">
      <c r="A16" s="108"/>
      <c r="B16" s="17"/>
      <c r="C16" s="17"/>
      <c r="D16" s="52"/>
      <c r="E16" s="53"/>
      <c r="F16" s="18"/>
      <c r="G16" s="18"/>
      <c r="H16" s="58">
        <f t="shared" si="0"/>
        <v>0</v>
      </c>
      <c r="I16" s="59"/>
      <c r="J16" s="18"/>
      <c r="K16" s="18"/>
      <c r="L16" s="58">
        <f t="shared" si="1"/>
        <v>0</v>
      </c>
      <c r="N16" s="20"/>
    </row>
    <row r="17" spans="1:12" s="9" customFormat="1" ht="14.25" customHeight="1">
      <c r="A17" s="108"/>
      <c r="B17" s="17"/>
      <c r="C17" s="17"/>
      <c r="D17" s="52"/>
      <c r="E17" s="53"/>
      <c r="F17" s="18"/>
      <c r="G17" s="18"/>
      <c r="H17" s="58">
        <f t="shared" si="0"/>
        <v>0</v>
      </c>
      <c r="I17" s="59"/>
      <c r="J17" s="18"/>
      <c r="K17" s="18"/>
      <c r="L17" s="58">
        <f t="shared" si="1"/>
        <v>0</v>
      </c>
    </row>
    <row r="18" spans="1:12" s="9" customFormat="1" ht="14.25" customHeight="1">
      <c r="A18" s="108"/>
      <c r="B18" s="17"/>
      <c r="C18" s="17"/>
      <c r="D18" s="52"/>
      <c r="E18" s="53"/>
      <c r="F18" s="18"/>
      <c r="G18" s="18"/>
      <c r="H18" s="58">
        <f t="shared" si="0"/>
        <v>0</v>
      </c>
      <c r="I18" s="59"/>
      <c r="J18" s="18"/>
      <c r="K18" s="18"/>
      <c r="L18" s="58">
        <f t="shared" si="1"/>
        <v>0</v>
      </c>
    </row>
    <row r="19" spans="1:12" s="9" customFormat="1" ht="14.25" customHeight="1">
      <c r="A19" s="108"/>
      <c r="B19" s="17"/>
      <c r="C19" s="17"/>
      <c r="D19" s="52"/>
      <c r="E19" s="53"/>
      <c r="F19" s="18"/>
      <c r="G19" s="18"/>
      <c r="H19" s="58">
        <f t="shared" si="0"/>
        <v>0</v>
      </c>
      <c r="I19" s="59"/>
      <c r="J19" s="18"/>
      <c r="K19" s="18"/>
      <c r="L19" s="58">
        <f t="shared" si="1"/>
        <v>0</v>
      </c>
    </row>
    <row r="20" spans="1:14" s="9" customFormat="1" ht="14.25" customHeight="1">
      <c r="A20" s="16"/>
      <c r="B20" s="17"/>
      <c r="C20" s="17"/>
      <c r="D20" s="52"/>
      <c r="E20" s="53"/>
      <c r="F20" s="18"/>
      <c r="G20" s="18"/>
      <c r="H20" s="58">
        <f t="shared" si="0"/>
        <v>0</v>
      </c>
      <c r="I20" s="59"/>
      <c r="J20" s="19"/>
      <c r="K20" s="19"/>
      <c r="L20" s="58">
        <f t="shared" si="1"/>
        <v>0</v>
      </c>
      <c r="N20" s="20"/>
    </row>
    <row r="21" spans="1:12" s="9" customFormat="1" ht="14.25" customHeight="1">
      <c r="A21" s="16"/>
      <c r="B21" s="17"/>
      <c r="C21" s="17"/>
      <c r="D21" s="52"/>
      <c r="E21" s="53"/>
      <c r="F21" s="18"/>
      <c r="G21" s="18"/>
      <c r="H21" s="58">
        <f t="shared" si="0"/>
        <v>0</v>
      </c>
      <c r="I21" s="59"/>
      <c r="J21" s="19"/>
      <c r="K21" s="19"/>
      <c r="L21" s="58">
        <f t="shared" si="1"/>
        <v>0</v>
      </c>
    </row>
    <row r="22" spans="1:12" s="9" customFormat="1" ht="14.25" customHeight="1">
      <c r="A22" s="16"/>
      <c r="B22" s="17"/>
      <c r="C22" s="17"/>
      <c r="D22" s="52"/>
      <c r="E22" s="53"/>
      <c r="F22" s="18"/>
      <c r="G22" s="18"/>
      <c r="H22" s="58">
        <f t="shared" si="0"/>
        <v>0</v>
      </c>
      <c r="I22" s="59"/>
      <c r="J22" s="19"/>
      <c r="K22" s="19"/>
      <c r="L22" s="58">
        <f t="shared" si="1"/>
        <v>0</v>
      </c>
    </row>
    <row r="23" spans="1:12" s="9" customFormat="1" ht="14.25" customHeight="1">
      <c r="A23" s="16"/>
      <c r="B23" s="17"/>
      <c r="C23" s="17"/>
      <c r="D23" s="52"/>
      <c r="E23" s="53"/>
      <c r="F23" s="18"/>
      <c r="G23" s="18"/>
      <c r="H23" s="58">
        <f t="shared" si="0"/>
        <v>0</v>
      </c>
      <c r="I23" s="59"/>
      <c r="J23" s="19"/>
      <c r="K23" s="19"/>
      <c r="L23" s="58">
        <f t="shared" si="1"/>
        <v>0</v>
      </c>
    </row>
    <row r="24" spans="1:16" s="9" customFormat="1" ht="14.25" customHeight="1" thickBot="1">
      <c r="A24" s="21"/>
      <c r="B24" s="22"/>
      <c r="C24" s="22"/>
      <c r="D24" s="54"/>
      <c r="E24" s="55"/>
      <c r="F24" s="23"/>
      <c r="G24" s="23"/>
      <c r="H24" s="60">
        <f>(D24*E24*G24)/1000</f>
        <v>0</v>
      </c>
      <c r="I24" s="61"/>
      <c r="J24" s="24"/>
      <c r="K24" s="24"/>
      <c r="L24" s="60">
        <f t="shared" si="1"/>
        <v>0</v>
      </c>
      <c r="N24" s="29"/>
      <c r="O24" s="29"/>
      <c r="P24" s="29"/>
    </row>
    <row r="25" spans="1:16" s="9" customFormat="1" ht="14.25" customHeight="1" thickBot="1" thickTop="1">
      <c r="A25" s="205" t="s">
        <v>96</v>
      </c>
      <c r="B25" s="206"/>
      <c r="C25" s="206"/>
      <c r="D25" s="206"/>
      <c r="E25" s="25" t="s">
        <v>107</v>
      </c>
      <c r="F25" s="26" t="s">
        <v>107</v>
      </c>
      <c r="G25" s="26" t="s">
        <v>107</v>
      </c>
      <c r="H25" s="62">
        <f>SUM(H5:H24)</f>
        <v>0</v>
      </c>
      <c r="I25" s="27" t="s">
        <v>107</v>
      </c>
      <c r="J25" s="26" t="s">
        <v>107</v>
      </c>
      <c r="K25" s="26" t="s">
        <v>107</v>
      </c>
      <c r="L25" s="62">
        <f>SUM(L5:L24)</f>
        <v>0</v>
      </c>
      <c r="N25" s="29"/>
      <c r="O25" s="29"/>
      <c r="P25" s="29"/>
    </row>
    <row r="26" spans="1:27" s="9" customFormat="1" ht="14.25" customHeight="1" thickBot="1">
      <c r="A26" s="28"/>
      <c r="B26" s="28"/>
      <c r="C26" s="28"/>
      <c r="D26" s="28"/>
      <c r="E26" s="28"/>
      <c r="F26" s="28"/>
      <c r="G26" s="28"/>
      <c r="H26" s="20"/>
      <c r="I26" s="20"/>
      <c r="J26" s="20"/>
      <c r="K26" s="28"/>
      <c r="L26" s="20"/>
      <c r="N26" s="29"/>
      <c r="O26" s="29"/>
      <c r="P26" s="29"/>
      <c r="Q26" s="29"/>
      <c r="R26" s="29"/>
      <c r="S26" s="29"/>
      <c r="T26" s="29"/>
      <c r="U26" s="29"/>
      <c r="V26" s="29"/>
      <c r="W26" s="29"/>
      <c r="X26" s="29"/>
      <c r="Y26" s="29"/>
      <c r="Z26" s="29"/>
      <c r="AA26" s="29"/>
    </row>
    <row r="27" spans="1:26" s="9" customFormat="1" ht="14.25" customHeight="1">
      <c r="A27" s="207" t="s">
        <v>97</v>
      </c>
      <c r="B27" s="208"/>
      <c r="C27" s="209"/>
      <c r="D27" s="49">
        <f>H25</f>
        <v>0</v>
      </c>
      <c r="E27" s="28"/>
      <c r="F27" s="188"/>
      <c r="G27" s="190"/>
      <c r="H27" s="190"/>
      <c r="I27" s="102" t="s">
        <v>136</v>
      </c>
      <c r="J27" s="30" t="s">
        <v>98</v>
      </c>
      <c r="K27" s="20"/>
      <c r="L27" s="28"/>
      <c r="M27" s="29"/>
      <c r="N27" s="29"/>
      <c r="O27" s="29"/>
      <c r="P27" s="29"/>
      <c r="Q27" s="29"/>
      <c r="R27" s="29"/>
      <c r="S27" s="29"/>
      <c r="T27" s="29"/>
      <c r="U27" s="29"/>
      <c r="V27" s="29"/>
      <c r="W27" s="29"/>
      <c r="X27" s="29"/>
      <c r="Y27" s="29"/>
      <c r="Z27" s="29"/>
    </row>
    <row r="28" spans="1:20" s="9" customFormat="1" ht="14.25" customHeight="1">
      <c r="A28" s="210" t="s">
        <v>200</v>
      </c>
      <c r="B28" s="211"/>
      <c r="C28" s="212"/>
      <c r="D28" s="105"/>
      <c r="E28" s="28"/>
      <c r="F28" s="213" t="s">
        <v>126</v>
      </c>
      <c r="G28" s="215" t="s">
        <v>99</v>
      </c>
      <c r="H28" s="216"/>
      <c r="I28" s="46">
        <f>D29/(0.1*24)</f>
        <v>0</v>
      </c>
      <c r="J28" s="68">
        <f>D30/(0.1*24)</f>
        <v>0</v>
      </c>
      <c r="K28" s="20"/>
      <c r="L28" s="28"/>
      <c r="M28" s="33"/>
      <c r="N28" s="29"/>
      <c r="O28" s="29"/>
      <c r="P28" s="29"/>
      <c r="Q28" s="29"/>
      <c r="R28" s="29"/>
      <c r="S28" s="29"/>
      <c r="T28" s="29"/>
    </row>
    <row r="29" spans="1:20" s="9" customFormat="1" ht="14.25" customHeight="1" thickBot="1">
      <c r="A29" s="217" t="s">
        <v>100</v>
      </c>
      <c r="B29" s="211"/>
      <c r="C29" s="212"/>
      <c r="D29" s="110">
        <f>SUM(D27:D28)</f>
        <v>0</v>
      </c>
      <c r="E29" s="28"/>
      <c r="F29" s="214"/>
      <c r="G29" s="218" t="s">
        <v>197</v>
      </c>
      <c r="H29" s="219"/>
      <c r="I29" s="47">
        <f>L25*1.2</f>
        <v>0</v>
      </c>
      <c r="J29" s="69">
        <f>L25*1.44</f>
        <v>0</v>
      </c>
      <c r="K29" s="20"/>
      <c r="L29" s="28"/>
      <c r="M29" s="32"/>
      <c r="N29" s="29"/>
      <c r="O29" s="29"/>
      <c r="P29" s="29"/>
      <c r="Q29" s="29"/>
      <c r="R29" s="29"/>
      <c r="S29" s="29"/>
      <c r="T29" s="29"/>
    </row>
    <row r="30" spans="1:21" s="32" customFormat="1" ht="14.25" customHeight="1" thickBot="1">
      <c r="A30" s="196" t="s">
        <v>199</v>
      </c>
      <c r="B30" s="197"/>
      <c r="C30" s="198"/>
      <c r="D30" s="109">
        <f>D29*1.5</f>
        <v>0</v>
      </c>
      <c r="O30" s="33"/>
      <c r="P30" s="33"/>
      <c r="Q30" s="33"/>
      <c r="R30" s="33"/>
      <c r="S30" s="33"/>
      <c r="T30" s="33"/>
      <c r="U30" s="33"/>
    </row>
    <row r="31" spans="1:10" s="33" customFormat="1" ht="14.25" customHeight="1" thickBot="1">
      <c r="A31" s="31"/>
      <c r="B31" s="31"/>
      <c r="C31" s="32"/>
      <c r="D31" s="32"/>
      <c r="E31" s="43"/>
      <c r="F31" s="32"/>
      <c r="G31" s="32"/>
      <c r="H31" s="32"/>
      <c r="I31" s="32"/>
      <c r="J31" s="32"/>
    </row>
    <row r="32" spans="1:10" s="33" customFormat="1" ht="27">
      <c r="A32" s="199" t="s">
        <v>108</v>
      </c>
      <c r="B32" s="113" t="s">
        <v>128</v>
      </c>
      <c r="C32" s="63"/>
      <c r="D32" s="45" t="s">
        <v>109</v>
      </c>
      <c r="E32" s="44"/>
      <c r="F32" s="201" t="s">
        <v>160</v>
      </c>
      <c r="G32" s="202"/>
      <c r="H32" s="79" t="s">
        <v>110</v>
      </c>
      <c r="I32" s="32"/>
      <c r="J32" s="32"/>
    </row>
    <row r="33" spans="1:13" ht="13.5" customHeight="1" thickBot="1">
      <c r="A33" s="200"/>
      <c r="B33" s="64" t="s">
        <v>129</v>
      </c>
      <c r="C33" s="106">
        <f>D28</f>
        <v>0</v>
      </c>
      <c r="D33" s="48">
        <f>C32*365*24*0.1</f>
        <v>0</v>
      </c>
      <c r="F33" s="203">
        <f>'【様式２】実施計画書 '!D9</f>
        <v>0</v>
      </c>
      <c r="G33" s="204"/>
      <c r="H33" s="34" t="e">
        <f>D33/F33</f>
        <v>#DIV/0!</v>
      </c>
      <c r="K33" s="33"/>
      <c r="L33" s="33"/>
      <c r="M33" s="33"/>
    </row>
  </sheetData>
  <sheetProtection/>
  <mergeCells count="19">
    <mergeCell ref="A30:C30"/>
    <mergeCell ref="A32:A33"/>
    <mergeCell ref="F32:G32"/>
    <mergeCell ref="F33:G33"/>
    <mergeCell ref="A25:D25"/>
    <mergeCell ref="A27:C27"/>
    <mergeCell ref="F27:H27"/>
    <mergeCell ref="A28:C28"/>
    <mergeCell ref="F28:F29"/>
    <mergeCell ref="G28:H28"/>
    <mergeCell ref="A29:C29"/>
    <mergeCell ref="G29:H29"/>
    <mergeCell ref="A2:L2"/>
    <mergeCell ref="A3:A4"/>
    <mergeCell ref="B3:B4"/>
    <mergeCell ref="C3:C4"/>
    <mergeCell ref="D3:D4"/>
    <mergeCell ref="E3:H3"/>
    <mergeCell ref="I3:L3"/>
  </mergeCells>
  <printOptions horizontalCentered="1"/>
  <pageMargins left="0.7086614173228347" right="0.7086614173228347" top="0.6692913385826772" bottom="0.2362204724409449" header="0.5511811023622047" footer="0.15748031496062992"/>
  <pageSetup fitToHeight="1" fitToWidth="1" orientation="landscape" paperSize="9" scale="84" r:id="rId4"/>
  <rowBreaks count="1" manualBreakCount="1">
    <brk id="33" max="11" man="1"/>
  </rowBreaks>
  <colBreaks count="1" manualBreakCount="1">
    <brk id="12" max="32"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G37"/>
  <sheetViews>
    <sheetView zoomScale="85" zoomScaleNormal="85" zoomScalePageLayoutView="0" workbookViewId="0" topLeftCell="A1">
      <selection activeCell="F27" sqref="F27:F28"/>
    </sheetView>
  </sheetViews>
  <sheetFormatPr defaultColWidth="9.140625" defaultRowHeight="15"/>
  <cols>
    <col min="1" max="1" width="24.421875" style="7" customWidth="1"/>
    <col min="2" max="2" width="11.00390625" style="7" customWidth="1"/>
    <col min="3" max="3" width="5.8515625" style="7" customWidth="1"/>
    <col min="4" max="4" width="4.421875" style="7" customWidth="1"/>
    <col min="5" max="5" width="5.57421875" style="7" customWidth="1"/>
    <col min="6" max="6" width="45.7109375" style="7" customWidth="1"/>
    <col min="7" max="7" width="36.421875" style="7" customWidth="1"/>
    <col min="8" max="16384" width="9.00390625" style="7" customWidth="1"/>
  </cols>
  <sheetData>
    <row r="1" ht="13.5">
      <c r="A1" s="7" t="s">
        <v>138</v>
      </c>
    </row>
    <row r="2" spans="1:7" ht="17.25">
      <c r="A2" s="220" t="s">
        <v>122</v>
      </c>
      <c r="B2" s="220"/>
      <c r="C2" s="220"/>
      <c r="D2" s="220"/>
      <c r="E2" s="220"/>
      <c r="F2" s="220"/>
      <c r="G2" s="220"/>
    </row>
    <row r="4" spans="1:7" ht="13.5">
      <c r="A4" s="65" t="s">
        <v>114</v>
      </c>
      <c r="B4" s="65" t="s">
        <v>115</v>
      </c>
      <c r="C4" s="221" t="s">
        <v>116</v>
      </c>
      <c r="D4" s="221"/>
      <c r="E4" s="221"/>
      <c r="F4" s="65" t="s">
        <v>120</v>
      </c>
      <c r="G4" s="65" t="s">
        <v>121</v>
      </c>
    </row>
    <row r="5" spans="1:7" ht="14.25">
      <c r="A5" s="222"/>
      <c r="B5" s="222"/>
      <c r="C5" s="39" t="s">
        <v>117</v>
      </c>
      <c r="D5" s="38"/>
      <c r="E5" s="36" t="s">
        <v>119</v>
      </c>
      <c r="F5" s="223"/>
      <c r="G5" s="223"/>
    </row>
    <row r="6" spans="1:7" ht="14.25">
      <c r="A6" s="222"/>
      <c r="B6" s="222"/>
      <c r="C6" s="39" t="s">
        <v>118</v>
      </c>
      <c r="D6" s="38"/>
      <c r="E6" s="36" t="s">
        <v>119</v>
      </c>
      <c r="F6" s="223"/>
      <c r="G6" s="223"/>
    </row>
    <row r="7" spans="1:7" ht="14.25">
      <c r="A7" s="222"/>
      <c r="B7" s="222"/>
      <c r="C7" s="39" t="s">
        <v>117</v>
      </c>
      <c r="D7" s="38"/>
      <c r="E7" s="36" t="s">
        <v>119</v>
      </c>
      <c r="F7" s="223"/>
      <c r="G7" s="223"/>
    </row>
    <row r="8" spans="1:7" ht="14.25">
      <c r="A8" s="222"/>
      <c r="B8" s="222"/>
      <c r="C8" s="39" t="s">
        <v>118</v>
      </c>
      <c r="D8" s="38"/>
      <c r="E8" s="36" t="s">
        <v>119</v>
      </c>
      <c r="F8" s="223"/>
      <c r="G8" s="223"/>
    </row>
    <row r="9" spans="1:7" ht="14.25">
      <c r="A9" s="222"/>
      <c r="B9" s="222"/>
      <c r="C9" s="39" t="s">
        <v>117</v>
      </c>
      <c r="D9" s="38"/>
      <c r="E9" s="36" t="s">
        <v>119</v>
      </c>
      <c r="F9" s="223"/>
      <c r="G9" s="223"/>
    </row>
    <row r="10" spans="1:7" ht="14.25">
      <c r="A10" s="222"/>
      <c r="B10" s="222"/>
      <c r="C10" s="39" t="s">
        <v>118</v>
      </c>
      <c r="D10" s="38"/>
      <c r="E10" s="36" t="s">
        <v>119</v>
      </c>
      <c r="F10" s="223"/>
      <c r="G10" s="223"/>
    </row>
    <row r="11" spans="1:7" ht="14.25">
      <c r="A11" s="222"/>
      <c r="B11" s="222"/>
      <c r="C11" s="39" t="s">
        <v>117</v>
      </c>
      <c r="D11" s="38"/>
      <c r="E11" s="36" t="s">
        <v>119</v>
      </c>
      <c r="F11" s="223"/>
      <c r="G11" s="223"/>
    </row>
    <row r="12" spans="1:7" ht="14.25">
      <c r="A12" s="222"/>
      <c r="B12" s="222"/>
      <c r="C12" s="39" t="s">
        <v>118</v>
      </c>
      <c r="D12" s="38"/>
      <c r="E12" s="36" t="s">
        <v>119</v>
      </c>
      <c r="F12" s="223"/>
      <c r="G12" s="223"/>
    </row>
    <row r="13" spans="1:7" ht="14.25">
      <c r="A13" s="222"/>
      <c r="B13" s="222"/>
      <c r="C13" s="39" t="s">
        <v>117</v>
      </c>
      <c r="D13" s="38"/>
      <c r="E13" s="36" t="s">
        <v>119</v>
      </c>
      <c r="F13" s="223"/>
      <c r="G13" s="223"/>
    </row>
    <row r="14" spans="1:7" ht="14.25">
      <c r="A14" s="222"/>
      <c r="B14" s="222"/>
      <c r="C14" s="39" t="s">
        <v>118</v>
      </c>
      <c r="D14" s="38"/>
      <c r="E14" s="36" t="s">
        <v>119</v>
      </c>
      <c r="F14" s="223"/>
      <c r="G14" s="223"/>
    </row>
    <row r="15" spans="1:7" ht="14.25">
      <c r="A15" s="222"/>
      <c r="B15" s="222"/>
      <c r="C15" s="39" t="s">
        <v>117</v>
      </c>
      <c r="D15" s="38"/>
      <c r="E15" s="36" t="s">
        <v>119</v>
      </c>
      <c r="F15" s="223"/>
      <c r="G15" s="223"/>
    </row>
    <row r="16" spans="1:7" ht="14.25">
      <c r="A16" s="222"/>
      <c r="B16" s="222"/>
      <c r="C16" s="39" t="s">
        <v>118</v>
      </c>
      <c r="D16" s="38"/>
      <c r="E16" s="36" t="s">
        <v>119</v>
      </c>
      <c r="F16" s="223"/>
      <c r="G16" s="223"/>
    </row>
    <row r="17" spans="1:7" ht="14.25">
      <c r="A17" s="222"/>
      <c r="B17" s="222"/>
      <c r="C17" s="39" t="s">
        <v>117</v>
      </c>
      <c r="D17" s="38"/>
      <c r="E17" s="36" t="s">
        <v>119</v>
      </c>
      <c r="F17" s="223"/>
      <c r="G17" s="223"/>
    </row>
    <row r="18" spans="1:7" ht="14.25">
      <c r="A18" s="222"/>
      <c r="B18" s="222"/>
      <c r="C18" s="39" t="s">
        <v>118</v>
      </c>
      <c r="D18" s="38"/>
      <c r="E18" s="36" t="s">
        <v>119</v>
      </c>
      <c r="F18" s="223"/>
      <c r="G18" s="223"/>
    </row>
    <row r="19" spans="1:7" ht="14.25">
      <c r="A19" s="222"/>
      <c r="B19" s="222"/>
      <c r="C19" s="39" t="s">
        <v>117</v>
      </c>
      <c r="D19" s="38"/>
      <c r="E19" s="36" t="s">
        <v>119</v>
      </c>
      <c r="F19" s="223"/>
      <c r="G19" s="223"/>
    </row>
    <row r="20" spans="1:7" ht="14.25">
      <c r="A20" s="222"/>
      <c r="B20" s="222"/>
      <c r="C20" s="39" t="s">
        <v>118</v>
      </c>
      <c r="D20" s="38"/>
      <c r="E20" s="36" t="s">
        <v>119</v>
      </c>
      <c r="F20" s="223"/>
      <c r="G20" s="223"/>
    </row>
    <row r="21" spans="1:7" ht="14.25">
      <c r="A21" s="222"/>
      <c r="B21" s="222"/>
      <c r="C21" s="39" t="s">
        <v>117</v>
      </c>
      <c r="D21" s="38"/>
      <c r="E21" s="36" t="s">
        <v>119</v>
      </c>
      <c r="F21" s="223"/>
      <c r="G21" s="223"/>
    </row>
    <row r="22" spans="1:7" ht="14.25">
      <c r="A22" s="222"/>
      <c r="B22" s="222"/>
      <c r="C22" s="39" t="s">
        <v>118</v>
      </c>
      <c r="D22" s="38"/>
      <c r="E22" s="36" t="s">
        <v>119</v>
      </c>
      <c r="F22" s="223"/>
      <c r="G22" s="223"/>
    </row>
    <row r="23" spans="1:7" ht="14.25">
      <c r="A23" s="222"/>
      <c r="B23" s="222"/>
      <c r="C23" s="39" t="s">
        <v>117</v>
      </c>
      <c r="D23" s="38"/>
      <c r="E23" s="36" t="s">
        <v>119</v>
      </c>
      <c r="F23" s="223"/>
      <c r="G23" s="223"/>
    </row>
    <row r="24" spans="1:7" ht="14.25">
      <c r="A24" s="222"/>
      <c r="B24" s="222"/>
      <c r="C24" s="39" t="s">
        <v>118</v>
      </c>
      <c r="D24" s="38"/>
      <c r="E24" s="36" t="s">
        <v>119</v>
      </c>
      <c r="F24" s="223"/>
      <c r="G24" s="223"/>
    </row>
    <row r="25" spans="1:7" ht="14.25">
      <c r="A25" s="222"/>
      <c r="B25" s="222"/>
      <c r="C25" s="39" t="s">
        <v>117</v>
      </c>
      <c r="D25" s="38"/>
      <c r="E25" s="36" t="s">
        <v>119</v>
      </c>
      <c r="F25" s="223"/>
      <c r="G25" s="223"/>
    </row>
    <row r="26" spans="1:7" ht="14.25">
      <c r="A26" s="222"/>
      <c r="B26" s="222"/>
      <c r="C26" s="39" t="s">
        <v>118</v>
      </c>
      <c r="D26" s="38"/>
      <c r="E26" s="36" t="s">
        <v>119</v>
      </c>
      <c r="F26" s="223"/>
      <c r="G26" s="223"/>
    </row>
    <row r="27" spans="1:7" ht="14.25">
      <c r="A27" s="222"/>
      <c r="B27" s="222"/>
      <c r="C27" s="39" t="s">
        <v>117</v>
      </c>
      <c r="D27" s="38"/>
      <c r="E27" s="36" t="s">
        <v>119</v>
      </c>
      <c r="F27" s="223"/>
      <c r="G27" s="223"/>
    </row>
    <row r="28" spans="1:7" ht="14.25">
      <c r="A28" s="222"/>
      <c r="B28" s="222"/>
      <c r="C28" s="39" t="s">
        <v>118</v>
      </c>
      <c r="D28" s="38"/>
      <c r="E28" s="36" t="s">
        <v>119</v>
      </c>
      <c r="F28" s="223"/>
      <c r="G28" s="223"/>
    </row>
    <row r="29" spans="1:7" ht="14.25">
      <c r="A29" s="222"/>
      <c r="B29" s="222"/>
      <c r="C29" s="39" t="s">
        <v>117</v>
      </c>
      <c r="D29" s="38"/>
      <c r="E29" s="36" t="s">
        <v>119</v>
      </c>
      <c r="F29" s="223"/>
      <c r="G29" s="223"/>
    </row>
    <row r="30" spans="1:7" ht="14.25">
      <c r="A30" s="222"/>
      <c r="B30" s="222"/>
      <c r="C30" s="39" t="s">
        <v>118</v>
      </c>
      <c r="D30" s="38"/>
      <c r="E30" s="36" t="s">
        <v>119</v>
      </c>
      <c r="F30" s="223"/>
      <c r="G30" s="223"/>
    </row>
    <row r="31" spans="1:7" ht="14.25">
      <c r="A31" s="222"/>
      <c r="B31" s="222"/>
      <c r="C31" s="39" t="s">
        <v>117</v>
      </c>
      <c r="D31" s="38"/>
      <c r="E31" s="36" t="s">
        <v>119</v>
      </c>
      <c r="F31" s="223"/>
      <c r="G31" s="223"/>
    </row>
    <row r="32" spans="1:7" ht="14.25">
      <c r="A32" s="222"/>
      <c r="B32" s="222"/>
      <c r="C32" s="39" t="s">
        <v>118</v>
      </c>
      <c r="D32" s="38"/>
      <c r="E32" s="36" t="s">
        <v>119</v>
      </c>
      <c r="F32" s="223"/>
      <c r="G32" s="223"/>
    </row>
    <row r="33" spans="1:7" ht="14.25">
      <c r="A33" s="222"/>
      <c r="B33" s="222"/>
      <c r="C33" s="39" t="s">
        <v>117</v>
      </c>
      <c r="D33" s="38"/>
      <c r="E33" s="36" t="s">
        <v>119</v>
      </c>
      <c r="F33" s="223"/>
      <c r="G33" s="223"/>
    </row>
    <row r="34" spans="1:7" ht="14.25">
      <c r="A34" s="222"/>
      <c r="B34" s="222"/>
      <c r="C34" s="39" t="s">
        <v>118</v>
      </c>
      <c r="D34" s="38"/>
      <c r="E34" s="36" t="s">
        <v>119</v>
      </c>
      <c r="F34" s="223"/>
      <c r="G34" s="223"/>
    </row>
    <row r="35" spans="1:7" ht="14.25">
      <c r="A35" s="222"/>
      <c r="B35" s="222"/>
      <c r="C35" s="39" t="s">
        <v>117</v>
      </c>
      <c r="D35" s="38"/>
      <c r="E35" s="36" t="s">
        <v>119</v>
      </c>
      <c r="F35" s="223"/>
      <c r="G35" s="223"/>
    </row>
    <row r="36" spans="1:7" ht="14.25">
      <c r="A36" s="222"/>
      <c r="B36" s="222"/>
      <c r="C36" s="39" t="s">
        <v>118</v>
      </c>
      <c r="D36" s="38"/>
      <c r="E36" s="36" t="s">
        <v>119</v>
      </c>
      <c r="F36" s="223"/>
      <c r="G36" s="223"/>
    </row>
    <row r="37" ht="13.5">
      <c r="A37" s="37" t="s">
        <v>124</v>
      </c>
    </row>
  </sheetData>
  <sheetProtection/>
  <mergeCells count="66">
    <mergeCell ref="A35:A36"/>
    <mergeCell ref="B35:B36"/>
    <mergeCell ref="F35:F36"/>
    <mergeCell ref="G35:G36"/>
    <mergeCell ref="A31:A32"/>
    <mergeCell ref="B31:B32"/>
    <mergeCell ref="F31:F32"/>
    <mergeCell ref="G31:G32"/>
    <mergeCell ref="A33:A34"/>
    <mergeCell ref="B33:B34"/>
    <mergeCell ref="F33:F34"/>
    <mergeCell ref="G33:G34"/>
    <mergeCell ref="A27:A28"/>
    <mergeCell ref="B27:B28"/>
    <mergeCell ref="F27:F28"/>
    <mergeCell ref="G27:G28"/>
    <mergeCell ref="A29:A30"/>
    <mergeCell ref="B29:B30"/>
    <mergeCell ref="F29:F30"/>
    <mergeCell ref="G29:G30"/>
    <mergeCell ref="A23:A24"/>
    <mergeCell ref="B23:B24"/>
    <mergeCell ref="F23:F24"/>
    <mergeCell ref="G23:G24"/>
    <mergeCell ref="A25:A26"/>
    <mergeCell ref="B25:B26"/>
    <mergeCell ref="F25:F26"/>
    <mergeCell ref="G25:G26"/>
    <mergeCell ref="A19:A20"/>
    <mergeCell ref="B19:B20"/>
    <mergeCell ref="F19:F20"/>
    <mergeCell ref="G19:G20"/>
    <mergeCell ref="A21:A22"/>
    <mergeCell ref="B21:B22"/>
    <mergeCell ref="F21:F22"/>
    <mergeCell ref="G21:G22"/>
    <mergeCell ref="A15:A16"/>
    <mergeCell ref="B15:B16"/>
    <mergeCell ref="F15:F16"/>
    <mergeCell ref="G15:G16"/>
    <mergeCell ref="A17:A18"/>
    <mergeCell ref="B17:B18"/>
    <mergeCell ref="F17:F18"/>
    <mergeCell ref="G17:G18"/>
    <mergeCell ref="A11:A12"/>
    <mergeCell ref="B11:B12"/>
    <mergeCell ref="F11:F12"/>
    <mergeCell ref="G11:G12"/>
    <mergeCell ref="A13:A14"/>
    <mergeCell ref="B13:B14"/>
    <mergeCell ref="F13:F14"/>
    <mergeCell ref="G13:G14"/>
    <mergeCell ref="A7:A8"/>
    <mergeCell ref="B7:B8"/>
    <mergeCell ref="F7:F8"/>
    <mergeCell ref="G7:G8"/>
    <mergeCell ref="A9:A10"/>
    <mergeCell ref="B9:B10"/>
    <mergeCell ref="F9:F10"/>
    <mergeCell ref="G9:G10"/>
    <mergeCell ref="A2:G2"/>
    <mergeCell ref="C4:E4"/>
    <mergeCell ref="A5:A6"/>
    <mergeCell ref="B5:B6"/>
    <mergeCell ref="F5:F6"/>
    <mergeCell ref="G5:G6"/>
  </mergeCells>
  <printOptions/>
  <pageMargins left="0.7086614173228347" right="0.7086614173228347" top="0.7480314960629921" bottom="0.7480314960629921"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sheetPr>
    <tabColor theme="3" tint="-0.24997000396251678"/>
  </sheetPr>
  <dimension ref="A1:L147"/>
  <sheetViews>
    <sheetView zoomScalePageLayoutView="0" workbookViewId="0" topLeftCell="A1">
      <selection activeCell="A1" sqref="A1"/>
    </sheetView>
  </sheetViews>
  <sheetFormatPr defaultColWidth="9.140625" defaultRowHeight="15"/>
  <cols>
    <col min="1" max="2" width="9.00390625" style="1" customWidth="1"/>
    <col min="3" max="16384" width="9.00390625" style="1" customWidth="1"/>
  </cols>
  <sheetData>
    <row r="1" ht="13.5">
      <c r="A1" s="2" t="s">
        <v>158</v>
      </c>
    </row>
    <row r="2" spans="1:10" ht="17.25">
      <c r="A2" s="114" t="s">
        <v>130</v>
      </c>
      <c r="B2" s="114"/>
      <c r="C2" s="114"/>
      <c r="D2" s="114"/>
      <c r="E2" s="114"/>
      <c r="F2" s="114"/>
      <c r="G2" s="114"/>
      <c r="H2" s="114"/>
      <c r="I2" s="114"/>
      <c r="J2" s="114"/>
    </row>
    <row r="3" spans="1:10" ht="13.5">
      <c r="A3" s="115" t="s">
        <v>112</v>
      </c>
      <c r="B3" s="115"/>
      <c r="C3" s="115"/>
      <c r="D3" s="116"/>
      <c r="E3" s="116"/>
      <c r="F3" s="116"/>
      <c r="G3" s="116"/>
      <c r="H3" s="116"/>
      <c r="I3" s="116"/>
      <c r="J3" s="116"/>
    </row>
    <row r="4" spans="1:10" ht="14.25">
      <c r="A4" s="72" t="s">
        <v>153</v>
      </c>
      <c r="B4" s="117" t="s">
        <v>163</v>
      </c>
      <c r="C4" s="117"/>
      <c r="D4" s="70" t="s">
        <v>111</v>
      </c>
      <c r="E4" s="117" t="s">
        <v>30</v>
      </c>
      <c r="F4" s="117"/>
      <c r="G4" s="118" t="s">
        <v>31</v>
      </c>
      <c r="H4" s="119"/>
      <c r="I4" s="117" t="s">
        <v>164</v>
      </c>
      <c r="J4" s="117"/>
    </row>
    <row r="5" spans="1:10" ht="16.5" customHeight="1" thickBot="1">
      <c r="A5" s="82" t="s">
        <v>154</v>
      </c>
      <c r="B5" s="128" t="s">
        <v>139</v>
      </c>
      <c r="C5" s="128"/>
      <c r="D5" s="82" t="s">
        <v>155</v>
      </c>
      <c r="E5" s="128" t="s">
        <v>165</v>
      </c>
      <c r="F5" s="128"/>
      <c r="G5" s="83" t="s">
        <v>156</v>
      </c>
      <c r="H5" s="128" t="s">
        <v>194</v>
      </c>
      <c r="I5" s="128"/>
      <c r="J5" s="128"/>
    </row>
    <row r="6" spans="1:10" ht="16.5" customHeight="1">
      <c r="A6" s="130" t="s">
        <v>25</v>
      </c>
      <c r="B6" s="131"/>
      <c r="C6" s="131"/>
      <c r="D6" s="131"/>
      <c r="E6" s="131"/>
      <c r="F6" s="131"/>
      <c r="G6" s="131"/>
      <c r="H6" s="131"/>
      <c r="I6" s="131"/>
      <c r="J6" s="132"/>
    </row>
    <row r="7" spans="1:10" ht="16.5" customHeight="1">
      <c r="A7" s="120" t="s">
        <v>0</v>
      </c>
      <c r="B7" s="121"/>
      <c r="C7" s="121"/>
      <c r="D7" s="122" t="s">
        <v>166</v>
      </c>
      <c r="E7" s="122"/>
      <c r="F7" s="122"/>
      <c r="G7" s="122"/>
      <c r="H7" s="122"/>
      <c r="I7" s="122"/>
      <c r="J7" s="123"/>
    </row>
    <row r="8" spans="1:10" ht="16.5" customHeight="1">
      <c r="A8" s="120" t="s">
        <v>7</v>
      </c>
      <c r="B8" s="121"/>
      <c r="C8" s="121"/>
      <c r="D8" s="122" t="s">
        <v>167</v>
      </c>
      <c r="E8" s="122"/>
      <c r="F8" s="122"/>
      <c r="G8" s="122"/>
      <c r="H8" s="122"/>
      <c r="I8" s="122"/>
      <c r="J8" s="123"/>
    </row>
    <row r="9" spans="1:10" ht="16.5" customHeight="1">
      <c r="A9" s="120" t="s">
        <v>141</v>
      </c>
      <c r="B9" s="121"/>
      <c r="C9" s="121"/>
      <c r="D9" s="124">
        <v>120000</v>
      </c>
      <c r="E9" s="124"/>
      <c r="F9" s="124"/>
      <c r="G9" s="70" t="s">
        <v>74</v>
      </c>
      <c r="H9" s="71" t="s">
        <v>49</v>
      </c>
      <c r="I9" s="125" t="s">
        <v>19</v>
      </c>
      <c r="J9" s="126"/>
    </row>
    <row r="10" spans="1:10" ht="16.5" customHeight="1">
      <c r="A10" s="127" t="s">
        <v>16</v>
      </c>
      <c r="B10" s="125"/>
      <c r="C10" s="125"/>
      <c r="D10" s="122" t="s">
        <v>169</v>
      </c>
      <c r="E10" s="122"/>
      <c r="F10" s="122"/>
      <c r="G10" s="122"/>
      <c r="H10" s="122"/>
      <c r="I10" s="122"/>
      <c r="J10" s="123"/>
    </row>
    <row r="11" spans="1:10" ht="33" customHeight="1" thickBot="1">
      <c r="A11" s="127" t="s">
        <v>23</v>
      </c>
      <c r="B11" s="125"/>
      <c r="C11" s="125"/>
      <c r="D11" s="147" t="s">
        <v>168</v>
      </c>
      <c r="E11" s="147"/>
      <c r="F11" s="147"/>
      <c r="G11" s="147"/>
      <c r="H11" s="147"/>
      <c r="I11" s="147"/>
      <c r="J11" s="148"/>
    </row>
    <row r="12" spans="1:10" ht="16.5" customHeight="1">
      <c r="A12" s="130" t="s">
        <v>142</v>
      </c>
      <c r="B12" s="131"/>
      <c r="C12" s="131"/>
      <c r="D12" s="131"/>
      <c r="E12" s="131"/>
      <c r="F12" s="131"/>
      <c r="G12" s="131"/>
      <c r="H12" s="131"/>
      <c r="I12" s="131"/>
      <c r="J12" s="132"/>
    </row>
    <row r="13" spans="1:10" ht="16.5" customHeight="1">
      <c r="A13" s="120" t="s">
        <v>143</v>
      </c>
      <c r="B13" s="121"/>
      <c r="C13" s="121"/>
      <c r="D13" s="122" t="s">
        <v>170</v>
      </c>
      <c r="E13" s="122"/>
      <c r="F13" s="122"/>
      <c r="G13" s="122"/>
      <c r="H13" s="122"/>
      <c r="I13" s="122"/>
      <c r="J13" s="123"/>
    </row>
    <row r="14" spans="1:10" ht="16.5" customHeight="1">
      <c r="A14" s="120" t="s">
        <v>144</v>
      </c>
      <c r="B14" s="121"/>
      <c r="C14" s="121"/>
      <c r="D14" s="117" t="s">
        <v>33</v>
      </c>
      <c r="E14" s="117"/>
      <c r="F14" s="146" t="s">
        <v>38</v>
      </c>
      <c r="G14" s="149"/>
      <c r="H14" s="84">
        <v>12920</v>
      </c>
      <c r="I14" s="70" t="s">
        <v>9</v>
      </c>
      <c r="J14" s="73" t="s">
        <v>113</v>
      </c>
    </row>
    <row r="15" spans="1:10" ht="16.5" customHeight="1">
      <c r="A15" s="120" t="s">
        <v>10</v>
      </c>
      <c r="B15" s="121"/>
      <c r="C15" s="121"/>
      <c r="D15" s="40" t="s">
        <v>11</v>
      </c>
      <c r="E15" s="41">
        <v>3</v>
      </c>
      <c r="F15" s="4" t="s">
        <v>12</v>
      </c>
      <c r="G15" s="42" t="s">
        <v>13</v>
      </c>
      <c r="H15" s="41"/>
      <c r="I15" s="4" t="s">
        <v>12</v>
      </c>
      <c r="J15" s="3" t="s">
        <v>14</v>
      </c>
    </row>
    <row r="16" spans="1:10" ht="16.5" customHeight="1">
      <c r="A16" s="133" t="s">
        <v>145</v>
      </c>
      <c r="B16" s="134"/>
      <c r="C16" s="135"/>
      <c r="D16" s="67" t="s">
        <v>140</v>
      </c>
      <c r="E16" s="125" t="s">
        <v>133</v>
      </c>
      <c r="F16" s="125"/>
      <c r="G16" s="125"/>
      <c r="H16" s="125"/>
      <c r="I16" s="125"/>
      <c r="J16" s="126"/>
    </row>
    <row r="17" spans="1:10" ht="27.75" customHeight="1">
      <c r="A17" s="136"/>
      <c r="B17" s="137"/>
      <c r="C17" s="138"/>
      <c r="D17" s="67"/>
      <c r="E17" s="142" t="s">
        <v>134</v>
      </c>
      <c r="F17" s="143"/>
      <c r="G17" s="143"/>
      <c r="H17" s="143"/>
      <c r="I17" s="143"/>
      <c r="J17" s="144"/>
    </row>
    <row r="18" spans="1:10" ht="16.5" customHeight="1">
      <c r="A18" s="139"/>
      <c r="B18" s="140"/>
      <c r="C18" s="141"/>
      <c r="D18" s="67"/>
      <c r="E18" s="125" t="s">
        <v>135</v>
      </c>
      <c r="F18" s="125"/>
      <c r="G18" s="125"/>
      <c r="H18" s="125"/>
      <c r="I18" s="125"/>
      <c r="J18" s="126"/>
    </row>
    <row r="19" spans="1:10" ht="39.75" customHeight="1" thickBot="1">
      <c r="A19" s="145" t="s">
        <v>146</v>
      </c>
      <c r="B19" s="146"/>
      <c r="C19" s="80" t="s">
        <v>196</v>
      </c>
      <c r="D19" s="67" t="s">
        <v>140</v>
      </c>
      <c r="E19" s="80" t="s">
        <v>147</v>
      </c>
      <c r="F19" s="67" t="s">
        <v>140</v>
      </c>
      <c r="G19" s="81" t="s">
        <v>148</v>
      </c>
      <c r="H19" s="67"/>
      <c r="I19" s="81" t="s">
        <v>149</v>
      </c>
      <c r="J19" s="85" t="s">
        <v>140</v>
      </c>
    </row>
    <row r="20" spans="1:10" ht="16.5" customHeight="1">
      <c r="A20" s="130" t="s">
        <v>150</v>
      </c>
      <c r="B20" s="131"/>
      <c r="C20" s="131"/>
      <c r="D20" s="131"/>
      <c r="E20" s="131"/>
      <c r="F20" s="131"/>
      <c r="G20" s="131"/>
      <c r="H20" s="131"/>
      <c r="I20" s="131"/>
      <c r="J20" s="132"/>
    </row>
    <row r="21" spans="1:10" ht="16.5" customHeight="1">
      <c r="A21" s="120" t="s">
        <v>143</v>
      </c>
      <c r="B21" s="121"/>
      <c r="C21" s="121"/>
      <c r="D21" s="122" t="s">
        <v>171</v>
      </c>
      <c r="E21" s="122"/>
      <c r="F21" s="122"/>
      <c r="G21" s="122"/>
      <c r="H21" s="122"/>
      <c r="I21" s="122"/>
      <c r="J21" s="123"/>
    </row>
    <row r="22" spans="1:10" ht="16.5" customHeight="1">
      <c r="A22" s="120" t="s">
        <v>144</v>
      </c>
      <c r="B22" s="121"/>
      <c r="C22" s="121"/>
      <c r="D22" s="117" t="s">
        <v>33</v>
      </c>
      <c r="E22" s="117"/>
      <c r="F22" s="146" t="s">
        <v>38</v>
      </c>
      <c r="G22" s="149"/>
      <c r="H22" s="84">
        <v>4200</v>
      </c>
      <c r="I22" s="70" t="s">
        <v>9</v>
      </c>
      <c r="J22" s="73" t="s">
        <v>113</v>
      </c>
    </row>
    <row r="23" spans="1:10" ht="16.5" customHeight="1">
      <c r="A23" s="120" t="s">
        <v>10</v>
      </c>
      <c r="B23" s="121"/>
      <c r="C23" s="121"/>
      <c r="D23" s="40" t="s">
        <v>11</v>
      </c>
      <c r="E23" s="41">
        <v>2</v>
      </c>
      <c r="F23" s="4" t="s">
        <v>12</v>
      </c>
      <c r="G23" s="42" t="s">
        <v>13</v>
      </c>
      <c r="H23" s="41"/>
      <c r="I23" s="4" t="s">
        <v>12</v>
      </c>
      <c r="J23" s="3" t="s">
        <v>14</v>
      </c>
    </row>
    <row r="24" spans="1:10" ht="16.5" customHeight="1">
      <c r="A24" s="133" t="s">
        <v>145</v>
      </c>
      <c r="B24" s="134"/>
      <c r="C24" s="135"/>
      <c r="D24" s="67" t="s">
        <v>140</v>
      </c>
      <c r="E24" s="125" t="s">
        <v>133</v>
      </c>
      <c r="F24" s="125"/>
      <c r="G24" s="125"/>
      <c r="H24" s="125"/>
      <c r="I24" s="125"/>
      <c r="J24" s="126"/>
    </row>
    <row r="25" spans="1:10" ht="27.75" customHeight="1">
      <c r="A25" s="136"/>
      <c r="B25" s="137"/>
      <c r="C25" s="138"/>
      <c r="D25" s="67"/>
      <c r="E25" s="142" t="s">
        <v>134</v>
      </c>
      <c r="F25" s="143"/>
      <c r="G25" s="143"/>
      <c r="H25" s="143"/>
      <c r="I25" s="143"/>
      <c r="J25" s="144"/>
    </row>
    <row r="26" spans="1:10" ht="16.5" customHeight="1">
      <c r="A26" s="139"/>
      <c r="B26" s="140"/>
      <c r="C26" s="141"/>
      <c r="D26" s="67"/>
      <c r="E26" s="125" t="s">
        <v>135</v>
      </c>
      <c r="F26" s="125"/>
      <c r="G26" s="125"/>
      <c r="H26" s="125"/>
      <c r="I26" s="125"/>
      <c r="J26" s="126"/>
    </row>
    <row r="27" spans="1:10" ht="39.75" customHeight="1" thickBot="1">
      <c r="A27" s="145" t="s">
        <v>146</v>
      </c>
      <c r="B27" s="146"/>
      <c r="C27" s="80" t="s">
        <v>196</v>
      </c>
      <c r="D27" s="67" t="s">
        <v>140</v>
      </c>
      <c r="E27" s="80" t="s">
        <v>147</v>
      </c>
      <c r="F27" s="67"/>
      <c r="G27" s="81" t="s">
        <v>148</v>
      </c>
      <c r="H27" s="67" t="s">
        <v>140</v>
      </c>
      <c r="I27" s="81" t="s">
        <v>149</v>
      </c>
      <c r="J27" s="85"/>
    </row>
    <row r="28" spans="1:10" ht="16.5" customHeight="1">
      <c r="A28" s="130" t="s">
        <v>151</v>
      </c>
      <c r="B28" s="131"/>
      <c r="C28" s="131"/>
      <c r="D28" s="131"/>
      <c r="E28" s="131"/>
      <c r="F28" s="131"/>
      <c r="G28" s="131"/>
      <c r="H28" s="131"/>
      <c r="I28" s="131"/>
      <c r="J28" s="132"/>
    </row>
    <row r="29" spans="1:10" ht="16.5" customHeight="1">
      <c r="A29" s="120" t="s">
        <v>143</v>
      </c>
      <c r="B29" s="121"/>
      <c r="C29" s="121"/>
      <c r="D29" s="122"/>
      <c r="E29" s="122"/>
      <c r="F29" s="122"/>
      <c r="G29" s="122"/>
      <c r="H29" s="122"/>
      <c r="I29" s="122"/>
      <c r="J29" s="123"/>
    </row>
    <row r="30" spans="1:10" ht="16.5" customHeight="1">
      <c r="A30" s="120" t="s">
        <v>144</v>
      </c>
      <c r="B30" s="121"/>
      <c r="C30" s="121"/>
      <c r="D30" s="117"/>
      <c r="E30" s="117"/>
      <c r="F30" s="146" t="s">
        <v>38</v>
      </c>
      <c r="G30" s="149"/>
      <c r="H30" s="84"/>
      <c r="I30" s="70" t="s">
        <v>9</v>
      </c>
      <c r="J30" s="73"/>
    </row>
    <row r="31" spans="1:10" ht="16.5" customHeight="1">
      <c r="A31" s="120" t="s">
        <v>10</v>
      </c>
      <c r="B31" s="121"/>
      <c r="C31" s="121"/>
      <c r="D31" s="40" t="s">
        <v>11</v>
      </c>
      <c r="E31" s="41"/>
      <c r="F31" s="4" t="s">
        <v>12</v>
      </c>
      <c r="G31" s="42" t="s">
        <v>13</v>
      </c>
      <c r="H31" s="41"/>
      <c r="I31" s="4" t="s">
        <v>12</v>
      </c>
      <c r="J31" s="3" t="s">
        <v>14</v>
      </c>
    </row>
    <row r="32" spans="1:10" ht="16.5" customHeight="1">
      <c r="A32" s="133" t="s">
        <v>145</v>
      </c>
      <c r="B32" s="134"/>
      <c r="C32" s="135"/>
      <c r="D32" s="67"/>
      <c r="E32" s="125" t="s">
        <v>133</v>
      </c>
      <c r="F32" s="125"/>
      <c r="G32" s="125"/>
      <c r="H32" s="125"/>
      <c r="I32" s="125"/>
      <c r="J32" s="126"/>
    </row>
    <row r="33" spans="1:10" ht="27.75" customHeight="1">
      <c r="A33" s="136"/>
      <c r="B33" s="137"/>
      <c r="C33" s="138"/>
      <c r="D33" s="67"/>
      <c r="E33" s="142" t="s">
        <v>134</v>
      </c>
      <c r="F33" s="143"/>
      <c r="G33" s="143"/>
      <c r="H33" s="143"/>
      <c r="I33" s="143"/>
      <c r="J33" s="144"/>
    </row>
    <row r="34" spans="1:10" ht="16.5" customHeight="1">
      <c r="A34" s="139"/>
      <c r="B34" s="140"/>
      <c r="C34" s="141"/>
      <c r="D34" s="67"/>
      <c r="E34" s="125" t="s">
        <v>135</v>
      </c>
      <c r="F34" s="125"/>
      <c r="G34" s="125"/>
      <c r="H34" s="125"/>
      <c r="I34" s="125"/>
      <c r="J34" s="126"/>
    </row>
    <row r="35" spans="1:10" ht="39.75" customHeight="1" thickBot="1">
      <c r="A35" s="145" t="s">
        <v>146</v>
      </c>
      <c r="B35" s="146"/>
      <c r="C35" s="80" t="s">
        <v>196</v>
      </c>
      <c r="D35" s="67"/>
      <c r="E35" s="80" t="s">
        <v>147</v>
      </c>
      <c r="F35" s="67"/>
      <c r="G35" s="81" t="s">
        <v>148</v>
      </c>
      <c r="H35" s="67"/>
      <c r="I35" s="81" t="s">
        <v>149</v>
      </c>
      <c r="J35" s="85"/>
    </row>
    <row r="36" spans="1:10" ht="16.5" customHeight="1">
      <c r="A36" s="130" t="s">
        <v>152</v>
      </c>
      <c r="B36" s="131"/>
      <c r="C36" s="131"/>
      <c r="D36" s="131"/>
      <c r="E36" s="131"/>
      <c r="F36" s="131"/>
      <c r="G36" s="131"/>
      <c r="H36" s="131"/>
      <c r="I36" s="131"/>
      <c r="J36" s="132"/>
    </row>
    <row r="37" spans="1:10" ht="16.5" customHeight="1">
      <c r="A37" s="120" t="s">
        <v>143</v>
      </c>
      <c r="B37" s="121"/>
      <c r="C37" s="121"/>
      <c r="D37" s="122"/>
      <c r="E37" s="122"/>
      <c r="F37" s="122"/>
      <c r="G37" s="122"/>
      <c r="H37" s="122"/>
      <c r="I37" s="122"/>
      <c r="J37" s="123"/>
    </row>
    <row r="38" spans="1:10" ht="16.5" customHeight="1">
      <c r="A38" s="120" t="s">
        <v>144</v>
      </c>
      <c r="B38" s="121"/>
      <c r="C38" s="121"/>
      <c r="D38" s="117"/>
      <c r="E38" s="117"/>
      <c r="F38" s="146" t="s">
        <v>38</v>
      </c>
      <c r="G38" s="149"/>
      <c r="H38" s="84"/>
      <c r="I38" s="70" t="s">
        <v>9</v>
      </c>
      <c r="J38" s="73"/>
    </row>
    <row r="39" spans="1:10" ht="16.5" customHeight="1">
      <c r="A39" s="120" t="s">
        <v>10</v>
      </c>
      <c r="B39" s="121"/>
      <c r="C39" s="121"/>
      <c r="D39" s="40" t="s">
        <v>11</v>
      </c>
      <c r="E39" s="41"/>
      <c r="F39" s="4" t="s">
        <v>12</v>
      </c>
      <c r="G39" s="42" t="s">
        <v>13</v>
      </c>
      <c r="H39" s="41"/>
      <c r="I39" s="4" t="s">
        <v>12</v>
      </c>
      <c r="J39" s="3" t="s">
        <v>14</v>
      </c>
    </row>
    <row r="40" spans="1:10" ht="16.5" customHeight="1">
      <c r="A40" s="133" t="s">
        <v>145</v>
      </c>
      <c r="B40" s="134"/>
      <c r="C40" s="135"/>
      <c r="D40" s="67"/>
      <c r="E40" s="125" t="s">
        <v>133</v>
      </c>
      <c r="F40" s="125"/>
      <c r="G40" s="125"/>
      <c r="H40" s="125"/>
      <c r="I40" s="125"/>
      <c r="J40" s="126"/>
    </row>
    <row r="41" spans="1:10" ht="27.75" customHeight="1">
      <c r="A41" s="136"/>
      <c r="B41" s="137"/>
      <c r="C41" s="138"/>
      <c r="D41" s="67"/>
      <c r="E41" s="142" t="s">
        <v>134</v>
      </c>
      <c r="F41" s="143"/>
      <c r="G41" s="143"/>
      <c r="H41" s="143"/>
      <c r="I41" s="143"/>
      <c r="J41" s="144"/>
    </row>
    <row r="42" spans="1:10" ht="16.5" customHeight="1">
      <c r="A42" s="139"/>
      <c r="B42" s="140"/>
      <c r="C42" s="141"/>
      <c r="D42" s="67"/>
      <c r="E42" s="125" t="s">
        <v>135</v>
      </c>
      <c r="F42" s="125"/>
      <c r="G42" s="125"/>
      <c r="H42" s="125"/>
      <c r="I42" s="125"/>
      <c r="J42" s="126"/>
    </row>
    <row r="43" spans="1:10" ht="39.75" customHeight="1" thickBot="1">
      <c r="A43" s="150" t="s">
        <v>146</v>
      </c>
      <c r="B43" s="151"/>
      <c r="C43" s="80" t="s">
        <v>196</v>
      </c>
      <c r="D43" s="87"/>
      <c r="E43" s="86" t="s">
        <v>147</v>
      </c>
      <c r="F43" s="87"/>
      <c r="G43" s="88" t="s">
        <v>148</v>
      </c>
      <c r="H43" s="87"/>
      <c r="I43" s="88" t="s">
        <v>149</v>
      </c>
      <c r="J43" s="89"/>
    </row>
    <row r="44" spans="1:10" ht="12" customHeight="1">
      <c r="A44" s="94"/>
      <c r="B44" s="94"/>
      <c r="C44" s="95"/>
      <c r="D44" s="94"/>
      <c r="E44" s="95"/>
      <c r="F44" s="94"/>
      <c r="G44" s="95"/>
      <c r="H44" s="94"/>
      <c r="I44" s="95"/>
      <c r="J44" s="94"/>
    </row>
    <row r="45" spans="1:10" ht="13.5">
      <c r="A45" s="93" t="s">
        <v>159</v>
      </c>
      <c r="B45" s="90"/>
      <c r="C45" s="90"/>
      <c r="D45" s="90"/>
      <c r="E45" s="90"/>
      <c r="F45" s="90"/>
      <c r="G45" s="90"/>
      <c r="H45" s="90"/>
      <c r="I45" s="90"/>
      <c r="J45" s="90"/>
    </row>
    <row r="46" spans="1:10" ht="18" thickBot="1">
      <c r="A46" s="154" t="s">
        <v>130</v>
      </c>
      <c r="B46" s="154"/>
      <c r="C46" s="154"/>
      <c r="D46" s="154"/>
      <c r="E46" s="154"/>
      <c r="F46" s="154"/>
      <c r="G46" s="154"/>
      <c r="H46" s="154"/>
      <c r="I46" s="154"/>
      <c r="J46" s="154"/>
    </row>
    <row r="47" spans="1:10" ht="16.5" customHeight="1">
      <c r="A47" s="130" t="s">
        <v>18</v>
      </c>
      <c r="B47" s="131"/>
      <c r="C47" s="131"/>
      <c r="D47" s="131"/>
      <c r="E47" s="131"/>
      <c r="F47" s="131"/>
      <c r="G47" s="131"/>
      <c r="H47" s="131"/>
      <c r="I47" s="131"/>
      <c r="J47" s="132"/>
    </row>
    <row r="48" spans="1:10" ht="16.5" customHeight="1">
      <c r="A48" s="155" t="s">
        <v>125</v>
      </c>
      <c r="B48" s="156"/>
      <c r="C48" s="156"/>
      <c r="D48" s="156"/>
      <c r="E48" s="156" t="s">
        <v>16</v>
      </c>
      <c r="F48" s="156"/>
      <c r="G48" s="156"/>
      <c r="H48" s="156" t="s">
        <v>17</v>
      </c>
      <c r="I48" s="156"/>
      <c r="J48" s="157"/>
    </row>
    <row r="49" spans="1:10" ht="16.5" customHeight="1">
      <c r="A49" s="152" t="s">
        <v>171</v>
      </c>
      <c r="B49" s="117"/>
      <c r="C49" s="117"/>
      <c r="D49" s="117"/>
      <c r="E49" s="122" t="s">
        <v>172</v>
      </c>
      <c r="F49" s="122"/>
      <c r="G49" s="122"/>
      <c r="H49" s="117" t="s">
        <v>174</v>
      </c>
      <c r="I49" s="117"/>
      <c r="J49" s="153"/>
    </row>
    <row r="50" spans="1:10" ht="16.5" customHeight="1">
      <c r="A50" s="152" t="s">
        <v>195</v>
      </c>
      <c r="B50" s="117"/>
      <c r="C50" s="117"/>
      <c r="D50" s="117"/>
      <c r="E50" s="122" t="s">
        <v>173</v>
      </c>
      <c r="F50" s="122"/>
      <c r="G50" s="122"/>
      <c r="H50" s="117" t="s">
        <v>175</v>
      </c>
      <c r="I50" s="117"/>
      <c r="J50" s="153"/>
    </row>
    <row r="51" spans="1:10" ht="16.5" customHeight="1">
      <c r="A51" s="152"/>
      <c r="B51" s="117"/>
      <c r="C51" s="117"/>
      <c r="D51" s="117"/>
      <c r="E51" s="122"/>
      <c r="F51" s="122"/>
      <c r="G51" s="122"/>
      <c r="H51" s="117"/>
      <c r="I51" s="117"/>
      <c r="J51" s="153"/>
    </row>
    <row r="52" spans="1:10" ht="16.5" customHeight="1">
      <c r="A52" s="152"/>
      <c r="B52" s="117"/>
      <c r="C52" s="117"/>
      <c r="D52" s="117"/>
      <c r="E52" s="122"/>
      <c r="F52" s="122"/>
      <c r="G52" s="122"/>
      <c r="H52" s="117"/>
      <c r="I52" s="117"/>
      <c r="J52" s="153"/>
    </row>
    <row r="53" spans="1:10" ht="16.5" customHeight="1">
      <c r="A53" s="152"/>
      <c r="B53" s="117"/>
      <c r="C53" s="117"/>
      <c r="D53" s="117"/>
      <c r="E53" s="122"/>
      <c r="F53" s="122"/>
      <c r="G53" s="122"/>
      <c r="H53" s="117"/>
      <c r="I53" s="117"/>
      <c r="J53" s="153"/>
    </row>
    <row r="54" spans="1:10" ht="16.5" customHeight="1">
      <c r="A54" s="152"/>
      <c r="B54" s="117"/>
      <c r="C54" s="117"/>
      <c r="D54" s="117"/>
      <c r="E54" s="122"/>
      <c r="F54" s="122"/>
      <c r="G54" s="122"/>
      <c r="H54" s="117"/>
      <c r="I54" s="117"/>
      <c r="J54" s="153"/>
    </row>
    <row r="55" spans="1:10" ht="16.5" customHeight="1" thickBot="1">
      <c r="A55" s="158"/>
      <c r="B55" s="159"/>
      <c r="C55" s="159"/>
      <c r="D55" s="159"/>
      <c r="E55" s="160"/>
      <c r="F55" s="160"/>
      <c r="G55" s="160"/>
      <c r="H55" s="159"/>
      <c r="I55" s="159"/>
      <c r="J55" s="161"/>
    </row>
    <row r="56" spans="1:10" ht="16.5" customHeight="1">
      <c r="A56" s="166" t="s">
        <v>51</v>
      </c>
      <c r="B56" s="167"/>
      <c r="C56" s="167"/>
      <c r="D56" s="167"/>
      <c r="E56" s="167"/>
      <c r="F56" s="167"/>
      <c r="G56" s="167"/>
      <c r="H56" s="167"/>
      <c r="I56" s="167"/>
      <c r="J56" s="168"/>
    </row>
    <row r="57" spans="1:10" ht="16.5" customHeight="1">
      <c r="A57" s="169"/>
      <c r="B57" s="170"/>
      <c r="C57" s="115" t="s">
        <v>20</v>
      </c>
      <c r="D57" s="115"/>
      <c r="E57" s="115"/>
      <c r="F57" s="72" t="s">
        <v>22</v>
      </c>
      <c r="G57" s="72" t="s">
        <v>24</v>
      </c>
      <c r="H57" s="72" t="s">
        <v>39</v>
      </c>
      <c r="I57" s="115" t="s">
        <v>21</v>
      </c>
      <c r="J57" s="171"/>
    </row>
    <row r="58" spans="1:10" ht="16.5" customHeight="1">
      <c r="A58" s="172" t="s">
        <v>52</v>
      </c>
      <c r="B58" s="173"/>
      <c r="C58" s="224" t="s">
        <v>54</v>
      </c>
      <c r="D58" s="225"/>
      <c r="E58" s="226"/>
      <c r="F58" s="71">
        <v>1</v>
      </c>
      <c r="G58" s="71">
        <v>10</v>
      </c>
      <c r="H58" s="71" t="s">
        <v>73</v>
      </c>
      <c r="I58" s="227" t="s">
        <v>77</v>
      </c>
      <c r="J58" s="228"/>
    </row>
    <row r="59" spans="1:10" ht="16.5" customHeight="1">
      <c r="A59" s="174"/>
      <c r="B59" s="175"/>
      <c r="C59" s="224" t="s">
        <v>61</v>
      </c>
      <c r="D59" s="225"/>
      <c r="E59" s="226"/>
      <c r="F59" s="71">
        <v>1</v>
      </c>
      <c r="G59" s="71">
        <v>10</v>
      </c>
      <c r="H59" s="71" t="s">
        <v>75</v>
      </c>
      <c r="I59" s="227" t="s">
        <v>77</v>
      </c>
      <c r="J59" s="228"/>
    </row>
    <row r="60" spans="1:10" ht="16.5" customHeight="1">
      <c r="A60" s="162" t="s">
        <v>53</v>
      </c>
      <c r="B60" s="163"/>
      <c r="C60" s="224" t="s">
        <v>65</v>
      </c>
      <c r="D60" s="225"/>
      <c r="E60" s="226"/>
      <c r="F60" s="71">
        <v>1</v>
      </c>
      <c r="G60" s="71">
        <v>100</v>
      </c>
      <c r="H60" s="71" t="s">
        <v>73</v>
      </c>
      <c r="I60" s="227" t="s">
        <v>79</v>
      </c>
      <c r="J60" s="228"/>
    </row>
    <row r="61" spans="1:12" ht="16.5" customHeight="1" thickBot="1">
      <c r="A61" s="164"/>
      <c r="B61" s="165"/>
      <c r="C61" s="160"/>
      <c r="D61" s="160"/>
      <c r="E61" s="160"/>
      <c r="F61" s="74"/>
      <c r="G61" s="74"/>
      <c r="H61" s="74"/>
      <c r="I61" s="159"/>
      <c r="J61" s="161"/>
      <c r="L61" s="5"/>
    </row>
    <row r="62" spans="1:10" ht="16.5" customHeight="1">
      <c r="A62" s="130" t="s">
        <v>71</v>
      </c>
      <c r="B62" s="131"/>
      <c r="C62" s="131"/>
      <c r="D62" s="131"/>
      <c r="E62" s="131"/>
      <c r="F62" s="131"/>
      <c r="G62" s="131"/>
      <c r="H62" s="131"/>
      <c r="I62" s="131"/>
      <c r="J62" s="132"/>
    </row>
    <row r="63" spans="1:10" ht="16.5" customHeight="1">
      <c r="A63" s="176" t="s">
        <v>28</v>
      </c>
      <c r="B63" s="115"/>
      <c r="C63" s="115"/>
      <c r="D63" s="115"/>
      <c r="E63" s="115" t="s">
        <v>81</v>
      </c>
      <c r="F63" s="115"/>
      <c r="G63" s="115" t="s">
        <v>82</v>
      </c>
      <c r="H63" s="115"/>
      <c r="I63" s="115" t="s">
        <v>22</v>
      </c>
      <c r="J63" s="171"/>
    </row>
    <row r="64" spans="1:10" ht="16.5" customHeight="1">
      <c r="A64" s="152" t="s">
        <v>54</v>
      </c>
      <c r="B64" s="117"/>
      <c r="C64" s="117"/>
      <c r="D64" s="117"/>
      <c r="E64" s="117">
        <v>25</v>
      </c>
      <c r="F64" s="117"/>
      <c r="G64" s="117" t="s">
        <v>73</v>
      </c>
      <c r="H64" s="117"/>
      <c r="I64" s="117">
        <v>1</v>
      </c>
      <c r="J64" s="153"/>
    </row>
    <row r="65" spans="1:10" ht="16.5" customHeight="1">
      <c r="A65" s="152" t="s">
        <v>61</v>
      </c>
      <c r="B65" s="117"/>
      <c r="C65" s="117"/>
      <c r="D65" s="117"/>
      <c r="E65" s="117">
        <v>26</v>
      </c>
      <c r="F65" s="117"/>
      <c r="G65" s="117" t="s">
        <v>75</v>
      </c>
      <c r="H65" s="117"/>
      <c r="I65" s="117">
        <v>1</v>
      </c>
      <c r="J65" s="153"/>
    </row>
    <row r="66" spans="1:10" ht="16.5" customHeight="1">
      <c r="A66" s="152"/>
      <c r="B66" s="117"/>
      <c r="C66" s="117"/>
      <c r="D66" s="117"/>
      <c r="E66" s="117"/>
      <c r="F66" s="117"/>
      <c r="G66" s="117"/>
      <c r="H66" s="117"/>
      <c r="I66" s="117"/>
      <c r="J66" s="153"/>
    </row>
    <row r="67" spans="1:10" ht="16.5" customHeight="1">
      <c r="A67" s="152"/>
      <c r="B67" s="117"/>
      <c r="C67" s="117"/>
      <c r="D67" s="117"/>
      <c r="E67" s="117"/>
      <c r="F67" s="117"/>
      <c r="G67" s="117"/>
      <c r="H67" s="117"/>
      <c r="I67" s="117"/>
      <c r="J67" s="153"/>
    </row>
    <row r="68" spans="1:10" ht="16.5" customHeight="1">
      <c r="A68" s="183" t="s">
        <v>27</v>
      </c>
      <c r="B68" s="184"/>
      <c r="C68" s="121" t="s">
        <v>5</v>
      </c>
      <c r="D68" s="121"/>
      <c r="E68" s="115" t="s">
        <v>1</v>
      </c>
      <c r="F68" s="115"/>
      <c r="G68" s="72" t="s">
        <v>32</v>
      </c>
      <c r="H68" s="72" t="s">
        <v>2</v>
      </c>
      <c r="I68" s="72" t="s">
        <v>3</v>
      </c>
      <c r="J68" s="75" t="s">
        <v>4</v>
      </c>
    </row>
    <row r="69" spans="1:10" ht="16.5" customHeight="1">
      <c r="A69" s="183"/>
      <c r="B69" s="184"/>
      <c r="C69" s="121" t="s">
        <v>26</v>
      </c>
      <c r="D69" s="121"/>
      <c r="E69" s="185">
        <f>SUM(G69:J69)</f>
        <v>44000</v>
      </c>
      <c r="F69" s="186"/>
      <c r="G69" s="91">
        <f>SUM(G70:G74)</f>
        <v>0</v>
      </c>
      <c r="H69" s="91">
        <f>SUM(H70:H74)</f>
        <v>2000</v>
      </c>
      <c r="I69" s="91">
        <f>SUM(I70:I74)</f>
        <v>42000</v>
      </c>
      <c r="J69" s="92">
        <f>SUM(J70:J74)</f>
        <v>0</v>
      </c>
    </row>
    <row r="70" spans="1:10" ht="16.5" customHeight="1">
      <c r="A70" s="183"/>
      <c r="B70" s="184"/>
      <c r="C70" s="121" t="s">
        <v>157</v>
      </c>
      <c r="D70" s="121"/>
      <c r="E70" s="121" t="s">
        <v>127</v>
      </c>
      <c r="F70" s="121"/>
      <c r="G70" s="76"/>
      <c r="H70" s="76">
        <v>2000</v>
      </c>
      <c r="I70" s="76"/>
      <c r="J70" s="35"/>
    </row>
    <row r="71" spans="1:10" ht="16.5" customHeight="1">
      <c r="A71" s="183"/>
      <c r="B71" s="184"/>
      <c r="C71" s="121"/>
      <c r="D71" s="121"/>
      <c r="E71" s="121" t="s">
        <v>161</v>
      </c>
      <c r="F71" s="121"/>
      <c r="G71" s="76"/>
      <c r="H71" s="76"/>
      <c r="I71" s="76">
        <v>40000</v>
      </c>
      <c r="J71" s="35"/>
    </row>
    <row r="72" spans="1:10" ht="16.5" customHeight="1">
      <c r="A72" s="183"/>
      <c r="B72" s="184"/>
      <c r="C72" s="121"/>
      <c r="D72" s="121"/>
      <c r="E72" s="121" t="s">
        <v>162</v>
      </c>
      <c r="F72" s="121"/>
      <c r="G72" s="76"/>
      <c r="H72" s="76"/>
      <c r="I72" s="76">
        <v>2000</v>
      </c>
      <c r="J72" s="35"/>
    </row>
    <row r="73" spans="1:10" ht="16.5" customHeight="1">
      <c r="A73" s="183"/>
      <c r="B73" s="184"/>
      <c r="C73" s="121"/>
      <c r="D73" s="121"/>
      <c r="E73" s="121" t="s">
        <v>6</v>
      </c>
      <c r="F73" s="121"/>
      <c r="G73" s="76"/>
      <c r="H73" s="76"/>
      <c r="I73" s="76"/>
      <c r="J73" s="35"/>
    </row>
    <row r="74" spans="1:10" ht="16.5" customHeight="1">
      <c r="A74" s="183"/>
      <c r="B74" s="184"/>
      <c r="C74" s="121"/>
      <c r="D74" s="121"/>
      <c r="E74" s="121" t="s">
        <v>6</v>
      </c>
      <c r="F74" s="121"/>
      <c r="G74" s="76"/>
      <c r="H74" s="76"/>
      <c r="I74" s="76"/>
      <c r="J74" s="35"/>
    </row>
    <row r="75" spans="1:10" ht="16.5" customHeight="1">
      <c r="A75" s="180" t="s">
        <v>29</v>
      </c>
      <c r="B75" s="181"/>
      <c r="C75" s="181"/>
      <c r="D75" s="181"/>
      <c r="E75" s="181"/>
      <c r="F75" s="181"/>
      <c r="G75" s="181"/>
      <c r="H75" s="181"/>
      <c r="I75" s="181"/>
      <c r="J75" s="182"/>
    </row>
    <row r="76" spans="1:10" ht="16.5" customHeight="1" thickBot="1">
      <c r="A76" s="177"/>
      <c r="B76" s="178"/>
      <c r="C76" s="178"/>
      <c r="D76" s="178"/>
      <c r="E76" s="178"/>
      <c r="F76" s="178"/>
      <c r="G76" s="178"/>
      <c r="H76" s="178"/>
      <c r="I76" s="178"/>
      <c r="J76" s="179"/>
    </row>
    <row r="77" spans="1:2" ht="13.5">
      <c r="A77" s="2" t="s">
        <v>137</v>
      </c>
      <c r="B77" s="2"/>
    </row>
    <row r="78" spans="1:2" ht="13.5">
      <c r="A78" s="2"/>
      <c r="B78" s="2"/>
    </row>
    <row r="79" spans="1:2" ht="13.5">
      <c r="A79" s="2"/>
      <c r="B79" s="2"/>
    </row>
    <row r="127" spans="1:9" s="6" customFormat="1" ht="54">
      <c r="A127" s="6" t="s">
        <v>8</v>
      </c>
      <c r="B127" s="6" t="s">
        <v>15</v>
      </c>
      <c r="C127" s="6" t="s">
        <v>44</v>
      </c>
      <c r="D127" s="8" t="s">
        <v>19</v>
      </c>
      <c r="E127" s="8" t="s">
        <v>72</v>
      </c>
      <c r="F127" s="6" t="s">
        <v>53</v>
      </c>
      <c r="G127" s="6" t="s">
        <v>39</v>
      </c>
      <c r="H127" s="6" t="s">
        <v>21</v>
      </c>
      <c r="I127" s="6" t="s">
        <v>131</v>
      </c>
    </row>
    <row r="128" spans="1:9" s="6" customFormat="1" ht="40.5">
      <c r="A128" s="7" t="s">
        <v>33</v>
      </c>
      <c r="B128" s="6" t="s">
        <v>40</v>
      </c>
      <c r="C128" s="6" t="s">
        <v>45</v>
      </c>
      <c r="D128" s="6" t="s">
        <v>50</v>
      </c>
      <c r="E128" s="6" t="s">
        <v>54</v>
      </c>
      <c r="F128" s="6" t="s">
        <v>66</v>
      </c>
      <c r="G128" s="6" t="s">
        <v>74</v>
      </c>
      <c r="H128" s="6" t="s">
        <v>78</v>
      </c>
      <c r="I128" s="6" t="s">
        <v>132</v>
      </c>
    </row>
    <row r="129" spans="1:8" s="6" customFormat="1" ht="40.5">
      <c r="A129" s="7" t="s">
        <v>34</v>
      </c>
      <c r="B129" s="6" t="s">
        <v>41</v>
      </c>
      <c r="C129" s="6" t="s">
        <v>46</v>
      </c>
      <c r="D129" s="6" t="s">
        <v>48</v>
      </c>
      <c r="E129" s="6" t="s">
        <v>55</v>
      </c>
      <c r="F129" s="6" t="s">
        <v>67</v>
      </c>
      <c r="G129" s="6" t="s">
        <v>76</v>
      </c>
      <c r="H129" s="6" t="s">
        <v>80</v>
      </c>
    </row>
    <row r="130" spans="1:6" s="6" customFormat="1" ht="27">
      <c r="A130" s="7" t="s">
        <v>35</v>
      </c>
      <c r="B130" s="6" t="s">
        <v>42</v>
      </c>
      <c r="C130" s="6" t="s">
        <v>47</v>
      </c>
      <c r="D130" s="6" t="s">
        <v>49</v>
      </c>
      <c r="E130" s="6" t="s">
        <v>56</v>
      </c>
      <c r="F130" s="6" t="s">
        <v>68</v>
      </c>
    </row>
    <row r="131" spans="1:6" s="6" customFormat="1" ht="27">
      <c r="A131" s="7" t="s">
        <v>36</v>
      </c>
      <c r="B131" s="6" t="s">
        <v>43</v>
      </c>
      <c r="D131" s="6" t="s">
        <v>2</v>
      </c>
      <c r="E131" s="6" t="s">
        <v>57</v>
      </c>
      <c r="F131" s="6" t="s">
        <v>69</v>
      </c>
    </row>
    <row r="132" spans="2:6" s="6" customFormat="1" ht="27">
      <c r="B132" s="6" t="s">
        <v>37</v>
      </c>
      <c r="D132" s="6" t="s">
        <v>3</v>
      </c>
      <c r="E132" s="6" t="s">
        <v>58</v>
      </c>
      <c r="F132" s="6" t="s">
        <v>70</v>
      </c>
    </row>
    <row r="133" s="6" customFormat="1" ht="27">
      <c r="E133" s="6" t="s">
        <v>59</v>
      </c>
    </row>
    <row r="134" s="6" customFormat="1" ht="40.5">
      <c r="E134" s="6" t="s">
        <v>60</v>
      </c>
    </row>
    <row r="135" s="6" customFormat="1" ht="13.5">
      <c r="E135" s="6" t="s">
        <v>61</v>
      </c>
    </row>
    <row r="136" s="6" customFormat="1" ht="27">
      <c r="E136" s="6" t="s">
        <v>62</v>
      </c>
    </row>
    <row r="137" s="6" customFormat="1" ht="27">
      <c r="E137" s="6" t="s">
        <v>63</v>
      </c>
    </row>
    <row r="138" s="6" customFormat="1" ht="27">
      <c r="E138" s="6" t="s">
        <v>64</v>
      </c>
    </row>
    <row r="139" s="6" customFormat="1" ht="13.5">
      <c r="E139" s="1"/>
    </row>
    <row r="140" s="6" customFormat="1" ht="13.5">
      <c r="E140" s="1"/>
    </row>
    <row r="141" s="6" customFormat="1" ht="13.5">
      <c r="E141" s="1"/>
    </row>
    <row r="142" s="6" customFormat="1" ht="13.5">
      <c r="E142" s="1"/>
    </row>
    <row r="143" s="6" customFormat="1" ht="13.5">
      <c r="E143" s="1"/>
    </row>
    <row r="144" s="6" customFormat="1" ht="13.5">
      <c r="E144" s="1"/>
    </row>
    <row r="145" s="6" customFormat="1" ht="13.5">
      <c r="E145" s="1"/>
    </row>
    <row r="146" s="6" customFormat="1" ht="13.5">
      <c r="E146" s="1"/>
    </row>
    <row r="147" s="6" customFormat="1" ht="13.5">
      <c r="E147" s="1"/>
    </row>
  </sheetData>
  <sheetProtection/>
  <mergeCells count="144">
    <mergeCell ref="A2:J2"/>
    <mergeCell ref="A3:C3"/>
    <mergeCell ref="D3:J3"/>
    <mergeCell ref="B4:C4"/>
    <mergeCell ref="E4:F4"/>
    <mergeCell ref="G4:H4"/>
    <mergeCell ref="I4:J4"/>
    <mergeCell ref="A8:C8"/>
    <mergeCell ref="D8:J8"/>
    <mergeCell ref="A9:C9"/>
    <mergeCell ref="D9:F9"/>
    <mergeCell ref="I9:J9"/>
    <mergeCell ref="A10:C10"/>
    <mergeCell ref="D10:J10"/>
    <mergeCell ref="B5:C5"/>
    <mergeCell ref="E5:F5"/>
    <mergeCell ref="H5:J5"/>
    <mergeCell ref="A6:J6"/>
    <mergeCell ref="A7:C7"/>
    <mergeCell ref="D7:J7"/>
    <mergeCell ref="A15:C15"/>
    <mergeCell ref="A16:C18"/>
    <mergeCell ref="E16:J16"/>
    <mergeCell ref="E17:J17"/>
    <mergeCell ref="E18:J18"/>
    <mergeCell ref="A19:B19"/>
    <mergeCell ref="A11:C11"/>
    <mergeCell ref="D11:J11"/>
    <mergeCell ref="A12:J12"/>
    <mergeCell ref="A13:C13"/>
    <mergeCell ref="D13:J13"/>
    <mergeCell ref="A14:C14"/>
    <mergeCell ref="D14:E14"/>
    <mergeCell ref="F14:G14"/>
    <mergeCell ref="A23:C23"/>
    <mergeCell ref="A24:C26"/>
    <mergeCell ref="E24:J24"/>
    <mergeCell ref="E25:J25"/>
    <mergeCell ref="E26:J26"/>
    <mergeCell ref="A27:B27"/>
    <mergeCell ref="A20:J20"/>
    <mergeCell ref="A21:C21"/>
    <mergeCell ref="D21:J21"/>
    <mergeCell ref="A22:C22"/>
    <mergeCell ref="D22:E22"/>
    <mergeCell ref="F22:G22"/>
    <mergeCell ref="A31:C31"/>
    <mergeCell ref="A32:C34"/>
    <mergeCell ref="E32:J32"/>
    <mergeCell ref="E33:J33"/>
    <mergeCell ref="E34:J34"/>
    <mergeCell ref="A35:B35"/>
    <mergeCell ref="A28:J28"/>
    <mergeCell ref="A29:C29"/>
    <mergeCell ref="D29:J29"/>
    <mergeCell ref="A30:C30"/>
    <mergeCell ref="D30:E30"/>
    <mergeCell ref="F30:G30"/>
    <mergeCell ref="A39:C39"/>
    <mergeCell ref="A40:C42"/>
    <mergeCell ref="E40:J40"/>
    <mergeCell ref="E41:J41"/>
    <mergeCell ref="E42:J42"/>
    <mergeCell ref="A43:B43"/>
    <mergeCell ref="A36:J36"/>
    <mergeCell ref="A37:C37"/>
    <mergeCell ref="D37:J37"/>
    <mergeCell ref="A38:C38"/>
    <mergeCell ref="D38:E38"/>
    <mergeCell ref="F38:G38"/>
    <mergeCell ref="A50:D50"/>
    <mergeCell ref="E50:G50"/>
    <mergeCell ref="H50:J50"/>
    <mergeCell ref="A51:D51"/>
    <mergeCell ref="E51:G51"/>
    <mergeCell ref="H51:J51"/>
    <mergeCell ref="A46:J46"/>
    <mergeCell ref="A47:J47"/>
    <mergeCell ref="A48:D48"/>
    <mergeCell ref="E48:G48"/>
    <mergeCell ref="H48:J48"/>
    <mergeCell ref="A49:D49"/>
    <mergeCell ref="E49:G49"/>
    <mergeCell ref="H49:J49"/>
    <mergeCell ref="A54:D54"/>
    <mergeCell ref="E54:G54"/>
    <mergeCell ref="H54:J54"/>
    <mergeCell ref="A55:D55"/>
    <mergeCell ref="E55:G55"/>
    <mergeCell ref="H55:J55"/>
    <mergeCell ref="A52:D52"/>
    <mergeCell ref="E52:G52"/>
    <mergeCell ref="H52:J52"/>
    <mergeCell ref="A53:D53"/>
    <mergeCell ref="E53:G53"/>
    <mergeCell ref="H53:J53"/>
    <mergeCell ref="A60:B61"/>
    <mergeCell ref="C60:E60"/>
    <mergeCell ref="I60:J60"/>
    <mergeCell ref="C61:E61"/>
    <mergeCell ref="I61:J61"/>
    <mergeCell ref="A62:J62"/>
    <mergeCell ref="A56:J56"/>
    <mergeCell ref="A57:B57"/>
    <mergeCell ref="C57:E57"/>
    <mergeCell ref="I57:J57"/>
    <mergeCell ref="A58:B59"/>
    <mergeCell ref="C58:E58"/>
    <mergeCell ref="I58:J58"/>
    <mergeCell ref="C59:E59"/>
    <mergeCell ref="I59:J59"/>
    <mergeCell ref="A65:D65"/>
    <mergeCell ref="E65:F65"/>
    <mergeCell ref="G65:H65"/>
    <mergeCell ref="I65:J65"/>
    <mergeCell ref="A66:D66"/>
    <mergeCell ref="E66:F66"/>
    <mergeCell ref="G66:H66"/>
    <mergeCell ref="I66:J66"/>
    <mergeCell ref="A63:D63"/>
    <mergeCell ref="E63:F63"/>
    <mergeCell ref="G63:H63"/>
    <mergeCell ref="I63:J63"/>
    <mergeCell ref="A64:D64"/>
    <mergeCell ref="E64:F64"/>
    <mergeCell ref="G64:H64"/>
    <mergeCell ref="I64:J64"/>
    <mergeCell ref="A76:J76"/>
    <mergeCell ref="E70:F70"/>
    <mergeCell ref="E71:F71"/>
    <mergeCell ref="E72:F72"/>
    <mergeCell ref="E73:F73"/>
    <mergeCell ref="E74:F74"/>
    <mergeCell ref="A75:J75"/>
    <mergeCell ref="A67:D67"/>
    <mergeCell ref="E67:F67"/>
    <mergeCell ref="G67:H67"/>
    <mergeCell ref="I67:J67"/>
    <mergeCell ref="A68:B74"/>
    <mergeCell ref="C68:D68"/>
    <mergeCell ref="E68:F68"/>
    <mergeCell ref="C69:D69"/>
    <mergeCell ref="E69:F69"/>
    <mergeCell ref="C70:D74"/>
  </mergeCells>
  <dataValidations count="8">
    <dataValidation type="list" allowBlank="1" showInputMessage="1" showErrorMessage="1" sqref="H9">
      <formula1>$D$128:$D$132</formula1>
    </dataValidation>
    <dataValidation type="list" allowBlank="1" showInputMessage="1" showErrorMessage="1" sqref="D14:E14 D22:E22 D30:E30 D38:E38">
      <formula1>$A$128:$A$131</formula1>
    </dataValidation>
    <dataValidation type="list" allowBlank="1" showInputMessage="1" showErrorMessage="1" sqref="H43:H44 F43:F44 D40:D44 F19 H19 J19 D16:D19 D24:D27 F27 H27 J27 J35 D32:D35 F35 H35 J43:J44">
      <formula1>$I$128</formula1>
    </dataValidation>
    <dataValidation type="list" allowBlank="1" showInputMessage="1" showErrorMessage="1" sqref="C58:E59">
      <formula1>$E$128:$E$135</formula1>
    </dataValidation>
    <dataValidation type="list" allowBlank="1" showInputMessage="1" showErrorMessage="1" sqref="C60:E61">
      <formula1>$F$128:$F$132</formula1>
    </dataValidation>
    <dataValidation type="list" allowBlank="1" showInputMessage="1" showErrorMessage="1" sqref="H58:H61 G64:H67">
      <formula1>$G$128:$G$129</formula1>
    </dataValidation>
    <dataValidation type="list" allowBlank="1" showInputMessage="1" showErrorMessage="1" sqref="I58:I61 J61">
      <formula1>$H$128:$H$129</formula1>
    </dataValidation>
    <dataValidation type="list" allowBlank="1" showInputMessage="1" showErrorMessage="1" sqref="A64:D67">
      <formula1>$E$128:$E$138</formula1>
    </dataValidation>
  </dataValidations>
  <printOptions/>
  <pageMargins left="0.8267716535433072" right="0.5511811023622047" top="0.4724409448818898" bottom="0.1968503937007874" header="0.31496062992125984" footer="0.1968503937007874"/>
  <pageSetup orientation="portrait" paperSize="9" scale="98" r:id="rId2"/>
  <rowBreaks count="1" manualBreakCount="1">
    <brk id="44" max="9"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Z34"/>
  <sheetViews>
    <sheetView zoomScaleSheetLayoutView="75" zoomScalePageLayoutView="0" workbookViewId="0" topLeftCell="A13">
      <selection activeCell="I29" sqref="I29:J29"/>
    </sheetView>
  </sheetViews>
  <sheetFormatPr defaultColWidth="9.140625" defaultRowHeight="15"/>
  <cols>
    <col min="1" max="1" width="13.7109375" style="29" customWidth="1"/>
    <col min="2" max="2" width="16.00390625" style="29" customWidth="1"/>
    <col min="3" max="3" width="20.00390625" style="29" customWidth="1"/>
    <col min="4" max="7" width="9.00390625" style="29" customWidth="1"/>
    <col min="8" max="8" width="13.57421875" style="29" customWidth="1"/>
    <col min="9" max="11" width="9.00390625" style="29" customWidth="1"/>
    <col min="12" max="12" width="13.57421875" style="29" customWidth="1"/>
    <col min="13" max="13" width="9.00390625" style="29" customWidth="1"/>
    <col min="14" max="14" width="20.57421875" style="29" customWidth="1"/>
    <col min="15" max="15" width="22.8515625" style="29" customWidth="1"/>
    <col min="16" max="16" width="20.140625" style="29" customWidth="1"/>
    <col min="17" max="27" width="7.8515625" style="29" customWidth="1"/>
    <col min="28" max="16384" width="9.00390625" style="29" customWidth="1"/>
  </cols>
  <sheetData>
    <row r="1" ht="13.5" customHeight="1">
      <c r="A1" s="29" t="s">
        <v>123</v>
      </c>
    </row>
    <row r="2" spans="1:12" ht="17.25" customHeight="1" thickBot="1">
      <c r="A2" s="187" t="s">
        <v>201</v>
      </c>
      <c r="B2" s="187"/>
      <c r="C2" s="187"/>
      <c r="D2" s="187"/>
      <c r="E2" s="187"/>
      <c r="F2" s="187"/>
      <c r="G2" s="187"/>
      <c r="H2" s="187"/>
      <c r="I2" s="187"/>
      <c r="J2" s="187"/>
      <c r="K2" s="187"/>
      <c r="L2" s="187"/>
    </row>
    <row r="3" spans="1:12" s="9" customFormat="1" ht="16.5" customHeight="1">
      <c r="A3" s="188" t="s">
        <v>83</v>
      </c>
      <c r="B3" s="190" t="s">
        <v>84</v>
      </c>
      <c r="C3" s="190" t="s">
        <v>85</v>
      </c>
      <c r="D3" s="192" t="s">
        <v>86</v>
      </c>
      <c r="E3" s="188" t="s">
        <v>87</v>
      </c>
      <c r="F3" s="190"/>
      <c r="G3" s="190"/>
      <c r="H3" s="194"/>
      <c r="I3" s="195" t="s">
        <v>88</v>
      </c>
      <c r="J3" s="190"/>
      <c r="K3" s="190"/>
      <c r="L3" s="194"/>
    </row>
    <row r="4" spans="1:12" s="9" customFormat="1" ht="42" customHeight="1" thickBot="1">
      <c r="A4" s="189"/>
      <c r="B4" s="191"/>
      <c r="C4" s="191"/>
      <c r="D4" s="193"/>
      <c r="E4" s="77" t="s">
        <v>89</v>
      </c>
      <c r="F4" s="78" t="s">
        <v>90</v>
      </c>
      <c r="G4" s="78" t="s">
        <v>91</v>
      </c>
      <c r="H4" s="10" t="s">
        <v>92</v>
      </c>
      <c r="I4" s="11" t="s">
        <v>93</v>
      </c>
      <c r="J4" s="78" t="s">
        <v>90</v>
      </c>
      <c r="K4" s="78" t="s">
        <v>94</v>
      </c>
      <c r="L4" s="10" t="s">
        <v>95</v>
      </c>
    </row>
    <row r="5" spans="1:12" s="9" customFormat="1" ht="14.25" customHeight="1" thickTop="1">
      <c r="A5" s="12" t="s">
        <v>180</v>
      </c>
      <c r="B5" s="13" t="s">
        <v>101</v>
      </c>
      <c r="C5" s="13" t="s">
        <v>181</v>
      </c>
      <c r="D5" s="50">
        <v>195</v>
      </c>
      <c r="E5" s="51">
        <v>10</v>
      </c>
      <c r="F5" s="14" t="s">
        <v>103</v>
      </c>
      <c r="G5" s="14">
        <v>4</v>
      </c>
      <c r="H5" s="56">
        <f aca="true" t="shared" si="0" ref="H5:H23">(D5*E5*G5)/1000</f>
        <v>7.8</v>
      </c>
      <c r="I5" s="57">
        <v>10</v>
      </c>
      <c r="J5" s="15" t="s">
        <v>103</v>
      </c>
      <c r="K5" s="15">
        <v>4</v>
      </c>
      <c r="L5" s="56">
        <f>(D5*I5*K5)/1000</f>
        <v>7.8</v>
      </c>
    </row>
    <row r="6" spans="1:12" s="9" customFormat="1" ht="14.25" customHeight="1">
      <c r="A6" s="16" t="s">
        <v>186</v>
      </c>
      <c r="B6" s="17" t="s">
        <v>187</v>
      </c>
      <c r="C6" s="17" t="s">
        <v>188</v>
      </c>
      <c r="D6" s="52">
        <v>50</v>
      </c>
      <c r="E6" s="53">
        <v>2</v>
      </c>
      <c r="F6" s="18" t="s">
        <v>189</v>
      </c>
      <c r="G6" s="18">
        <v>0</v>
      </c>
      <c r="H6" s="58">
        <f t="shared" si="0"/>
        <v>0</v>
      </c>
      <c r="I6" s="53">
        <v>2</v>
      </c>
      <c r="J6" s="18" t="s">
        <v>189</v>
      </c>
      <c r="K6" s="19">
        <v>12</v>
      </c>
      <c r="L6" s="58">
        <f aca="true" t="shared" si="1" ref="L6:L24">(D6*I6*K6)/1000</f>
        <v>1.2</v>
      </c>
    </row>
    <row r="7" spans="1:12" s="9" customFormat="1" ht="14.25" customHeight="1">
      <c r="A7" s="16" t="s">
        <v>180</v>
      </c>
      <c r="B7" s="17" t="s">
        <v>176</v>
      </c>
      <c r="C7" s="17" t="s">
        <v>177</v>
      </c>
      <c r="D7" s="52">
        <v>150</v>
      </c>
      <c r="E7" s="53">
        <v>2</v>
      </c>
      <c r="F7" s="18" t="s">
        <v>104</v>
      </c>
      <c r="G7" s="18">
        <v>12</v>
      </c>
      <c r="H7" s="58">
        <f t="shared" si="0"/>
        <v>3.6</v>
      </c>
      <c r="I7" s="59">
        <v>1</v>
      </c>
      <c r="J7" s="19" t="s">
        <v>104</v>
      </c>
      <c r="K7" s="19">
        <v>12</v>
      </c>
      <c r="L7" s="58">
        <f t="shared" si="1"/>
        <v>1.8</v>
      </c>
    </row>
    <row r="8" spans="1:12" s="9" customFormat="1" ht="14.25" customHeight="1">
      <c r="A8" s="16" t="s">
        <v>180</v>
      </c>
      <c r="B8" s="17" t="s">
        <v>182</v>
      </c>
      <c r="C8" s="17" t="s">
        <v>183</v>
      </c>
      <c r="D8" s="52">
        <v>5</v>
      </c>
      <c r="E8" s="53">
        <v>20</v>
      </c>
      <c r="F8" s="18" t="s">
        <v>104</v>
      </c>
      <c r="G8" s="18">
        <v>12</v>
      </c>
      <c r="H8" s="58">
        <f t="shared" si="0"/>
        <v>1.2</v>
      </c>
      <c r="I8" s="59">
        <v>20</v>
      </c>
      <c r="J8" s="19" t="s">
        <v>104</v>
      </c>
      <c r="K8" s="19">
        <v>4</v>
      </c>
      <c r="L8" s="58">
        <f t="shared" si="1"/>
        <v>0.4</v>
      </c>
    </row>
    <row r="9" spans="1:12" s="9" customFormat="1" ht="14.25" customHeight="1">
      <c r="A9" s="16" t="s">
        <v>180</v>
      </c>
      <c r="B9" s="17" t="s">
        <v>185</v>
      </c>
      <c r="C9" s="17" t="s">
        <v>184</v>
      </c>
      <c r="D9" s="52">
        <v>60</v>
      </c>
      <c r="E9" s="53">
        <v>5</v>
      </c>
      <c r="F9" s="18" t="s">
        <v>104</v>
      </c>
      <c r="G9" s="18">
        <v>12</v>
      </c>
      <c r="H9" s="58">
        <f t="shared" si="0"/>
        <v>3.6</v>
      </c>
      <c r="I9" s="59">
        <v>5</v>
      </c>
      <c r="J9" s="19" t="s">
        <v>104</v>
      </c>
      <c r="K9" s="19">
        <v>2</v>
      </c>
      <c r="L9" s="58">
        <f t="shared" si="1"/>
        <v>0.6</v>
      </c>
    </row>
    <row r="10" spans="1:12" s="9" customFormat="1" ht="14.25" customHeight="1">
      <c r="A10" s="16" t="s">
        <v>179</v>
      </c>
      <c r="B10" s="17" t="s">
        <v>101</v>
      </c>
      <c r="C10" s="17" t="s">
        <v>102</v>
      </c>
      <c r="D10" s="52">
        <v>32</v>
      </c>
      <c r="E10" s="53">
        <v>2</v>
      </c>
      <c r="F10" s="18" t="s">
        <v>103</v>
      </c>
      <c r="G10" s="18">
        <v>12</v>
      </c>
      <c r="H10" s="58">
        <f t="shared" si="0"/>
        <v>0.768</v>
      </c>
      <c r="I10" s="59">
        <v>2</v>
      </c>
      <c r="J10" s="19" t="s">
        <v>103</v>
      </c>
      <c r="K10" s="19">
        <v>12</v>
      </c>
      <c r="L10" s="58">
        <f t="shared" si="1"/>
        <v>0.768</v>
      </c>
    </row>
    <row r="11" spans="1:12" s="9" customFormat="1" ht="14.25" customHeight="1">
      <c r="A11" s="16" t="s">
        <v>179</v>
      </c>
      <c r="B11" s="17" t="s">
        <v>176</v>
      </c>
      <c r="C11" s="17" t="s">
        <v>177</v>
      </c>
      <c r="D11" s="52">
        <v>150</v>
      </c>
      <c r="E11" s="53">
        <v>1</v>
      </c>
      <c r="F11" s="18" t="s">
        <v>104</v>
      </c>
      <c r="G11" s="18">
        <v>12</v>
      </c>
      <c r="H11" s="58">
        <f t="shared" si="0"/>
        <v>1.8</v>
      </c>
      <c r="I11" s="59">
        <v>1</v>
      </c>
      <c r="J11" s="19" t="s">
        <v>104</v>
      </c>
      <c r="K11" s="19">
        <v>12</v>
      </c>
      <c r="L11" s="58">
        <f t="shared" si="1"/>
        <v>1.8</v>
      </c>
    </row>
    <row r="12" spans="1:12" s="9" customFormat="1" ht="14.25" customHeight="1">
      <c r="A12" s="16" t="s">
        <v>179</v>
      </c>
      <c r="B12" s="17" t="s">
        <v>105</v>
      </c>
      <c r="C12" s="17" t="s">
        <v>178</v>
      </c>
      <c r="D12" s="52">
        <v>120</v>
      </c>
      <c r="E12" s="53">
        <v>2</v>
      </c>
      <c r="F12" s="18" t="s">
        <v>104</v>
      </c>
      <c r="G12" s="18">
        <v>12</v>
      </c>
      <c r="H12" s="58">
        <f t="shared" si="0"/>
        <v>2.88</v>
      </c>
      <c r="I12" s="59">
        <v>1</v>
      </c>
      <c r="J12" s="19" t="s">
        <v>104</v>
      </c>
      <c r="K12" s="19">
        <v>12</v>
      </c>
      <c r="L12" s="58">
        <f t="shared" si="1"/>
        <v>1.44</v>
      </c>
    </row>
    <row r="13" spans="1:14" s="9" customFormat="1" ht="14.25" customHeight="1">
      <c r="A13" s="16" t="s">
        <v>179</v>
      </c>
      <c r="B13" s="17" t="s">
        <v>105</v>
      </c>
      <c r="C13" s="17" t="s">
        <v>106</v>
      </c>
      <c r="D13" s="52">
        <v>200</v>
      </c>
      <c r="E13" s="53">
        <v>1</v>
      </c>
      <c r="F13" s="18" t="s">
        <v>104</v>
      </c>
      <c r="G13" s="18">
        <v>12</v>
      </c>
      <c r="H13" s="58">
        <f t="shared" si="0"/>
        <v>2.4</v>
      </c>
      <c r="I13" s="59">
        <v>1</v>
      </c>
      <c r="J13" s="19" t="s">
        <v>104</v>
      </c>
      <c r="K13" s="19">
        <v>12</v>
      </c>
      <c r="L13" s="58">
        <f t="shared" si="1"/>
        <v>2.4</v>
      </c>
      <c r="N13" s="20"/>
    </row>
    <row r="14" spans="1:12" s="9" customFormat="1" ht="14.25" customHeight="1">
      <c r="A14" s="16" t="s">
        <v>179</v>
      </c>
      <c r="B14" s="17" t="s">
        <v>190</v>
      </c>
      <c r="C14" s="17"/>
      <c r="D14" s="52">
        <v>30</v>
      </c>
      <c r="E14" s="53">
        <v>1</v>
      </c>
      <c r="F14" s="18" t="s">
        <v>104</v>
      </c>
      <c r="G14" s="18">
        <v>12</v>
      </c>
      <c r="H14" s="58">
        <f t="shared" si="0"/>
        <v>0.36</v>
      </c>
      <c r="I14" s="53">
        <v>1</v>
      </c>
      <c r="J14" s="18" t="s">
        <v>104</v>
      </c>
      <c r="K14" s="18">
        <v>12</v>
      </c>
      <c r="L14" s="58">
        <f t="shared" si="1"/>
        <v>0.36</v>
      </c>
    </row>
    <row r="15" spans="1:12" s="9" customFormat="1" ht="14.25" customHeight="1">
      <c r="A15" s="16"/>
      <c r="B15" s="17"/>
      <c r="C15" s="17"/>
      <c r="D15" s="52"/>
      <c r="E15" s="53"/>
      <c r="F15" s="18"/>
      <c r="G15" s="18"/>
      <c r="H15" s="58">
        <f t="shared" si="0"/>
        <v>0</v>
      </c>
      <c r="I15" s="59"/>
      <c r="J15" s="19"/>
      <c r="K15" s="19"/>
      <c r="L15" s="58">
        <f t="shared" si="1"/>
        <v>0</v>
      </c>
    </row>
    <row r="16" spans="1:14" s="9" customFormat="1" ht="14.25" customHeight="1">
      <c r="A16" s="16"/>
      <c r="B16" s="17"/>
      <c r="C16" s="17"/>
      <c r="D16" s="52"/>
      <c r="E16" s="53"/>
      <c r="F16" s="18"/>
      <c r="G16" s="18"/>
      <c r="H16" s="58">
        <f t="shared" si="0"/>
        <v>0</v>
      </c>
      <c r="I16" s="59"/>
      <c r="J16" s="19"/>
      <c r="K16" s="19"/>
      <c r="L16" s="58">
        <f t="shared" si="1"/>
        <v>0</v>
      </c>
      <c r="N16" s="20"/>
    </row>
    <row r="17" spans="1:12" s="9" customFormat="1" ht="14.25" customHeight="1">
      <c r="A17" s="16"/>
      <c r="B17" s="17"/>
      <c r="C17" s="17"/>
      <c r="D17" s="52"/>
      <c r="E17" s="53"/>
      <c r="F17" s="18"/>
      <c r="G17" s="18"/>
      <c r="H17" s="58">
        <f t="shared" si="0"/>
        <v>0</v>
      </c>
      <c r="I17" s="59"/>
      <c r="J17" s="19"/>
      <c r="K17" s="19"/>
      <c r="L17" s="58">
        <f t="shared" si="1"/>
        <v>0</v>
      </c>
    </row>
    <row r="18" spans="1:12" s="9" customFormat="1" ht="14.25" customHeight="1">
      <c r="A18" s="16"/>
      <c r="B18" s="17"/>
      <c r="C18" s="17"/>
      <c r="D18" s="52"/>
      <c r="E18" s="53"/>
      <c r="F18" s="18"/>
      <c r="G18" s="18"/>
      <c r="H18" s="58">
        <f t="shared" si="0"/>
        <v>0</v>
      </c>
      <c r="I18" s="59"/>
      <c r="J18" s="19"/>
      <c r="K18" s="19"/>
      <c r="L18" s="58">
        <f t="shared" si="1"/>
        <v>0</v>
      </c>
    </row>
    <row r="19" spans="1:12" s="9" customFormat="1" ht="14.25" customHeight="1">
      <c r="A19" s="16"/>
      <c r="B19" s="17"/>
      <c r="C19" s="17"/>
      <c r="D19" s="52"/>
      <c r="E19" s="53"/>
      <c r="F19" s="18"/>
      <c r="G19" s="18"/>
      <c r="H19" s="58">
        <f t="shared" si="0"/>
        <v>0</v>
      </c>
      <c r="I19" s="59"/>
      <c r="J19" s="19"/>
      <c r="K19" s="19"/>
      <c r="L19" s="58">
        <f t="shared" si="1"/>
        <v>0</v>
      </c>
    </row>
    <row r="20" spans="1:14" s="9" customFormat="1" ht="14.25" customHeight="1">
      <c r="A20" s="16"/>
      <c r="B20" s="17"/>
      <c r="C20" s="17"/>
      <c r="D20" s="52"/>
      <c r="E20" s="53"/>
      <c r="F20" s="18"/>
      <c r="G20" s="18"/>
      <c r="H20" s="58">
        <f t="shared" si="0"/>
        <v>0</v>
      </c>
      <c r="I20" s="59"/>
      <c r="J20" s="19"/>
      <c r="K20" s="19"/>
      <c r="L20" s="58">
        <f t="shared" si="1"/>
        <v>0</v>
      </c>
      <c r="N20" s="20"/>
    </row>
    <row r="21" spans="1:12" s="9" customFormat="1" ht="14.25" customHeight="1">
      <c r="A21" s="16"/>
      <c r="B21" s="17"/>
      <c r="C21" s="17"/>
      <c r="D21" s="52"/>
      <c r="E21" s="53"/>
      <c r="F21" s="18"/>
      <c r="G21" s="18"/>
      <c r="H21" s="58">
        <f t="shared" si="0"/>
        <v>0</v>
      </c>
      <c r="I21" s="59"/>
      <c r="J21" s="19"/>
      <c r="K21" s="19"/>
      <c r="L21" s="58">
        <f t="shared" si="1"/>
        <v>0</v>
      </c>
    </row>
    <row r="22" spans="1:12" s="9" customFormat="1" ht="14.25" customHeight="1">
      <c r="A22" s="16"/>
      <c r="B22" s="17"/>
      <c r="C22" s="17"/>
      <c r="D22" s="52"/>
      <c r="E22" s="53"/>
      <c r="F22" s="18"/>
      <c r="G22" s="18"/>
      <c r="H22" s="58">
        <f t="shared" si="0"/>
        <v>0</v>
      </c>
      <c r="I22" s="59"/>
      <c r="J22" s="19"/>
      <c r="K22" s="19"/>
      <c r="L22" s="58">
        <f t="shared" si="1"/>
        <v>0</v>
      </c>
    </row>
    <row r="23" spans="1:12" s="9" customFormat="1" ht="14.25" customHeight="1">
      <c r="A23" s="16"/>
      <c r="B23" s="17"/>
      <c r="C23" s="17"/>
      <c r="D23" s="52"/>
      <c r="E23" s="53"/>
      <c r="F23" s="18"/>
      <c r="G23" s="18"/>
      <c r="H23" s="58">
        <f t="shared" si="0"/>
        <v>0</v>
      </c>
      <c r="I23" s="59"/>
      <c r="J23" s="19"/>
      <c r="K23" s="19"/>
      <c r="L23" s="58">
        <f t="shared" si="1"/>
        <v>0</v>
      </c>
    </row>
    <row r="24" spans="1:16" s="9" customFormat="1" ht="14.25" customHeight="1" thickBot="1">
      <c r="A24" s="21"/>
      <c r="B24" s="22"/>
      <c r="C24" s="22"/>
      <c r="D24" s="54"/>
      <c r="E24" s="55"/>
      <c r="F24" s="23"/>
      <c r="G24" s="23"/>
      <c r="H24" s="60">
        <f>(D24*E24*G24)/1000</f>
        <v>0</v>
      </c>
      <c r="I24" s="61"/>
      <c r="J24" s="24"/>
      <c r="K24" s="24"/>
      <c r="L24" s="60">
        <f t="shared" si="1"/>
        <v>0</v>
      </c>
      <c r="N24" s="29"/>
      <c r="O24" s="29"/>
      <c r="P24" s="29"/>
    </row>
    <row r="25" spans="1:16" s="9" customFormat="1" ht="14.25" customHeight="1" thickBot="1" thickTop="1">
      <c r="A25" s="205" t="s">
        <v>96</v>
      </c>
      <c r="B25" s="206"/>
      <c r="C25" s="206"/>
      <c r="D25" s="206"/>
      <c r="E25" s="25" t="s">
        <v>107</v>
      </c>
      <c r="F25" s="26" t="s">
        <v>107</v>
      </c>
      <c r="G25" s="26" t="s">
        <v>107</v>
      </c>
      <c r="H25" s="62">
        <f>SUM(H5:H24)</f>
        <v>24.407999999999998</v>
      </c>
      <c r="I25" s="27" t="s">
        <v>107</v>
      </c>
      <c r="J25" s="26" t="s">
        <v>107</v>
      </c>
      <c r="K25" s="26" t="s">
        <v>107</v>
      </c>
      <c r="L25" s="62">
        <f>SUM(L5:L24)</f>
        <v>18.568</v>
      </c>
      <c r="N25" s="29"/>
      <c r="O25" s="29"/>
      <c r="P25" s="29"/>
    </row>
    <row r="26" spans="1:16" s="9" customFormat="1" ht="14.25" customHeight="1" thickBot="1">
      <c r="A26" s="111"/>
      <c r="B26" s="111"/>
      <c r="C26" s="111"/>
      <c r="D26" s="111"/>
      <c r="E26" s="111"/>
      <c r="F26" s="111"/>
      <c r="G26" s="111"/>
      <c r="H26" s="112"/>
      <c r="I26" s="111"/>
      <c r="J26" s="111"/>
      <c r="K26" s="111"/>
      <c r="L26" s="112"/>
      <c r="N26" s="29"/>
      <c r="O26" s="29"/>
      <c r="P26" s="29"/>
    </row>
    <row r="27" spans="1:26" s="9" customFormat="1" ht="14.25" customHeight="1">
      <c r="A27" s="207" t="s">
        <v>97</v>
      </c>
      <c r="B27" s="208"/>
      <c r="C27" s="209"/>
      <c r="D27" s="49">
        <f>H25</f>
        <v>24.407999999999998</v>
      </c>
      <c r="E27" s="28"/>
      <c r="F27" s="188"/>
      <c r="G27" s="190"/>
      <c r="H27" s="190"/>
      <c r="I27" s="102" t="s">
        <v>136</v>
      </c>
      <c r="J27" s="30" t="s">
        <v>98</v>
      </c>
      <c r="K27" s="20"/>
      <c r="L27" s="28"/>
      <c r="M27" s="29"/>
      <c r="N27" s="29"/>
      <c r="O27" s="29"/>
      <c r="P27" s="29"/>
      <c r="Q27" s="29"/>
      <c r="R27" s="29"/>
      <c r="S27" s="29"/>
      <c r="T27" s="29"/>
      <c r="U27" s="29"/>
      <c r="V27" s="29"/>
      <c r="W27" s="29"/>
      <c r="X27" s="29"/>
      <c r="Y27" s="29"/>
      <c r="Z27" s="29"/>
    </row>
    <row r="28" spans="1:20" s="9" customFormat="1" ht="14.25" customHeight="1">
      <c r="A28" s="210" t="s">
        <v>200</v>
      </c>
      <c r="B28" s="211"/>
      <c r="C28" s="212"/>
      <c r="D28" s="105">
        <v>26</v>
      </c>
      <c r="E28" s="28"/>
      <c r="F28" s="213" t="s">
        <v>126</v>
      </c>
      <c r="G28" s="215" t="s">
        <v>99</v>
      </c>
      <c r="H28" s="216"/>
      <c r="I28" s="46">
        <f>D29/(0.1*24)</f>
        <v>21.00333333333333</v>
      </c>
      <c r="J28" s="68">
        <f>D30/(0.1*24)</f>
        <v>31.504999999999992</v>
      </c>
      <c r="K28" s="20"/>
      <c r="L28" s="28"/>
      <c r="M28" s="33"/>
      <c r="N28" s="29"/>
      <c r="O28" s="29"/>
      <c r="P28" s="29"/>
      <c r="Q28" s="29"/>
      <c r="R28" s="29"/>
      <c r="S28" s="29"/>
      <c r="T28" s="29"/>
    </row>
    <row r="29" spans="1:20" s="9" customFormat="1" ht="14.25" customHeight="1" thickBot="1">
      <c r="A29" s="217" t="s">
        <v>100</v>
      </c>
      <c r="B29" s="211"/>
      <c r="C29" s="212"/>
      <c r="D29" s="110">
        <f>SUM(D27:D28)</f>
        <v>50.408</v>
      </c>
      <c r="E29" s="28"/>
      <c r="F29" s="214"/>
      <c r="G29" s="218" t="s">
        <v>197</v>
      </c>
      <c r="H29" s="219"/>
      <c r="I29" s="47">
        <f>L25*1.2</f>
        <v>22.2816</v>
      </c>
      <c r="J29" s="69">
        <f>L25*1.44</f>
        <v>26.737920000000003</v>
      </c>
      <c r="K29" s="20"/>
      <c r="L29" s="28"/>
      <c r="M29" s="32"/>
      <c r="N29" s="29"/>
      <c r="O29" s="29"/>
      <c r="P29" s="29"/>
      <c r="Q29" s="29"/>
      <c r="R29" s="29"/>
      <c r="S29" s="29"/>
      <c r="T29" s="29"/>
    </row>
    <row r="30" spans="1:21" s="32" customFormat="1" ht="14.25" customHeight="1" thickBot="1">
      <c r="A30" s="196" t="s">
        <v>199</v>
      </c>
      <c r="B30" s="197"/>
      <c r="C30" s="198"/>
      <c r="D30" s="109">
        <f>D29*1.5</f>
        <v>75.612</v>
      </c>
      <c r="O30" s="33"/>
      <c r="P30" s="33"/>
      <c r="Q30" s="33"/>
      <c r="R30" s="33"/>
      <c r="S30" s="33"/>
      <c r="T30" s="33"/>
      <c r="U30" s="33"/>
    </row>
    <row r="31" spans="1:10" s="33" customFormat="1" ht="14.25" customHeight="1" thickBot="1">
      <c r="A31" s="31"/>
      <c r="B31" s="31"/>
      <c r="C31" s="32"/>
      <c r="D31" s="32"/>
      <c r="E31" s="43"/>
      <c r="F31" s="32"/>
      <c r="G31" s="32"/>
      <c r="H31" s="32"/>
      <c r="I31" s="32"/>
      <c r="J31" s="32"/>
    </row>
    <row r="32" spans="1:10" s="33" customFormat="1" ht="27">
      <c r="A32" s="199" t="s">
        <v>108</v>
      </c>
      <c r="B32" s="113" t="s">
        <v>128</v>
      </c>
      <c r="C32" s="63">
        <v>25</v>
      </c>
      <c r="D32" s="45" t="s">
        <v>109</v>
      </c>
      <c r="E32" s="44"/>
      <c r="F32" s="201" t="s">
        <v>160</v>
      </c>
      <c r="G32" s="202"/>
      <c r="H32" s="79" t="s">
        <v>198</v>
      </c>
      <c r="I32" s="32"/>
      <c r="J32" s="32"/>
    </row>
    <row r="33" spans="1:13" ht="13.5" customHeight="1" thickBot="1">
      <c r="A33" s="200"/>
      <c r="B33" s="64" t="s">
        <v>129</v>
      </c>
      <c r="C33" s="106">
        <f>D28</f>
        <v>26</v>
      </c>
      <c r="D33" s="48">
        <f>C32*365*24*0.1</f>
        <v>21900</v>
      </c>
      <c r="F33" s="203">
        <f>'【様式２】実施計画書 (記入例)'!D9</f>
        <v>120000</v>
      </c>
      <c r="G33" s="204"/>
      <c r="H33" s="34">
        <f>D33/F33</f>
        <v>0.1825</v>
      </c>
      <c r="K33" s="33"/>
      <c r="L33" s="33"/>
      <c r="M33" s="33"/>
    </row>
    <row r="34" spans="11:13" ht="13.5" customHeight="1">
      <c r="K34" s="33"/>
      <c r="L34" s="33"/>
      <c r="M34" s="33"/>
    </row>
    <row r="35" ht="13.5"/>
  </sheetData>
  <sheetProtection/>
  <mergeCells count="19">
    <mergeCell ref="A30:C30"/>
    <mergeCell ref="A32:A33"/>
    <mergeCell ref="A27:C27"/>
    <mergeCell ref="F27:H27"/>
    <mergeCell ref="F28:F29"/>
    <mergeCell ref="G28:H28"/>
    <mergeCell ref="F32:G32"/>
    <mergeCell ref="F33:G33"/>
    <mergeCell ref="A25:D25"/>
    <mergeCell ref="A28:C28"/>
    <mergeCell ref="A29:C29"/>
    <mergeCell ref="G29:H29"/>
    <mergeCell ref="A2:L2"/>
    <mergeCell ref="A3:A4"/>
    <mergeCell ref="B3:B4"/>
    <mergeCell ref="C3:C4"/>
    <mergeCell ref="D3:D4"/>
    <mergeCell ref="E3:H3"/>
    <mergeCell ref="I3:L3"/>
  </mergeCells>
  <printOptions horizontalCentered="1"/>
  <pageMargins left="0.7086614173228347" right="0.7086614173228347" top="0.6692913385826772" bottom="0.2362204724409449" header="0.5511811023622047" footer="0.15748031496062992"/>
  <pageSetup fitToHeight="1" fitToWidth="1" orientation="landscape" paperSize="9" scale="83" r:id="rId4"/>
  <rowBreaks count="1" manualBreakCount="1">
    <brk id="34" max="11" man="1"/>
  </rowBreaks>
  <colBreaks count="1" manualBreakCount="1">
    <brk id="12" max="32" man="1"/>
  </colBreaks>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A1:G37"/>
  <sheetViews>
    <sheetView zoomScale="85" zoomScaleNormal="85" zoomScalePageLayoutView="0" workbookViewId="0" topLeftCell="A1">
      <selection activeCell="A1" sqref="A1"/>
    </sheetView>
  </sheetViews>
  <sheetFormatPr defaultColWidth="9.140625" defaultRowHeight="15"/>
  <cols>
    <col min="1" max="1" width="24.421875" style="7" customWidth="1"/>
    <col min="2" max="2" width="11.00390625" style="7" customWidth="1"/>
    <col min="3" max="3" width="5.8515625" style="7" customWidth="1"/>
    <col min="4" max="4" width="4.421875" style="7" customWidth="1"/>
    <col min="5" max="5" width="5.57421875" style="7" customWidth="1"/>
    <col min="6" max="6" width="45.7109375" style="7" customWidth="1"/>
    <col min="7" max="7" width="36.421875" style="7" customWidth="1"/>
    <col min="8" max="16384" width="9.00390625" style="7" customWidth="1"/>
  </cols>
  <sheetData>
    <row r="1" ht="13.5">
      <c r="A1" s="7" t="s">
        <v>138</v>
      </c>
    </row>
    <row r="2" spans="1:7" ht="17.25">
      <c r="A2" s="220" t="s">
        <v>122</v>
      </c>
      <c r="B2" s="220"/>
      <c r="C2" s="220"/>
      <c r="D2" s="220"/>
      <c r="E2" s="220"/>
      <c r="F2" s="220"/>
      <c r="G2" s="220"/>
    </row>
    <row r="4" spans="1:7" ht="13.5">
      <c r="A4" s="66" t="s">
        <v>114</v>
      </c>
      <c r="B4" s="66" t="s">
        <v>115</v>
      </c>
      <c r="C4" s="221" t="s">
        <v>116</v>
      </c>
      <c r="D4" s="221"/>
      <c r="E4" s="221"/>
      <c r="F4" s="66" t="s">
        <v>120</v>
      </c>
      <c r="G4" s="66" t="s">
        <v>121</v>
      </c>
    </row>
    <row r="5" spans="1:7" ht="14.25">
      <c r="A5" s="222" t="s">
        <v>190</v>
      </c>
      <c r="B5" s="222" t="s">
        <v>193</v>
      </c>
      <c r="C5" s="39" t="s">
        <v>117</v>
      </c>
      <c r="D5" s="38">
        <v>12</v>
      </c>
      <c r="E5" s="36" t="s">
        <v>119</v>
      </c>
      <c r="F5" s="223" t="s">
        <v>191</v>
      </c>
      <c r="G5" s="223" t="s">
        <v>192</v>
      </c>
    </row>
    <row r="6" spans="1:7" ht="14.25">
      <c r="A6" s="222"/>
      <c r="B6" s="222"/>
      <c r="C6" s="39" t="s">
        <v>118</v>
      </c>
      <c r="D6" s="38">
        <v>12</v>
      </c>
      <c r="E6" s="36" t="s">
        <v>119</v>
      </c>
      <c r="F6" s="223"/>
      <c r="G6" s="223"/>
    </row>
    <row r="7" spans="1:7" ht="14.25">
      <c r="A7" s="222"/>
      <c r="B7" s="222"/>
      <c r="C7" s="39" t="s">
        <v>117</v>
      </c>
      <c r="D7" s="38"/>
      <c r="E7" s="36" t="s">
        <v>119</v>
      </c>
      <c r="F7" s="223"/>
      <c r="G7" s="223"/>
    </row>
    <row r="8" spans="1:7" ht="14.25">
      <c r="A8" s="222"/>
      <c r="B8" s="222"/>
      <c r="C8" s="39" t="s">
        <v>118</v>
      </c>
      <c r="D8" s="38"/>
      <c r="E8" s="36" t="s">
        <v>119</v>
      </c>
      <c r="F8" s="223"/>
      <c r="G8" s="223"/>
    </row>
    <row r="9" spans="1:7" ht="14.25">
      <c r="A9" s="222"/>
      <c r="B9" s="222"/>
      <c r="C9" s="39" t="s">
        <v>117</v>
      </c>
      <c r="D9" s="38"/>
      <c r="E9" s="36" t="s">
        <v>119</v>
      </c>
      <c r="F9" s="223"/>
      <c r="G9" s="223"/>
    </row>
    <row r="10" spans="1:7" ht="14.25">
      <c r="A10" s="222"/>
      <c r="B10" s="222"/>
      <c r="C10" s="39" t="s">
        <v>118</v>
      </c>
      <c r="D10" s="38"/>
      <c r="E10" s="36" t="s">
        <v>119</v>
      </c>
      <c r="F10" s="223"/>
      <c r="G10" s="223"/>
    </row>
    <row r="11" spans="1:7" ht="14.25">
      <c r="A11" s="222"/>
      <c r="B11" s="222"/>
      <c r="C11" s="39" t="s">
        <v>117</v>
      </c>
      <c r="D11" s="38"/>
      <c r="E11" s="36" t="s">
        <v>119</v>
      </c>
      <c r="F11" s="223"/>
      <c r="G11" s="223"/>
    </row>
    <row r="12" spans="1:7" ht="14.25">
      <c r="A12" s="222"/>
      <c r="B12" s="222"/>
      <c r="C12" s="39" t="s">
        <v>118</v>
      </c>
      <c r="D12" s="38"/>
      <c r="E12" s="36" t="s">
        <v>119</v>
      </c>
      <c r="F12" s="223"/>
      <c r="G12" s="223"/>
    </row>
    <row r="13" spans="1:7" ht="14.25">
      <c r="A13" s="222"/>
      <c r="B13" s="222"/>
      <c r="C13" s="39" t="s">
        <v>117</v>
      </c>
      <c r="D13" s="38"/>
      <c r="E13" s="36" t="s">
        <v>119</v>
      </c>
      <c r="F13" s="223"/>
      <c r="G13" s="223"/>
    </row>
    <row r="14" spans="1:7" ht="14.25">
      <c r="A14" s="222"/>
      <c r="B14" s="222"/>
      <c r="C14" s="39" t="s">
        <v>118</v>
      </c>
      <c r="D14" s="38"/>
      <c r="E14" s="36" t="s">
        <v>119</v>
      </c>
      <c r="F14" s="223"/>
      <c r="G14" s="223"/>
    </row>
    <row r="15" spans="1:7" ht="14.25">
      <c r="A15" s="222"/>
      <c r="B15" s="222"/>
      <c r="C15" s="39" t="s">
        <v>117</v>
      </c>
      <c r="D15" s="38"/>
      <c r="E15" s="36" t="s">
        <v>119</v>
      </c>
      <c r="F15" s="223"/>
      <c r="G15" s="223"/>
    </row>
    <row r="16" spans="1:7" ht="14.25">
      <c r="A16" s="222"/>
      <c r="B16" s="222"/>
      <c r="C16" s="39" t="s">
        <v>118</v>
      </c>
      <c r="D16" s="38"/>
      <c r="E16" s="36" t="s">
        <v>119</v>
      </c>
      <c r="F16" s="223"/>
      <c r="G16" s="223"/>
    </row>
    <row r="17" spans="1:7" ht="14.25">
      <c r="A17" s="222"/>
      <c r="B17" s="222"/>
      <c r="C17" s="39" t="s">
        <v>117</v>
      </c>
      <c r="D17" s="38"/>
      <c r="E17" s="36" t="s">
        <v>119</v>
      </c>
      <c r="F17" s="223"/>
      <c r="G17" s="223"/>
    </row>
    <row r="18" spans="1:7" ht="14.25">
      <c r="A18" s="222"/>
      <c r="B18" s="222"/>
      <c r="C18" s="39" t="s">
        <v>118</v>
      </c>
      <c r="D18" s="38"/>
      <c r="E18" s="36" t="s">
        <v>119</v>
      </c>
      <c r="F18" s="223"/>
      <c r="G18" s="223"/>
    </row>
    <row r="19" spans="1:7" ht="14.25">
      <c r="A19" s="222"/>
      <c r="B19" s="222"/>
      <c r="C19" s="39" t="s">
        <v>117</v>
      </c>
      <c r="D19" s="38"/>
      <c r="E19" s="36" t="s">
        <v>119</v>
      </c>
      <c r="F19" s="223"/>
      <c r="G19" s="223"/>
    </row>
    <row r="20" spans="1:7" ht="14.25">
      <c r="A20" s="222"/>
      <c r="B20" s="222"/>
      <c r="C20" s="39" t="s">
        <v>118</v>
      </c>
      <c r="D20" s="38"/>
      <c r="E20" s="36" t="s">
        <v>119</v>
      </c>
      <c r="F20" s="223"/>
      <c r="G20" s="223"/>
    </row>
    <row r="21" spans="1:7" ht="14.25">
      <c r="A21" s="222"/>
      <c r="B21" s="222"/>
      <c r="C21" s="39" t="s">
        <v>117</v>
      </c>
      <c r="D21" s="38"/>
      <c r="E21" s="36" t="s">
        <v>119</v>
      </c>
      <c r="F21" s="223"/>
      <c r="G21" s="223"/>
    </row>
    <row r="22" spans="1:7" ht="14.25">
      <c r="A22" s="222"/>
      <c r="B22" s="222"/>
      <c r="C22" s="39" t="s">
        <v>118</v>
      </c>
      <c r="D22" s="38"/>
      <c r="E22" s="36" t="s">
        <v>119</v>
      </c>
      <c r="F22" s="223"/>
      <c r="G22" s="223"/>
    </row>
    <row r="23" spans="1:7" ht="14.25">
      <c r="A23" s="222"/>
      <c r="B23" s="222"/>
      <c r="C23" s="39" t="s">
        <v>117</v>
      </c>
      <c r="D23" s="38"/>
      <c r="E23" s="36" t="s">
        <v>119</v>
      </c>
      <c r="F23" s="223"/>
      <c r="G23" s="223"/>
    </row>
    <row r="24" spans="1:7" ht="14.25">
      <c r="A24" s="222"/>
      <c r="B24" s="222"/>
      <c r="C24" s="39" t="s">
        <v>118</v>
      </c>
      <c r="D24" s="38"/>
      <c r="E24" s="36" t="s">
        <v>119</v>
      </c>
      <c r="F24" s="223"/>
      <c r="G24" s="223"/>
    </row>
    <row r="25" spans="1:7" ht="14.25">
      <c r="A25" s="222"/>
      <c r="B25" s="222"/>
      <c r="C25" s="39" t="s">
        <v>117</v>
      </c>
      <c r="D25" s="38"/>
      <c r="E25" s="36" t="s">
        <v>119</v>
      </c>
      <c r="F25" s="223"/>
      <c r="G25" s="223"/>
    </row>
    <row r="26" spans="1:7" ht="14.25">
      <c r="A26" s="222"/>
      <c r="B26" s="222"/>
      <c r="C26" s="39" t="s">
        <v>118</v>
      </c>
      <c r="D26" s="38"/>
      <c r="E26" s="36" t="s">
        <v>119</v>
      </c>
      <c r="F26" s="223"/>
      <c r="G26" s="223"/>
    </row>
    <row r="27" spans="1:7" ht="14.25">
      <c r="A27" s="222"/>
      <c r="B27" s="222"/>
      <c r="C27" s="39" t="s">
        <v>117</v>
      </c>
      <c r="D27" s="38"/>
      <c r="E27" s="36" t="s">
        <v>119</v>
      </c>
      <c r="F27" s="223"/>
      <c r="G27" s="223"/>
    </row>
    <row r="28" spans="1:7" ht="14.25">
      <c r="A28" s="222"/>
      <c r="B28" s="222"/>
      <c r="C28" s="39" t="s">
        <v>118</v>
      </c>
      <c r="D28" s="38"/>
      <c r="E28" s="36" t="s">
        <v>119</v>
      </c>
      <c r="F28" s="223"/>
      <c r="G28" s="223"/>
    </row>
    <row r="29" spans="1:7" ht="14.25">
      <c r="A29" s="222"/>
      <c r="B29" s="222"/>
      <c r="C29" s="39" t="s">
        <v>117</v>
      </c>
      <c r="D29" s="38"/>
      <c r="E29" s="36" t="s">
        <v>119</v>
      </c>
      <c r="F29" s="223"/>
      <c r="G29" s="223"/>
    </row>
    <row r="30" spans="1:7" ht="14.25">
      <c r="A30" s="222"/>
      <c r="B30" s="222"/>
      <c r="C30" s="39" t="s">
        <v>118</v>
      </c>
      <c r="D30" s="38"/>
      <c r="E30" s="36" t="s">
        <v>119</v>
      </c>
      <c r="F30" s="223"/>
      <c r="G30" s="223"/>
    </row>
    <row r="31" spans="1:7" ht="14.25">
      <c r="A31" s="222"/>
      <c r="B31" s="222"/>
      <c r="C31" s="39" t="s">
        <v>117</v>
      </c>
      <c r="D31" s="38"/>
      <c r="E31" s="36" t="s">
        <v>119</v>
      </c>
      <c r="F31" s="223"/>
      <c r="G31" s="223"/>
    </row>
    <row r="32" spans="1:7" ht="14.25">
      <c r="A32" s="222"/>
      <c r="B32" s="222"/>
      <c r="C32" s="39" t="s">
        <v>118</v>
      </c>
      <c r="D32" s="38"/>
      <c r="E32" s="36" t="s">
        <v>119</v>
      </c>
      <c r="F32" s="223"/>
      <c r="G32" s="223"/>
    </row>
    <row r="33" spans="1:7" ht="14.25">
      <c r="A33" s="222"/>
      <c r="B33" s="222"/>
      <c r="C33" s="39" t="s">
        <v>117</v>
      </c>
      <c r="D33" s="38"/>
      <c r="E33" s="36" t="s">
        <v>119</v>
      </c>
      <c r="F33" s="223"/>
      <c r="G33" s="223"/>
    </row>
    <row r="34" spans="1:7" ht="14.25">
      <c r="A34" s="222"/>
      <c r="B34" s="222"/>
      <c r="C34" s="39" t="s">
        <v>118</v>
      </c>
      <c r="D34" s="38"/>
      <c r="E34" s="36" t="s">
        <v>119</v>
      </c>
      <c r="F34" s="223"/>
      <c r="G34" s="223"/>
    </row>
    <row r="35" spans="1:7" ht="14.25">
      <c r="A35" s="222"/>
      <c r="B35" s="222"/>
      <c r="C35" s="39" t="s">
        <v>117</v>
      </c>
      <c r="D35" s="38"/>
      <c r="E35" s="36" t="s">
        <v>119</v>
      </c>
      <c r="F35" s="223"/>
      <c r="G35" s="223"/>
    </row>
    <row r="36" spans="1:7" ht="14.25">
      <c r="A36" s="222"/>
      <c r="B36" s="222"/>
      <c r="C36" s="39" t="s">
        <v>118</v>
      </c>
      <c r="D36" s="38"/>
      <c r="E36" s="36" t="s">
        <v>119</v>
      </c>
      <c r="F36" s="223"/>
      <c r="G36" s="223"/>
    </row>
    <row r="37" ht="13.5">
      <c r="A37" s="37" t="s">
        <v>124</v>
      </c>
    </row>
  </sheetData>
  <sheetProtection/>
  <mergeCells count="66">
    <mergeCell ref="A2:G2"/>
    <mergeCell ref="C4:E4"/>
    <mergeCell ref="A5:A6"/>
    <mergeCell ref="B5:B6"/>
    <mergeCell ref="F5:F6"/>
    <mergeCell ref="G5:G6"/>
    <mergeCell ref="A7:A8"/>
    <mergeCell ref="B7:B8"/>
    <mergeCell ref="F7:F8"/>
    <mergeCell ref="G7:G8"/>
    <mergeCell ref="A9:A10"/>
    <mergeCell ref="B9:B10"/>
    <mergeCell ref="F9:F10"/>
    <mergeCell ref="G9:G10"/>
    <mergeCell ref="A11:A12"/>
    <mergeCell ref="B11:B12"/>
    <mergeCell ref="F11:F12"/>
    <mergeCell ref="G11:G12"/>
    <mergeCell ref="A13:A14"/>
    <mergeCell ref="B13:B14"/>
    <mergeCell ref="F13:F14"/>
    <mergeCell ref="G13:G14"/>
    <mergeCell ref="A15:A16"/>
    <mergeCell ref="B15:B16"/>
    <mergeCell ref="F15:F16"/>
    <mergeCell ref="G15:G16"/>
    <mergeCell ref="A17:A18"/>
    <mergeCell ref="B17:B18"/>
    <mergeCell ref="F17:F18"/>
    <mergeCell ref="G17:G18"/>
    <mergeCell ref="A19:A20"/>
    <mergeCell ref="B19:B20"/>
    <mergeCell ref="F19:F20"/>
    <mergeCell ref="G19:G20"/>
    <mergeCell ref="A21:A22"/>
    <mergeCell ref="B21:B22"/>
    <mergeCell ref="F21:F22"/>
    <mergeCell ref="G21:G22"/>
    <mergeCell ref="A23:A24"/>
    <mergeCell ref="B23:B24"/>
    <mergeCell ref="F23:F24"/>
    <mergeCell ref="G23:G24"/>
    <mergeCell ref="A25:A26"/>
    <mergeCell ref="B25:B26"/>
    <mergeCell ref="F25:F26"/>
    <mergeCell ref="G25:G26"/>
    <mergeCell ref="A27:A28"/>
    <mergeCell ref="B27:B28"/>
    <mergeCell ref="F27:F28"/>
    <mergeCell ref="G27:G28"/>
    <mergeCell ref="A29:A30"/>
    <mergeCell ref="B29:B30"/>
    <mergeCell ref="F29:F30"/>
    <mergeCell ref="G29:G30"/>
    <mergeCell ref="A35:A36"/>
    <mergeCell ref="B35:B36"/>
    <mergeCell ref="F35:F36"/>
    <mergeCell ref="G35:G36"/>
    <mergeCell ref="A31:A32"/>
    <mergeCell ref="B31:B32"/>
    <mergeCell ref="F31:F32"/>
    <mergeCell ref="G31:G32"/>
    <mergeCell ref="A33:A34"/>
    <mergeCell ref="B33:B34"/>
    <mergeCell ref="F33:F34"/>
    <mergeCell ref="G33:G34"/>
  </mergeCells>
  <printOptions/>
  <pageMargins left="0.7086614173228347" right="0.7086614173228347" top="0.7480314960629921" bottom="0.7480314960629921" header="0.31496062992125984" footer="0.31496062992125984"/>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FJ-USER</cp:lastModifiedBy>
  <cp:lastPrinted>2013-05-02T09:29:38Z</cp:lastPrinted>
  <dcterms:created xsi:type="dcterms:W3CDTF">2012-09-06T00:17:23Z</dcterms:created>
  <dcterms:modified xsi:type="dcterms:W3CDTF">2013-05-07T06:45:40Z</dcterms:modified>
  <cp:category/>
  <cp:version/>
  <cp:contentType/>
  <cp:contentStatus/>
</cp:coreProperties>
</file>